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daniel_ferenz_mze_gov_cz/Documents/Plocha/Domovník 2025/EZAK/"/>
    </mc:Choice>
  </mc:AlternateContent>
  <xr:revisionPtr revIDLastSave="12" documentId="14_{DEFBAE8F-3722-4202-BD3A-DFBD14A95270}" xr6:coauthVersionLast="47" xr6:coauthVersionMax="47" xr10:uidLastSave="{8E6B05FC-8867-424C-9C75-6C153AD64ABF}"/>
  <bookViews>
    <workbookView xWindow="-120" yWindow="-120" windowWidth="29040" windowHeight="17520" xr2:uid="{59528585-C6C1-4100-8FF9-06EAF6346DEF}"/>
  </bookViews>
  <sheets>
    <sheet name="VYPLNÍ NEPLÁTCE DPH" sheetId="1" r:id="rId1"/>
  </sheets>
  <definedNames>
    <definedName name="_xlnm.Print_Area" localSheetId="0">'VYPLNÍ NEPLÁTCE DPH'!$A$2:$N$39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K24" i="1"/>
  <c r="K23" i="1"/>
  <c r="A24" i="1"/>
  <c r="A28" i="1" s="1"/>
  <c r="A23" i="1"/>
  <c r="A27" i="1" s="1"/>
  <c r="F17" i="1"/>
  <c r="K17" i="1" s="1"/>
  <c r="M17" i="1" s="1"/>
  <c r="N17" i="1" s="1"/>
  <c r="A18" i="1"/>
  <c r="A17" i="1"/>
  <c r="F18" i="1"/>
  <c r="K18" i="1" s="1"/>
  <c r="M18" i="1" s="1"/>
  <c r="N18" i="1" s="1"/>
  <c r="N24" i="1" l="1"/>
  <c r="N28" i="1" s="1"/>
  <c r="N23" i="1"/>
  <c r="N27" i="1" s="1"/>
  <c r="N19" i="1"/>
  <c r="M19" i="1"/>
  <c r="L25" i="1"/>
  <c r="K25" i="1"/>
  <c r="K19" i="1"/>
  <c r="N25" i="1" l="1"/>
  <c r="N29" i="1" s="1"/>
</calcChain>
</file>

<file path=xl/sharedStrings.xml><?xml version="1.0" encoding="utf-8"?>
<sst xmlns="http://schemas.openxmlformats.org/spreadsheetml/2006/main" count="79" uniqueCount="47">
  <si>
    <t>Objekt zadavatele</t>
  </si>
  <si>
    <t>od</t>
  </si>
  <si>
    <t>do</t>
  </si>
  <si>
    <t>hodin za den</t>
  </si>
  <si>
    <t>hodin za měsíc</t>
  </si>
  <si>
    <t xml:space="preserve">Měsíčně hodin </t>
  </si>
  <si>
    <t>Pozice</t>
  </si>
  <si>
    <t>x</t>
  </si>
  <si>
    <t>Rozsah služeb v pracovní dny (dle normy 21 dnů/měsíc) - pravidelná činnost</t>
  </si>
  <si>
    <t>Rozsah služeb v SO, NE a svátky (9 dnů/měsíc) - pravidelná činnost</t>
  </si>
  <si>
    <t>IČO:</t>
  </si>
  <si>
    <t>&lt;vyplňte&gt;</t>
  </si>
  <si>
    <t>Objekty</t>
  </si>
  <si>
    <t>Opava, Krnovská 2861/69</t>
  </si>
  <si>
    <t>Nový Jičín, Husova 2003/13 a Divadelní 946/9</t>
  </si>
  <si>
    <t>nepožaduje se, nejedná se o kotelnu ve smyslu vyhlášky</t>
  </si>
  <si>
    <t>individuálně - denně kontrola kotelny dle vyhlášky</t>
  </si>
  <si>
    <t>Od</t>
  </si>
  <si>
    <t>Do</t>
  </si>
  <si>
    <t>na neurčito</t>
  </si>
  <si>
    <t>Domovnické práce a obsluha plynové kotelny - pravidelná běžná činnost</t>
  </si>
  <si>
    <t>Domovické práce a obsluha plynové kotelny - pravidelná běžná činnost</t>
  </si>
  <si>
    <t>Domovnické práce a obsluha plynové kotelny - speciální údržba a mimořádné práce</t>
  </si>
  <si>
    <t>Rozsah služeb - mimořádné práce a speciální údržba (plánovaná činnost)</t>
  </si>
  <si>
    <t>Zajištění domovnických služeb včetně obsluhy plynové kotelny v objektech MZe Opava a MZe Nový Jičín</t>
  </si>
  <si>
    <t>strana Přílohy 1 z 1</t>
  </si>
  <si>
    <t>pravidelná činnost</t>
  </si>
  <si>
    <t>Celkový plánovaný počet hodin za 12 měsíců</t>
  </si>
  <si>
    <t>Uchazeč/Dodavatel (název)</t>
  </si>
  <si>
    <t xml:space="preserve">Cena za hodinu </t>
  </si>
  <si>
    <t xml:space="preserve">Cena za měsíc </t>
  </si>
  <si>
    <t xml:space="preserve">Cena za 12 měsíců </t>
  </si>
  <si>
    <t xml:space="preserve">CELKEM běžná činnost </t>
  </si>
  <si>
    <r>
      <t xml:space="preserve">Speciální údržba a mimořádné práce </t>
    </r>
    <r>
      <rPr>
        <b/>
        <sz val="8"/>
        <color indexed="8"/>
        <rFont val="Calibri"/>
        <family val="2"/>
        <charset val="238"/>
      </rPr>
      <t>(výkon práce)</t>
    </r>
    <r>
      <rPr>
        <sz val="8"/>
        <color indexed="8"/>
        <rFont val="Calibri"/>
        <family val="2"/>
        <charset val="238"/>
      </rPr>
      <t xml:space="preserve"> za hodinu</t>
    </r>
  </si>
  <si>
    <r>
      <t>Mimořádné práce (</t>
    </r>
    <r>
      <rPr>
        <b/>
        <sz val="8"/>
        <color indexed="8"/>
        <rFont val="Calibri"/>
        <family val="2"/>
        <charset val="238"/>
      </rPr>
      <t>dohled ) za hodinu</t>
    </r>
    <r>
      <rPr>
        <sz val="8"/>
        <color indexed="8"/>
        <rFont val="Calibri"/>
        <family val="2"/>
        <charset val="238"/>
      </rPr>
      <t xml:space="preserve"> </t>
    </r>
  </si>
  <si>
    <t>Celkem speciální údržba a mimořádné práce (výkon práce) za 12 měsíců</t>
  </si>
  <si>
    <t>Celkem mimořádné práce (dohled ) za 12 měsíců</t>
  </si>
  <si>
    <t>Cena za 12 měsíců (plánovaná činnost)</t>
  </si>
  <si>
    <t xml:space="preserve">CELKEM mimořádné práce a speciální údržba </t>
  </si>
  <si>
    <t xml:space="preserve">CENA CELKEM za 12 měsíců </t>
  </si>
  <si>
    <t xml:space="preserve">Příloha č. 1 ke smlouvě č. 720-2025-11141 </t>
  </si>
  <si>
    <t>V</t>
  </si>
  <si>
    <t>Dne</t>
  </si>
  <si>
    <t>Vyhotovil</t>
  </si>
  <si>
    <t>Podpis</t>
  </si>
  <si>
    <t>CENOVÁ NABÍDKA</t>
  </si>
  <si>
    <r>
      <t xml:space="preserve">Vyplňte všechna žlutě podbarvená pole -  vyplní </t>
    </r>
    <r>
      <rPr>
        <b/>
        <u/>
        <sz val="11"/>
        <color rgb="FFFF0000"/>
        <rFont val="Calibri"/>
        <family val="2"/>
        <charset val="238"/>
        <scheme val="minor"/>
      </rPr>
      <t xml:space="preserve">NEPLÁTCE DPH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</si>
</sst>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0" fillId="0" borderId="4" xfId="0" applyNumberForma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164" fontId="0" fillId="0" borderId="14" xfId="0" applyNumberFormat="1" applyBorder="1" applyAlignment="1" applyProtection="1">
      <alignment vertical="center"/>
      <protection hidden="1"/>
    </xf>
    <xf numFmtId="164" fontId="0" fillId="0" borderId="15" xfId="0" applyNumberFormat="1" applyBorder="1" applyAlignment="1" applyProtection="1">
      <alignment vertical="center"/>
      <protection hidden="1"/>
    </xf>
    <xf numFmtId="4" fontId="0" fillId="0" borderId="15" xfId="0" applyNumberFormat="1" applyBorder="1" applyAlignment="1" applyProtection="1">
      <alignment vertical="center" wrapText="1"/>
      <protection hidden="1"/>
    </xf>
    <xf numFmtId="4" fontId="0" fillId="0" borderId="16" xfId="0" applyNumberFormat="1" applyBorder="1" applyAlignment="1" applyProtection="1">
      <alignment vertical="center" wrapText="1"/>
      <protection hidden="1"/>
    </xf>
    <xf numFmtId="4" fontId="0" fillId="0" borderId="17" xfId="0" applyNumberFormat="1" applyBorder="1" applyAlignment="1" applyProtection="1">
      <alignment vertical="center" wrapText="1"/>
      <protection hidden="1"/>
    </xf>
    <xf numFmtId="4" fontId="0" fillId="0" borderId="18" xfId="0" applyNumberFormat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vertical="center"/>
      <protection hidden="1"/>
    </xf>
    <xf numFmtId="164" fontId="0" fillId="0" borderId="12" xfId="0" applyNumberFormat="1" applyBorder="1" applyAlignment="1" applyProtection="1">
      <alignment vertical="center"/>
      <protection hidden="1"/>
    </xf>
    <xf numFmtId="164" fontId="0" fillId="0" borderId="5" xfId="0" applyNumberFormat="1" applyBorder="1" applyAlignment="1" applyProtection="1">
      <alignment vertical="center"/>
      <protection hidden="1"/>
    </xf>
    <xf numFmtId="4" fontId="0" fillId="0" borderId="5" xfId="0" applyNumberFormat="1" applyBorder="1" applyAlignment="1" applyProtection="1">
      <alignment vertical="center" wrapText="1"/>
      <protection hidden="1"/>
    </xf>
    <xf numFmtId="4" fontId="0" fillId="0" borderId="11" xfId="0" applyNumberFormat="1" applyBorder="1" applyAlignment="1" applyProtection="1">
      <alignment vertical="center" wrapText="1"/>
      <protection hidden="1"/>
    </xf>
    <xf numFmtId="4" fontId="0" fillId="0" borderId="4" xfId="0" applyNumberFormat="1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/>
      <protection hidden="1"/>
    </xf>
    <xf numFmtId="4" fontId="0" fillId="0" borderId="3" xfId="0" applyNumberFormat="1" applyBorder="1" applyAlignment="1" applyProtection="1">
      <alignment vertical="center"/>
      <protection hidden="1"/>
    </xf>
    <xf numFmtId="165" fontId="0" fillId="0" borderId="4" xfId="0" applyNumberFormat="1" applyBorder="1" applyAlignment="1" applyProtection="1">
      <alignment horizontal="right" vertical="center"/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4" fillId="0" borderId="25" xfId="0" applyNumberFormat="1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wrapText="1"/>
      <protection hidden="1"/>
    </xf>
    <xf numFmtId="0" fontId="6" fillId="0" borderId="7" xfId="0" applyFont="1" applyBorder="1" applyAlignment="1" applyProtection="1">
      <alignment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1" fillId="3" borderId="20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2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2" fontId="0" fillId="0" borderId="12" xfId="0" applyNumberFormat="1" applyBorder="1" applyAlignment="1" applyProtection="1">
      <alignment horizontal="center" vertical="center" wrapText="1"/>
      <protection hidden="1"/>
    </xf>
    <xf numFmtId="4" fontId="0" fillId="0" borderId="33" xfId="0" applyNumberFormat="1" applyBorder="1" applyAlignment="1" applyProtection="1">
      <alignment horizontal="right" vertical="center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27" xfId="0" applyFont="1" applyFill="1" applyBorder="1" applyAlignment="1" applyProtection="1">
      <alignment horizontal="center" vertical="center" wrapText="1"/>
      <protection hidden="1"/>
    </xf>
    <xf numFmtId="2" fontId="0" fillId="0" borderId="27" xfId="0" applyNumberFormat="1" applyBorder="1" applyAlignment="1" applyProtection="1">
      <alignment vertical="center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2" fontId="0" fillId="0" borderId="12" xfId="0" applyNumberFormat="1" applyBorder="1" applyAlignment="1" applyProtection="1">
      <alignment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4" fontId="0" fillId="0" borderId="18" xfId="0" applyNumberFormat="1" applyBorder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horizontal="center" vertical="center"/>
      <protection hidden="1"/>
    </xf>
    <xf numFmtId="0" fontId="1" fillId="3" borderId="30" xfId="0" applyFont="1" applyFill="1" applyBorder="1" applyAlignment="1" applyProtection="1">
      <alignment horizontal="center" vertical="center" wrapText="1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4" fontId="0" fillId="0" borderId="38" xfId="0" applyNumberFormat="1" applyBorder="1" applyAlignment="1" applyProtection="1">
      <alignment vertical="center"/>
      <protection hidden="1"/>
    </xf>
    <xf numFmtId="165" fontId="0" fillId="0" borderId="33" xfId="0" applyNumberFormat="1" applyBorder="1" applyAlignment="1" applyProtection="1">
      <alignment horizontal="right" vertical="center"/>
      <protection hidden="1"/>
    </xf>
    <xf numFmtId="165" fontId="0" fillId="0" borderId="17" xfId="0" applyNumberFormat="1" applyBorder="1" applyAlignment="1" applyProtection="1">
      <alignment horizontal="right" vertical="center"/>
      <protection hidden="1"/>
    </xf>
    <xf numFmtId="165" fontId="0" fillId="0" borderId="3" xfId="0" applyNumberFormat="1" applyBorder="1" applyAlignment="1" applyProtection="1">
      <alignment horizontal="right" vertical="center"/>
      <protection hidden="1"/>
    </xf>
    <xf numFmtId="165" fontId="0" fillId="0" borderId="5" xfId="0" applyNumberFormat="1" applyBorder="1" applyAlignment="1" applyProtection="1">
      <alignment horizontal="right" vertical="center"/>
      <protection hidden="1"/>
    </xf>
    <xf numFmtId="165" fontId="0" fillId="0" borderId="33" xfId="0" applyNumberFormat="1" applyBorder="1" applyAlignment="1" applyProtection="1">
      <alignment vertical="center"/>
      <protection hidden="1"/>
    </xf>
    <xf numFmtId="165" fontId="0" fillId="0" borderId="17" xfId="0" applyNumberFormat="1" applyBorder="1" applyAlignment="1" applyProtection="1">
      <alignment vertical="center"/>
      <protection hidden="1"/>
    </xf>
    <xf numFmtId="165" fontId="0" fillId="6" borderId="31" xfId="0" applyNumberFormat="1" applyFill="1" applyBorder="1" applyAlignment="1" applyProtection="1">
      <alignment horizontal="right" vertical="center"/>
      <protection hidden="1"/>
    </xf>
    <xf numFmtId="165" fontId="0" fillId="6" borderId="19" xfId="0" applyNumberFormat="1" applyFill="1" applyBorder="1" applyAlignment="1" applyProtection="1">
      <alignment horizontal="right" vertical="center"/>
      <protection hidden="1"/>
    </xf>
    <xf numFmtId="165" fontId="4" fillId="2" borderId="2" xfId="0" applyNumberFormat="1" applyFont="1" applyFill="1" applyBorder="1" applyAlignment="1" applyProtection="1">
      <alignment vertical="center"/>
      <protection locked="0"/>
    </xf>
    <xf numFmtId="165" fontId="4" fillId="2" borderId="36" xfId="0" applyNumberFormat="1" applyFont="1" applyFill="1" applyBorder="1" applyAlignment="1" applyProtection="1">
      <alignment vertical="center"/>
      <protection locked="0"/>
    </xf>
    <xf numFmtId="165" fontId="4" fillId="2" borderId="8" xfId="0" applyNumberFormat="1" applyFont="1" applyFill="1" applyBorder="1" applyAlignment="1" applyProtection="1">
      <alignment vertical="center"/>
      <protection locked="0"/>
    </xf>
    <xf numFmtId="165" fontId="4" fillId="2" borderId="10" xfId="0" applyNumberFormat="1" applyFont="1" applyFill="1" applyBorder="1" applyAlignment="1" applyProtection="1">
      <alignment vertical="center"/>
      <protection locked="0"/>
    </xf>
    <xf numFmtId="165" fontId="4" fillId="2" borderId="2" xfId="0" applyNumberFormat="1" applyFont="1" applyFill="1" applyBorder="1" applyAlignment="1" applyProtection="1">
      <alignment vertical="center" wrapText="1"/>
      <protection locked="0"/>
    </xf>
    <xf numFmtId="165" fontId="4" fillId="6" borderId="19" xfId="0" applyNumberFormat="1" applyFont="1" applyFill="1" applyBorder="1" applyAlignment="1" applyProtection="1">
      <alignment horizontal="right" vertical="center"/>
      <protection hidden="1"/>
    </xf>
    <xf numFmtId="165" fontId="4" fillId="6" borderId="31" xfId="0" applyNumberFormat="1" applyFont="1" applyFill="1" applyBorder="1" applyAlignment="1" applyProtection="1">
      <alignment vertical="center"/>
      <protection hidden="1"/>
    </xf>
    <xf numFmtId="165" fontId="4" fillId="6" borderId="4" xfId="0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9" fillId="0" borderId="25" xfId="0" applyFont="1" applyBorder="1" applyAlignment="1" applyProtection="1">
      <alignment horizontal="left"/>
      <protection hidden="1"/>
    </xf>
    <xf numFmtId="0" fontId="8" fillId="3" borderId="25" xfId="0" applyFont="1" applyFill="1" applyBorder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center"/>
      <protection hidden="1"/>
    </xf>
    <xf numFmtId="0" fontId="4" fillId="0" borderId="25" xfId="0" applyFont="1" applyBorder="1" applyProtection="1">
      <protection hidden="1"/>
    </xf>
    <xf numFmtId="0" fontId="0" fillId="0" borderId="24" xfId="0" applyBorder="1" applyProtection="1">
      <protection hidden="1"/>
    </xf>
    <xf numFmtId="165" fontId="0" fillId="5" borderId="1" xfId="0" applyNumberFormat="1" applyFill="1" applyBorder="1" applyAlignment="1" applyProtection="1">
      <alignment vertical="center"/>
      <protection hidden="1"/>
    </xf>
    <xf numFmtId="165" fontId="0" fillId="6" borderId="26" xfId="0" applyNumberFormat="1" applyFill="1" applyBorder="1" applyAlignment="1" applyProtection="1">
      <alignment vertical="center"/>
      <protection hidden="1"/>
    </xf>
    <xf numFmtId="4" fontId="0" fillId="0" borderId="5" xfId="0" applyNumberFormat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left"/>
      <protection locked="0"/>
    </xf>
    <xf numFmtId="165" fontId="0" fillId="6" borderId="40" xfId="0" applyNumberFormat="1" applyFill="1" applyBorder="1" applyProtection="1">
      <protection hidden="1"/>
    </xf>
    <xf numFmtId="165" fontId="0" fillId="6" borderId="41" xfId="0" applyNumberFormat="1" applyFill="1" applyBorder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0" fontId="0" fillId="2" borderId="25" xfId="0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left"/>
      <protection locked="0"/>
    </xf>
    <xf numFmtId="0" fontId="0" fillId="2" borderId="40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hidden="1"/>
    </xf>
    <xf numFmtId="0" fontId="0" fillId="4" borderId="34" xfId="0" applyFill="1" applyBorder="1" applyAlignment="1" applyProtection="1">
      <alignment vertical="center"/>
      <protection hidden="1"/>
    </xf>
    <xf numFmtId="0" fontId="0" fillId="4" borderId="27" xfId="0" applyFill="1" applyBorder="1" applyAlignment="1" applyProtection="1">
      <alignment vertical="center"/>
      <protection hidden="1"/>
    </xf>
    <xf numFmtId="0" fontId="0" fillId="4" borderId="35" xfId="0" applyFill="1" applyBorder="1" applyAlignment="1" applyProtection="1">
      <alignment vertical="center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0" fillId="4" borderId="37" xfId="0" applyFill="1" applyBorder="1" applyAlignment="1" applyProtection="1">
      <alignment vertical="center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wrapText="1"/>
      <protection hidden="1"/>
    </xf>
    <xf numFmtId="0" fontId="0" fillId="3" borderId="30" xfId="0" applyFill="1" applyBorder="1" applyAlignment="1" applyProtection="1">
      <alignment wrapText="1"/>
      <protection hidden="1"/>
    </xf>
    <xf numFmtId="0" fontId="1" fillId="3" borderId="32" xfId="0" applyFont="1" applyFill="1" applyBorder="1" applyAlignment="1" applyProtection="1">
      <alignment horizontal="center" vertical="center"/>
      <protection hidden="1"/>
    </xf>
    <xf numFmtId="0" fontId="0" fillId="3" borderId="36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0" fillId="3" borderId="34" xfId="0" applyFill="1" applyBorder="1" applyProtection="1">
      <protection hidden="1"/>
    </xf>
    <xf numFmtId="0" fontId="0" fillId="3" borderId="27" xfId="0" applyFill="1" applyBorder="1" applyProtection="1">
      <protection hidden="1"/>
    </xf>
    <xf numFmtId="0" fontId="0" fillId="0" borderId="27" xfId="0" applyBorder="1" applyProtection="1">
      <protection hidden="1"/>
    </xf>
    <xf numFmtId="0" fontId="0" fillId="2" borderId="41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2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5" xfId="0" applyBorder="1" applyProtection="1">
      <protection hidden="1"/>
    </xf>
    <xf numFmtId="0" fontId="1" fillId="3" borderId="30" xfId="0" applyFont="1" applyFill="1" applyBorder="1" applyAlignment="1" applyProtection="1">
      <alignment horizontal="center" vertical="center"/>
      <protection hidden="1"/>
    </xf>
    <xf numFmtId="0" fontId="0" fillId="3" borderId="31" xfId="0" applyFill="1" applyBorder="1" applyAlignment="1" applyProtection="1">
      <alignment horizontal="center" vertical="center"/>
      <protection hidden="1"/>
    </xf>
    <xf numFmtId="164" fontId="6" fillId="0" borderId="33" xfId="0" applyNumberFormat="1" applyFont="1" applyBorder="1" applyAlignment="1" applyProtection="1">
      <alignment horizontal="left" wrapText="1"/>
      <protection hidden="1"/>
    </xf>
    <xf numFmtId="0" fontId="6" fillId="0" borderId="17" xfId="0" applyFont="1" applyBorder="1" applyAlignment="1" applyProtection="1">
      <alignment horizontal="left" wrapText="1"/>
      <protection hidden="1"/>
    </xf>
    <xf numFmtId="0" fontId="0" fillId="3" borderId="25" xfId="0" applyFill="1" applyBorder="1" applyAlignment="1" applyProtection="1">
      <alignment horizontal="center"/>
      <protection hidden="1"/>
    </xf>
    <xf numFmtId="14" fontId="4" fillId="0" borderId="25" xfId="0" applyNumberFormat="1" applyFon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1</xdr:row>
      <xdr:rowOff>76200</xdr:rowOff>
    </xdr:from>
    <xdr:to>
      <xdr:col>13</xdr:col>
      <xdr:colOff>581025</xdr:colOff>
      <xdr:row>5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42BF161-E33B-8A54-FC06-13DBAFE86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350" y="76200"/>
          <a:ext cx="18764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40B3-692D-4E4F-8645-4335F50DCBE9}">
  <sheetPr>
    <pageSetUpPr fitToPage="1"/>
  </sheetPr>
  <dimension ref="A1:Q38"/>
  <sheetViews>
    <sheetView tabSelected="1" topLeftCell="A11" zoomScaleNormal="100" workbookViewId="0">
      <selection activeCell="L17" sqref="L17"/>
    </sheetView>
  </sheetViews>
  <sheetFormatPr defaultRowHeight="15" x14ac:dyDescent="0.25"/>
  <cols>
    <col min="1" max="1" width="41.5703125" style="1" customWidth="1"/>
    <col min="2" max="2" width="22" style="1" customWidth="1"/>
    <col min="3" max="3" width="9.7109375" style="1" customWidth="1"/>
    <col min="4" max="4" width="9.7109375" style="1" bestFit="1" customWidth="1"/>
    <col min="5" max="7" width="9.7109375" style="1" customWidth="1"/>
    <col min="8" max="8" width="9.7109375" style="1" bestFit="1" customWidth="1"/>
    <col min="9" max="10" width="9.7109375" style="1" customWidth="1"/>
    <col min="11" max="12" width="12.7109375" style="1" customWidth="1"/>
    <col min="13" max="14" width="14.7109375" style="1" customWidth="1"/>
    <col min="15" max="15" width="9.140625" style="1"/>
    <col min="16" max="16" width="15" style="1" hidden="1" customWidth="1"/>
    <col min="17" max="17" width="13.7109375" style="1" hidden="1" customWidth="1"/>
    <col min="18" max="16384" width="9.140625" style="1"/>
  </cols>
  <sheetData>
    <row r="1" spans="1:14" x14ac:dyDescent="0.25">
      <c r="A1" s="86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x14ac:dyDescent="0.25">
      <c r="A2" s="38" t="s">
        <v>40</v>
      </c>
      <c r="B2" s="2"/>
      <c r="L2" s="71"/>
      <c r="M2" s="71"/>
      <c r="N2" s="71"/>
    </row>
    <row r="5" spans="1:14" ht="15.75" x14ac:dyDescent="0.25">
      <c r="A5" s="89" t="s">
        <v>24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15.75" x14ac:dyDescent="0.25">
      <c r="A6" s="89" t="s">
        <v>45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5.75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91"/>
      <c r="M7" s="91"/>
      <c r="N7" s="91"/>
    </row>
    <row r="8" spans="1:14" ht="15.75" x14ac:dyDescent="0.25">
      <c r="A8" s="72" t="s">
        <v>28</v>
      </c>
      <c r="B8" s="88" t="s">
        <v>11</v>
      </c>
      <c r="C8" s="88"/>
      <c r="D8" s="88"/>
      <c r="E8" s="88"/>
      <c r="F8" s="88"/>
      <c r="G8" s="30"/>
      <c r="H8" s="30"/>
      <c r="I8" s="30"/>
      <c r="J8" s="30"/>
      <c r="K8" s="30"/>
      <c r="L8" s="30"/>
      <c r="M8" s="30"/>
      <c r="N8" s="30"/>
    </row>
    <row r="9" spans="1:14" ht="15.75" x14ac:dyDescent="0.25">
      <c r="A9" s="72" t="s">
        <v>10</v>
      </c>
      <c r="B9" s="83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5.75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5.75" x14ac:dyDescent="0.25">
      <c r="A11" s="73" t="s">
        <v>12</v>
      </c>
      <c r="B11" s="74" t="s">
        <v>17</v>
      </c>
      <c r="C11" s="133" t="s">
        <v>18</v>
      </c>
      <c r="D11" s="133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25">
      <c r="A12" s="75" t="s">
        <v>13</v>
      </c>
      <c r="B12" s="31">
        <v>45870</v>
      </c>
      <c r="C12" s="134" t="s">
        <v>19</v>
      </c>
      <c r="D12" s="135"/>
    </row>
    <row r="13" spans="1:14" x14ac:dyDescent="0.25">
      <c r="A13" s="75" t="s">
        <v>14</v>
      </c>
      <c r="B13" s="31">
        <v>45870</v>
      </c>
      <c r="C13" s="134" t="s">
        <v>19</v>
      </c>
      <c r="D13" s="135"/>
    </row>
    <row r="14" spans="1:14" ht="15.75" thickBot="1" x14ac:dyDescent="0.3"/>
    <row r="15" spans="1:14" ht="54.6" customHeight="1" thickBot="1" x14ac:dyDescent="0.3">
      <c r="A15" s="114" t="s">
        <v>0</v>
      </c>
      <c r="B15" s="129" t="s">
        <v>6</v>
      </c>
      <c r="C15" s="136" t="s">
        <v>8</v>
      </c>
      <c r="D15" s="137"/>
      <c r="E15" s="137"/>
      <c r="F15" s="138"/>
      <c r="G15" s="110" t="s">
        <v>9</v>
      </c>
      <c r="H15" s="111"/>
      <c r="I15" s="111"/>
      <c r="J15" s="111"/>
      <c r="K15" s="35" t="s">
        <v>5</v>
      </c>
      <c r="L15" s="36" t="s">
        <v>29</v>
      </c>
      <c r="M15" s="37" t="s">
        <v>30</v>
      </c>
      <c r="N15" s="52" t="s">
        <v>31</v>
      </c>
    </row>
    <row r="16" spans="1:14" ht="30.75" thickBot="1" x14ac:dyDescent="0.3">
      <c r="A16" s="116"/>
      <c r="B16" s="130"/>
      <c r="C16" s="7" t="s">
        <v>1</v>
      </c>
      <c r="D16" s="8" t="s">
        <v>2</v>
      </c>
      <c r="E16" s="9" t="s">
        <v>3</v>
      </c>
      <c r="F16" s="10" t="s">
        <v>4</v>
      </c>
      <c r="G16" s="7" t="s">
        <v>1</v>
      </c>
      <c r="H16" s="8" t="s">
        <v>2</v>
      </c>
      <c r="I16" s="9" t="s">
        <v>3</v>
      </c>
      <c r="J16" s="11" t="s">
        <v>4</v>
      </c>
      <c r="K16" s="7" t="s">
        <v>7</v>
      </c>
      <c r="L16" s="8" t="s">
        <v>7</v>
      </c>
      <c r="M16" s="39" t="s">
        <v>26</v>
      </c>
      <c r="N16" s="53" t="s">
        <v>26</v>
      </c>
    </row>
    <row r="17" spans="1:15" ht="38.25" customHeight="1" thickBot="1" x14ac:dyDescent="0.3">
      <c r="A17" s="18" t="str">
        <f>A12</f>
        <v>Opava, Krnovská 2861/69</v>
      </c>
      <c r="B17" s="32" t="s">
        <v>20</v>
      </c>
      <c r="C17" s="19">
        <v>0.33333333333333331</v>
      </c>
      <c r="D17" s="20">
        <v>0.5</v>
      </c>
      <c r="E17" s="21">
        <v>4</v>
      </c>
      <c r="F17" s="22">
        <f>E17*21</f>
        <v>84</v>
      </c>
      <c r="G17" s="107" t="s">
        <v>15</v>
      </c>
      <c r="H17" s="108"/>
      <c r="I17" s="21">
        <v>0</v>
      </c>
      <c r="J17" s="23">
        <v>0</v>
      </c>
      <c r="K17" s="41">
        <f>F17+J17</f>
        <v>84</v>
      </c>
      <c r="L17" s="65">
        <v>0</v>
      </c>
      <c r="M17" s="77">
        <f>K17*L17</f>
        <v>0</v>
      </c>
      <c r="N17" s="78">
        <f>M17*12</f>
        <v>0</v>
      </c>
    </row>
    <row r="18" spans="1:15" ht="38.25" customHeight="1" thickBot="1" x14ac:dyDescent="0.3">
      <c r="A18" s="6" t="str">
        <f>A13</f>
        <v>Nový Jičín, Husova 2003/13 a Divadelní 946/9</v>
      </c>
      <c r="B18" s="33" t="s">
        <v>21</v>
      </c>
      <c r="C18" s="12">
        <v>0.33333333333333331</v>
      </c>
      <c r="D18" s="13">
        <v>0.5</v>
      </c>
      <c r="E18" s="14">
        <v>4</v>
      </c>
      <c r="F18" s="15">
        <f>E18*21</f>
        <v>84</v>
      </c>
      <c r="G18" s="131" t="s">
        <v>16</v>
      </c>
      <c r="H18" s="132"/>
      <c r="I18" s="16">
        <v>1</v>
      </c>
      <c r="J18" s="17">
        <v>9</v>
      </c>
      <c r="K18" s="54">
        <f>F18+J18</f>
        <v>93</v>
      </c>
      <c r="L18" s="66">
        <v>0</v>
      </c>
      <c r="M18" s="77">
        <f>K18*L18</f>
        <v>0</v>
      </c>
      <c r="N18" s="78">
        <f>M18*12</f>
        <v>0</v>
      </c>
    </row>
    <row r="19" spans="1:15" ht="22.5" customHeight="1" thickBot="1" x14ac:dyDescent="0.3">
      <c r="A19" s="104" t="s">
        <v>32</v>
      </c>
      <c r="B19" s="105"/>
      <c r="C19" s="105"/>
      <c r="D19" s="105"/>
      <c r="E19" s="105"/>
      <c r="F19" s="105"/>
      <c r="G19" s="106"/>
      <c r="H19" s="106"/>
      <c r="I19" s="106"/>
      <c r="J19" s="106"/>
      <c r="K19" s="25">
        <f>SUM(K17:K18)</f>
        <v>177</v>
      </c>
      <c r="L19" s="5" t="s">
        <v>7</v>
      </c>
      <c r="M19" s="26">
        <f>SUM(M17:M18)</f>
        <v>0</v>
      </c>
      <c r="N19" s="68">
        <f>SUM(N17:N18)</f>
        <v>0</v>
      </c>
    </row>
    <row r="20" spans="1:15" ht="15.75" thickBot="1" x14ac:dyDescent="0.3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3"/>
    </row>
    <row r="21" spans="1:15" ht="15.75" thickBot="1" x14ac:dyDescent="0.3">
      <c r="A21" s="114" t="s">
        <v>0</v>
      </c>
      <c r="B21" s="114" t="s">
        <v>6</v>
      </c>
      <c r="C21" s="110" t="s">
        <v>23</v>
      </c>
      <c r="D21" s="111"/>
      <c r="E21" s="111"/>
      <c r="F21" s="111"/>
      <c r="G21" s="111"/>
      <c r="H21" s="111"/>
      <c r="I21" s="111"/>
      <c r="J21" s="111"/>
      <c r="K21" s="112"/>
      <c r="L21" s="112"/>
      <c r="M21" s="112"/>
      <c r="N21" s="113"/>
    </row>
    <row r="22" spans="1:15" ht="68.25" thickBot="1" x14ac:dyDescent="0.3">
      <c r="A22" s="115"/>
      <c r="B22" s="116"/>
      <c r="C22" s="47" t="s">
        <v>33</v>
      </c>
      <c r="D22" s="45" t="s">
        <v>27</v>
      </c>
      <c r="E22" s="9" t="s">
        <v>7</v>
      </c>
      <c r="F22" s="11" t="s">
        <v>7</v>
      </c>
      <c r="G22" s="47" t="s">
        <v>34</v>
      </c>
      <c r="H22" s="44" t="s">
        <v>27</v>
      </c>
      <c r="I22" s="80" t="s">
        <v>7</v>
      </c>
      <c r="J22" s="10" t="s">
        <v>7</v>
      </c>
      <c r="K22" s="42" t="s">
        <v>35</v>
      </c>
      <c r="L22" s="43" t="s">
        <v>36</v>
      </c>
      <c r="M22" s="11" t="s">
        <v>7</v>
      </c>
      <c r="N22" s="49" t="s">
        <v>37</v>
      </c>
    </row>
    <row r="23" spans="1:15" ht="38.25" customHeight="1" thickBot="1" x14ac:dyDescent="0.3">
      <c r="A23" s="18" t="str">
        <f>A12</f>
        <v>Opava, Krnovská 2861/69</v>
      </c>
      <c r="B23" s="34" t="s">
        <v>22</v>
      </c>
      <c r="C23" s="63">
        <v>0</v>
      </c>
      <c r="D23" s="46">
        <v>10</v>
      </c>
      <c r="E23" s="79" t="s">
        <v>7</v>
      </c>
      <c r="F23" s="4" t="s">
        <v>7</v>
      </c>
      <c r="G23" s="67">
        <v>0</v>
      </c>
      <c r="H23" s="48">
        <v>20</v>
      </c>
      <c r="I23" s="40" t="s">
        <v>7</v>
      </c>
      <c r="J23" s="4" t="s">
        <v>7</v>
      </c>
      <c r="K23" s="55">
        <f>C23*D23</f>
        <v>0</v>
      </c>
      <c r="L23" s="56">
        <f>G23*H23</f>
        <v>0</v>
      </c>
      <c r="M23" s="50" t="s">
        <v>7</v>
      </c>
      <c r="N23" s="61">
        <f>K23+L23</f>
        <v>0</v>
      </c>
    </row>
    <row r="24" spans="1:15" ht="38.25" customHeight="1" thickBot="1" x14ac:dyDescent="0.3">
      <c r="A24" s="24" t="str">
        <f>A13</f>
        <v>Nový Jičín, Husova 2003/13 a Divadelní 946/9</v>
      </c>
      <c r="B24" s="34" t="s">
        <v>22</v>
      </c>
      <c r="C24" s="64">
        <v>0</v>
      </c>
      <c r="D24" s="46">
        <v>10</v>
      </c>
      <c r="E24" s="79" t="s">
        <v>7</v>
      </c>
      <c r="F24" s="4" t="s">
        <v>7</v>
      </c>
      <c r="G24" s="67">
        <v>0</v>
      </c>
      <c r="H24" s="48">
        <v>30</v>
      </c>
      <c r="I24" s="40" t="s">
        <v>7</v>
      </c>
      <c r="J24" s="4" t="s">
        <v>7</v>
      </c>
      <c r="K24" s="57">
        <f>C24*D24</f>
        <v>0</v>
      </c>
      <c r="L24" s="58">
        <f>G24*H24</f>
        <v>0</v>
      </c>
      <c r="M24" s="51" t="s">
        <v>7</v>
      </c>
      <c r="N24" s="62">
        <f>K24+L24</f>
        <v>0</v>
      </c>
    </row>
    <row r="25" spans="1:15" ht="22.5" customHeight="1" thickBot="1" x14ac:dyDescent="0.3">
      <c r="A25" s="109" t="s">
        <v>38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59">
        <f>SUM(K23:K24)</f>
        <v>0</v>
      </c>
      <c r="L25" s="60">
        <f>SUM(L23:L24)</f>
        <v>0</v>
      </c>
      <c r="M25" s="50" t="s">
        <v>7</v>
      </c>
      <c r="N25" s="69">
        <f>SUM(N23:N24)</f>
        <v>0</v>
      </c>
    </row>
    <row r="26" spans="1:15" ht="15.75" thickBot="1" x14ac:dyDescent="0.3"/>
    <row r="27" spans="1:15" x14ac:dyDescent="0.25">
      <c r="A27" s="125" t="str">
        <f>A23</f>
        <v>Opava, Krnovská 2861/69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84">
        <f>N17+N23</f>
        <v>0</v>
      </c>
    </row>
    <row r="28" spans="1:15" ht="15.75" thickBot="1" x14ac:dyDescent="0.3">
      <c r="A28" s="127" t="str">
        <f>A24</f>
        <v>Nový Jičín, Husova 2003/13 a Divadelní 946/9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85">
        <f>N18+N24</f>
        <v>0</v>
      </c>
    </row>
    <row r="29" spans="1:15" ht="15.75" thickBot="1" x14ac:dyDescent="0.3">
      <c r="A29" s="119" t="s">
        <v>39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1"/>
      <c r="N29" s="70">
        <f>N19+N25</f>
        <v>0</v>
      </c>
    </row>
    <row r="30" spans="1:15" ht="15.75" thickBot="1" x14ac:dyDescent="0.3"/>
    <row r="31" spans="1:15" ht="15.75" customHeight="1" thickBot="1" x14ac:dyDescent="0.3">
      <c r="A31" s="27" t="s">
        <v>41</v>
      </c>
      <c r="B31" s="92" t="s">
        <v>11</v>
      </c>
      <c r="C31" s="93"/>
      <c r="K31" s="81" t="s">
        <v>44</v>
      </c>
      <c r="L31" s="94"/>
      <c r="M31" s="95"/>
      <c r="N31" s="96"/>
    </row>
    <row r="32" spans="1:15" ht="15.75" customHeight="1" x14ac:dyDescent="0.25">
      <c r="A32" s="28" t="s">
        <v>42</v>
      </c>
      <c r="B32" s="88" t="s">
        <v>11</v>
      </c>
      <c r="C32" s="122"/>
      <c r="L32" s="97"/>
      <c r="M32" s="98"/>
      <c r="N32" s="99"/>
    </row>
    <row r="33" spans="1:14" ht="15.75" customHeight="1" thickBot="1" x14ac:dyDescent="0.3">
      <c r="A33" s="76" t="s">
        <v>43</v>
      </c>
      <c r="B33" s="123" t="s">
        <v>11</v>
      </c>
      <c r="C33" s="124"/>
      <c r="L33" s="97"/>
      <c r="M33" s="98"/>
      <c r="N33" s="99"/>
    </row>
    <row r="34" spans="1:14" ht="15.75" thickBot="1" x14ac:dyDescent="0.3">
      <c r="L34" s="100"/>
      <c r="M34" s="101"/>
      <c r="N34" s="102"/>
    </row>
    <row r="35" spans="1:14" x14ac:dyDescent="0.25">
      <c r="L35" s="82"/>
      <c r="M35" s="82"/>
      <c r="N35" s="82"/>
    </row>
    <row r="36" spans="1:14" x14ac:dyDescent="0.25">
      <c r="L36" s="82"/>
      <c r="M36" s="82"/>
      <c r="N36" s="82"/>
    </row>
    <row r="37" spans="1:14" x14ac:dyDescent="0.25">
      <c r="L37" s="82"/>
      <c r="M37" s="82"/>
      <c r="N37" s="82"/>
    </row>
    <row r="38" spans="1:14" x14ac:dyDescent="0.25">
      <c r="A38" s="103" t="s">
        <v>25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</sheetData>
  <sheetProtection algorithmName="SHA-512" hashValue="uDc0qg7aQ9ZsTQxNNCC5BT/f4oA6llYOWPL6siTQ0Xt84TXmjbpVxNhXB9k7iQL68qg8fHPAnRXOKjMyFvt84Q==" saltValue="WXDdVZtALimC79j0B3ktSw==" spinCount="100000" sheet="1" objects="1" scenarios="1" selectLockedCells="1"/>
  <mergeCells count="28">
    <mergeCell ref="B15:B16"/>
    <mergeCell ref="A15:A16"/>
    <mergeCell ref="G18:H18"/>
    <mergeCell ref="C11:D11"/>
    <mergeCell ref="C12:D12"/>
    <mergeCell ref="C13:D13"/>
    <mergeCell ref="C15:F15"/>
    <mergeCell ref="G15:J15"/>
    <mergeCell ref="B31:C31"/>
    <mergeCell ref="L31:N34"/>
    <mergeCell ref="A38:N38"/>
    <mergeCell ref="A19:J19"/>
    <mergeCell ref="G17:H17"/>
    <mergeCell ref="A25:J25"/>
    <mergeCell ref="C21:N21"/>
    <mergeCell ref="A21:A22"/>
    <mergeCell ref="B21:B22"/>
    <mergeCell ref="A20:N20"/>
    <mergeCell ref="A29:M29"/>
    <mergeCell ref="B32:C32"/>
    <mergeCell ref="B33:C33"/>
    <mergeCell ref="A27:M27"/>
    <mergeCell ref="A28:M28"/>
    <mergeCell ref="A1:N1"/>
    <mergeCell ref="B8:F8"/>
    <mergeCell ref="A5:N5"/>
    <mergeCell ref="A6:N6"/>
    <mergeCell ref="L7:N7"/>
  </mergeCells>
  <dataValidations count="2">
    <dataValidation type="decimal" allowBlank="1" showErrorMessage="1" error="Vyplňte číselnou hodnotu v intervalu od 0,00 do 999,99" sqref="M17:N18" xr:uid="{9A301FFC-AD46-4AF8-AC62-1BC2198CC25D}">
      <formula1>0</formula1>
      <formula2>999.99</formula2>
    </dataValidation>
    <dataValidation type="decimal" allowBlank="1" showErrorMessage="1" error="Vyplňte číselnou hodnotu v intervalu od 0,01 do 999,99" sqref="L17:L18 C23:C24 G23:G24" xr:uid="{F097445A-A0A1-41BD-9B8C-C3BFE009C234}">
      <formula1>0</formula1>
      <formula2>999.99</formula2>
    </dataValidation>
  </dataValidations>
  <pageMargins left="0.70866141732283472" right="0.70866141732283472" top="0.78740157480314965" bottom="0.19685039370078741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VYPLNÍ NEPLÁTCE DPH</vt:lpstr>
      <vt:lpstr>'VYPLNÍ NEPLÁTCE DPH'!Oblast_tisku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Dvořáková</dc:creator>
  <cp:lastModifiedBy>Ferenz Daniel</cp:lastModifiedBy>
  <cp:lastPrinted>2025-05-15T05:50:26Z</cp:lastPrinted>
  <dcterms:created xsi:type="dcterms:W3CDTF">2015-07-09T11:19:32Z</dcterms:created>
  <dcterms:modified xsi:type="dcterms:W3CDTF">2025-06-04T07:31:48Z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2025-04-23T11:10:30Z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3865dc0d-a5b5-44c7-969b-91669fcbbaa5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