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ZAK\VZMR II úklid Přerov 2025\"/>
    </mc:Choice>
  </mc:AlternateContent>
  <xr:revisionPtr revIDLastSave="0" documentId="13_ncr:1_{A190E14D-E66B-4766-8669-0EC703248883}" xr6:coauthVersionLast="47" xr6:coauthVersionMax="47" xr10:uidLastSave="{00000000-0000-0000-0000-000000000000}"/>
  <bookViews>
    <workbookView xWindow="1125" yWindow="1125" windowWidth="25350" windowHeight="13380" tabRatio="666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5" r:id="rId4"/>
    <sheet name="Prostor D" sheetId="7" r:id="rId5"/>
    <sheet name="Prostor E" sheetId="8" r:id="rId6"/>
    <sheet name="Prostor H" sheetId="17" r:id="rId7"/>
    <sheet name="Speciální úklid" sheetId="9" r:id="rId8"/>
    <sheet name="Mimořádný úklid" sheetId="3" r:id="rId9"/>
    <sheet name="Spotřební materiál" sheetId="15" r:id="rId10"/>
  </sheets>
  <definedNames>
    <definedName name="_xlnm.Print_Area" localSheetId="8">'Mimořádný úklid'!$A$1:$E$3</definedName>
    <definedName name="_xlnm.Print_Area" localSheetId="5">'Prostor E'!$A$1:$H$8</definedName>
    <definedName name="_xlnm.Print_Area" localSheetId="9">'Spotřební materiál'!$A$1:$F$13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9" l="1"/>
  <c r="G11" i="9"/>
  <c r="G10" i="17"/>
  <c r="H7" i="17"/>
  <c r="H9" i="17"/>
  <c r="H13" i="6"/>
  <c r="H9" i="9"/>
  <c r="H8" i="9"/>
  <c r="H7" i="9"/>
  <c r="H6" i="9"/>
  <c r="H5" i="9"/>
  <c r="H4" i="9"/>
  <c r="H3" i="9"/>
  <c r="H8" i="17"/>
  <c r="F12" i="15"/>
  <c r="F10" i="15"/>
  <c r="F11" i="15"/>
  <c r="F9" i="15"/>
  <c r="F8" i="15"/>
  <c r="E5" i="3"/>
  <c r="F4" i="3"/>
  <c r="F3" i="3"/>
  <c r="H9" i="2"/>
  <c r="H5" i="17"/>
  <c r="G6" i="8"/>
  <c r="H5" i="7"/>
  <c r="H14" i="7"/>
  <c r="H13" i="7"/>
  <c r="H12" i="7"/>
  <c r="H11" i="7"/>
  <c r="H10" i="7"/>
  <c r="H9" i="7"/>
  <c r="H8" i="7"/>
  <c r="H7" i="7"/>
  <c r="H6" i="7"/>
  <c r="H4" i="7"/>
  <c r="G13" i="5"/>
  <c r="H12" i="5"/>
  <c r="H11" i="5"/>
  <c r="H10" i="5"/>
  <c r="H9" i="5"/>
  <c r="H8" i="5"/>
  <c r="H7" i="5"/>
  <c r="H6" i="5"/>
  <c r="H5" i="5"/>
  <c r="H4" i="5"/>
  <c r="G15" i="6"/>
  <c r="H12" i="6"/>
  <c r="H14" i="6"/>
  <c r="H11" i="6"/>
  <c r="H10" i="6"/>
  <c r="H9" i="6"/>
  <c r="H8" i="6"/>
  <c r="H7" i="6"/>
  <c r="H6" i="6"/>
  <c r="H5" i="6"/>
  <c r="H4" i="6"/>
  <c r="G15" i="2"/>
  <c r="H8" i="2"/>
  <c r="H14" i="2"/>
  <c r="H13" i="2"/>
  <c r="H12" i="2"/>
  <c r="H11" i="2"/>
  <c r="H10" i="2"/>
  <c r="H7" i="2"/>
  <c r="H6" i="2"/>
  <c r="H5" i="2"/>
  <c r="F13" i="15"/>
  <c r="F7" i="15"/>
  <c r="F6" i="15"/>
  <c r="F5" i="15"/>
  <c r="F4" i="15"/>
  <c r="F3" i="15"/>
  <c r="H5" i="8"/>
  <c r="H4" i="8"/>
  <c r="G15" i="7"/>
  <c r="H6" i="8" l="1"/>
  <c r="H11" i="9"/>
  <c r="C6" i="16" s="1"/>
  <c r="H6" i="17"/>
  <c r="H10" i="17" s="1"/>
  <c r="B5" i="16"/>
  <c r="C5" i="16" s="1"/>
  <c r="H13" i="5"/>
  <c r="F14" i="15"/>
  <c r="C8" i="16" s="1"/>
  <c r="F5" i="3"/>
  <c r="C7" i="16" s="1"/>
  <c r="H15" i="2"/>
  <c r="H15" i="7"/>
  <c r="H15" i="6"/>
  <c r="C9" i="16" l="1"/>
</calcChain>
</file>

<file path=xl/sharedStrings.xml><?xml version="1.0" encoding="utf-8"?>
<sst xmlns="http://schemas.openxmlformats.org/spreadsheetml/2006/main" count="284" uniqueCount="147">
  <si>
    <t>Cena za 1 měsíc (Kč bez DPH)</t>
  </si>
  <si>
    <t>Cena za 12 měsíců (Kč bez DPH)</t>
  </si>
  <si>
    <t xml:space="preserve">Běžný úklid </t>
  </si>
  <si>
    <t>Speciální úklid</t>
  </si>
  <si>
    <t>nevyplňovat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</si>
  <si>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</si>
  <si>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</si>
  <si>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</si>
  <si>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</si>
  <si>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</si>
  <si>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Prostor</t>
  </si>
  <si>
    <t>Typ úklidu</t>
  </si>
  <si>
    <t>Druh úklidu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</si>
  <si>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</si>
  <si>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</si>
  <si>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Počet úkonů za 1 měsíc</t>
  </si>
  <si>
    <t>Cena za 1 měsíc bez DPH</t>
  </si>
  <si>
    <t>Cena za 12 měsíců bez DPH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</si>
  <si>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</si>
  <si>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</si>
  <si>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komplet</t>
  </si>
  <si>
    <t>Cena celkem v Kč bez DPH</t>
  </si>
  <si>
    <t>CENOVÁ NABÍDKA - ÚKLIDOVÉ SLUŽBY - BĚŽNÝ ÚKLID -  PROSTOR B</t>
  </si>
  <si>
    <t>Prostor B</t>
  </si>
  <si>
    <t>CENOVÁ NABÍDKA - ÚKLIDOVÉ SLUŽBY - BĚŽNÝ ÚKLID - PROSTOR C</t>
  </si>
  <si>
    <t>Prostor C</t>
  </si>
  <si>
    <t>kuchyňky</t>
  </si>
  <si>
    <t>Vlhké stírání a leštění obkladů a omyvatelných stěn</t>
  </si>
  <si>
    <t>CENOVÁ NABÍDKA - ÚKLIDOVÉ SLUŽBY - BĚŽNÝ ÚKLID - PROSTOR D</t>
  </si>
  <si>
    <t>Prostor D</t>
  </si>
  <si>
    <t>Omytí a vyleštění zrcadel</t>
  </si>
  <si>
    <t>CENOVÁ NABÍDKA - ÚKLIDOVÉ SLUŽBY - BĚŽNÝ ÚKLID - PROSTOR E</t>
  </si>
  <si>
    <t>Prostor E</t>
  </si>
  <si>
    <t xml:space="preserve">CENOVÁ NABÍDKA -  ÚKLIDOVÉ SLUŽBY - SPECIÁLNÍ ÚKLID </t>
  </si>
  <si>
    <t>H2</t>
  </si>
  <si>
    <t>Objekt objednatele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</si>
  <si>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/ks/komplet</t>
    </r>
  </si>
  <si>
    <t>Předpokládaný počet úkonů za 1 rok</t>
  </si>
  <si>
    <t>1x ročně</t>
  </si>
  <si>
    <t>Praní koberců mokrou cestou</t>
  </si>
  <si>
    <t>Čištění čalouněného nábytku suchou cestou (židle jednací, židle otočné, křesla, sedačky atd.)</t>
  </si>
  <si>
    <t xml:space="preserve"> CENOVÁ NABÍDKA - MIMOŘÁDNÝ ÚKLID</t>
  </si>
  <si>
    <t>Předpokládané mnnožství</t>
  </si>
  <si>
    <t>Cena v Kč/hod. bez DPH</t>
  </si>
  <si>
    <t>hod</t>
  </si>
  <si>
    <t>CENOVÁ NABÍDKA - SPOTŘEBNÍ MATERIÁL</t>
  </si>
  <si>
    <t>Položka</t>
  </si>
  <si>
    <t>Měrná jednotka ks/bal.</t>
  </si>
  <si>
    <t>Cena za ks/bal. bez DPH</t>
  </si>
  <si>
    <t>Předpokládaná spotřeba ks za rok</t>
  </si>
  <si>
    <t xml:space="preserve">ks </t>
  </si>
  <si>
    <t>Tek. mýdlo desinfekční bílé 5L</t>
  </si>
  <si>
    <t>bal</t>
  </si>
  <si>
    <t>Vonné sítko do pisoáru</t>
  </si>
  <si>
    <t>WC štětka komplet</t>
  </si>
  <si>
    <t>WC závěs vonný</t>
  </si>
  <si>
    <t>Cena za 1 úkon bez DPH</t>
  </si>
  <si>
    <t>Pravidelný (denní) úklid</t>
  </si>
  <si>
    <t>Vyprázdnění nádob na odpad včetně doplnění a dodávky mikroténových sáčků do odpadkových nádob, utření nádob v případě potřeby, přesun odpadu na určené místo</t>
  </si>
  <si>
    <t>Běžné omytí z vypínačů, dveřních klik a míst s otlačky dezinfekčním prostředkem</t>
  </si>
  <si>
    <t>Týdenní úklid (1x za týden)</t>
  </si>
  <si>
    <t>Lokální stírání prachu z vodorovných volně přístupných ploch nábytků do výše 1,6m</t>
  </si>
  <si>
    <t>Měsíční úklid (1x za měsíc)</t>
  </si>
  <si>
    <t>Umytí celé plochy dveří, zárubní</t>
  </si>
  <si>
    <t>Vlhké stírání vnějších ploch nábytku s využitím vhodného prostředku na daný materiál</t>
  </si>
  <si>
    <t>Cena za 1 měsíc v Kč bez DPH</t>
  </si>
  <si>
    <t>Cena za 12 měsíců v Kč bez DPH</t>
  </si>
  <si>
    <r>
      <rPr>
        <b/>
        <sz val="16"/>
        <rFont val="Arial"/>
        <family val="2"/>
        <charset val="238"/>
      </rPr>
      <t>A2</t>
    </r>
    <r>
      <rPr>
        <sz val="16"/>
        <rFont val="Arial"/>
        <family val="2"/>
        <charset val="238"/>
      </rPr>
      <t xml:space="preserve"> kanceláře</t>
    </r>
  </si>
  <si>
    <t>Úklid vnitřních prostor volně přístupných stolů a volných ploch včetně židlí</t>
  </si>
  <si>
    <t>Vysání ploch koberců včetně odstranění případných skvrn nebo mokré stírání celé plochy včetně odstraňování skvrn, dle podlahové krytiny</t>
  </si>
  <si>
    <t>Umytí celé plochy dveří včetně zárubní a klik</t>
  </si>
  <si>
    <t>Vysátí ploch koberců včetně odstraňování případných skvrn nebo mokré stírání celé plochy včetně odstraňování skvrn, dle podlahové krytiny</t>
  </si>
  <si>
    <t>Mokré stírání celé plochy včetně odstraňování skvrn, dle podlahové krytiny, včetně podest, schodiště a zábradlí</t>
  </si>
  <si>
    <t>Čištění a leštění hlavních vstupních dveří do budovy</t>
  </si>
  <si>
    <t>Odstranění veškerých pavučin</t>
  </si>
  <si>
    <t>Vyleštění všech dostupných prosklených ploch včetně zárubní</t>
  </si>
  <si>
    <t>Úklid rohoží včetně roštů na nečistoty</t>
  </si>
  <si>
    <t>Mytí a leštění úředních desek vně budovy</t>
  </si>
  <si>
    <t>Vyprázdnění nádob na odpad a popelníků včetně doplnění a dodávky mikroténových sáčků do odpadkových nádob, utření nádob v případě potřeby, přesun odpadu na určené místo dle klasifikace zákona o odpadech</t>
  </si>
  <si>
    <t>Vyprázdnění skartátorů včetně doplnění a dodávky mikroténových sáčků a přesunu odpadu na určené místo v případě jejich naplnění do ¾</t>
  </si>
  <si>
    <t>C Kuchyňky</t>
  </si>
  <si>
    <t>Vyprázdnění nádob na odpad včetně doplnění a dodávky mikroténových sáčků do odpadkových nádob, utření nádob v případě potřeby, přesun odpadu na určené místo dle klasifikace zákona o odpadech</t>
  </si>
  <si>
    <t>Mokré stírání celé podlahové plochy dezinfekčním roztokem včetně odstraňování skvrn</t>
  </si>
  <si>
    <t>Běžné omytí baterií, umyvadel a dřezů včetně odkapávacích ploch dezinfekčním roztokem</t>
  </si>
  <si>
    <t>Dezinfekce rizikových ploch (kliky dveří, madla skříní, vnějších úchytů ledniček, mikrovlnných trub, myček na nádobí apod.)</t>
  </si>
  <si>
    <t>Celoplošné vyčištění baterií, umyvadel, dřezů vč. sifonů a přívodních armatur, odkapávacích ploch</t>
  </si>
  <si>
    <t>Ometení pavučin</t>
  </si>
  <si>
    <t>Vlhké stírání vnějších ploch nábytku</t>
  </si>
  <si>
    <t>Odstranění ohmatů a skvrn ze zrcadel, dveří, ploch nábytku, obkladů a omyvatelných stěn</t>
  </si>
  <si>
    <t>D Hygienické zázemí (WC, sprchy)</t>
  </si>
  <si>
    <t>Omytí umyvadla včetně baterie dezinfekčním prostředkem</t>
  </si>
  <si>
    <t>Omytí toaletních mís, pisoárů, výlevek dezinfekčním prostředkem, a to jak zevnitř, tak zvenčí</t>
  </si>
  <si>
    <t>Dezinfekce úchytových míst (baterie, zásobník na mýdla, zásobník na WC, splachovadel, klik apod.)</t>
  </si>
  <si>
    <t>Omytí sprchových koutů dezinfekčním prostředkem</t>
  </si>
  <si>
    <t>Odstranění ohmatů a skvrn z obkladů a omyvatelných stěn</t>
  </si>
  <si>
    <t>Umytí podlahové plochy dezinfekčním prostředkem včetně odstranění skvrn</t>
  </si>
  <si>
    <t>Vymývání odpadkových nádob dezinfekčním prostředkem</t>
  </si>
  <si>
    <t>Doplnění a dodávka mikroténových sáčků do odpadkových nádob na hygienické potřeby na dámských WC, přesun odpadu na určené místo dle jeho klasifikace odpadového zákona</t>
  </si>
  <si>
    <r>
      <rPr>
        <b/>
        <sz val="16"/>
        <rFont val="Arial"/>
        <family val="2"/>
        <charset val="238"/>
      </rPr>
      <t xml:space="preserve">E </t>
    </r>
    <r>
      <rPr>
        <sz val="16"/>
        <rFont val="Arial"/>
        <family val="2"/>
        <charset val="238"/>
      </rPr>
      <t>Výtah</t>
    </r>
  </si>
  <si>
    <t>Dezinfekce úchytových míst, odstranění ohmatů a skvrn ze skel, zrcadel, nerezových ploch celých kabin</t>
  </si>
  <si>
    <t>Vytírání celé plochy podlahy saponátem</t>
  </si>
  <si>
    <t>Vyprázdnění popelníku</t>
  </si>
  <si>
    <t>Mytí oken vč. rámů, vč. venkovních a vnitřních parapetů, mytí vnitřních žaluzií, mytí luxferů (pro výpočet celkové plochy mytí oken se počítá 
výměra okenních otvorů; mytí skel u celkové výměry okenních otvorů předpokládá oboustranné mytí vč. rámů, zárubní a parapetů (vnitřní i vnější))</t>
  </si>
  <si>
    <t>Praní záclon včetně svěšení a pověšení</t>
  </si>
  <si>
    <t>Vysání čalouněných povrchů židlí</t>
  </si>
  <si>
    <t>Praní rohoží mokrou cestou</t>
  </si>
  <si>
    <t>Úklid při havárii vody, topení, včetně součinnosti při povodni</t>
  </si>
  <si>
    <t>Úklid po stavebních pracích včetně malování a výměně podlahové krytiny</t>
  </si>
  <si>
    <t>WC papír bílý, dvouvrstvý,100% celulóza, šířka 19 cm, výška 9,5 cm (+/- 1 cm), návin 120 m, 6 ks v balení</t>
  </si>
  <si>
    <t>Hygienické sáčky papírové (bal.100ks)</t>
  </si>
  <si>
    <t>karton</t>
  </si>
  <si>
    <t>Papírové ručníky skládané, ZZ dvouvrstvý, bílý, 25x23 cm (+/- 1 cm), 75% celulóza</t>
  </si>
  <si>
    <t>Prostředek na mytí nádobí 1L</t>
  </si>
  <si>
    <t>Dezinfekční gel virucidní 85% alkoholu bez nutnosti oplachování 1L</t>
  </si>
  <si>
    <t>Posypová sůl 25 kg bal</t>
  </si>
  <si>
    <t>Prostor H</t>
  </si>
  <si>
    <t>CENOVÁ NABÍDKA - ÚKLIDOVÉ SLUŽBY - BĚŽNÝ ÚKLID - PROSTOR H</t>
  </si>
  <si>
    <t>A2</t>
  </si>
  <si>
    <t>A3</t>
  </si>
  <si>
    <t>kanceláře</t>
  </si>
  <si>
    <t>Vyprázdnění nádob na odpad a na tříděný odpad včetně doplnění a dodávky mikroténových sáčků do odpadkových nádob, vymývání odpadkových nádob desinfekčním roztokem a vytření v případě potřeby, přesun odpadu na určené místo dle klasifikace zákona o odpadech</t>
  </si>
  <si>
    <t>Týdenní úklid (1x za týden</t>
  </si>
  <si>
    <t>H1</t>
  </si>
  <si>
    <r>
      <t>komplet</t>
    </r>
    <r>
      <rPr>
        <sz val="10"/>
        <color rgb="FFFF0000"/>
        <rFont val="Arial"/>
        <family val="2"/>
        <charset val="238"/>
      </rPr>
      <t>*</t>
    </r>
  </si>
  <si>
    <t>*dle přílohy č. 2 Specifikace předmětu plnění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</si>
  <si>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/ks/hod</t>
    </r>
  </si>
  <si>
    <t>Příloha č. 1 ke smlouvě na zajištění úklidových prací 652-2025-11141</t>
  </si>
  <si>
    <t>CENOVÁ NABÍDKA - KRYCÍ LIST NABÍDKY - Přerov, Wurmova 606/2</t>
  </si>
  <si>
    <r>
      <rPr>
        <b/>
        <sz val="16"/>
        <rFont val="Arial"/>
        <family val="2"/>
        <charset val="238"/>
      </rPr>
      <t xml:space="preserve">A3 </t>
    </r>
    <r>
      <rPr>
        <sz val="16"/>
        <rFont val="Arial"/>
        <family val="2"/>
        <charset val="238"/>
      </rPr>
      <t>Zasedací místnost</t>
    </r>
  </si>
  <si>
    <t>B Chodby,  vestibul, schodiště, vrátnice</t>
  </si>
  <si>
    <t>Úklid hlavního schodiště do budovy a vstupu ze dvora</t>
  </si>
  <si>
    <t>Umytí a ošetření přípravkem koženkových sedaček a židlí</t>
  </si>
  <si>
    <t>Doplnění hygienického standardu (mýdlo, toaletní papír, papírové ručníky)</t>
  </si>
  <si>
    <t xml:space="preserve">H2 Server </t>
  </si>
  <si>
    <t>Vysání ploch koberců serverovny m.č. 205</t>
  </si>
  <si>
    <t>H1 tech. místnosti, spisovny, sklady</t>
  </si>
  <si>
    <t>server</t>
  </si>
  <si>
    <t>Mytí vstupního portálu fasádě</t>
  </si>
  <si>
    <t>Impregnace keramické dlažby chodeb nesnižující protiskluznost dlažby</t>
  </si>
  <si>
    <t>Voskování tvrdým voskem na schodištích (lino) nesnižující protiskluznost</t>
  </si>
  <si>
    <t>Odpadový pytel 70x110, 40 My; 25 ks na roli; 1/3ks rolí černý, 1/3ks rolí žlutý, 1/3ks rolí modrý; karton 10 rolí</t>
  </si>
  <si>
    <t>zasedací místnost</t>
  </si>
  <si>
    <t>chodby, vestibul, schodiště, vrátnice</t>
  </si>
  <si>
    <t>hygienické zázemí (WC, sprchy)</t>
  </si>
  <si>
    <t>výtah</t>
  </si>
  <si>
    <t>tech. místnosti, spisovny, sklady, server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</si>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</sst>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11" xfId="0" applyBorder="1" applyProtection="1"/>
    <xf numFmtId="0" fontId="2" fillId="0" borderId="10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wrapText="1"/>
    </xf>
    <xf numFmtId="4" fontId="0" fillId="0" borderId="35" xfId="0" applyNumberFormat="1" applyBorder="1" applyAlignment="1" applyProtection="1">
      <alignment horizontal="center" vertical="center"/>
    </xf>
    <xf numFmtId="4" fontId="0" fillId="0" borderId="36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wrapText="1"/>
    </xf>
    <xf numFmtId="0" fontId="7" fillId="4" borderId="6" xfId="0" applyFont="1" applyFill="1" applyBorder="1" applyAlignment="1" applyProtection="1">
      <alignment horizontal="center" vertical="center"/>
    </xf>
    <xf numFmtId="4" fontId="0" fillId="0" borderId="17" xfId="0" applyNumberFormat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1" fillId="0" borderId="25" xfId="0" applyFont="1" applyBorder="1" applyProtection="1"/>
    <xf numFmtId="4" fontId="0" fillId="4" borderId="23" xfId="0" applyNumberFormat="1" applyFill="1" applyBorder="1" applyAlignment="1" applyProtection="1">
      <alignment horizontal="center" vertical="center"/>
    </xf>
    <xf numFmtId="4" fontId="0" fillId="0" borderId="46" xfId="0" applyNumberFormat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left" vertical="center"/>
    </xf>
    <xf numFmtId="0" fontId="2" fillId="5" borderId="37" xfId="0" applyFont="1" applyFill="1" applyBorder="1" applyAlignment="1" applyProtection="1">
      <alignment horizontal="left" vertical="center"/>
    </xf>
    <xf numFmtId="4" fontId="2" fillId="5" borderId="21" xfId="0" applyNumberFormat="1" applyFont="1" applyFill="1" applyBorder="1" applyAlignment="1" applyProtection="1">
      <alignment horizontal="center" vertical="center"/>
    </xf>
    <xf numFmtId="164" fontId="1" fillId="2" borderId="35" xfId="1" applyNumberFormat="1" applyFill="1" applyBorder="1" applyAlignment="1" applyProtection="1">
      <alignment horizontal="center" vertical="center"/>
      <protection locked="0"/>
    </xf>
    <xf numFmtId="164" fontId="1" fillId="2" borderId="6" xfId="1" applyNumberFormat="1" applyFill="1" applyBorder="1" applyAlignment="1" applyProtection="1">
      <alignment horizontal="center" vertical="center"/>
      <protection locked="0"/>
    </xf>
    <xf numFmtId="164" fontId="1" fillId="2" borderId="7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164" fontId="1" fillId="2" borderId="5" xfId="1" applyNumberForma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right" vertical="center"/>
    </xf>
    <xf numFmtId="0" fontId="2" fillId="0" borderId="38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164" fontId="2" fillId="0" borderId="13" xfId="0" applyNumberFormat="1" applyFont="1" applyBorder="1" applyAlignment="1" applyProtection="1">
      <alignment horizontal="center" vertical="center"/>
    </xf>
    <xf numFmtId="164" fontId="2" fillId="0" borderId="12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0" fontId="0" fillId="0" borderId="1" xfId="0" applyBorder="1" applyProtection="1"/>
    <xf numFmtId="0" fontId="0" fillId="0" borderId="2" xfId="0" applyBorder="1" applyProtection="1"/>
    <xf numFmtId="164" fontId="1" fillId="0" borderId="35" xfId="1" applyNumberFormat="1" applyBorder="1" applyAlignment="1" applyProtection="1">
      <alignment horizontal="center" vertical="center"/>
    </xf>
    <xf numFmtId="164" fontId="1" fillId="0" borderId="6" xfId="1" applyNumberFormat="1" applyBorder="1" applyAlignment="1" applyProtection="1">
      <alignment horizontal="center" vertical="center"/>
    </xf>
    <xf numFmtId="164" fontId="1" fillId="0" borderId="4" xfId="1" applyNumberFormat="1" applyBorder="1" applyAlignment="1" applyProtection="1">
      <alignment horizontal="center" vertical="center"/>
    </xf>
    <xf numFmtId="164" fontId="1" fillId="0" borderId="5" xfId="1" applyNumberForma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 textRotation="90"/>
    </xf>
    <xf numFmtId="0" fontId="2" fillId="0" borderId="35" xfId="1" applyFont="1" applyBorder="1" applyAlignment="1" applyProtection="1">
      <alignment horizontal="center" vertical="center" wrapText="1"/>
    </xf>
    <xf numFmtId="0" fontId="1" fillId="0" borderId="35" xfId="1" applyBorder="1" applyAlignment="1" applyProtection="1">
      <alignment vertical="center" wrapText="1"/>
    </xf>
    <xf numFmtId="0" fontId="1" fillId="0" borderId="35" xfId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 textRotation="90"/>
    </xf>
    <xf numFmtId="0" fontId="2" fillId="0" borderId="6" xfId="1" applyFont="1" applyBorder="1" applyAlignment="1" applyProtection="1">
      <alignment horizontal="center" vertical="center" wrapText="1"/>
    </xf>
    <xf numFmtId="0" fontId="1" fillId="0" borderId="6" xfId="1" applyBorder="1" applyAlignment="1" applyProtection="1">
      <alignment horizontal="left" vertical="center" wrapText="1"/>
    </xf>
    <xf numFmtId="0" fontId="1" fillId="0" borderId="6" xfId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 textRotation="90"/>
    </xf>
    <xf numFmtId="0" fontId="2" fillId="0" borderId="7" xfId="1" applyFont="1" applyBorder="1" applyAlignment="1" applyProtection="1">
      <alignment horizontal="center" vertical="center" wrapText="1"/>
    </xf>
    <xf numFmtId="0" fontId="1" fillId="0" borderId="7" xfId="1" applyBorder="1" applyAlignment="1" applyProtection="1">
      <alignment horizontal="justify" vertical="center" wrapText="1"/>
    </xf>
    <xf numFmtId="0" fontId="1" fillId="0" borderId="6" xfId="1" applyBorder="1" applyAlignment="1" applyProtection="1">
      <alignment horizontal="center" vertical="center" wrapText="1"/>
    </xf>
    <xf numFmtId="0" fontId="1" fillId="0" borderId="7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textRotation="90"/>
    </xf>
    <xf numFmtId="0" fontId="2" fillId="0" borderId="4" xfId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wrapText="1"/>
    </xf>
    <xf numFmtId="0" fontId="1" fillId="0" borderId="4" xfId="1" applyBorder="1" applyAlignment="1" applyProtection="1">
      <alignment horizontal="center" vertical="center"/>
    </xf>
    <xf numFmtId="0" fontId="11" fillId="0" borderId="39" xfId="1" applyFont="1" applyBorder="1" applyAlignment="1" applyProtection="1">
      <alignment horizontal="center" vertical="center" textRotation="90" wrapText="1"/>
    </xf>
    <xf numFmtId="0" fontId="2" fillId="0" borderId="2" xfId="1" applyFont="1" applyBorder="1" applyAlignment="1" applyProtection="1">
      <alignment horizontal="center" vertical="center" wrapText="1"/>
    </xf>
    <xf numFmtId="0" fontId="1" fillId="0" borderId="5" xfId="1" applyBorder="1" applyAlignment="1" applyProtection="1">
      <alignment horizontal="left" vertical="center" wrapText="1"/>
    </xf>
    <xf numFmtId="0" fontId="1" fillId="0" borderId="5" xfId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textRotation="90" wrapText="1"/>
    </xf>
    <xf numFmtId="0" fontId="2" fillId="0" borderId="5" xfId="1" applyFont="1" applyBorder="1" applyAlignment="1" applyProtection="1">
      <alignment horizontal="center" vertical="center" wrapText="1"/>
    </xf>
    <xf numFmtId="0" fontId="1" fillId="0" borderId="6" xfId="1" applyBorder="1" applyAlignment="1" applyProtection="1">
      <alignment wrapText="1"/>
    </xf>
    <xf numFmtId="0" fontId="11" fillId="0" borderId="47" xfId="1" applyFont="1" applyBorder="1" applyAlignment="1" applyProtection="1">
      <alignment horizontal="center" vertical="center" textRotation="90" wrapText="1"/>
    </xf>
    <xf numFmtId="0" fontId="2" fillId="0" borderId="2" xfId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23" xfId="1" applyFont="1" applyBorder="1" applyAlignment="1" applyProtection="1">
      <alignment horizontal="center" vertical="center"/>
    </xf>
    <xf numFmtId="0" fontId="2" fillId="0" borderId="23" xfId="1" applyFont="1" applyBorder="1" applyAlignment="1" applyProtection="1">
      <alignment horizontal="center" vertical="center" wrapText="1"/>
    </xf>
    <xf numFmtId="0" fontId="2" fillId="2" borderId="23" xfId="1" applyFont="1" applyFill="1" applyBorder="1" applyAlignment="1" applyProtection="1">
      <alignment horizontal="center" vertical="center" wrapText="1"/>
    </xf>
    <xf numFmtId="0" fontId="10" fillId="0" borderId="23" xfId="1" applyFont="1" applyBorder="1" applyAlignment="1" applyProtection="1">
      <alignment horizontal="center" vertical="center" wrapText="1"/>
    </xf>
    <xf numFmtId="164" fontId="2" fillId="0" borderId="21" xfId="0" applyNumberFormat="1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 wrapText="1"/>
    </xf>
    <xf numFmtId="0" fontId="1" fillId="0" borderId="5" xfId="1" applyBorder="1" applyAlignment="1" applyProtection="1">
      <alignment vertical="center" wrapText="1"/>
    </xf>
    <xf numFmtId="0" fontId="1" fillId="0" borderId="5" xfId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" fillId="0" borderId="6" xfId="1" applyBorder="1" applyAlignment="1" applyProtection="1">
      <alignment horizontal="justify" vertical="center" wrapText="1"/>
    </xf>
    <xf numFmtId="0" fontId="1" fillId="0" borderId="2" xfId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 wrapText="1"/>
    </xf>
    <xf numFmtId="0" fontId="2" fillId="0" borderId="29" xfId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64" fontId="1" fillId="2" borderId="26" xfId="1" applyNumberForma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right" vertical="center"/>
    </xf>
    <xf numFmtId="0" fontId="2" fillId="0" borderId="40" xfId="0" applyFon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164" fontId="1" fillId="0" borderId="26" xfId="1" applyNumberFormat="1" applyBorder="1" applyAlignment="1" applyProtection="1">
      <alignment horizontal="center" vertical="center"/>
    </xf>
    <xf numFmtId="0" fontId="8" fillId="0" borderId="39" xfId="1" applyFont="1" applyBorder="1" applyAlignment="1" applyProtection="1">
      <alignment horizontal="center" vertical="center" textRotation="90" wrapText="1"/>
    </xf>
    <xf numFmtId="0" fontId="2" fillId="0" borderId="39" xfId="1" applyFont="1" applyBorder="1" applyAlignment="1" applyProtection="1">
      <alignment horizontal="center" vertical="center" wrapText="1"/>
    </xf>
    <xf numFmtId="0" fontId="1" fillId="0" borderId="26" xfId="1" applyBorder="1" applyAlignment="1" applyProtection="1">
      <alignment horizontal="justify" vertical="center"/>
    </xf>
    <xf numFmtId="0" fontId="1" fillId="0" borderId="26" xfId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textRotation="90" wrapText="1"/>
    </xf>
    <xf numFmtId="0" fontId="1" fillId="0" borderId="5" xfId="1" applyBorder="1" applyAlignment="1" applyProtection="1">
      <alignment horizontal="justify" vertical="center"/>
    </xf>
    <xf numFmtId="0" fontId="1" fillId="0" borderId="6" xfId="1" applyBorder="1" applyAlignment="1" applyProtection="1">
      <alignment horizontal="justify" vertical="center"/>
    </xf>
    <xf numFmtId="0" fontId="8" fillId="0" borderId="29" xfId="1" applyFont="1" applyBorder="1" applyAlignment="1" applyProtection="1">
      <alignment horizontal="center" vertical="center" textRotation="90" wrapText="1"/>
    </xf>
    <xf numFmtId="0" fontId="1" fillId="0" borderId="4" xfId="1" applyBorder="1" applyAlignment="1" applyProtection="1">
      <alignment horizontal="justify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26" xfId="1" applyFont="1" applyBorder="1" applyAlignment="1" applyProtection="1">
      <alignment horizontal="center" vertical="center" wrapText="1"/>
    </xf>
    <xf numFmtId="0" fontId="1" fillId="0" borderId="5" xfId="1" applyBorder="1" applyAlignment="1" applyProtection="1">
      <alignment horizontal="justify" vertical="center" wrapText="1"/>
    </xf>
    <xf numFmtId="0" fontId="14" fillId="0" borderId="29" xfId="1" applyFont="1" applyBorder="1" applyAlignment="1" applyProtection="1">
      <alignment horizontal="center" vertical="center" textRotation="90" wrapText="1"/>
    </xf>
    <xf numFmtId="0" fontId="2" fillId="0" borderId="4" xfId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164" fontId="1" fillId="2" borderId="26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6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 textRotation="90" wrapText="1"/>
    </xf>
    <xf numFmtId="0" fontId="1" fillId="0" borderId="26" xfId="1" applyBorder="1" applyAlignment="1" applyProtection="1">
      <alignment vertical="center" wrapText="1"/>
    </xf>
    <xf numFmtId="0" fontId="11" fillId="0" borderId="6" xfId="1" applyFont="1" applyBorder="1" applyAlignment="1" applyProtection="1">
      <alignment horizontal="center" vertical="center" textRotation="90" wrapText="1"/>
    </xf>
    <xf numFmtId="0" fontId="2" fillId="0" borderId="4" xfId="0" applyFont="1" applyBorder="1" applyAlignment="1" applyProtection="1">
      <alignment horizontal="center" wrapText="1"/>
    </xf>
    <xf numFmtId="164" fontId="1" fillId="2" borderId="6" xfId="1" applyNumberFormat="1" applyFill="1" applyBorder="1" applyAlignment="1" applyProtection="1">
      <alignment horizontal="center" vertical="center" wrapText="1"/>
      <protection locked="0"/>
    </xf>
    <xf numFmtId="164" fontId="1" fillId="2" borderId="7" xfId="1" applyNumberFormat="1" applyFill="1" applyBorder="1" applyAlignment="1" applyProtection="1">
      <alignment horizontal="center" vertical="center" wrapText="1"/>
      <protection locked="0"/>
    </xf>
    <xf numFmtId="164" fontId="2" fillId="0" borderId="49" xfId="0" applyNumberFormat="1" applyFont="1" applyBorder="1" applyAlignment="1" applyProtection="1">
      <alignment horizontal="center" vertical="center"/>
    </xf>
    <xf numFmtId="0" fontId="15" fillId="0" borderId="39" xfId="1" applyFont="1" applyBorder="1" applyAlignment="1" applyProtection="1">
      <alignment horizontal="center" vertical="center" textRotation="90" wrapText="1"/>
    </xf>
    <xf numFmtId="0" fontId="2" fillId="0" borderId="6" xfId="1" applyFont="1" applyBorder="1" applyAlignment="1" applyProtection="1">
      <alignment vertical="center" wrapText="1"/>
    </xf>
    <xf numFmtId="0" fontId="15" fillId="0" borderId="2" xfId="1" applyFont="1" applyBorder="1" applyAlignment="1" applyProtection="1">
      <alignment horizontal="center" vertical="center" textRotation="90" wrapText="1"/>
    </xf>
    <xf numFmtId="0" fontId="15" fillId="0" borderId="5" xfId="1" applyFont="1" applyBorder="1" applyAlignment="1" applyProtection="1">
      <alignment horizontal="center" vertical="center" textRotation="90" wrapText="1"/>
    </xf>
    <xf numFmtId="0" fontId="1" fillId="0" borderId="7" xfId="1" applyBorder="1" applyAlignment="1" applyProtection="1">
      <alignment wrapText="1"/>
    </xf>
    <xf numFmtId="0" fontId="15" fillId="0" borderId="48" xfId="1" applyFont="1" applyBorder="1" applyAlignment="1" applyProtection="1">
      <alignment horizontal="center" vertical="center" textRotation="90" wrapText="1"/>
    </xf>
    <xf numFmtId="0" fontId="2" fillId="0" borderId="6" xfId="1" applyFont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 vertical="center" textRotation="90" wrapText="1"/>
    </xf>
    <xf numFmtId="0" fontId="2" fillId="0" borderId="7" xfId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2" fillId="0" borderId="4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49" xfId="0" applyNumberFormat="1" applyFont="1" applyFill="1" applyBorder="1" applyAlignment="1" applyProtection="1">
      <alignment horizontal="center" vertical="center"/>
    </xf>
    <xf numFmtId="164" fontId="1" fillId="0" borderId="7" xfId="1" applyNumberForma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7" xfId="1" applyBorder="1" applyAlignment="1" applyProtection="1">
      <alignment vertical="center" wrapText="1"/>
    </xf>
    <xf numFmtId="164" fontId="1" fillId="2" borderId="26" xfId="1" applyNumberFormat="1" applyFill="1" applyBorder="1" applyAlignment="1" applyProtection="1">
      <alignment horizontal="center" vertical="center" wrapText="1"/>
      <protection locked="0"/>
    </xf>
    <xf numFmtId="164" fontId="1" fillId="2" borderId="4" xfId="1" applyNumberFormat="1" applyFill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/>
    </xf>
    <xf numFmtId="164" fontId="1" fillId="0" borderId="26" xfId="1" applyNumberFormat="1" applyBorder="1" applyAlignment="1" applyProtection="1">
      <alignment horizontal="center" vertical="center" wrapText="1"/>
    </xf>
    <xf numFmtId="164" fontId="1" fillId="0" borderId="4" xfId="1" applyNumberForma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1" fillId="0" borderId="26" xfId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wrapText="1"/>
    </xf>
    <xf numFmtId="164" fontId="1" fillId="2" borderId="28" xfId="0" applyNumberFormat="1" applyFont="1" applyFill="1" applyBorder="1" applyAlignment="1" applyProtection="1">
      <alignment horizontal="center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164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</xf>
    <xf numFmtId="164" fontId="1" fillId="0" borderId="16" xfId="0" applyNumberFormat="1" applyFont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164" fontId="1" fillId="0" borderId="17" xfId="0" applyNumberFormat="1" applyFont="1" applyBorder="1" applyAlignment="1" applyProtection="1">
      <alignment horizontal="center" vertical="center"/>
    </xf>
    <xf numFmtId="0" fontId="0" fillId="3" borderId="0" xfId="0" applyFill="1" applyProtection="1"/>
    <xf numFmtId="0" fontId="1" fillId="3" borderId="7" xfId="0" applyFont="1" applyFill="1" applyBorder="1" applyAlignment="1" applyProtection="1">
      <alignment horizontal="center" vertical="center"/>
    </xf>
    <xf numFmtId="164" fontId="1" fillId="0" borderId="18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/>
    </xf>
    <xf numFmtId="0" fontId="1" fillId="0" borderId="31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Protection="1"/>
    <xf numFmtId="0" fontId="1" fillId="0" borderId="9" xfId="0" applyFont="1" applyBorder="1" applyAlignment="1" applyProtection="1">
      <alignment wrapText="1"/>
    </xf>
    <xf numFmtId="0" fontId="1" fillId="0" borderId="9" xfId="0" applyFont="1" applyBorder="1" applyProtection="1"/>
    <xf numFmtId="0" fontId="1" fillId="0" borderId="15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wrapText="1"/>
    </xf>
    <xf numFmtId="0" fontId="5" fillId="0" borderId="40" xfId="0" applyFont="1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1" fillId="0" borderId="27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 xr:uid="{7B3E1470-DFA1-4809-9E16-E8BE6CB7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9"/>
  <sheetViews>
    <sheetView tabSelected="1" workbookViewId="0">
      <selection activeCell="C12" sqref="C12"/>
    </sheetView>
  </sheetViews>
  <sheetFormatPr defaultRowHeight="12.75" x14ac:dyDescent="0.2"/>
  <cols>
    <col min="1" max="1" width="24.7109375" style="2" customWidth="1"/>
    <col min="2" max="2" width="16.28515625" style="2" customWidth="1"/>
    <col min="3" max="3" width="17.42578125" style="2" customWidth="1"/>
    <col min="4" max="16384" width="9.140625" style="2"/>
  </cols>
  <sheetData>
    <row r="1" spans="1:3" x14ac:dyDescent="0.2">
      <c r="A1" s="1" t="s">
        <v>126</v>
      </c>
    </row>
    <row r="2" spans="1:3" ht="26.25" customHeight="1" x14ac:dyDescent="0.2">
      <c r="A2" s="3" t="s">
        <v>127</v>
      </c>
      <c r="B2" s="3"/>
      <c r="C2" s="3"/>
    </row>
    <row r="3" spans="1:3" ht="13.5" thickBot="1" x14ac:dyDescent="0.25">
      <c r="A3" s="1"/>
    </row>
    <row r="4" spans="1:3" ht="42" customHeight="1" thickBot="1" x14ac:dyDescent="0.25">
      <c r="A4" s="4"/>
      <c r="B4" s="5" t="s">
        <v>0</v>
      </c>
      <c r="C4" s="6" t="s">
        <v>1</v>
      </c>
    </row>
    <row r="5" spans="1:3" ht="19.5" customHeight="1" x14ac:dyDescent="0.2">
      <c r="A5" s="7" t="s">
        <v>2</v>
      </c>
      <c r="B5" s="8">
        <f>'Prostor A'!G15+'Prostor B '!G15+'Prostor C'!G13+'Prostor D'!G15+'Prostor E'!G6+'Prostor H'!G10</f>
        <v>0</v>
      </c>
      <c r="C5" s="9">
        <f>B5*12</f>
        <v>0</v>
      </c>
    </row>
    <row r="6" spans="1:3" ht="19.5" customHeight="1" x14ac:dyDescent="0.2">
      <c r="A6" s="10" t="s">
        <v>3</v>
      </c>
      <c r="B6" s="11" t="s">
        <v>4</v>
      </c>
      <c r="C6" s="12">
        <f>'Speciální úklid'!H11</f>
        <v>0</v>
      </c>
    </row>
    <row r="7" spans="1:3" ht="18.75" customHeight="1" x14ac:dyDescent="0.2">
      <c r="A7" s="10" t="s">
        <v>5</v>
      </c>
      <c r="B7" s="13"/>
      <c r="C7" s="12">
        <f>'Mimořádný úklid'!F5</f>
        <v>0</v>
      </c>
    </row>
    <row r="8" spans="1:3" ht="19.5" customHeight="1" thickBot="1" x14ac:dyDescent="0.25">
      <c r="A8" s="14" t="s">
        <v>6</v>
      </c>
      <c r="B8" s="15"/>
      <c r="C8" s="16">
        <f>'Spotřební materiál'!F14</f>
        <v>0</v>
      </c>
    </row>
    <row r="9" spans="1:3" ht="19.5" customHeight="1" thickBot="1" x14ac:dyDescent="0.25">
      <c r="A9" s="17" t="s">
        <v>7</v>
      </c>
      <c r="B9" s="18"/>
      <c r="C9" s="19">
        <f>SUM(C5:C8)</f>
        <v>0</v>
      </c>
    </row>
  </sheetData>
  <sheetProtection algorithmName="SHA-512" hashValue="SbtNqziA/hAHwWWE8ww1y59/IUe9aXiHUOvjmU2k99y2SYKzf1dfQ1CUVgaNsbAi6zSeio5J3wJIzitb2S+Cxg==" saltValue="9DhGxb+XZ3h2VGhFd9YJhA==" spinCount="100000" sheet="1" objects="1" scenarios="1"/>
  <mergeCells count="2">
    <mergeCell ref="A2:C2"/>
    <mergeCell ref="A9:B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4"/>
  <sheetViews>
    <sheetView workbookViewId="0">
      <selection activeCell="I9" sqref="I9"/>
    </sheetView>
  </sheetViews>
  <sheetFormatPr defaultRowHeight="12.75" x14ac:dyDescent="0.2"/>
  <cols>
    <col min="1" max="1" width="7" style="2" customWidth="1"/>
    <col min="2" max="2" width="46.5703125" style="2" customWidth="1"/>
    <col min="3" max="3" width="9.140625" style="2"/>
    <col min="4" max="4" width="11" style="2" customWidth="1"/>
    <col min="5" max="5" width="14.7109375" style="2" customWidth="1"/>
    <col min="6" max="6" width="17.28515625" style="2" customWidth="1"/>
    <col min="7" max="16384" width="9.140625" style="2"/>
  </cols>
  <sheetData>
    <row r="1" spans="1:6" ht="18.75" thickBot="1" x14ac:dyDescent="0.3">
      <c r="A1" s="185" t="s">
        <v>45</v>
      </c>
      <c r="B1" s="186"/>
      <c r="C1" s="186"/>
      <c r="D1" s="186"/>
      <c r="E1" s="186"/>
      <c r="F1" s="186"/>
    </row>
    <row r="2" spans="1:6" ht="39" thickBot="1" x14ac:dyDescent="0.25">
      <c r="A2" s="187" t="s">
        <v>46</v>
      </c>
      <c r="B2" s="188" t="s">
        <v>6</v>
      </c>
      <c r="C2" s="189" t="s">
        <v>47</v>
      </c>
      <c r="D2" s="190" t="s">
        <v>48</v>
      </c>
      <c r="E2" s="189" t="s">
        <v>49</v>
      </c>
      <c r="F2" s="115" t="s">
        <v>17</v>
      </c>
    </row>
    <row r="3" spans="1:6" ht="26.25" customHeight="1" thickTop="1" x14ac:dyDescent="0.2">
      <c r="A3" s="175">
        <v>1</v>
      </c>
      <c r="B3" s="176" t="s">
        <v>108</v>
      </c>
      <c r="C3" s="177" t="s">
        <v>52</v>
      </c>
      <c r="D3" s="165"/>
      <c r="E3" s="168">
        <v>80</v>
      </c>
      <c r="F3" s="169">
        <f t="shared" ref="F3:F13" si="0">D3*E3</f>
        <v>0</v>
      </c>
    </row>
    <row r="4" spans="1:6" s="172" customFormat="1" x14ac:dyDescent="0.2">
      <c r="A4" s="178">
        <v>2</v>
      </c>
      <c r="B4" s="179" t="s">
        <v>51</v>
      </c>
      <c r="C4" s="170" t="s">
        <v>52</v>
      </c>
      <c r="D4" s="166"/>
      <c r="E4" s="170">
        <v>20</v>
      </c>
      <c r="F4" s="171">
        <f t="shared" si="0"/>
        <v>0</v>
      </c>
    </row>
    <row r="5" spans="1:6" ht="25.5" x14ac:dyDescent="0.2">
      <c r="A5" s="178">
        <v>4</v>
      </c>
      <c r="B5" s="180" t="s">
        <v>111</v>
      </c>
      <c r="C5" s="148" t="s">
        <v>50</v>
      </c>
      <c r="D5" s="166"/>
      <c r="E5" s="170">
        <v>200000</v>
      </c>
      <c r="F5" s="171">
        <f t="shared" si="0"/>
        <v>0</v>
      </c>
    </row>
    <row r="6" spans="1:6" x14ac:dyDescent="0.2">
      <c r="A6" s="178">
        <v>5</v>
      </c>
      <c r="B6" s="181" t="s">
        <v>53</v>
      </c>
      <c r="C6" s="148" t="s">
        <v>50</v>
      </c>
      <c r="D6" s="166"/>
      <c r="E6" s="170">
        <v>20</v>
      </c>
      <c r="F6" s="171">
        <f t="shared" si="0"/>
        <v>0</v>
      </c>
    </row>
    <row r="7" spans="1:6" x14ac:dyDescent="0.2">
      <c r="A7" s="178">
        <v>6</v>
      </c>
      <c r="B7" s="181" t="s">
        <v>54</v>
      </c>
      <c r="C7" s="148" t="s">
        <v>50</v>
      </c>
      <c r="D7" s="166"/>
      <c r="E7" s="170">
        <v>40</v>
      </c>
      <c r="F7" s="171">
        <f t="shared" si="0"/>
        <v>0</v>
      </c>
    </row>
    <row r="8" spans="1:6" x14ac:dyDescent="0.2">
      <c r="A8" s="178">
        <v>7</v>
      </c>
      <c r="B8" s="182" t="s">
        <v>109</v>
      </c>
      <c r="C8" s="183" t="s">
        <v>52</v>
      </c>
      <c r="D8" s="166"/>
      <c r="E8" s="173">
        <v>10</v>
      </c>
      <c r="F8" s="174">
        <f t="shared" si="0"/>
        <v>0</v>
      </c>
    </row>
    <row r="9" spans="1:6" ht="26.25" customHeight="1" x14ac:dyDescent="0.2">
      <c r="A9" s="178">
        <v>8</v>
      </c>
      <c r="B9" s="184" t="s">
        <v>140</v>
      </c>
      <c r="C9" s="183" t="s">
        <v>110</v>
      </c>
      <c r="D9" s="166"/>
      <c r="E9" s="173">
        <v>9</v>
      </c>
      <c r="F9" s="171">
        <f t="shared" si="0"/>
        <v>0</v>
      </c>
    </row>
    <row r="10" spans="1:6" ht="26.25" customHeight="1" x14ac:dyDescent="0.2">
      <c r="A10" s="178">
        <v>9</v>
      </c>
      <c r="B10" s="184" t="s">
        <v>113</v>
      </c>
      <c r="C10" s="183" t="s">
        <v>50</v>
      </c>
      <c r="D10" s="166"/>
      <c r="E10" s="173">
        <v>10</v>
      </c>
      <c r="F10" s="171">
        <f t="shared" ref="F10" si="1">D10*E10</f>
        <v>0</v>
      </c>
    </row>
    <row r="11" spans="1:6" x14ac:dyDescent="0.2">
      <c r="A11" s="178">
        <v>10</v>
      </c>
      <c r="B11" s="184" t="s">
        <v>112</v>
      </c>
      <c r="C11" s="183" t="s">
        <v>50</v>
      </c>
      <c r="D11" s="166"/>
      <c r="E11" s="173">
        <v>24</v>
      </c>
      <c r="F11" s="171">
        <f t="shared" ref="F11" si="2">D11*E11</f>
        <v>0</v>
      </c>
    </row>
    <row r="12" spans="1:6" x14ac:dyDescent="0.2">
      <c r="A12" s="178">
        <v>11</v>
      </c>
      <c r="B12" s="184" t="s">
        <v>114</v>
      </c>
      <c r="C12" s="183" t="s">
        <v>52</v>
      </c>
      <c r="D12" s="167"/>
      <c r="E12" s="173">
        <v>4</v>
      </c>
      <c r="F12" s="171">
        <f t="shared" ref="F12" si="3">D12*E12</f>
        <v>0</v>
      </c>
    </row>
    <row r="13" spans="1:6" ht="13.5" thickBot="1" x14ac:dyDescent="0.25">
      <c r="A13" s="178">
        <v>12</v>
      </c>
      <c r="B13" s="182" t="s">
        <v>55</v>
      </c>
      <c r="C13" s="183" t="s">
        <v>50</v>
      </c>
      <c r="D13" s="167"/>
      <c r="E13" s="173">
        <v>100</v>
      </c>
      <c r="F13" s="174">
        <f t="shared" si="0"/>
        <v>0</v>
      </c>
    </row>
    <row r="14" spans="1:6" ht="19.5" customHeight="1" thickBot="1" x14ac:dyDescent="0.25">
      <c r="A14" s="25" t="s">
        <v>21</v>
      </c>
      <c r="B14" s="26"/>
      <c r="C14" s="26"/>
      <c r="D14" s="26"/>
      <c r="E14" s="27"/>
      <c r="F14" s="28">
        <f>SUM(F3:F13)</f>
        <v>0</v>
      </c>
    </row>
  </sheetData>
  <sheetProtection algorithmName="SHA-512" hashValue="BcgV9f8qpxUeobs9TLodml+GGfXaEt5BxrBzIM0rCvpglyo7DSXR1QU+XOVfP5MQFOPanLU1qdqga/b3H9E/yA==" saltValue="vNsWUJIf6wqfCGn9McKUBA==" spinCount="100000" sheet="1" objects="1" scenarios="1"/>
  <mergeCells count="2">
    <mergeCell ref="A1:F1"/>
    <mergeCell ref="A14:E14"/>
  </mergeCells>
  <pageMargins left="0.25" right="0.25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H2414"/>
  <sheetViews>
    <sheetView zoomScaleNormal="100" workbookViewId="0">
      <selection activeCell="K6" sqref="K6"/>
    </sheetView>
  </sheetViews>
  <sheetFormatPr defaultRowHeight="12.75" x14ac:dyDescent="0.2"/>
  <cols>
    <col min="1" max="1" width="10.7109375" style="31" customWidth="1"/>
    <col min="2" max="2" width="13" style="31" customWidth="1"/>
    <col min="3" max="3" width="62.85546875" style="32" customWidth="1"/>
    <col min="4" max="5" width="10.7109375" style="32" customWidth="1"/>
    <col min="6" max="6" width="11.7109375" style="31" customWidth="1"/>
    <col min="7" max="7" width="15.42578125" style="2" customWidth="1"/>
    <col min="8" max="8" width="16.85546875" style="2" customWidth="1"/>
    <col min="9" max="16384" width="9.140625" style="2"/>
  </cols>
  <sheetData>
    <row r="1" spans="1:8" ht="18" x14ac:dyDescent="0.25">
      <c r="A1" s="64" t="s">
        <v>8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9</v>
      </c>
      <c r="B2" s="65" t="s">
        <v>117</v>
      </c>
      <c r="C2" s="65" t="s">
        <v>119</v>
      </c>
      <c r="D2" s="66"/>
      <c r="E2" s="67"/>
      <c r="F2" s="67"/>
      <c r="G2" s="67"/>
      <c r="H2" s="67"/>
    </row>
    <row r="3" spans="1:8" ht="18" x14ac:dyDescent="0.25">
      <c r="A3" s="68"/>
      <c r="B3" s="65" t="s">
        <v>118</v>
      </c>
      <c r="C3" s="65" t="s">
        <v>141</v>
      </c>
      <c r="D3" s="2"/>
      <c r="E3" s="2"/>
      <c r="F3" s="2"/>
      <c r="G3" s="67"/>
      <c r="H3" s="67"/>
    </row>
    <row r="4" spans="1:8" ht="40.5" thickBot="1" x14ac:dyDescent="0.25">
      <c r="A4" s="69" t="s">
        <v>10</v>
      </c>
      <c r="B4" s="69" t="s">
        <v>11</v>
      </c>
      <c r="C4" s="70" t="s">
        <v>12</v>
      </c>
      <c r="D4" s="70" t="s">
        <v>13</v>
      </c>
      <c r="E4" s="70" t="s">
        <v>14</v>
      </c>
      <c r="F4" s="70" t="s">
        <v>15</v>
      </c>
      <c r="G4" s="71" t="s">
        <v>65</v>
      </c>
      <c r="H4" s="72" t="s">
        <v>66</v>
      </c>
    </row>
    <row r="5" spans="1:8" ht="38.25" x14ac:dyDescent="0.2">
      <c r="A5" s="37" t="s">
        <v>67</v>
      </c>
      <c r="B5" s="38" t="s">
        <v>57</v>
      </c>
      <c r="C5" s="39" t="s">
        <v>58</v>
      </c>
      <c r="D5" s="40" t="s">
        <v>18</v>
      </c>
      <c r="E5" s="40">
        <v>45</v>
      </c>
      <c r="F5" s="40">
        <v>21</v>
      </c>
      <c r="G5" s="20"/>
      <c r="H5" s="33">
        <f t="shared" ref="H5:H14" si="0">G5*12</f>
        <v>0</v>
      </c>
    </row>
    <row r="6" spans="1:8" ht="25.5" x14ac:dyDescent="0.2">
      <c r="A6" s="41"/>
      <c r="B6" s="42" t="s">
        <v>60</v>
      </c>
      <c r="C6" s="43" t="s">
        <v>71</v>
      </c>
      <c r="D6" s="44" t="s">
        <v>19</v>
      </c>
      <c r="E6" s="44">
        <v>683.7</v>
      </c>
      <c r="F6" s="44">
        <v>4</v>
      </c>
      <c r="G6" s="21"/>
      <c r="H6" s="34">
        <f t="shared" si="0"/>
        <v>0</v>
      </c>
    </row>
    <row r="7" spans="1:8" ht="25.5" x14ac:dyDescent="0.2">
      <c r="A7" s="41"/>
      <c r="B7" s="42"/>
      <c r="C7" s="43" t="s">
        <v>61</v>
      </c>
      <c r="D7" s="44" t="s">
        <v>123</v>
      </c>
      <c r="E7" s="44">
        <v>1</v>
      </c>
      <c r="F7" s="44">
        <v>4</v>
      </c>
      <c r="G7" s="21"/>
      <c r="H7" s="34">
        <f t="shared" si="0"/>
        <v>0</v>
      </c>
    </row>
    <row r="8" spans="1:8" ht="25.5" x14ac:dyDescent="0.2">
      <c r="A8" s="45"/>
      <c r="B8" s="46" t="s">
        <v>62</v>
      </c>
      <c r="C8" s="47" t="s">
        <v>64</v>
      </c>
      <c r="D8" s="48" t="s">
        <v>123</v>
      </c>
      <c r="E8" s="48">
        <v>1</v>
      </c>
      <c r="F8" s="49">
        <v>1</v>
      </c>
      <c r="G8" s="22"/>
      <c r="H8" s="34">
        <f t="shared" ref="H8:H9" si="1">G8*12</f>
        <v>0</v>
      </c>
    </row>
    <row r="9" spans="1:8" x14ac:dyDescent="0.2">
      <c r="A9" s="45"/>
      <c r="B9" s="46"/>
      <c r="C9" s="47" t="s">
        <v>104</v>
      </c>
      <c r="D9" s="50" t="s">
        <v>18</v>
      </c>
      <c r="E9" s="50">
        <v>50</v>
      </c>
      <c r="F9" s="49">
        <v>1</v>
      </c>
      <c r="G9" s="22"/>
      <c r="H9" s="34">
        <f t="shared" si="1"/>
        <v>0</v>
      </c>
    </row>
    <row r="10" spans="1:8" ht="13.5" thickBot="1" x14ac:dyDescent="0.25">
      <c r="A10" s="51"/>
      <c r="B10" s="52"/>
      <c r="C10" s="53" t="s">
        <v>63</v>
      </c>
      <c r="D10" s="54" t="s">
        <v>18</v>
      </c>
      <c r="E10" s="54">
        <v>48</v>
      </c>
      <c r="F10" s="54">
        <v>1</v>
      </c>
      <c r="G10" s="23"/>
      <c r="H10" s="35">
        <f t="shared" si="0"/>
        <v>0</v>
      </c>
    </row>
    <row r="11" spans="1:8" ht="16.5" customHeight="1" thickTop="1" x14ac:dyDescent="0.2">
      <c r="A11" s="55" t="s">
        <v>128</v>
      </c>
      <c r="B11" s="56" t="s">
        <v>60</v>
      </c>
      <c r="C11" s="57" t="s">
        <v>68</v>
      </c>
      <c r="D11" s="58" t="s">
        <v>18</v>
      </c>
      <c r="E11" s="58">
        <v>45</v>
      </c>
      <c r="F11" s="58">
        <v>4</v>
      </c>
      <c r="G11" s="24"/>
      <c r="H11" s="36">
        <f t="shared" si="0"/>
        <v>0</v>
      </c>
    </row>
    <row r="12" spans="1:8" ht="25.5" customHeight="1" x14ac:dyDescent="0.2">
      <c r="A12" s="59"/>
      <c r="B12" s="56"/>
      <c r="C12" s="43" t="s">
        <v>59</v>
      </c>
      <c r="D12" s="48" t="s">
        <v>18</v>
      </c>
      <c r="E12" s="48">
        <v>8</v>
      </c>
      <c r="F12" s="48">
        <v>4</v>
      </c>
      <c r="G12" s="21"/>
      <c r="H12" s="34">
        <f t="shared" si="0"/>
        <v>0</v>
      </c>
    </row>
    <row r="13" spans="1:8" ht="25.5" x14ac:dyDescent="0.2">
      <c r="A13" s="59"/>
      <c r="B13" s="60"/>
      <c r="C13" s="61" t="s">
        <v>69</v>
      </c>
      <c r="D13" s="44" t="s">
        <v>19</v>
      </c>
      <c r="E13" s="48">
        <v>322.2</v>
      </c>
      <c r="F13" s="48">
        <v>4</v>
      </c>
      <c r="G13" s="21"/>
      <c r="H13" s="34">
        <f t="shared" si="0"/>
        <v>0</v>
      </c>
    </row>
    <row r="14" spans="1:8" ht="37.5" customHeight="1" thickBot="1" x14ac:dyDescent="0.25">
      <c r="A14" s="62"/>
      <c r="B14" s="63" t="s">
        <v>62</v>
      </c>
      <c r="C14" s="61" t="s">
        <v>70</v>
      </c>
      <c r="D14" s="48" t="s">
        <v>18</v>
      </c>
      <c r="E14" s="48">
        <v>3</v>
      </c>
      <c r="F14" s="48">
        <v>1</v>
      </c>
      <c r="G14" s="21"/>
      <c r="H14" s="34">
        <f t="shared" si="0"/>
        <v>0</v>
      </c>
    </row>
    <row r="15" spans="1:8" ht="21" customHeight="1" thickBot="1" x14ac:dyDescent="0.25">
      <c r="A15" s="25" t="s">
        <v>21</v>
      </c>
      <c r="B15" s="26"/>
      <c r="C15" s="26"/>
      <c r="D15" s="26"/>
      <c r="E15" s="26"/>
      <c r="F15" s="27"/>
      <c r="G15" s="28">
        <f>SUM(G5:G14)</f>
        <v>0</v>
      </c>
      <c r="H15" s="29">
        <f>SUM(H5:H14)</f>
        <v>0</v>
      </c>
    </row>
    <row r="16" spans="1:8" x14ac:dyDescent="0.2">
      <c r="A16" s="2"/>
      <c r="B16" s="2"/>
      <c r="C16" s="2"/>
      <c r="D16" s="2"/>
      <c r="E16" s="2"/>
      <c r="F16" s="2"/>
    </row>
    <row r="17" spans="1:6" x14ac:dyDescent="0.2">
      <c r="A17" s="30" t="s">
        <v>124</v>
      </c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  <row r="2168" s="2" customFormat="1" x14ac:dyDescent="0.2"/>
    <row r="2169" s="2" customFormat="1" x14ac:dyDescent="0.2"/>
    <row r="2170" s="2" customFormat="1" x14ac:dyDescent="0.2"/>
    <row r="2171" s="2" customFormat="1" x14ac:dyDescent="0.2"/>
    <row r="2172" s="2" customFormat="1" x14ac:dyDescent="0.2"/>
    <row r="2173" s="2" customFormat="1" x14ac:dyDescent="0.2"/>
    <row r="2174" s="2" customFormat="1" x14ac:dyDescent="0.2"/>
    <row r="2175" s="2" customFormat="1" x14ac:dyDescent="0.2"/>
    <row r="2176" s="2" customFormat="1" x14ac:dyDescent="0.2"/>
    <row r="2177" s="2" customFormat="1" x14ac:dyDescent="0.2"/>
    <row r="2178" s="2" customFormat="1" x14ac:dyDescent="0.2"/>
    <row r="2179" s="2" customFormat="1" x14ac:dyDescent="0.2"/>
    <row r="2180" s="2" customFormat="1" x14ac:dyDescent="0.2"/>
    <row r="2181" s="2" customFormat="1" x14ac:dyDescent="0.2"/>
    <row r="2182" s="2" customFormat="1" x14ac:dyDescent="0.2"/>
    <row r="2183" s="2" customFormat="1" x14ac:dyDescent="0.2"/>
    <row r="2184" s="2" customFormat="1" x14ac:dyDescent="0.2"/>
    <row r="2185" s="2" customFormat="1" x14ac:dyDescent="0.2"/>
    <row r="2186" s="2" customFormat="1" x14ac:dyDescent="0.2"/>
    <row r="2187" s="2" customFormat="1" x14ac:dyDescent="0.2"/>
    <row r="2188" s="2" customFormat="1" x14ac:dyDescent="0.2"/>
    <row r="2189" s="2" customFormat="1" x14ac:dyDescent="0.2"/>
    <row r="2190" s="2" customFormat="1" x14ac:dyDescent="0.2"/>
    <row r="2191" s="2" customFormat="1" x14ac:dyDescent="0.2"/>
    <row r="2192" s="2" customFormat="1" x14ac:dyDescent="0.2"/>
    <row r="2193" s="2" customFormat="1" x14ac:dyDescent="0.2"/>
    <row r="2194" s="2" customFormat="1" x14ac:dyDescent="0.2"/>
    <row r="2195" s="2" customFormat="1" x14ac:dyDescent="0.2"/>
    <row r="2196" s="2" customFormat="1" x14ac:dyDescent="0.2"/>
    <row r="2197" s="2" customFormat="1" x14ac:dyDescent="0.2"/>
    <row r="2198" s="2" customFormat="1" x14ac:dyDescent="0.2"/>
    <row r="2199" s="2" customFormat="1" x14ac:dyDescent="0.2"/>
    <row r="2200" s="2" customFormat="1" x14ac:dyDescent="0.2"/>
    <row r="2201" s="2" customFormat="1" x14ac:dyDescent="0.2"/>
    <row r="2202" s="2" customFormat="1" x14ac:dyDescent="0.2"/>
    <row r="2203" s="2" customFormat="1" x14ac:dyDescent="0.2"/>
    <row r="2204" s="2" customFormat="1" x14ac:dyDescent="0.2"/>
    <row r="2205" s="2" customFormat="1" x14ac:dyDescent="0.2"/>
    <row r="2206" s="2" customFormat="1" x14ac:dyDescent="0.2"/>
    <row r="2207" s="2" customFormat="1" x14ac:dyDescent="0.2"/>
    <row r="2208" s="2" customFormat="1" x14ac:dyDescent="0.2"/>
    <row r="2209" s="2" customFormat="1" x14ac:dyDescent="0.2"/>
    <row r="2210" s="2" customFormat="1" x14ac:dyDescent="0.2"/>
    <row r="2211" s="2" customFormat="1" x14ac:dyDescent="0.2"/>
    <row r="2212" s="2" customFormat="1" x14ac:dyDescent="0.2"/>
    <row r="2213" s="2" customFormat="1" x14ac:dyDescent="0.2"/>
    <row r="2214" s="2" customFormat="1" x14ac:dyDescent="0.2"/>
    <row r="2215" s="2" customFormat="1" x14ac:dyDescent="0.2"/>
    <row r="2216" s="2" customFormat="1" x14ac:dyDescent="0.2"/>
    <row r="2217" s="2" customFormat="1" x14ac:dyDescent="0.2"/>
    <row r="2218" s="2" customFormat="1" x14ac:dyDescent="0.2"/>
    <row r="2219" s="2" customFormat="1" x14ac:dyDescent="0.2"/>
    <row r="2220" s="2" customFormat="1" x14ac:dyDescent="0.2"/>
    <row r="2221" s="2" customFormat="1" x14ac:dyDescent="0.2"/>
    <row r="2222" s="2" customFormat="1" x14ac:dyDescent="0.2"/>
    <row r="2223" s="2" customFormat="1" x14ac:dyDescent="0.2"/>
    <row r="2224" s="2" customFormat="1" x14ac:dyDescent="0.2"/>
    <row r="2225" s="2" customFormat="1" x14ac:dyDescent="0.2"/>
    <row r="2226" s="2" customFormat="1" x14ac:dyDescent="0.2"/>
    <row r="2227" s="2" customFormat="1" x14ac:dyDescent="0.2"/>
    <row r="2228" s="2" customFormat="1" x14ac:dyDescent="0.2"/>
    <row r="2229" s="2" customFormat="1" x14ac:dyDescent="0.2"/>
    <row r="2230" s="2" customFormat="1" x14ac:dyDescent="0.2"/>
    <row r="2231" s="2" customFormat="1" x14ac:dyDescent="0.2"/>
    <row r="2232" s="2" customFormat="1" x14ac:dyDescent="0.2"/>
    <row r="2233" s="2" customFormat="1" x14ac:dyDescent="0.2"/>
    <row r="2234" s="2" customFormat="1" x14ac:dyDescent="0.2"/>
    <row r="2235" s="2" customFormat="1" x14ac:dyDescent="0.2"/>
    <row r="2236" s="2" customFormat="1" x14ac:dyDescent="0.2"/>
    <row r="2237" s="2" customFormat="1" x14ac:dyDescent="0.2"/>
    <row r="2238" s="2" customFormat="1" x14ac:dyDescent="0.2"/>
    <row r="2239" s="2" customFormat="1" x14ac:dyDescent="0.2"/>
    <row r="2240" s="2" customFormat="1" x14ac:dyDescent="0.2"/>
    <row r="2241" s="2" customFormat="1" x14ac:dyDescent="0.2"/>
    <row r="2242" s="2" customFormat="1" x14ac:dyDescent="0.2"/>
    <row r="2243" s="2" customFormat="1" x14ac:dyDescent="0.2"/>
    <row r="2244" s="2" customFormat="1" x14ac:dyDescent="0.2"/>
    <row r="2245" s="2" customFormat="1" x14ac:dyDescent="0.2"/>
    <row r="2246" s="2" customFormat="1" x14ac:dyDescent="0.2"/>
    <row r="2247" s="2" customFormat="1" x14ac:dyDescent="0.2"/>
    <row r="2248" s="2" customFormat="1" x14ac:dyDescent="0.2"/>
    <row r="2249" s="2" customFormat="1" x14ac:dyDescent="0.2"/>
    <row r="2250" s="2" customFormat="1" x14ac:dyDescent="0.2"/>
    <row r="2251" s="2" customFormat="1" x14ac:dyDescent="0.2"/>
    <row r="2252" s="2" customFormat="1" x14ac:dyDescent="0.2"/>
    <row r="2253" s="2" customFormat="1" x14ac:dyDescent="0.2"/>
    <row r="2254" s="2" customFormat="1" x14ac:dyDescent="0.2"/>
    <row r="2255" s="2" customFormat="1" x14ac:dyDescent="0.2"/>
    <row r="2256" s="2" customFormat="1" x14ac:dyDescent="0.2"/>
    <row r="2257" s="2" customFormat="1" x14ac:dyDescent="0.2"/>
    <row r="2258" s="2" customFormat="1" x14ac:dyDescent="0.2"/>
    <row r="2259" s="2" customFormat="1" x14ac:dyDescent="0.2"/>
    <row r="2260" s="2" customFormat="1" x14ac:dyDescent="0.2"/>
    <row r="2261" s="2" customFormat="1" x14ac:dyDescent="0.2"/>
    <row r="2262" s="2" customFormat="1" x14ac:dyDescent="0.2"/>
    <row r="2263" s="2" customFormat="1" x14ac:dyDescent="0.2"/>
    <row r="2264" s="2" customFormat="1" x14ac:dyDescent="0.2"/>
    <row r="2265" s="2" customFormat="1" x14ac:dyDescent="0.2"/>
    <row r="2266" s="2" customFormat="1" x14ac:dyDescent="0.2"/>
    <row r="2267" s="2" customFormat="1" x14ac:dyDescent="0.2"/>
    <row r="2268" s="2" customFormat="1" x14ac:dyDescent="0.2"/>
    <row r="2269" s="2" customFormat="1" x14ac:dyDescent="0.2"/>
    <row r="2270" s="2" customFormat="1" x14ac:dyDescent="0.2"/>
    <row r="2271" s="2" customFormat="1" x14ac:dyDescent="0.2"/>
    <row r="2272" s="2" customFormat="1" x14ac:dyDescent="0.2"/>
    <row r="2273" s="2" customFormat="1" x14ac:dyDescent="0.2"/>
    <row r="2274" s="2" customFormat="1" x14ac:dyDescent="0.2"/>
    <row r="2275" s="2" customFormat="1" x14ac:dyDescent="0.2"/>
    <row r="2276" s="2" customFormat="1" x14ac:dyDescent="0.2"/>
    <row r="2277" s="2" customFormat="1" x14ac:dyDescent="0.2"/>
    <row r="2278" s="2" customFormat="1" x14ac:dyDescent="0.2"/>
    <row r="2279" s="2" customFormat="1" x14ac:dyDescent="0.2"/>
    <row r="2280" s="2" customFormat="1" x14ac:dyDescent="0.2"/>
    <row r="2281" s="2" customFormat="1" x14ac:dyDescent="0.2"/>
    <row r="2282" s="2" customFormat="1" x14ac:dyDescent="0.2"/>
    <row r="2283" s="2" customFormat="1" x14ac:dyDescent="0.2"/>
    <row r="2284" s="2" customFormat="1" x14ac:dyDescent="0.2"/>
    <row r="2285" s="2" customFormat="1" x14ac:dyDescent="0.2"/>
    <row r="2286" s="2" customFormat="1" x14ac:dyDescent="0.2"/>
    <row r="2287" s="2" customFormat="1" x14ac:dyDescent="0.2"/>
    <row r="2288" s="2" customFormat="1" x14ac:dyDescent="0.2"/>
    <row r="2289" s="2" customFormat="1" x14ac:dyDescent="0.2"/>
    <row r="2290" s="2" customFormat="1" x14ac:dyDescent="0.2"/>
    <row r="2291" s="2" customFormat="1" x14ac:dyDescent="0.2"/>
    <row r="2292" s="2" customFormat="1" x14ac:dyDescent="0.2"/>
    <row r="2293" s="2" customFormat="1" x14ac:dyDescent="0.2"/>
    <row r="2294" s="2" customFormat="1" x14ac:dyDescent="0.2"/>
    <row r="2295" s="2" customFormat="1" x14ac:dyDescent="0.2"/>
    <row r="2296" s="2" customFormat="1" x14ac:dyDescent="0.2"/>
    <row r="2297" s="2" customFormat="1" x14ac:dyDescent="0.2"/>
    <row r="2298" s="2" customFormat="1" x14ac:dyDescent="0.2"/>
    <row r="2299" s="2" customFormat="1" x14ac:dyDescent="0.2"/>
    <row r="2300" s="2" customFormat="1" x14ac:dyDescent="0.2"/>
    <row r="2301" s="2" customFormat="1" x14ac:dyDescent="0.2"/>
    <row r="2302" s="2" customFormat="1" x14ac:dyDescent="0.2"/>
    <row r="2303" s="2" customFormat="1" x14ac:dyDescent="0.2"/>
    <row r="2304" s="2" customFormat="1" x14ac:dyDescent="0.2"/>
    <row r="2305" s="2" customFormat="1" x14ac:dyDescent="0.2"/>
    <row r="2306" s="2" customFormat="1" x14ac:dyDescent="0.2"/>
    <row r="2307" s="2" customFormat="1" x14ac:dyDescent="0.2"/>
    <row r="2308" s="2" customFormat="1" x14ac:dyDescent="0.2"/>
    <row r="2309" s="2" customFormat="1" x14ac:dyDescent="0.2"/>
    <row r="2310" s="2" customFormat="1" x14ac:dyDescent="0.2"/>
    <row r="2311" s="2" customFormat="1" x14ac:dyDescent="0.2"/>
    <row r="2312" s="2" customFormat="1" x14ac:dyDescent="0.2"/>
    <row r="2313" s="2" customFormat="1" x14ac:dyDescent="0.2"/>
    <row r="2314" s="2" customFormat="1" x14ac:dyDescent="0.2"/>
    <row r="2315" s="2" customFormat="1" x14ac:dyDescent="0.2"/>
    <row r="2316" s="2" customFormat="1" x14ac:dyDescent="0.2"/>
    <row r="2317" s="2" customFormat="1" x14ac:dyDescent="0.2"/>
    <row r="2318" s="2" customFormat="1" x14ac:dyDescent="0.2"/>
    <row r="2319" s="2" customFormat="1" x14ac:dyDescent="0.2"/>
    <row r="2320" s="2" customFormat="1" x14ac:dyDescent="0.2"/>
    <row r="2321" s="2" customFormat="1" x14ac:dyDescent="0.2"/>
    <row r="2322" s="2" customFormat="1" x14ac:dyDescent="0.2"/>
    <row r="2323" s="2" customFormat="1" x14ac:dyDescent="0.2"/>
    <row r="2324" s="2" customFormat="1" x14ac:dyDescent="0.2"/>
    <row r="2325" s="2" customFormat="1" x14ac:dyDescent="0.2"/>
    <row r="2326" s="2" customFormat="1" x14ac:dyDescent="0.2"/>
    <row r="2327" s="2" customFormat="1" x14ac:dyDescent="0.2"/>
    <row r="2328" s="2" customFormat="1" x14ac:dyDescent="0.2"/>
    <row r="2329" s="2" customFormat="1" x14ac:dyDescent="0.2"/>
    <row r="2330" s="2" customFormat="1" x14ac:dyDescent="0.2"/>
    <row r="2331" s="2" customFormat="1" x14ac:dyDescent="0.2"/>
    <row r="2332" s="2" customFormat="1" x14ac:dyDescent="0.2"/>
    <row r="2333" s="2" customFormat="1" x14ac:dyDescent="0.2"/>
    <row r="2334" s="2" customFormat="1" x14ac:dyDescent="0.2"/>
    <row r="2335" s="2" customFormat="1" x14ac:dyDescent="0.2"/>
    <row r="2336" s="2" customFormat="1" x14ac:dyDescent="0.2"/>
    <row r="2337" s="2" customFormat="1" x14ac:dyDescent="0.2"/>
    <row r="2338" s="2" customFormat="1" x14ac:dyDescent="0.2"/>
    <row r="2339" s="2" customFormat="1" x14ac:dyDescent="0.2"/>
    <row r="2340" s="2" customFormat="1" x14ac:dyDescent="0.2"/>
    <row r="2341" s="2" customFormat="1" x14ac:dyDescent="0.2"/>
    <row r="2342" s="2" customFormat="1" x14ac:dyDescent="0.2"/>
    <row r="2343" s="2" customFormat="1" x14ac:dyDescent="0.2"/>
    <row r="2344" s="2" customFormat="1" x14ac:dyDescent="0.2"/>
    <row r="2345" s="2" customFormat="1" x14ac:dyDescent="0.2"/>
    <row r="2346" s="2" customFormat="1" x14ac:dyDescent="0.2"/>
    <row r="2347" s="2" customFormat="1" x14ac:dyDescent="0.2"/>
    <row r="2348" s="2" customFormat="1" x14ac:dyDescent="0.2"/>
    <row r="2349" s="2" customFormat="1" x14ac:dyDescent="0.2"/>
    <row r="2350" s="2" customFormat="1" x14ac:dyDescent="0.2"/>
    <row r="2351" s="2" customFormat="1" x14ac:dyDescent="0.2"/>
    <row r="2352" s="2" customFormat="1" x14ac:dyDescent="0.2"/>
    <row r="2353" s="2" customFormat="1" x14ac:dyDescent="0.2"/>
    <row r="2354" s="2" customFormat="1" x14ac:dyDescent="0.2"/>
    <row r="2355" s="2" customFormat="1" x14ac:dyDescent="0.2"/>
    <row r="2356" s="2" customFormat="1" x14ac:dyDescent="0.2"/>
    <row r="2357" s="2" customFormat="1" x14ac:dyDescent="0.2"/>
    <row r="2358" s="2" customFormat="1" x14ac:dyDescent="0.2"/>
    <row r="2359" s="2" customFormat="1" x14ac:dyDescent="0.2"/>
    <row r="2360" s="2" customFormat="1" x14ac:dyDescent="0.2"/>
    <row r="2361" s="2" customFormat="1" x14ac:dyDescent="0.2"/>
    <row r="2362" s="2" customFormat="1" x14ac:dyDescent="0.2"/>
    <row r="2363" s="2" customFormat="1" x14ac:dyDescent="0.2"/>
    <row r="2364" s="2" customFormat="1" x14ac:dyDescent="0.2"/>
    <row r="2365" s="2" customFormat="1" x14ac:dyDescent="0.2"/>
    <row r="2366" s="2" customFormat="1" x14ac:dyDescent="0.2"/>
    <row r="2367" s="2" customFormat="1" x14ac:dyDescent="0.2"/>
    <row r="2368" s="2" customFormat="1" x14ac:dyDescent="0.2"/>
    <row r="2369" s="2" customFormat="1" x14ac:dyDescent="0.2"/>
    <row r="2370" s="2" customFormat="1" x14ac:dyDescent="0.2"/>
    <row r="2371" s="2" customFormat="1" x14ac:dyDescent="0.2"/>
    <row r="2372" s="2" customFormat="1" x14ac:dyDescent="0.2"/>
    <row r="2373" s="2" customFormat="1" x14ac:dyDescent="0.2"/>
    <row r="2374" s="2" customFormat="1" x14ac:dyDescent="0.2"/>
    <row r="2375" s="2" customFormat="1" x14ac:dyDescent="0.2"/>
    <row r="2376" s="2" customFormat="1" x14ac:dyDescent="0.2"/>
    <row r="2377" s="2" customFormat="1" x14ac:dyDescent="0.2"/>
    <row r="2378" s="2" customFormat="1" x14ac:dyDescent="0.2"/>
    <row r="2379" s="2" customFormat="1" x14ac:dyDescent="0.2"/>
    <row r="2380" s="2" customFormat="1" x14ac:dyDescent="0.2"/>
    <row r="2381" s="2" customFormat="1" x14ac:dyDescent="0.2"/>
    <row r="2382" s="2" customFormat="1" x14ac:dyDescent="0.2"/>
    <row r="2383" s="2" customFormat="1" x14ac:dyDescent="0.2"/>
    <row r="2384" s="2" customFormat="1" x14ac:dyDescent="0.2"/>
    <row r="2385" s="2" customFormat="1" x14ac:dyDescent="0.2"/>
    <row r="2386" s="2" customFormat="1" x14ac:dyDescent="0.2"/>
    <row r="2387" s="2" customFormat="1" x14ac:dyDescent="0.2"/>
    <row r="2388" s="2" customFormat="1" x14ac:dyDescent="0.2"/>
    <row r="2389" s="2" customFormat="1" x14ac:dyDescent="0.2"/>
    <row r="2390" s="2" customFormat="1" x14ac:dyDescent="0.2"/>
    <row r="2391" s="2" customFormat="1" x14ac:dyDescent="0.2"/>
    <row r="2392" s="2" customFormat="1" x14ac:dyDescent="0.2"/>
    <row r="2393" s="2" customFormat="1" x14ac:dyDescent="0.2"/>
    <row r="2394" s="2" customFormat="1" x14ac:dyDescent="0.2"/>
    <row r="2395" s="2" customFormat="1" x14ac:dyDescent="0.2"/>
    <row r="2396" s="2" customFormat="1" x14ac:dyDescent="0.2"/>
    <row r="2397" s="2" customFormat="1" x14ac:dyDescent="0.2"/>
    <row r="2398" s="2" customFormat="1" x14ac:dyDescent="0.2"/>
    <row r="2399" s="2" customFormat="1" x14ac:dyDescent="0.2"/>
    <row r="2400" s="2" customFormat="1" x14ac:dyDescent="0.2"/>
    <row r="2401" s="2" customFormat="1" x14ac:dyDescent="0.2"/>
    <row r="2402" s="2" customFormat="1" x14ac:dyDescent="0.2"/>
    <row r="2403" s="2" customFormat="1" x14ac:dyDescent="0.2"/>
    <row r="2404" s="2" customFormat="1" x14ac:dyDescent="0.2"/>
    <row r="2405" s="2" customFormat="1" x14ac:dyDescent="0.2"/>
    <row r="2406" s="2" customFormat="1" x14ac:dyDescent="0.2"/>
    <row r="2407" s="2" customFormat="1" x14ac:dyDescent="0.2"/>
    <row r="2408" s="2" customFormat="1" x14ac:dyDescent="0.2"/>
    <row r="2409" s="2" customFormat="1" x14ac:dyDescent="0.2"/>
    <row r="2410" s="2" customFormat="1" x14ac:dyDescent="0.2"/>
    <row r="2411" s="2" customFormat="1" x14ac:dyDescent="0.2"/>
    <row r="2412" s="2" customFormat="1" x14ac:dyDescent="0.2"/>
    <row r="2413" s="2" customFormat="1" x14ac:dyDescent="0.2"/>
    <row r="2414" s="2" customFormat="1" x14ac:dyDescent="0.2"/>
  </sheetData>
  <sheetProtection algorithmName="SHA-512" hashValue="B1zNSB3p/01vzqNmBQ03PBgrPOUegGN/lWZfsAV/6NvWQ5oj+1iFA7oiFIgNrTnvMJu+tx4aNpqMBzH/hDPtsw==" saltValue="ejDdtdjoVdrxt4djuSWGLQ==" spinCount="100000" sheet="1" objects="1" scenarios="1"/>
  <mergeCells count="7">
    <mergeCell ref="A15:F15"/>
    <mergeCell ref="A11:A14"/>
    <mergeCell ref="A1:H1"/>
    <mergeCell ref="B6:B7"/>
    <mergeCell ref="B8:B10"/>
    <mergeCell ref="B11:B13"/>
    <mergeCell ref="A5:A10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dimension ref="A1:H1969"/>
  <sheetViews>
    <sheetView workbookViewId="0">
      <selection activeCellId="3" sqref="A15:XFD1048576 H4:XFD14 A4:F14 A1:XFD3"/>
    </sheetView>
  </sheetViews>
  <sheetFormatPr defaultRowHeight="12.75" x14ac:dyDescent="0.2"/>
  <cols>
    <col min="1" max="1" width="10.7109375" style="31" customWidth="1"/>
    <col min="2" max="2" width="13" style="31" customWidth="1"/>
    <col min="3" max="3" width="62.85546875" style="32" customWidth="1"/>
    <col min="4" max="5" width="10.7109375" style="32" customWidth="1"/>
    <col min="6" max="6" width="11.7109375" style="31" customWidth="1"/>
    <col min="7" max="7" width="15.140625" style="2" customWidth="1"/>
    <col min="8" max="8" width="14.5703125" style="2" customWidth="1"/>
    <col min="9" max="16384" width="9.140625" style="2"/>
  </cols>
  <sheetData>
    <row r="1" spans="1:8" ht="18" x14ac:dyDescent="0.25">
      <c r="A1" s="64" t="s">
        <v>22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23</v>
      </c>
      <c r="B2" s="1" t="s">
        <v>146</v>
      </c>
      <c r="C2" s="65" t="s">
        <v>142</v>
      </c>
      <c r="D2" s="67"/>
      <c r="E2" s="67"/>
      <c r="F2" s="67"/>
      <c r="G2" s="67"/>
      <c r="H2" s="67"/>
    </row>
    <row r="3" spans="1:8" ht="50.25" customHeight="1" thickBot="1" x14ac:dyDescent="0.25">
      <c r="A3" s="83" t="s">
        <v>10</v>
      </c>
      <c r="B3" s="83" t="s">
        <v>11</v>
      </c>
      <c r="C3" s="84" t="s">
        <v>12</v>
      </c>
      <c r="D3" s="84" t="s">
        <v>13</v>
      </c>
      <c r="E3" s="84" t="s">
        <v>14</v>
      </c>
      <c r="F3" s="84" t="s">
        <v>15</v>
      </c>
      <c r="G3" s="85" t="s">
        <v>16</v>
      </c>
      <c r="H3" s="84" t="s">
        <v>17</v>
      </c>
    </row>
    <row r="4" spans="1:8" ht="51.75" thickTop="1" x14ac:dyDescent="0.2">
      <c r="A4" s="74" t="s">
        <v>129</v>
      </c>
      <c r="B4" s="56" t="s">
        <v>57</v>
      </c>
      <c r="C4" s="75" t="s">
        <v>78</v>
      </c>
      <c r="D4" s="76" t="s">
        <v>18</v>
      </c>
      <c r="E4" s="76">
        <v>6</v>
      </c>
      <c r="F4" s="76">
        <v>21</v>
      </c>
      <c r="G4" s="21"/>
      <c r="H4" s="36">
        <f>G4*12</f>
        <v>0</v>
      </c>
    </row>
    <row r="5" spans="1:8" ht="25.5" x14ac:dyDescent="0.2">
      <c r="A5" s="77"/>
      <c r="B5" s="56"/>
      <c r="C5" s="61" t="s">
        <v>72</v>
      </c>
      <c r="D5" s="44" t="s">
        <v>19</v>
      </c>
      <c r="E5" s="44">
        <v>381.9</v>
      </c>
      <c r="F5" s="76">
        <v>21</v>
      </c>
      <c r="G5" s="24"/>
      <c r="H5" s="36">
        <f t="shared" ref="H5:H14" si="0">G5*12</f>
        <v>0</v>
      </c>
    </row>
    <row r="6" spans="1:8" ht="25.5" x14ac:dyDescent="0.2">
      <c r="A6" s="77"/>
      <c r="B6" s="56"/>
      <c r="C6" s="61" t="s">
        <v>79</v>
      </c>
      <c r="D6" s="76" t="s">
        <v>18</v>
      </c>
      <c r="E6" s="44">
        <v>3</v>
      </c>
      <c r="F6" s="76">
        <v>21</v>
      </c>
      <c r="G6" s="21"/>
      <c r="H6" s="36">
        <f t="shared" si="0"/>
        <v>0</v>
      </c>
    </row>
    <row r="7" spans="1:8" ht="14.25" x14ac:dyDescent="0.2">
      <c r="A7" s="77"/>
      <c r="B7" s="56"/>
      <c r="C7" s="61" t="s">
        <v>130</v>
      </c>
      <c r="D7" s="44" t="s">
        <v>19</v>
      </c>
      <c r="E7" s="44">
        <v>15</v>
      </c>
      <c r="F7" s="76">
        <v>21</v>
      </c>
      <c r="G7" s="21"/>
      <c r="H7" s="36">
        <f t="shared" si="0"/>
        <v>0</v>
      </c>
    </row>
    <row r="8" spans="1:8" ht="14.25" x14ac:dyDescent="0.2">
      <c r="A8" s="77"/>
      <c r="B8" s="56"/>
      <c r="C8" s="61" t="s">
        <v>73</v>
      </c>
      <c r="D8" s="44" t="s">
        <v>19</v>
      </c>
      <c r="E8" s="44">
        <v>6</v>
      </c>
      <c r="F8" s="76">
        <v>21</v>
      </c>
      <c r="G8" s="21"/>
      <c r="H8" s="36">
        <f t="shared" si="0"/>
        <v>0</v>
      </c>
    </row>
    <row r="9" spans="1:8" ht="14.25" x14ac:dyDescent="0.2">
      <c r="A9" s="77"/>
      <c r="B9" s="42" t="s">
        <v>60</v>
      </c>
      <c r="C9" s="78" t="s">
        <v>75</v>
      </c>
      <c r="D9" s="44" t="s">
        <v>19</v>
      </c>
      <c r="E9" s="44">
        <v>10</v>
      </c>
      <c r="F9" s="44">
        <v>4</v>
      </c>
      <c r="G9" s="21"/>
      <c r="H9" s="36">
        <f t="shared" si="0"/>
        <v>0</v>
      </c>
    </row>
    <row r="10" spans="1:8" ht="14.25" x14ac:dyDescent="0.2">
      <c r="A10" s="77"/>
      <c r="B10" s="42"/>
      <c r="C10" s="78" t="s">
        <v>76</v>
      </c>
      <c r="D10" s="44" t="s">
        <v>19</v>
      </c>
      <c r="E10" s="49">
        <v>10</v>
      </c>
      <c r="F10" s="79">
        <v>4</v>
      </c>
      <c r="G10" s="21"/>
      <c r="H10" s="36">
        <f t="shared" si="0"/>
        <v>0</v>
      </c>
    </row>
    <row r="11" spans="1:8" ht="14.25" x14ac:dyDescent="0.2">
      <c r="A11" s="77"/>
      <c r="B11" s="42"/>
      <c r="C11" s="78" t="s">
        <v>77</v>
      </c>
      <c r="D11" s="44" t="s">
        <v>19</v>
      </c>
      <c r="E11" s="49">
        <v>4</v>
      </c>
      <c r="F11" s="44">
        <v>4</v>
      </c>
      <c r="G11" s="21"/>
      <c r="H11" s="36">
        <f t="shared" si="0"/>
        <v>0</v>
      </c>
    </row>
    <row r="12" spans="1:8" x14ac:dyDescent="0.2">
      <c r="A12" s="77"/>
      <c r="B12" s="46" t="s">
        <v>62</v>
      </c>
      <c r="C12" s="61" t="s">
        <v>74</v>
      </c>
      <c r="D12" s="44" t="s">
        <v>123</v>
      </c>
      <c r="E12" s="44">
        <v>1</v>
      </c>
      <c r="F12" s="44">
        <v>1</v>
      </c>
      <c r="G12" s="21"/>
      <c r="H12" s="36">
        <f t="shared" ref="H12:H13" si="1">G12*12</f>
        <v>0</v>
      </c>
    </row>
    <row r="13" spans="1:8" x14ac:dyDescent="0.2">
      <c r="A13" s="77"/>
      <c r="B13" s="56"/>
      <c r="C13" s="47" t="s">
        <v>104</v>
      </c>
      <c r="D13" s="50" t="s">
        <v>18</v>
      </c>
      <c r="E13" s="50">
        <v>10</v>
      </c>
      <c r="F13" s="49">
        <v>1</v>
      </c>
      <c r="G13" s="22"/>
      <c r="H13" s="34">
        <f t="shared" si="1"/>
        <v>0</v>
      </c>
    </row>
    <row r="14" spans="1:8" s="1" customFormat="1" ht="13.5" thickBot="1" x14ac:dyDescent="0.25">
      <c r="A14" s="80"/>
      <c r="B14" s="81"/>
      <c r="C14" s="82" t="s">
        <v>131</v>
      </c>
      <c r="D14" s="54" t="s">
        <v>18</v>
      </c>
      <c r="E14" s="54">
        <v>16</v>
      </c>
      <c r="F14" s="54">
        <v>1</v>
      </c>
      <c r="G14" s="23"/>
      <c r="H14" s="35">
        <f t="shared" si="0"/>
        <v>0</v>
      </c>
    </row>
    <row r="15" spans="1:8" ht="13.5" thickBot="1" x14ac:dyDescent="0.25">
      <c r="A15" s="25" t="s">
        <v>21</v>
      </c>
      <c r="B15" s="26"/>
      <c r="C15" s="26"/>
      <c r="D15" s="26"/>
      <c r="E15" s="26"/>
      <c r="F15" s="26"/>
      <c r="G15" s="73">
        <f>SUM(G4:G14)</f>
        <v>0</v>
      </c>
      <c r="H15" s="29">
        <f>SUM(H4:H14)</f>
        <v>0</v>
      </c>
    </row>
    <row r="16" spans="1:8" x14ac:dyDescent="0.2">
      <c r="A16" s="2"/>
      <c r="B16" s="2"/>
      <c r="C16" s="2"/>
      <c r="D16" s="2"/>
      <c r="E16" s="2"/>
      <c r="F16" s="2"/>
    </row>
    <row r="17" spans="1:6" x14ac:dyDescent="0.2">
      <c r="A17" s="30" t="s">
        <v>124</v>
      </c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</sheetData>
  <sheetProtection algorithmName="SHA-512" hashValue="zayD2wVmJiTYV9bEMIMgntuiPJghcMtpqY5JRI+LKQmI7d+OozNaENr3TLpSILkCuLHib2K8eUytEssJA8AKCw==" saltValue="U9ZTVMt1AvmSTGcDF+2J3g==" spinCount="100000" sheet="1" objects="1" scenarios="1"/>
  <mergeCells count="6">
    <mergeCell ref="A15:F15"/>
    <mergeCell ref="B12:B14"/>
    <mergeCell ref="A1:H1"/>
    <mergeCell ref="B4:B8"/>
    <mergeCell ref="B9:B11"/>
    <mergeCell ref="A4:A1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E291-A8FD-475D-A39D-B9F7D0D08BF5}">
  <dimension ref="A1:H1977"/>
  <sheetViews>
    <sheetView workbookViewId="0">
      <selection activeCellId="3" sqref="A13:XFD1048576 H4:XFD12 A4:F12 A1:XFD3"/>
    </sheetView>
  </sheetViews>
  <sheetFormatPr defaultRowHeight="12.75" x14ac:dyDescent="0.2"/>
  <cols>
    <col min="1" max="1" width="10.140625" style="31" customWidth="1"/>
    <col min="2" max="2" width="13" style="31" customWidth="1"/>
    <col min="3" max="3" width="62.85546875" style="32" customWidth="1"/>
    <col min="4" max="5" width="10.7109375" style="32" customWidth="1"/>
    <col min="6" max="6" width="11.7109375" style="31" customWidth="1"/>
    <col min="7" max="7" width="14.5703125" style="2" customWidth="1"/>
    <col min="8" max="8" width="15.28515625" style="2" customWidth="1"/>
    <col min="9" max="16384" width="9.140625" style="2"/>
  </cols>
  <sheetData>
    <row r="1" spans="1:8" ht="18" x14ac:dyDescent="0.25">
      <c r="A1" s="64" t="s">
        <v>24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25</v>
      </c>
      <c r="B2" s="1"/>
      <c r="C2" s="65" t="s">
        <v>26</v>
      </c>
      <c r="D2" s="67"/>
      <c r="E2" s="67"/>
      <c r="F2" s="67"/>
      <c r="G2" s="67"/>
      <c r="H2" s="67"/>
    </row>
    <row r="3" spans="1:8" ht="40.5" thickBot="1" x14ac:dyDescent="0.25">
      <c r="A3" s="100" t="s">
        <v>10</v>
      </c>
      <c r="B3" s="100" t="s">
        <v>11</v>
      </c>
      <c r="C3" s="101" t="s">
        <v>12</v>
      </c>
      <c r="D3" s="101" t="s">
        <v>13</v>
      </c>
      <c r="E3" s="101" t="s">
        <v>14</v>
      </c>
      <c r="F3" s="101" t="s">
        <v>15</v>
      </c>
      <c r="G3" s="102" t="s">
        <v>16</v>
      </c>
      <c r="H3" s="101" t="s">
        <v>17</v>
      </c>
    </row>
    <row r="4" spans="1:8" ht="51.75" customHeight="1" thickTop="1" x14ac:dyDescent="0.2">
      <c r="A4" s="91" t="s">
        <v>80</v>
      </c>
      <c r="B4" s="92" t="s">
        <v>57</v>
      </c>
      <c r="C4" s="93" t="s">
        <v>120</v>
      </c>
      <c r="D4" s="94" t="s">
        <v>18</v>
      </c>
      <c r="E4" s="94">
        <v>8</v>
      </c>
      <c r="F4" s="94">
        <v>21</v>
      </c>
      <c r="G4" s="86"/>
      <c r="H4" s="90">
        <f>G4*12</f>
        <v>0</v>
      </c>
    </row>
    <row r="5" spans="1:8" ht="25.5" x14ac:dyDescent="0.2">
      <c r="A5" s="95"/>
      <c r="B5" s="56"/>
      <c r="C5" s="96" t="s">
        <v>88</v>
      </c>
      <c r="D5" s="44" t="s">
        <v>19</v>
      </c>
      <c r="E5" s="44">
        <v>16</v>
      </c>
      <c r="F5" s="44">
        <v>21</v>
      </c>
      <c r="G5" s="21"/>
      <c r="H5" s="34">
        <f>G5*12</f>
        <v>0</v>
      </c>
    </row>
    <row r="6" spans="1:8" ht="25.5" x14ac:dyDescent="0.2">
      <c r="A6" s="95"/>
      <c r="B6" s="56"/>
      <c r="C6" s="97" t="s">
        <v>82</v>
      </c>
      <c r="D6" s="44" t="s">
        <v>19</v>
      </c>
      <c r="E6" s="44">
        <v>36.799999999999997</v>
      </c>
      <c r="F6" s="44">
        <v>21</v>
      </c>
      <c r="G6" s="21"/>
      <c r="H6" s="34">
        <f t="shared" ref="H6:H12" si="0">G6*12</f>
        <v>0</v>
      </c>
    </row>
    <row r="7" spans="1:8" ht="25.5" x14ac:dyDescent="0.2">
      <c r="A7" s="95"/>
      <c r="B7" s="56"/>
      <c r="C7" s="97" t="s">
        <v>83</v>
      </c>
      <c r="D7" s="44" t="s">
        <v>18</v>
      </c>
      <c r="E7" s="44">
        <v>6</v>
      </c>
      <c r="F7" s="44">
        <v>21</v>
      </c>
      <c r="G7" s="21"/>
      <c r="H7" s="34">
        <f t="shared" si="0"/>
        <v>0</v>
      </c>
    </row>
    <row r="8" spans="1:8" ht="14.25" customHeight="1" x14ac:dyDescent="0.2">
      <c r="A8" s="95"/>
      <c r="B8" s="46" t="s">
        <v>121</v>
      </c>
      <c r="C8" s="97" t="s">
        <v>27</v>
      </c>
      <c r="D8" s="44" t="s">
        <v>19</v>
      </c>
      <c r="E8" s="44">
        <v>10</v>
      </c>
      <c r="F8" s="44">
        <v>4</v>
      </c>
      <c r="G8" s="21"/>
      <c r="H8" s="34">
        <f t="shared" si="0"/>
        <v>0</v>
      </c>
    </row>
    <row r="9" spans="1:8" ht="25.5" x14ac:dyDescent="0.2">
      <c r="A9" s="95"/>
      <c r="B9" s="56"/>
      <c r="C9" s="97" t="s">
        <v>84</v>
      </c>
      <c r="D9" s="44" t="s">
        <v>20</v>
      </c>
      <c r="E9" s="44">
        <v>6</v>
      </c>
      <c r="F9" s="44">
        <v>4</v>
      </c>
      <c r="G9" s="21"/>
      <c r="H9" s="34">
        <f t="shared" si="0"/>
        <v>0</v>
      </c>
    </row>
    <row r="10" spans="1:8" ht="25.5" x14ac:dyDescent="0.2">
      <c r="A10" s="95"/>
      <c r="B10" s="60"/>
      <c r="C10" s="97" t="s">
        <v>85</v>
      </c>
      <c r="D10" s="44" t="s">
        <v>20</v>
      </c>
      <c r="E10" s="44">
        <v>6</v>
      </c>
      <c r="F10" s="44">
        <v>4</v>
      </c>
      <c r="G10" s="21"/>
      <c r="H10" s="34">
        <f t="shared" si="0"/>
        <v>0</v>
      </c>
    </row>
    <row r="11" spans="1:8" ht="14.25" customHeight="1" x14ac:dyDescent="0.2">
      <c r="A11" s="95"/>
      <c r="B11" s="56" t="s">
        <v>62</v>
      </c>
      <c r="C11" s="78" t="s">
        <v>86</v>
      </c>
      <c r="D11" s="44" t="s">
        <v>20</v>
      </c>
      <c r="E11" s="44">
        <v>6</v>
      </c>
      <c r="F11" s="44">
        <v>1</v>
      </c>
      <c r="G11" s="21"/>
      <c r="H11" s="34">
        <f t="shared" si="0"/>
        <v>0</v>
      </c>
    </row>
    <row r="12" spans="1:8" ht="15" customHeight="1" thickBot="1" x14ac:dyDescent="0.25">
      <c r="A12" s="98"/>
      <c r="B12" s="81"/>
      <c r="C12" s="99" t="s">
        <v>87</v>
      </c>
      <c r="D12" s="54" t="s">
        <v>19</v>
      </c>
      <c r="E12" s="54">
        <v>20</v>
      </c>
      <c r="F12" s="54">
        <v>1</v>
      </c>
      <c r="G12" s="23"/>
      <c r="H12" s="35">
        <f t="shared" si="0"/>
        <v>0</v>
      </c>
    </row>
    <row r="13" spans="1:8" ht="14.25" thickTop="1" thickBot="1" x14ac:dyDescent="0.25">
      <c r="A13" s="87" t="s">
        <v>21</v>
      </c>
      <c r="B13" s="88"/>
      <c r="C13" s="88"/>
      <c r="D13" s="88"/>
      <c r="E13" s="88"/>
      <c r="F13" s="88"/>
      <c r="G13" s="73">
        <f>SUM(G4:G12)</f>
        <v>0</v>
      </c>
      <c r="H13" s="89">
        <f>SUM(H4:H12)</f>
        <v>0</v>
      </c>
    </row>
    <row r="14" spans="1:8" ht="14.25" customHeight="1" x14ac:dyDescent="0.2">
      <c r="A14" s="2"/>
      <c r="B14" s="2"/>
      <c r="C14" s="2"/>
      <c r="D14" s="2"/>
      <c r="E14" s="2"/>
      <c r="F14" s="2"/>
    </row>
    <row r="15" spans="1:8" ht="14.25" customHeight="1" x14ac:dyDescent="0.2">
      <c r="A15" s="30"/>
      <c r="B15" s="2"/>
      <c r="C15" s="2"/>
      <c r="D15" s="2"/>
      <c r="E15" s="2"/>
      <c r="F15" s="2"/>
    </row>
    <row r="16" spans="1:8" ht="14.25" customHeight="1" x14ac:dyDescent="0.2">
      <c r="A16" s="2"/>
      <c r="B16" s="2"/>
      <c r="C16" s="2"/>
      <c r="D16" s="2"/>
      <c r="E16" s="2"/>
      <c r="F16" s="2"/>
    </row>
    <row r="17" s="2" customFormat="1" ht="14.25" customHeight="1" x14ac:dyDescent="0.2"/>
    <row r="18" s="2" customFormat="1" ht="15" customHeigh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</sheetData>
  <sheetProtection algorithmName="SHA-512" hashValue="LRb374OnxXOuuf2ESz8UWHcqmyySByQDCL6wbBQTOXCdwEh8qvQV9kmJgLvLXFdsj8/dR+FiYjUy538hCn3/bg==" saltValue="np/1/rqw87rwA56hfo0yMw==" spinCount="100000" sheet="1" objects="1" scenarios="1"/>
  <mergeCells count="6">
    <mergeCell ref="A13:F13"/>
    <mergeCell ref="A1:H1"/>
    <mergeCell ref="B4:B7"/>
    <mergeCell ref="B11:B12"/>
    <mergeCell ref="B8:B10"/>
    <mergeCell ref="A4:A1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dimension ref="A1:H1975"/>
  <sheetViews>
    <sheetView workbookViewId="0">
      <selection activeCellId="3" sqref="A15:XFD1048576 H4:XFD14 A4:F14 A1:XFD3"/>
    </sheetView>
  </sheetViews>
  <sheetFormatPr defaultRowHeight="12.75" x14ac:dyDescent="0.2"/>
  <cols>
    <col min="1" max="1" width="11.140625" style="31" customWidth="1"/>
    <col min="2" max="2" width="13" style="31" customWidth="1"/>
    <col min="3" max="3" width="62.85546875" style="32" customWidth="1"/>
    <col min="4" max="5" width="10.7109375" style="32" customWidth="1"/>
    <col min="6" max="6" width="11.7109375" style="31" customWidth="1"/>
    <col min="7" max="7" width="15" style="2" customWidth="1"/>
    <col min="8" max="8" width="17" style="2" customWidth="1"/>
    <col min="9" max="16384" width="9.140625" style="2"/>
  </cols>
  <sheetData>
    <row r="1" spans="1:8" ht="18" x14ac:dyDescent="0.25">
      <c r="A1" s="64" t="s">
        <v>28</v>
      </c>
      <c r="B1" s="64"/>
      <c r="C1" s="64"/>
      <c r="D1" s="64"/>
      <c r="E1" s="64"/>
      <c r="F1" s="64"/>
      <c r="G1" s="64"/>
      <c r="H1" s="64"/>
    </row>
    <row r="2" spans="1:8" ht="18.75" thickBot="1" x14ac:dyDescent="0.3">
      <c r="A2" s="65" t="s">
        <v>29</v>
      </c>
      <c r="B2" s="65"/>
      <c r="C2" s="65" t="s">
        <v>143</v>
      </c>
      <c r="D2" s="67"/>
      <c r="E2" s="67"/>
      <c r="F2" s="67"/>
      <c r="G2" s="67"/>
      <c r="H2" s="67"/>
    </row>
    <row r="3" spans="1:8" ht="40.5" thickBot="1" x14ac:dyDescent="0.25">
      <c r="A3" s="111" t="s">
        <v>10</v>
      </c>
      <c r="B3" s="112" t="s">
        <v>11</v>
      </c>
      <c r="C3" s="113" t="s">
        <v>12</v>
      </c>
      <c r="D3" s="113" t="s">
        <v>13</v>
      </c>
      <c r="E3" s="113" t="s">
        <v>14</v>
      </c>
      <c r="F3" s="113" t="s">
        <v>15</v>
      </c>
      <c r="G3" s="114" t="s">
        <v>16</v>
      </c>
      <c r="H3" s="115" t="s">
        <v>17</v>
      </c>
    </row>
    <row r="4" spans="1:8" ht="42.75" customHeight="1" thickTop="1" x14ac:dyDescent="0.2">
      <c r="A4" s="91" t="s">
        <v>89</v>
      </c>
      <c r="B4" s="106" t="s">
        <v>57</v>
      </c>
      <c r="C4" s="93" t="s">
        <v>81</v>
      </c>
      <c r="D4" s="44" t="s">
        <v>18</v>
      </c>
      <c r="E4" s="44">
        <v>11</v>
      </c>
      <c r="F4" s="44">
        <v>21</v>
      </c>
      <c r="G4" s="21"/>
      <c r="H4" s="34">
        <f>G4*12</f>
        <v>0</v>
      </c>
    </row>
    <row r="5" spans="1:8" ht="38.25" x14ac:dyDescent="0.2">
      <c r="A5" s="95"/>
      <c r="B5" s="60"/>
      <c r="C5" s="107" t="s">
        <v>97</v>
      </c>
      <c r="D5" s="44" t="s">
        <v>18</v>
      </c>
      <c r="E5" s="44">
        <v>6</v>
      </c>
      <c r="F5" s="44">
        <v>21</v>
      </c>
      <c r="G5" s="21"/>
      <c r="H5" s="34">
        <f t="shared" ref="H5" si="0">G5*12</f>
        <v>0</v>
      </c>
    </row>
    <row r="6" spans="1:8" ht="15.95" customHeight="1" x14ac:dyDescent="0.2">
      <c r="A6" s="95"/>
      <c r="B6" s="42"/>
      <c r="C6" s="97" t="s">
        <v>90</v>
      </c>
      <c r="D6" s="44" t="s">
        <v>18</v>
      </c>
      <c r="E6" s="44">
        <v>11</v>
      </c>
      <c r="F6" s="44">
        <v>21</v>
      </c>
      <c r="G6" s="21"/>
      <c r="H6" s="34">
        <f t="shared" ref="H6:H14" si="1">G6*12</f>
        <v>0</v>
      </c>
    </row>
    <row r="7" spans="1:8" ht="25.5" x14ac:dyDescent="0.2">
      <c r="A7" s="95"/>
      <c r="B7" s="42"/>
      <c r="C7" s="97" t="s">
        <v>91</v>
      </c>
      <c r="D7" s="44" t="s">
        <v>18</v>
      </c>
      <c r="E7" s="44">
        <v>20</v>
      </c>
      <c r="F7" s="44">
        <v>21</v>
      </c>
      <c r="G7" s="21"/>
      <c r="H7" s="34">
        <f t="shared" si="1"/>
        <v>0</v>
      </c>
    </row>
    <row r="8" spans="1:8" ht="15.95" customHeight="1" x14ac:dyDescent="0.2">
      <c r="A8" s="95"/>
      <c r="B8" s="42"/>
      <c r="C8" s="97" t="s">
        <v>30</v>
      </c>
      <c r="D8" s="44" t="s">
        <v>18</v>
      </c>
      <c r="E8" s="44">
        <v>11</v>
      </c>
      <c r="F8" s="44">
        <v>21</v>
      </c>
      <c r="G8" s="21"/>
      <c r="H8" s="34">
        <f t="shared" si="1"/>
        <v>0</v>
      </c>
    </row>
    <row r="9" spans="1:8" ht="28.5" customHeight="1" x14ac:dyDescent="0.2">
      <c r="A9" s="95"/>
      <c r="B9" s="42"/>
      <c r="C9" s="97" t="s">
        <v>92</v>
      </c>
      <c r="D9" s="44" t="s">
        <v>20</v>
      </c>
      <c r="E9" s="44">
        <v>11</v>
      </c>
      <c r="F9" s="44">
        <v>21</v>
      </c>
      <c r="G9" s="21"/>
      <c r="H9" s="34">
        <f t="shared" si="1"/>
        <v>0</v>
      </c>
    </row>
    <row r="10" spans="1:8" ht="14.25" customHeight="1" x14ac:dyDescent="0.2">
      <c r="A10" s="95"/>
      <c r="B10" s="42"/>
      <c r="C10" s="97" t="s">
        <v>93</v>
      </c>
      <c r="D10" s="44" t="s">
        <v>18</v>
      </c>
      <c r="E10" s="44">
        <v>1</v>
      </c>
      <c r="F10" s="44">
        <v>21</v>
      </c>
      <c r="G10" s="21"/>
      <c r="H10" s="34">
        <f t="shared" si="1"/>
        <v>0</v>
      </c>
    </row>
    <row r="11" spans="1:8" ht="14.25" x14ac:dyDescent="0.2">
      <c r="A11" s="95"/>
      <c r="B11" s="42"/>
      <c r="C11" s="97" t="s">
        <v>94</v>
      </c>
      <c r="D11" s="44" t="s">
        <v>19</v>
      </c>
      <c r="E11" s="44">
        <v>12</v>
      </c>
      <c r="F11" s="44">
        <v>21</v>
      </c>
      <c r="G11" s="21"/>
      <c r="H11" s="34">
        <f t="shared" si="1"/>
        <v>0</v>
      </c>
    </row>
    <row r="12" spans="1:8" ht="25.5" x14ac:dyDescent="0.2">
      <c r="A12" s="95"/>
      <c r="B12" s="42"/>
      <c r="C12" s="97" t="s">
        <v>132</v>
      </c>
      <c r="D12" s="44" t="s">
        <v>20</v>
      </c>
      <c r="E12" s="44">
        <v>11</v>
      </c>
      <c r="F12" s="44">
        <v>21</v>
      </c>
      <c r="G12" s="21"/>
      <c r="H12" s="34">
        <f t="shared" si="1"/>
        <v>0</v>
      </c>
    </row>
    <row r="13" spans="1:8" ht="17.25" customHeight="1" x14ac:dyDescent="0.2">
      <c r="A13" s="95"/>
      <c r="B13" s="42"/>
      <c r="C13" s="97" t="s">
        <v>95</v>
      </c>
      <c r="D13" s="44" t="s">
        <v>19</v>
      </c>
      <c r="E13" s="44">
        <v>80.400000000000006</v>
      </c>
      <c r="F13" s="44">
        <v>21</v>
      </c>
      <c r="G13" s="21"/>
      <c r="H13" s="34">
        <f t="shared" si="1"/>
        <v>0</v>
      </c>
    </row>
    <row r="14" spans="1:8" ht="29.25" customHeight="1" thickBot="1" x14ac:dyDescent="0.25">
      <c r="A14" s="108"/>
      <c r="B14" s="109" t="s">
        <v>60</v>
      </c>
      <c r="C14" s="110" t="s">
        <v>96</v>
      </c>
      <c r="D14" s="54" t="s">
        <v>18</v>
      </c>
      <c r="E14" s="54">
        <v>17</v>
      </c>
      <c r="F14" s="54">
        <v>4</v>
      </c>
      <c r="G14" s="23"/>
      <c r="H14" s="35">
        <f t="shared" si="1"/>
        <v>0</v>
      </c>
    </row>
    <row r="15" spans="1:8" ht="25.5" customHeight="1" thickTop="1" thickBot="1" x14ac:dyDescent="0.25">
      <c r="A15" s="103" t="s">
        <v>21</v>
      </c>
      <c r="B15" s="104"/>
      <c r="C15" s="104"/>
      <c r="D15" s="104"/>
      <c r="E15" s="104"/>
      <c r="F15" s="105"/>
      <c r="G15" s="73">
        <f>SUM(G4:G14)</f>
        <v>0</v>
      </c>
      <c r="H15" s="28">
        <f>SUM(H4:H14)</f>
        <v>0</v>
      </c>
    </row>
    <row r="16" spans="1:8" ht="15" customHeight="1" x14ac:dyDescent="0.2">
      <c r="A16" s="2"/>
      <c r="B16" s="2"/>
      <c r="C16" s="2"/>
      <c r="D16" s="2"/>
      <c r="E16" s="2"/>
      <c r="F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</sheetData>
  <sheetProtection algorithmName="SHA-512" hashValue="VxRQGa4ts7e4UFOeVZoWqhkvUj463UWu40QdNNvTyA9TTMzfRG/pyiISa1QenKVKhae7/StNTnoBlc/4gAJ3EQ==" saltValue="I1bmF99oDXLe3/33XEbo0A==" spinCount="100000" sheet="1" objects="1" scenarios="1"/>
  <mergeCells count="4">
    <mergeCell ref="A15:F15"/>
    <mergeCell ref="A1:H1"/>
    <mergeCell ref="A4:A14"/>
    <mergeCell ref="B4:B13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dimension ref="A1:H1980"/>
  <sheetViews>
    <sheetView workbookViewId="0">
      <selection activeCellId="3" sqref="A6:XFD1048576 H4:XFD5 A4:F5 A1:XFD3"/>
    </sheetView>
  </sheetViews>
  <sheetFormatPr defaultRowHeight="12.75" x14ac:dyDescent="0.2"/>
  <cols>
    <col min="1" max="1" width="10.140625" style="31" customWidth="1"/>
    <col min="2" max="2" width="13.7109375" style="31" customWidth="1"/>
    <col min="3" max="3" width="62.85546875" style="32" customWidth="1"/>
    <col min="4" max="5" width="10.7109375" style="32" customWidth="1"/>
    <col min="6" max="6" width="11.7109375" style="31" customWidth="1"/>
    <col min="7" max="7" width="15.7109375" style="2" customWidth="1"/>
    <col min="8" max="8" width="16.42578125" style="2" customWidth="1"/>
    <col min="9" max="16384" width="9.140625" style="2"/>
  </cols>
  <sheetData>
    <row r="1" spans="1:8" ht="18" x14ac:dyDescent="0.25">
      <c r="A1" s="64" t="s">
        <v>31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32</v>
      </c>
      <c r="B2" s="1"/>
      <c r="C2" s="65" t="s">
        <v>144</v>
      </c>
      <c r="D2" s="67"/>
      <c r="E2" s="67"/>
      <c r="F2" s="67"/>
      <c r="G2" s="67"/>
      <c r="H2" s="67"/>
    </row>
    <row r="3" spans="1:8" ht="40.5" thickBot="1" x14ac:dyDescent="0.25">
      <c r="A3" s="83" t="s">
        <v>10</v>
      </c>
      <c r="B3" s="100" t="s">
        <v>11</v>
      </c>
      <c r="C3" s="84" t="s">
        <v>12</v>
      </c>
      <c r="D3" s="84" t="s">
        <v>13</v>
      </c>
      <c r="E3" s="84" t="s">
        <v>14</v>
      </c>
      <c r="F3" s="123" t="s">
        <v>15</v>
      </c>
      <c r="G3" s="85" t="s">
        <v>16</v>
      </c>
      <c r="H3" s="84" t="s">
        <v>17</v>
      </c>
    </row>
    <row r="4" spans="1:8" ht="24.75" customHeight="1" thickTop="1" x14ac:dyDescent="0.2">
      <c r="A4" s="120" t="s">
        <v>98</v>
      </c>
      <c r="B4" s="106" t="s">
        <v>57</v>
      </c>
      <c r="C4" s="121" t="s">
        <v>99</v>
      </c>
      <c r="D4" s="94" t="s">
        <v>20</v>
      </c>
      <c r="E4" s="94">
        <v>1</v>
      </c>
      <c r="F4" s="94">
        <v>21</v>
      </c>
      <c r="G4" s="116"/>
      <c r="H4" s="118">
        <f>G4*12</f>
        <v>0</v>
      </c>
    </row>
    <row r="5" spans="1:8" ht="24.75" customHeight="1" thickBot="1" x14ac:dyDescent="0.25">
      <c r="A5" s="122"/>
      <c r="B5" s="42"/>
      <c r="C5" s="97" t="s">
        <v>100</v>
      </c>
      <c r="D5" s="44" t="s">
        <v>19</v>
      </c>
      <c r="E5" s="48">
        <v>20</v>
      </c>
      <c r="F5" s="44">
        <v>21</v>
      </c>
      <c r="G5" s="117"/>
      <c r="H5" s="119">
        <f>G5*12</f>
        <v>0</v>
      </c>
    </row>
    <row r="6" spans="1:8" ht="14.25" customHeight="1" thickTop="1" thickBot="1" x14ac:dyDescent="0.25">
      <c r="A6" s="103" t="s">
        <v>21</v>
      </c>
      <c r="B6" s="104"/>
      <c r="C6" s="104"/>
      <c r="D6" s="104"/>
      <c r="E6" s="104"/>
      <c r="F6" s="105"/>
      <c r="G6" s="73">
        <f>SUM(G4:G5)</f>
        <v>0</v>
      </c>
      <c r="H6" s="28">
        <f>SUM(H4:H5)</f>
        <v>0</v>
      </c>
    </row>
    <row r="7" spans="1:8" ht="24.75" customHeight="1" x14ac:dyDescent="0.2">
      <c r="A7" s="2"/>
      <c r="B7" s="2"/>
      <c r="C7" s="2"/>
      <c r="D7" s="2"/>
      <c r="E7" s="2"/>
      <c r="F7" s="2"/>
    </row>
    <row r="8" spans="1:8" ht="33" customHeight="1" x14ac:dyDescent="0.2">
      <c r="A8" s="2"/>
      <c r="B8" s="2"/>
      <c r="C8" s="2"/>
      <c r="D8" s="2"/>
      <c r="E8" s="2"/>
      <c r="F8" s="2"/>
    </row>
    <row r="9" spans="1:8" ht="32.25" customHeight="1" x14ac:dyDescent="0.2">
      <c r="A9" s="2"/>
      <c r="B9" s="2"/>
      <c r="C9" s="2"/>
      <c r="D9" s="2"/>
      <c r="E9" s="2"/>
      <c r="F9" s="2"/>
    </row>
    <row r="10" spans="1:8" ht="41.25" customHeight="1" x14ac:dyDescent="0.2">
      <c r="A10" s="2"/>
      <c r="B10" s="2"/>
      <c r="C10" s="2"/>
      <c r="D10" s="2"/>
      <c r="E10" s="2"/>
      <c r="F10" s="2"/>
    </row>
    <row r="11" spans="1:8" ht="33.75" customHeight="1" x14ac:dyDescent="0.2">
      <c r="A11" s="2"/>
      <c r="B11" s="2"/>
      <c r="C11" s="2"/>
      <c r="D11" s="2"/>
      <c r="E11" s="2"/>
      <c r="F11" s="2"/>
    </row>
    <row r="12" spans="1:8" ht="14.25" customHeight="1" x14ac:dyDescent="0.2">
      <c r="A12" s="2"/>
      <c r="B12" s="2"/>
      <c r="C12" s="2"/>
      <c r="D12" s="2"/>
      <c r="E12" s="2"/>
      <c r="F12" s="2"/>
    </row>
    <row r="13" spans="1:8" ht="14.25" customHeight="1" x14ac:dyDescent="0.2">
      <c r="A13" s="2"/>
      <c r="B13" s="2"/>
      <c r="C13" s="2"/>
      <c r="D13" s="2"/>
      <c r="E13" s="2"/>
      <c r="F13" s="2"/>
    </row>
    <row r="14" spans="1:8" ht="14.25" customHeight="1" x14ac:dyDescent="0.2">
      <c r="A14" s="2"/>
      <c r="B14" s="2"/>
      <c r="C14" s="2"/>
      <c r="D14" s="2"/>
      <c r="E14" s="2"/>
      <c r="F14" s="2"/>
    </row>
    <row r="15" spans="1:8" ht="15" customHeight="1" x14ac:dyDescent="0.2">
      <c r="A15" s="2"/>
      <c r="B15" s="2"/>
      <c r="C15" s="2"/>
      <c r="D15" s="2"/>
      <c r="E15" s="2"/>
      <c r="F15" s="2"/>
    </row>
    <row r="16" spans="1:8" ht="15" customHeight="1" x14ac:dyDescent="0.2">
      <c r="A16" s="2"/>
      <c r="B16" s="2"/>
      <c r="C16" s="2"/>
      <c r="D16" s="2"/>
      <c r="E16" s="2"/>
      <c r="F16" s="2"/>
    </row>
    <row r="17" s="2" customFormat="1" ht="14.25" customHeight="1" x14ac:dyDescent="0.2"/>
    <row r="18" s="2" customFormat="1" ht="14.25" customHeight="1" x14ac:dyDescent="0.2"/>
    <row r="19" s="2" customFormat="1" ht="14.25" customHeight="1" x14ac:dyDescent="0.2"/>
    <row r="20" s="2" customFormat="1" ht="14.25" customHeight="1" x14ac:dyDescent="0.2"/>
    <row r="21" s="2" customFormat="1" ht="15" customHeigh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</sheetData>
  <sheetProtection algorithmName="SHA-512" hashValue="I3RLgmIfBF4wj8JONkNQpC7FJrU3d/RzedUNvT09gm85uM2tWu7thgRB/ETDtxww/1nEj8P+ER6jysTdjWh+uw==" saltValue="BzBTEHrqFj2eB9Aq8X394A==" spinCount="100000" sheet="1" objects="1" scenarios="1"/>
  <mergeCells count="4">
    <mergeCell ref="A6:F6"/>
    <mergeCell ref="A1:H1"/>
    <mergeCell ref="A4:A5"/>
    <mergeCell ref="B4:B5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A0BE-005B-40A0-9F05-4F869D50D27F}">
  <dimension ref="A1:H10"/>
  <sheetViews>
    <sheetView workbookViewId="0">
      <selection activeCellId="3" sqref="A10:XFD1048576 H5:XFD9 A5:F9 A1:XFD4"/>
    </sheetView>
  </sheetViews>
  <sheetFormatPr defaultRowHeight="12.75" x14ac:dyDescent="0.2"/>
  <cols>
    <col min="1" max="1" width="10.140625" style="2" customWidth="1"/>
    <col min="2" max="2" width="13.7109375" style="2" customWidth="1"/>
    <col min="3" max="3" width="62.85546875" style="2" customWidth="1"/>
    <col min="4" max="5" width="10.7109375" style="2" customWidth="1"/>
    <col min="6" max="6" width="11.7109375" style="2" customWidth="1"/>
    <col min="7" max="7" width="15.7109375" style="2" customWidth="1"/>
    <col min="8" max="8" width="16.42578125" style="2" customWidth="1"/>
    <col min="9" max="16384" width="9.140625" style="2"/>
  </cols>
  <sheetData>
    <row r="1" spans="1:8" ht="18" x14ac:dyDescent="0.25">
      <c r="A1" s="64" t="s">
        <v>116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115</v>
      </c>
      <c r="B2" s="1" t="s">
        <v>122</v>
      </c>
      <c r="C2" s="65" t="s">
        <v>145</v>
      </c>
      <c r="D2" s="67"/>
      <c r="E2" s="67"/>
      <c r="F2" s="67"/>
      <c r="G2" s="67"/>
      <c r="H2" s="67"/>
    </row>
    <row r="3" spans="1:8" ht="18" x14ac:dyDescent="0.25">
      <c r="A3" s="67"/>
      <c r="B3" s="136" t="s">
        <v>34</v>
      </c>
      <c r="C3" s="136" t="s">
        <v>136</v>
      </c>
      <c r="D3" s="67"/>
      <c r="E3" s="67"/>
      <c r="F3" s="67"/>
      <c r="G3" s="67"/>
      <c r="H3" s="67"/>
    </row>
    <row r="4" spans="1:8" ht="40.5" thickBot="1" x14ac:dyDescent="0.25">
      <c r="A4" s="137" t="s">
        <v>10</v>
      </c>
      <c r="B4" s="138" t="s">
        <v>11</v>
      </c>
      <c r="C4" s="109" t="s">
        <v>12</v>
      </c>
      <c r="D4" s="109" t="s">
        <v>13</v>
      </c>
      <c r="E4" s="109" t="s">
        <v>14</v>
      </c>
      <c r="F4" s="109" t="s">
        <v>15</v>
      </c>
      <c r="G4" s="139" t="s">
        <v>65</v>
      </c>
      <c r="H4" s="140" t="s">
        <v>66</v>
      </c>
    </row>
    <row r="5" spans="1:8" ht="25.5" customHeight="1" thickTop="1" x14ac:dyDescent="0.2">
      <c r="A5" s="127" t="s">
        <v>135</v>
      </c>
      <c r="B5" s="128" t="s">
        <v>60</v>
      </c>
      <c r="C5" s="97" t="s">
        <v>101</v>
      </c>
      <c r="D5" s="48" t="s">
        <v>18</v>
      </c>
      <c r="E5" s="44">
        <v>1</v>
      </c>
      <c r="F5" s="44">
        <v>4</v>
      </c>
      <c r="G5" s="21"/>
      <c r="H5" s="34">
        <f t="shared" ref="H5" si="0">G5*12</f>
        <v>0</v>
      </c>
    </row>
    <row r="6" spans="1:8" ht="26.25" customHeight="1" x14ac:dyDescent="0.2">
      <c r="A6" s="129"/>
      <c r="B6" s="56" t="s">
        <v>62</v>
      </c>
      <c r="C6" s="61" t="s">
        <v>69</v>
      </c>
      <c r="D6" s="48" t="s">
        <v>19</v>
      </c>
      <c r="E6" s="48">
        <v>106.6</v>
      </c>
      <c r="F6" s="48">
        <v>1</v>
      </c>
      <c r="G6" s="124"/>
      <c r="H6" s="34">
        <f t="shared" ref="H6:H7" si="1">G6*12</f>
        <v>0</v>
      </c>
    </row>
    <row r="7" spans="1:8" ht="18" customHeight="1" x14ac:dyDescent="0.2">
      <c r="A7" s="130"/>
      <c r="B7" s="56"/>
      <c r="C7" s="131" t="s">
        <v>63</v>
      </c>
      <c r="D7" s="49" t="s">
        <v>18</v>
      </c>
      <c r="E7" s="49">
        <v>10</v>
      </c>
      <c r="F7" s="50">
        <v>1</v>
      </c>
      <c r="G7" s="125"/>
      <c r="H7" s="34">
        <f t="shared" si="1"/>
        <v>0</v>
      </c>
    </row>
    <row r="8" spans="1:8" ht="27" customHeight="1" x14ac:dyDescent="0.2">
      <c r="A8" s="132" t="s">
        <v>133</v>
      </c>
      <c r="B8" s="133" t="s">
        <v>60</v>
      </c>
      <c r="C8" s="43" t="s">
        <v>134</v>
      </c>
      <c r="D8" s="48" t="s">
        <v>19</v>
      </c>
      <c r="E8" s="48">
        <v>17.399999999999999</v>
      </c>
      <c r="F8" s="48">
        <v>4</v>
      </c>
      <c r="G8" s="124"/>
      <c r="H8" s="34">
        <f t="shared" ref="H8:H9" si="2">G8*12</f>
        <v>0</v>
      </c>
    </row>
    <row r="9" spans="1:8" ht="27" customHeight="1" thickBot="1" x14ac:dyDescent="0.25">
      <c r="A9" s="134"/>
      <c r="B9" s="135" t="s">
        <v>62</v>
      </c>
      <c r="C9" s="131" t="s">
        <v>63</v>
      </c>
      <c r="D9" s="49" t="s">
        <v>18</v>
      </c>
      <c r="E9" s="49">
        <v>1</v>
      </c>
      <c r="F9" s="50">
        <v>1</v>
      </c>
      <c r="G9" s="125"/>
      <c r="H9" s="34">
        <f t="shared" si="2"/>
        <v>0</v>
      </c>
    </row>
    <row r="10" spans="1:8" ht="14.25" thickTop="1" thickBot="1" x14ac:dyDescent="0.25">
      <c r="A10" s="103" t="s">
        <v>21</v>
      </c>
      <c r="B10" s="104"/>
      <c r="C10" s="104"/>
      <c r="D10" s="104"/>
      <c r="E10" s="104"/>
      <c r="F10" s="105"/>
      <c r="G10" s="126">
        <f>SUM(G5:G9)</f>
        <v>0</v>
      </c>
      <c r="H10" s="126">
        <f>SUM(H5:H9)</f>
        <v>0</v>
      </c>
    </row>
  </sheetData>
  <sheetProtection algorithmName="SHA-512" hashValue="6g1JA/S1T1d+1FxB5sUsRDTayEZBOPQKaUaifiSKQvYK7oM6a595pelAhLayt7JknTWstWszyx1H9vl29iBgIA==" saltValue="K+8RGTFacAOn2WuHoGL4Cw==" spinCount="100000" sheet="1" objects="1" scenarios="1"/>
  <mergeCells count="5">
    <mergeCell ref="A10:F10"/>
    <mergeCell ref="A1:H1"/>
    <mergeCell ref="A5:A7"/>
    <mergeCell ref="A8:A9"/>
    <mergeCell ref="B6:B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841E-A3E3-41B8-A5AC-612DA6A38BB2}">
  <dimension ref="A1:H2461"/>
  <sheetViews>
    <sheetView workbookViewId="0">
      <selection activeCellId="3" sqref="A11:XFD1048576 H3:XFD10 A3:F10 A1:XFD2"/>
    </sheetView>
  </sheetViews>
  <sheetFormatPr defaultRowHeight="12.75" customHeight="1" x14ac:dyDescent="0.2"/>
  <cols>
    <col min="1" max="1" width="12.42578125" style="31" customWidth="1"/>
    <col min="2" max="2" width="13" style="31" customWidth="1"/>
    <col min="3" max="3" width="62.85546875" style="32" customWidth="1"/>
    <col min="4" max="5" width="10.7109375" style="32" customWidth="1"/>
    <col min="6" max="6" width="14.42578125" style="31" customWidth="1"/>
    <col min="7" max="7" width="11.7109375" style="2" customWidth="1"/>
    <col min="8" max="8" width="15.7109375" style="2" customWidth="1"/>
    <col min="9" max="16384" width="9.140625" style="2"/>
  </cols>
  <sheetData>
    <row r="1" spans="1:8" ht="18" x14ac:dyDescent="0.25">
      <c r="A1" s="64" t="s">
        <v>33</v>
      </c>
      <c r="B1" s="64"/>
      <c r="C1" s="64"/>
      <c r="D1" s="64"/>
      <c r="E1" s="64"/>
      <c r="F1" s="64"/>
      <c r="G1" s="64"/>
      <c r="H1" s="64"/>
    </row>
    <row r="2" spans="1:8" ht="53.25" thickBot="1" x14ac:dyDescent="0.25">
      <c r="A2" s="83" t="s">
        <v>10</v>
      </c>
      <c r="B2" s="100" t="s">
        <v>11</v>
      </c>
      <c r="C2" s="84" t="s">
        <v>12</v>
      </c>
      <c r="D2" s="84" t="s">
        <v>36</v>
      </c>
      <c r="E2" s="84" t="s">
        <v>14</v>
      </c>
      <c r="F2" s="84" t="s">
        <v>37</v>
      </c>
      <c r="G2" s="85" t="s">
        <v>56</v>
      </c>
      <c r="H2" s="84" t="s">
        <v>17</v>
      </c>
    </row>
    <row r="3" spans="1:8" ht="53.25" customHeight="1" thickTop="1" x14ac:dyDescent="0.2">
      <c r="A3" s="145" t="s">
        <v>35</v>
      </c>
      <c r="B3" s="146" t="s">
        <v>38</v>
      </c>
      <c r="C3" s="147" t="s">
        <v>102</v>
      </c>
      <c r="D3" s="148" t="s">
        <v>19</v>
      </c>
      <c r="E3" s="148">
        <v>450</v>
      </c>
      <c r="F3" s="148">
        <v>1</v>
      </c>
      <c r="G3" s="141"/>
      <c r="H3" s="34">
        <f t="shared" ref="H3:H10" si="0">+G3*F3</f>
        <v>0</v>
      </c>
    </row>
    <row r="4" spans="1:8" x14ac:dyDescent="0.2">
      <c r="A4" s="149"/>
      <c r="B4" s="150"/>
      <c r="C4" s="61" t="s">
        <v>103</v>
      </c>
      <c r="D4" s="44" t="s">
        <v>18</v>
      </c>
      <c r="E4" s="48">
        <v>20</v>
      </c>
      <c r="F4" s="44">
        <v>1</v>
      </c>
      <c r="G4" s="21"/>
      <c r="H4" s="34">
        <f t="shared" si="0"/>
        <v>0</v>
      </c>
    </row>
    <row r="5" spans="1:8" ht="14.25" x14ac:dyDescent="0.2">
      <c r="A5" s="149"/>
      <c r="B5" s="150"/>
      <c r="C5" s="147" t="s">
        <v>39</v>
      </c>
      <c r="D5" s="148" t="s">
        <v>19</v>
      </c>
      <c r="E5" s="151">
        <v>1352</v>
      </c>
      <c r="F5" s="148">
        <v>1</v>
      </c>
      <c r="G5" s="141"/>
      <c r="H5" s="34">
        <f t="shared" si="0"/>
        <v>0</v>
      </c>
    </row>
    <row r="6" spans="1:8" ht="25.5" x14ac:dyDescent="0.2">
      <c r="A6" s="149"/>
      <c r="B6" s="150"/>
      <c r="C6" s="147" t="s">
        <v>40</v>
      </c>
      <c r="D6" s="148" t="s">
        <v>18</v>
      </c>
      <c r="E6" s="151">
        <v>120</v>
      </c>
      <c r="F6" s="148">
        <v>1</v>
      </c>
      <c r="G6" s="141"/>
      <c r="H6" s="34">
        <f t="shared" si="0"/>
        <v>0</v>
      </c>
    </row>
    <row r="7" spans="1:8" ht="14.25" x14ac:dyDescent="0.2">
      <c r="A7" s="149"/>
      <c r="B7" s="150"/>
      <c r="C7" s="97" t="s">
        <v>137</v>
      </c>
      <c r="D7" s="44" t="s">
        <v>19</v>
      </c>
      <c r="E7" s="48">
        <v>20</v>
      </c>
      <c r="F7" s="44">
        <v>1</v>
      </c>
      <c r="G7" s="21"/>
      <c r="H7" s="34">
        <f t="shared" si="0"/>
        <v>0</v>
      </c>
    </row>
    <row r="8" spans="1:8" ht="14.25" x14ac:dyDescent="0.2">
      <c r="A8" s="149"/>
      <c r="B8" s="150"/>
      <c r="C8" s="97" t="s">
        <v>105</v>
      </c>
      <c r="D8" s="44" t="s">
        <v>19</v>
      </c>
      <c r="E8" s="48">
        <v>10</v>
      </c>
      <c r="F8" s="44">
        <v>1</v>
      </c>
      <c r="G8" s="21"/>
      <c r="H8" s="34">
        <f t="shared" si="0"/>
        <v>0</v>
      </c>
    </row>
    <row r="9" spans="1:8" ht="14.25" x14ac:dyDescent="0.2">
      <c r="A9" s="149"/>
      <c r="B9" s="150"/>
      <c r="C9" s="43" t="s">
        <v>138</v>
      </c>
      <c r="D9" s="48" t="s">
        <v>19</v>
      </c>
      <c r="E9" s="48">
        <v>290.89999999999998</v>
      </c>
      <c r="F9" s="48">
        <v>1</v>
      </c>
      <c r="G9" s="141"/>
      <c r="H9" s="34">
        <f t="shared" si="0"/>
        <v>0</v>
      </c>
    </row>
    <row r="10" spans="1:8" ht="15" thickBot="1" x14ac:dyDescent="0.25">
      <c r="A10" s="149"/>
      <c r="B10" s="152"/>
      <c r="C10" s="153" t="s">
        <v>139</v>
      </c>
      <c r="D10" s="48" t="s">
        <v>19</v>
      </c>
      <c r="E10" s="50">
        <v>88.4</v>
      </c>
      <c r="F10" s="50">
        <v>1</v>
      </c>
      <c r="G10" s="142"/>
      <c r="H10" s="144">
        <f t="shared" si="0"/>
        <v>0</v>
      </c>
    </row>
    <row r="11" spans="1:8" ht="19.5" customHeight="1" thickTop="1" thickBot="1" x14ac:dyDescent="0.25">
      <c r="A11" s="103" t="s">
        <v>21</v>
      </c>
      <c r="B11" s="104"/>
      <c r="C11" s="104"/>
      <c r="D11" s="104"/>
      <c r="E11" s="104"/>
      <c r="F11" s="105"/>
      <c r="G11" s="143">
        <f>SUM(G3:G10)</f>
        <v>0</v>
      </c>
      <c r="H11" s="126">
        <f>SUM(H3:H10)</f>
        <v>0</v>
      </c>
    </row>
    <row r="12" spans="1:8" ht="18" x14ac:dyDescent="0.25">
      <c r="A12" s="68"/>
      <c r="B12" s="65"/>
      <c r="C12" s="65"/>
      <c r="D12" s="67"/>
      <c r="E12" s="67"/>
      <c r="F12" s="67"/>
      <c r="G12" s="67"/>
      <c r="H12" s="67"/>
    </row>
    <row r="13" spans="1:8" ht="18" x14ac:dyDescent="0.25">
      <c r="A13" s="68"/>
      <c r="B13" s="65"/>
      <c r="C13" s="65"/>
      <c r="D13" s="67"/>
      <c r="E13" s="67"/>
      <c r="F13" s="67"/>
      <c r="G13" s="67"/>
      <c r="H13" s="67"/>
    </row>
    <row r="14" spans="1:8" ht="18" x14ac:dyDescent="0.25">
      <c r="A14" s="68"/>
      <c r="B14" s="65"/>
      <c r="C14" s="65"/>
      <c r="D14" s="67"/>
      <c r="E14" s="67"/>
      <c r="F14" s="67"/>
      <c r="G14" s="67"/>
      <c r="H14" s="67"/>
    </row>
    <row r="15" spans="1:8" ht="18.75" thickTop="1" x14ac:dyDescent="0.25">
      <c r="A15" s="68"/>
      <c r="B15" s="65"/>
      <c r="C15" s="65"/>
      <c r="D15" s="67"/>
      <c r="E15" s="67"/>
      <c r="F15" s="67"/>
      <c r="G15" s="67"/>
      <c r="H15" s="67"/>
    </row>
    <row r="16" spans="1:8" ht="18" x14ac:dyDescent="0.25">
      <c r="A16" s="68"/>
      <c r="B16" s="65"/>
      <c r="C16" s="65"/>
      <c r="D16" s="67"/>
      <c r="E16" s="67"/>
      <c r="F16" s="67"/>
      <c r="G16" s="67"/>
      <c r="H16" s="67"/>
    </row>
    <row r="17" spans="1:8" ht="18" x14ac:dyDescent="0.25">
      <c r="A17" s="68"/>
      <c r="B17" s="65"/>
      <c r="C17" s="65"/>
      <c r="D17" s="67"/>
      <c r="E17" s="67"/>
      <c r="F17" s="67"/>
      <c r="G17" s="67"/>
      <c r="H17" s="67"/>
    </row>
    <row r="18" spans="1:8" ht="18" x14ac:dyDescent="0.25">
      <c r="A18" s="68"/>
      <c r="B18" s="65"/>
      <c r="C18" s="65"/>
      <c r="D18" s="67"/>
      <c r="E18" s="67"/>
      <c r="F18" s="67"/>
      <c r="G18" s="67"/>
      <c r="H18" s="67"/>
    </row>
    <row r="19" spans="1:8" ht="18" x14ac:dyDescent="0.25">
      <c r="A19" s="68"/>
      <c r="B19" s="65"/>
      <c r="C19" s="65"/>
      <c r="D19" s="67"/>
      <c r="E19" s="67"/>
      <c r="F19" s="67"/>
      <c r="G19" s="67"/>
      <c r="H19" s="67"/>
    </row>
    <row r="20" spans="1:8" ht="18" x14ac:dyDescent="0.25">
      <c r="A20" s="68"/>
      <c r="B20" s="65"/>
      <c r="C20" s="65"/>
      <c r="D20" s="67"/>
      <c r="E20" s="67"/>
      <c r="F20" s="67"/>
      <c r="G20" s="67"/>
      <c r="H20" s="67"/>
    </row>
    <row r="21" spans="1:8" ht="14.25" customHeight="1" x14ac:dyDescent="0.2">
      <c r="A21" s="2"/>
      <c r="B21" s="2"/>
      <c r="C21" s="2"/>
      <c r="D21" s="2"/>
      <c r="E21" s="2"/>
      <c r="F21" s="2"/>
    </row>
    <row r="22" spans="1:8" ht="30" customHeight="1" x14ac:dyDescent="0.2">
      <c r="A22" s="2"/>
      <c r="B22" s="2"/>
      <c r="C22" s="2"/>
      <c r="D22" s="2"/>
      <c r="E22" s="2"/>
      <c r="F22" s="2"/>
    </row>
    <row r="23" spans="1:8" ht="28.5" customHeight="1" x14ac:dyDescent="0.2">
      <c r="A23" s="2"/>
      <c r="B23" s="2"/>
      <c r="C23" s="2"/>
      <c r="D23" s="2"/>
      <c r="E23" s="2"/>
      <c r="F23" s="2"/>
    </row>
    <row r="24" spans="1:8" ht="28.5" customHeight="1" x14ac:dyDescent="0.2">
      <c r="A24" s="2"/>
      <c r="B24" s="2"/>
      <c r="C24" s="2"/>
      <c r="D24" s="2"/>
      <c r="E24" s="2"/>
      <c r="F24" s="2"/>
    </row>
    <row r="25" spans="1:8" ht="32.25" customHeight="1" x14ac:dyDescent="0.2">
      <c r="A25" s="2"/>
      <c r="B25" s="2"/>
      <c r="C25" s="2"/>
      <c r="D25" s="2"/>
      <c r="E25" s="2"/>
      <c r="F25" s="2"/>
    </row>
    <row r="26" spans="1:8" ht="27" customHeight="1" x14ac:dyDescent="0.2">
      <c r="A26" s="2"/>
      <c r="B26" s="2"/>
      <c r="C26" s="2"/>
      <c r="D26" s="2"/>
      <c r="E26" s="2"/>
      <c r="F26" s="2"/>
    </row>
    <row r="27" spans="1:8" ht="45" customHeight="1" x14ac:dyDescent="0.2">
      <c r="A27" s="2"/>
      <c r="B27" s="2"/>
      <c r="C27" s="2"/>
      <c r="D27" s="2"/>
      <c r="E27" s="2"/>
      <c r="F27" s="2"/>
    </row>
    <row r="28" spans="1:8" ht="14.25" customHeight="1" x14ac:dyDescent="0.2">
      <c r="A28" s="2"/>
      <c r="B28" s="2"/>
      <c r="C28" s="2"/>
      <c r="D28" s="2"/>
      <c r="E28" s="2"/>
      <c r="F28" s="2"/>
    </row>
    <row r="29" spans="1:8" ht="47.25" customHeight="1" x14ac:dyDescent="0.2">
      <c r="A29" s="2"/>
      <c r="B29" s="2"/>
      <c r="C29" s="2"/>
      <c r="D29" s="2"/>
      <c r="E29" s="2"/>
      <c r="F29" s="2"/>
    </row>
    <row r="30" spans="1:8" ht="42" customHeight="1" x14ac:dyDescent="0.2">
      <c r="A30" s="2"/>
      <c r="B30" s="2"/>
      <c r="C30" s="2"/>
      <c r="D30" s="2"/>
      <c r="E30" s="2"/>
      <c r="F30" s="2"/>
    </row>
    <row r="31" spans="1:8" ht="27.75" customHeight="1" x14ac:dyDescent="0.2">
      <c r="A31" s="2"/>
      <c r="B31" s="2"/>
      <c r="C31" s="2"/>
      <c r="D31" s="2"/>
      <c r="E31" s="2"/>
      <c r="F31" s="2"/>
    </row>
    <row r="32" spans="1:8" ht="14.25" customHeight="1" x14ac:dyDescent="0.2">
      <c r="A32" s="2"/>
      <c r="B32" s="2"/>
      <c r="C32" s="2"/>
      <c r="D32" s="2"/>
      <c r="E32" s="2"/>
      <c r="F32" s="2"/>
    </row>
    <row r="33" s="2" customFormat="1" ht="60.75" customHeight="1" x14ac:dyDescent="0.2"/>
    <row r="34" s="2" customFormat="1" ht="14.25" customHeight="1" x14ac:dyDescent="0.2"/>
    <row r="35" s="2" customFormat="1" ht="14.25" customHeight="1" x14ac:dyDescent="0.2"/>
    <row r="36" s="2" customFormat="1" ht="14.25" customHeight="1" x14ac:dyDescent="0.2"/>
    <row r="37" s="2" customFormat="1" ht="14.25" customHeight="1" x14ac:dyDescent="0.2"/>
    <row r="38" s="2" customFormat="1" ht="14.25" customHeight="1" x14ac:dyDescent="0.2"/>
    <row r="39" s="2" customFormat="1" ht="14.25" customHeight="1" x14ac:dyDescent="0.2"/>
    <row r="40" s="2" customFormat="1" ht="14.25" customHeight="1" x14ac:dyDescent="0.2"/>
    <row r="41" s="2" customFormat="1" ht="15" customHeight="1" x14ac:dyDescent="0.2"/>
    <row r="42" s="2" customFormat="1" ht="51.75" customHeight="1" x14ac:dyDescent="0.2"/>
    <row r="43" s="2" customFormat="1" ht="14.25" customHeight="1" x14ac:dyDescent="0.2"/>
    <row r="44" s="2" customFormat="1" ht="29.25" customHeight="1" x14ac:dyDescent="0.2"/>
    <row r="45" s="2" customFormat="1" ht="30" customHeight="1" x14ac:dyDescent="0.2"/>
    <row r="46" s="2" customFormat="1" ht="25.5" customHeight="1" x14ac:dyDescent="0.2"/>
    <row r="47" s="2" customFormat="1" ht="15" customHeight="1" x14ac:dyDescent="0.2"/>
    <row r="48" s="2" customFormat="1" ht="15" customHeight="1" x14ac:dyDescent="0.2"/>
    <row r="49" s="2" customFormat="1" ht="14.25" customHeight="1" x14ac:dyDescent="0.2"/>
    <row r="50" s="2" customFormat="1" ht="14.25" customHeight="1" x14ac:dyDescent="0.2"/>
    <row r="51" s="2" customFormat="1" ht="14.25" customHeight="1" x14ac:dyDescent="0.2"/>
    <row r="52" s="2" customFormat="1" ht="15" customHeigh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  <row r="2168" s="2" customFormat="1" x14ac:dyDescent="0.2"/>
    <row r="2169" s="2" customFormat="1" x14ac:dyDescent="0.2"/>
    <row r="2170" s="2" customFormat="1" x14ac:dyDescent="0.2"/>
    <row r="2171" s="2" customFormat="1" x14ac:dyDescent="0.2"/>
    <row r="2172" s="2" customFormat="1" x14ac:dyDescent="0.2"/>
    <row r="2173" s="2" customFormat="1" x14ac:dyDescent="0.2"/>
    <row r="2174" s="2" customFormat="1" x14ac:dyDescent="0.2"/>
    <row r="2175" s="2" customFormat="1" x14ac:dyDescent="0.2"/>
    <row r="2176" s="2" customFormat="1" x14ac:dyDescent="0.2"/>
    <row r="2177" s="2" customFormat="1" x14ac:dyDescent="0.2"/>
    <row r="2178" s="2" customFormat="1" x14ac:dyDescent="0.2"/>
    <row r="2179" s="2" customFormat="1" x14ac:dyDescent="0.2"/>
    <row r="2180" s="2" customFormat="1" x14ac:dyDescent="0.2"/>
    <row r="2181" s="2" customFormat="1" x14ac:dyDescent="0.2"/>
    <row r="2182" s="2" customFormat="1" x14ac:dyDescent="0.2"/>
    <row r="2183" s="2" customFormat="1" x14ac:dyDescent="0.2"/>
    <row r="2184" s="2" customFormat="1" x14ac:dyDescent="0.2"/>
    <row r="2185" s="2" customFormat="1" x14ac:dyDescent="0.2"/>
    <row r="2186" s="2" customFormat="1" x14ac:dyDescent="0.2"/>
    <row r="2187" s="2" customFormat="1" x14ac:dyDescent="0.2"/>
    <row r="2188" s="2" customFormat="1" x14ac:dyDescent="0.2"/>
    <row r="2189" s="2" customFormat="1" x14ac:dyDescent="0.2"/>
    <row r="2190" s="2" customFormat="1" x14ac:dyDescent="0.2"/>
    <row r="2191" s="2" customFormat="1" x14ac:dyDescent="0.2"/>
    <row r="2192" s="2" customFormat="1" x14ac:dyDescent="0.2"/>
    <row r="2193" s="2" customFormat="1" x14ac:dyDescent="0.2"/>
    <row r="2194" s="2" customFormat="1" x14ac:dyDescent="0.2"/>
    <row r="2195" s="2" customFormat="1" x14ac:dyDescent="0.2"/>
    <row r="2196" s="2" customFormat="1" x14ac:dyDescent="0.2"/>
    <row r="2197" s="2" customFormat="1" x14ac:dyDescent="0.2"/>
    <row r="2198" s="2" customFormat="1" x14ac:dyDescent="0.2"/>
    <row r="2199" s="2" customFormat="1" x14ac:dyDescent="0.2"/>
    <row r="2200" s="2" customFormat="1" x14ac:dyDescent="0.2"/>
    <row r="2201" s="2" customFormat="1" x14ac:dyDescent="0.2"/>
    <row r="2202" s="2" customFormat="1" x14ac:dyDescent="0.2"/>
    <row r="2203" s="2" customFormat="1" x14ac:dyDescent="0.2"/>
    <row r="2204" s="2" customFormat="1" x14ac:dyDescent="0.2"/>
    <row r="2205" s="2" customFormat="1" x14ac:dyDescent="0.2"/>
    <row r="2206" s="2" customFormat="1" x14ac:dyDescent="0.2"/>
    <row r="2207" s="2" customFormat="1" x14ac:dyDescent="0.2"/>
    <row r="2208" s="2" customFormat="1" x14ac:dyDescent="0.2"/>
    <row r="2209" s="2" customFormat="1" x14ac:dyDescent="0.2"/>
    <row r="2210" s="2" customFormat="1" x14ac:dyDescent="0.2"/>
    <row r="2211" s="2" customFormat="1" x14ac:dyDescent="0.2"/>
    <row r="2212" s="2" customFormat="1" x14ac:dyDescent="0.2"/>
    <row r="2213" s="2" customFormat="1" x14ac:dyDescent="0.2"/>
    <row r="2214" s="2" customFormat="1" x14ac:dyDescent="0.2"/>
    <row r="2215" s="2" customFormat="1" x14ac:dyDescent="0.2"/>
    <row r="2216" s="2" customFormat="1" x14ac:dyDescent="0.2"/>
    <row r="2217" s="2" customFormat="1" x14ac:dyDescent="0.2"/>
    <row r="2218" s="2" customFormat="1" x14ac:dyDescent="0.2"/>
    <row r="2219" s="2" customFormat="1" x14ac:dyDescent="0.2"/>
    <row r="2220" s="2" customFormat="1" x14ac:dyDescent="0.2"/>
    <row r="2221" s="2" customFormat="1" x14ac:dyDescent="0.2"/>
    <row r="2222" s="2" customFormat="1" x14ac:dyDescent="0.2"/>
    <row r="2223" s="2" customFormat="1" x14ac:dyDescent="0.2"/>
    <row r="2224" s="2" customFormat="1" x14ac:dyDescent="0.2"/>
    <row r="2225" s="2" customFormat="1" x14ac:dyDescent="0.2"/>
    <row r="2226" s="2" customFormat="1" x14ac:dyDescent="0.2"/>
    <row r="2227" s="2" customFormat="1" x14ac:dyDescent="0.2"/>
    <row r="2228" s="2" customFormat="1" x14ac:dyDescent="0.2"/>
    <row r="2229" s="2" customFormat="1" x14ac:dyDescent="0.2"/>
    <row r="2230" s="2" customFormat="1" x14ac:dyDescent="0.2"/>
    <row r="2231" s="2" customFormat="1" x14ac:dyDescent="0.2"/>
    <row r="2232" s="2" customFormat="1" x14ac:dyDescent="0.2"/>
    <row r="2233" s="2" customFormat="1" x14ac:dyDescent="0.2"/>
    <row r="2234" s="2" customFormat="1" x14ac:dyDescent="0.2"/>
    <row r="2235" s="2" customFormat="1" x14ac:dyDescent="0.2"/>
    <row r="2236" s="2" customFormat="1" x14ac:dyDescent="0.2"/>
    <row r="2237" s="2" customFormat="1" x14ac:dyDescent="0.2"/>
    <row r="2238" s="2" customFormat="1" x14ac:dyDescent="0.2"/>
    <row r="2239" s="2" customFormat="1" x14ac:dyDescent="0.2"/>
    <row r="2240" s="2" customFormat="1" x14ac:dyDescent="0.2"/>
    <row r="2241" s="2" customFormat="1" x14ac:dyDescent="0.2"/>
    <row r="2242" s="2" customFormat="1" x14ac:dyDescent="0.2"/>
    <row r="2243" s="2" customFormat="1" x14ac:dyDescent="0.2"/>
    <row r="2244" s="2" customFormat="1" x14ac:dyDescent="0.2"/>
    <row r="2245" s="2" customFormat="1" x14ac:dyDescent="0.2"/>
    <row r="2246" s="2" customFormat="1" x14ac:dyDescent="0.2"/>
    <row r="2247" s="2" customFormat="1" x14ac:dyDescent="0.2"/>
    <row r="2248" s="2" customFormat="1" x14ac:dyDescent="0.2"/>
    <row r="2249" s="2" customFormat="1" x14ac:dyDescent="0.2"/>
    <row r="2250" s="2" customFormat="1" x14ac:dyDescent="0.2"/>
    <row r="2251" s="2" customFormat="1" x14ac:dyDescent="0.2"/>
    <row r="2252" s="2" customFormat="1" x14ac:dyDescent="0.2"/>
    <row r="2253" s="2" customFormat="1" x14ac:dyDescent="0.2"/>
    <row r="2254" s="2" customFormat="1" x14ac:dyDescent="0.2"/>
    <row r="2255" s="2" customFormat="1" x14ac:dyDescent="0.2"/>
    <row r="2256" s="2" customFormat="1" x14ac:dyDescent="0.2"/>
    <row r="2257" s="2" customFormat="1" x14ac:dyDescent="0.2"/>
    <row r="2258" s="2" customFormat="1" x14ac:dyDescent="0.2"/>
    <row r="2259" s="2" customFormat="1" x14ac:dyDescent="0.2"/>
    <row r="2260" s="2" customFormat="1" x14ac:dyDescent="0.2"/>
    <row r="2261" s="2" customFormat="1" x14ac:dyDescent="0.2"/>
    <row r="2262" s="2" customFormat="1" x14ac:dyDescent="0.2"/>
    <row r="2263" s="2" customFormat="1" x14ac:dyDescent="0.2"/>
    <row r="2264" s="2" customFormat="1" x14ac:dyDescent="0.2"/>
    <row r="2265" s="2" customFormat="1" x14ac:dyDescent="0.2"/>
    <row r="2266" s="2" customFormat="1" x14ac:dyDescent="0.2"/>
    <row r="2267" s="2" customFormat="1" x14ac:dyDescent="0.2"/>
    <row r="2268" s="2" customFormat="1" x14ac:dyDescent="0.2"/>
    <row r="2269" s="2" customFormat="1" x14ac:dyDescent="0.2"/>
    <row r="2270" s="2" customFormat="1" x14ac:dyDescent="0.2"/>
    <row r="2271" s="2" customFormat="1" x14ac:dyDescent="0.2"/>
    <row r="2272" s="2" customFormat="1" x14ac:dyDescent="0.2"/>
    <row r="2273" s="2" customFormat="1" x14ac:dyDescent="0.2"/>
    <row r="2274" s="2" customFormat="1" x14ac:dyDescent="0.2"/>
    <row r="2275" s="2" customFormat="1" x14ac:dyDescent="0.2"/>
    <row r="2276" s="2" customFormat="1" x14ac:dyDescent="0.2"/>
    <row r="2277" s="2" customFormat="1" x14ac:dyDescent="0.2"/>
    <row r="2278" s="2" customFormat="1" x14ac:dyDescent="0.2"/>
    <row r="2279" s="2" customFormat="1" x14ac:dyDescent="0.2"/>
    <row r="2280" s="2" customFormat="1" x14ac:dyDescent="0.2"/>
    <row r="2281" s="2" customFormat="1" x14ac:dyDescent="0.2"/>
    <row r="2282" s="2" customFormat="1" x14ac:dyDescent="0.2"/>
    <row r="2283" s="2" customFormat="1" x14ac:dyDescent="0.2"/>
    <row r="2284" s="2" customFormat="1" x14ac:dyDescent="0.2"/>
    <row r="2285" s="2" customFormat="1" x14ac:dyDescent="0.2"/>
    <row r="2286" s="2" customFormat="1" x14ac:dyDescent="0.2"/>
    <row r="2287" s="2" customFormat="1" x14ac:dyDescent="0.2"/>
    <row r="2288" s="2" customFormat="1" x14ac:dyDescent="0.2"/>
    <row r="2289" s="2" customFormat="1" x14ac:dyDescent="0.2"/>
    <row r="2290" s="2" customFormat="1" x14ac:dyDescent="0.2"/>
    <row r="2291" s="2" customFormat="1" x14ac:dyDescent="0.2"/>
    <row r="2292" s="2" customFormat="1" x14ac:dyDescent="0.2"/>
    <row r="2293" s="2" customFormat="1" x14ac:dyDescent="0.2"/>
    <row r="2294" s="2" customFormat="1" x14ac:dyDescent="0.2"/>
    <row r="2295" s="2" customFormat="1" x14ac:dyDescent="0.2"/>
    <row r="2296" s="2" customFormat="1" x14ac:dyDescent="0.2"/>
    <row r="2297" s="2" customFormat="1" x14ac:dyDescent="0.2"/>
    <row r="2298" s="2" customFormat="1" x14ac:dyDescent="0.2"/>
    <row r="2299" s="2" customFormat="1" x14ac:dyDescent="0.2"/>
    <row r="2300" s="2" customFormat="1" x14ac:dyDescent="0.2"/>
    <row r="2301" s="2" customFormat="1" x14ac:dyDescent="0.2"/>
    <row r="2302" s="2" customFormat="1" x14ac:dyDescent="0.2"/>
    <row r="2303" s="2" customFormat="1" x14ac:dyDescent="0.2"/>
    <row r="2304" s="2" customFormat="1" x14ac:dyDescent="0.2"/>
    <row r="2305" s="2" customFormat="1" x14ac:dyDescent="0.2"/>
    <row r="2306" s="2" customFormat="1" x14ac:dyDescent="0.2"/>
    <row r="2307" s="2" customFormat="1" x14ac:dyDescent="0.2"/>
    <row r="2308" s="2" customFormat="1" x14ac:dyDescent="0.2"/>
    <row r="2309" s="2" customFormat="1" x14ac:dyDescent="0.2"/>
    <row r="2310" s="2" customFormat="1" x14ac:dyDescent="0.2"/>
    <row r="2311" s="2" customFormat="1" x14ac:dyDescent="0.2"/>
    <row r="2312" s="2" customFormat="1" x14ac:dyDescent="0.2"/>
    <row r="2313" s="2" customFormat="1" x14ac:dyDescent="0.2"/>
    <row r="2314" s="2" customFormat="1" x14ac:dyDescent="0.2"/>
    <row r="2315" s="2" customFormat="1" x14ac:dyDescent="0.2"/>
    <row r="2316" s="2" customFormat="1" x14ac:dyDescent="0.2"/>
    <row r="2317" s="2" customFormat="1" x14ac:dyDescent="0.2"/>
    <row r="2318" s="2" customFormat="1" x14ac:dyDescent="0.2"/>
    <row r="2319" s="2" customFormat="1" x14ac:dyDescent="0.2"/>
    <row r="2320" s="2" customFormat="1" x14ac:dyDescent="0.2"/>
    <row r="2321" s="2" customFormat="1" x14ac:dyDescent="0.2"/>
    <row r="2322" s="2" customFormat="1" x14ac:dyDescent="0.2"/>
    <row r="2323" s="2" customFormat="1" x14ac:dyDescent="0.2"/>
    <row r="2324" s="2" customFormat="1" x14ac:dyDescent="0.2"/>
    <row r="2325" s="2" customFormat="1" x14ac:dyDescent="0.2"/>
    <row r="2326" s="2" customFormat="1" x14ac:dyDescent="0.2"/>
    <row r="2327" s="2" customFormat="1" x14ac:dyDescent="0.2"/>
    <row r="2328" s="2" customFormat="1" x14ac:dyDescent="0.2"/>
    <row r="2329" s="2" customFormat="1" x14ac:dyDescent="0.2"/>
    <row r="2330" s="2" customFormat="1" x14ac:dyDescent="0.2"/>
    <row r="2331" s="2" customFormat="1" x14ac:dyDescent="0.2"/>
    <row r="2332" s="2" customFormat="1" x14ac:dyDescent="0.2"/>
    <row r="2333" s="2" customFormat="1" x14ac:dyDescent="0.2"/>
    <row r="2334" s="2" customFormat="1" x14ac:dyDescent="0.2"/>
    <row r="2335" s="2" customFormat="1" x14ac:dyDescent="0.2"/>
    <row r="2336" s="2" customFormat="1" x14ac:dyDescent="0.2"/>
    <row r="2337" s="2" customFormat="1" x14ac:dyDescent="0.2"/>
    <row r="2338" s="2" customFormat="1" x14ac:dyDescent="0.2"/>
    <row r="2339" s="2" customFormat="1" x14ac:dyDescent="0.2"/>
    <row r="2340" s="2" customFormat="1" x14ac:dyDescent="0.2"/>
    <row r="2341" s="2" customFormat="1" x14ac:dyDescent="0.2"/>
    <row r="2342" s="2" customFormat="1" x14ac:dyDescent="0.2"/>
    <row r="2343" s="2" customFormat="1" x14ac:dyDescent="0.2"/>
    <row r="2344" s="2" customFormat="1" x14ac:dyDescent="0.2"/>
    <row r="2345" s="2" customFormat="1" x14ac:dyDescent="0.2"/>
    <row r="2346" s="2" customFormat="1" x14ac:dyDescent="0.2"/>
    <row r="2347" s="2" customFormat="1" x14ac:dyDescent="0.2"/>
    <row r="2348" s="2" customFormat="1" x14ac:dyDescent="0.2"/>
    <row r="2349" s="2" customFormat="1" x14ac:dyDescent="0.2"/>
    <row r="2350" s="2" customFormat="1" x14ac:dyDescent="0.2"/>
    <row r="2351" s="2" customFormat="1" x14ac:dyDescent="0.2"/>
    <row r="2352" s="2" customFormat="1" x14ac:dyDescent="0.2"/>
    <row r="2353" s="2" customFormat="1" x14ac:dyDescent="0.2"/>
    <row r="2354" s="2" customFormat="1" x14ac:dyDescent="0.2"/>
    <row r="2355" s="2" customFormat="1" x14ac:dyDescent="0.2"/>
    <row r="2356" s="2" customFormat="1" x14ac:dyDescent="0.2"/>
    <row r="2357" s="2" customFormat="1" x14ac:dyDescent="0.2"/>
    <row r="2358" s="2" customFormat="1" x14ac:dyDescent="0.2"/>
    <row r="2359" s="2" customFormat="1" x14ac:dyDescent="0.2"/>
    <row r="2360" s="2" customFormat="1" x14ac:dyDescent="0.2"/>
    <row r="2361" s="2" customFormat="1" x14ac:dyDescent="0.2"/>
    <row r="2362" s="2" customFormat="1" x14ac:dyDescent="0.2"/>
    <row r="2363" s="2" customFormat="1" x14ac:dyDescent="0.2"/>
    <row r="2364" s="2" customFormat="1" x14ac:dyDescent="0.2"/>
    <row r="2365" s="2" customFormat="1" x14ac:dyDescent="0.2"/>
    <row r="2366" s="2" customFormat="1" x14ac:dyDescent="0.2"/>
    <row r="2367" s="2" customFormat="1" x14ac:dyDescent="0.2"/>
    <row r="2368" s="2" customFormat="1" x14ac:dyDescent="0.2"/>
    <row r="2369" s="2" customFormat="1" x14ac:dyDescent="0.2"/>
    <row r="2370" s="2" customFormat="1" x14ac:dyDescent="0.2"/>
    <row r="2371" s="2" customFormat="1" x14ac:dyDescent="0.2"/>
    <row r="2372" s="2" customFormat="1" x14ac:dyDescent="0.2"/>
    <row r="2373" s="2" customFormat="1" x14ac:dyDescent="0.2"/>
    <row r="2374" s="2" customFormat="1" x14ac:dyDescent="0.2"/>
    <row r="2375" s="2" customFormat="1" x14ac:dyDescent="0.2"/>
    <row r="2376" s="2" customFormat="1" x14ac:dyDescent="0.2"/>
    <row r="2377" s="2" customFormat="1" x14ac:dyDescent="0.2"/>
    <row r="2378" s="2" customFormat="1" x14ac:dyDescent="0.2"/>
    <row r="2379" s="2" customFormat="1" x14ac:dyDescent="0.2"/>
    <row r="2380" s="2" customFormat="1" x14ac:dyDescent="0.2"/>
    <row r="2381" s="2" customFormat="1" x14ac:dyDescent="0.2"/>
    <row r="2382" s="2" customFormat="1" x14ac:dyDescent="0.2"/>
    <row r="2383" s="2" customFormat="1" x14ac:dyDescent="0.2"/>
    <row r="2384" s="2" customFormat="1" x14ac:dyDescent="0.2"/>
    <row r="2385" s="2" customFormat="1" x14ac:dyDescent="0.2"/>
    <row r="2386" s="2" customFormat="1" x14ac:dyDescent="0.2"/>
    <row r="2387" s="2" customFormat="1" x14ac:dyDescent="0.2"/>
    <row r="2388" s="2" customFormat="1" x14ac:dyDescent="0.2"/>
    <row r="2389" s="2" customFormat="1" x14ac:dyDescent="0.2"/>
    <row r="2390" s="2" customFormat="1" x14ac:dyDescent="0.2"/>
    <row r="2391" s="2" customFormat="1" x14ac:dyDescent="0.2"/>
    <row r="2392" s="2" customFormat="1" x14ac:dyDescent="0.2"/>
    <row r="2393" s="2" customFormat="1" x14ac:dyDescent="0.2"/>
    <row r="2394" s="2" customFormat="1" x14ac:dyDescent="0.2"/>
    <row r="2395" s="2" customFormat="1" x14ac:dyDescent="0.2"/>
    <row r="2396" s="2" customFormat="1" x14ac:dyDescent="0.2"/>
    <row r="2397" s="2" customFormat="1" x14ac:dyDescent="0.2"/>
    <row r="2398" s="2" customFormat="1" x14ac:dyDescent="0.2"/>
    <row r="2399" s="2" customFormat="1" x14ac:dyDescent="0.2"/>
    <row r="2400" s="2" customFormat="1" x14ac:dyDescent="0.2"/>
    <row r="2401" s="2" customFormat="1" x14ac:dyDescent="0.2"/>
    <row r="2402" s="2" customFormat="1" x14ac:dyDescent="0.2"/>
    <row r="2403" s="2" customFormat="1" x14ac:dyDescent="0.2"/>
    <row r="2404" s="2" customFormat="1" x14ac:dyDescent="0.2"/>
    <row r="2405" s="2" customFormat="1" x14ac:dyDescent="0.2"/>
    <row r="2406" s="2" customFormat="1" x14ac:dyDescent="0.2"/>
    <row r="2407" s="2" customFormat="1" x14ac:dyDescent="0.2"/>
    <row r="2408" s="2" customFormat="1" x14ac:dyDescent="0.2"/>
    <row r="2409" s="2" customFormat="1" x14ac:dyDescent="0.2"/>
    <row r="2410" s="2" customFormat="1" x14ac:dyDescent="0.2"/>
    <row r="2411" s="2" customFormat="1" x14ac:dyDescent="0.2"/>
    <row r="2412" s="2" customFormat="1" x14ac:dyDescent="0.2"/>
    <row r="2413" s="2" customFormat="1" x14ac:dyDescent="0.2"/>
    <row r="2414" s="2" customFormat="1" x14ac:dyDescent="0.2"/>
    <row r="2415" s="2" customFormat="1" x14ac:dyDescent="0.2"/>
    <row r="2416" s="2" customFormat="1" x14ac:dyDescent="0.2"/>
    <row r="2417" s="2" customFormat="1" x14ac:dyDescent="0.2"/>
    <row r="2418" s="2" customFormat="1" x14ac:dyDescent="0.2"/>
    <row r="2419" s="2" customFormat="1" x14ac:dyDescent="0.2"/>
    <row r="2420" s="2" customFormat="1" x14ac:dyDescent="0.2"/>
    <row r="2421" s="2" customFormat="1" x14ac:dyDescent="0.2"/>
    <row r="2422" s="2" customFormat="1" x14ac:dyDescent="0.2"/>
    <row r="2423" s="2" customFormat="1" x14ac:dyDescent="0.2"/>
    <row r="2424" s="2" customFormat="1" x14ac:dyDescent="0.2"/>
    <row r="2425" s="2" customFormat="1" x14ac:dyDescent="0.2"/>
    <row r="2426" s="2" customFormat="1" x14ac:dyDescent="0.2"/>
    <row r="2427" s="2" customFormat="1" x14ac:dyDescent="0.2"/>
    <row r="2428" s="2" customFormat="1" x14ac:dyDescent="0.2"/>
    <row r="2429" s="2" customFormat="1" x14ac:dyDescent="0.2"/>
    <row r="2430" s="2" customFormat="1" x14ac:dyDescent="0.2"/>
    <row r="2431" s="2" customFormat="1" x14ac:dyDescent="0.2"/>
    <row r="2432" s="2" customFormat="1" x14ac:dyDescent="0.2"/>
    <row r="2433" s="2" customFormat="1" x14ac:dyDescent="0.2"/>
    <row r="2434" s="2" customFormat="1" x14ac:dyDescent="0.2"/>
    <row r="2435" s="2" customFormat="1" x14ac:dyDescent="0.2"/>
    <row r="2436" s="2" customFormat="1" x14ac:dyDescent="0.2"/>
    <row r="2437" s="2" customFormat="1" x14ac:dyDescent="0.2"/>
    <row r="2438" s="2" customFormat="1" x14ac:dyDescent="0.2"/>
    <row r="2439" s="2" customFormat="1" x14ac:dyDescent="0.2"/>
    <row r="2440" s="2" customFormat="1" x14ac:dyDescent="0.2"/>
    <row r="2441" s="2" customFormat="1" x14ac:dyDescent="0.2"/>
    <row r="2442" s="2" customFormat="1" x14ac:dyDescent="0.2"/>
    <row r="2443" s="2" customFormat="1" x14ac:dyDescent="0.2"/>
    <row r="2444" s="2" customFormat="1" x14ac:dyDescent="0.2"/>
    <row r="2445" s="2" customFormat="1" x14ac:dyDescent="0.2"/>
    <row r="2446" s="2" customFormat="1" x14ac:dyDescent="0.2"/>
    <row r="2447" s="2" customFormat="1" x14ac:dyDescent="0.2"/>
    <row r="2448" s="2" customFormat="1" x14ac:dyDescent="0.2"/>
    <row r="2449" s="2" customFormat="1" x14ac:dyDescent="0.2"/>
    <row r="2450" s="2" customFormat="1" x14ac:dyDescent="0.2"/>
    <row r="2451" s="2" customFormat="1" x14ac:dyDescent="0.2"/>
    <row r="2452" s="2" customFormat="1" x14ac:dyDescent="0.2"/>
    <row r="2453" s="2" customFormat="1" x14ac:dyDescent="0.2"/>
    <row r="2454" s="2" customFormat="1" x14ac:dyDescent="0.2"/>
    <row r="2455" s="2" customFormat="1" x14ac:dyDescent="0.2"/>
    <row r="2456" s="2" customFormat="1" x14ac:dyDescent="0.2"/>
    <row r="2457" s="2" customFormat="1" x14ac:dyDescent="0.2"/>
    <row r="2458" s="2" customFormat="1" x14ac:dyDescent="0.2"/>
    <row r="2459" s="2" customFormat="1" x14ac:dyDescent="0.2"/>
    <row r="2460" s="2" customFormat="1" x14ac:dyDescent="0.2"/>
    <row r="2461" s="2" customFormat="1" x14ac:dyDescent="0.2"/>
  </sheetData>
  <sheetProtection algorithmName="SHA-512" hashValue="GuI3d+z6sW7B/1WxTd7L52zsBm0icna/S1fmsSlm2h5EW1kwkflzmEVRkHWxkvGLdFhSU6mXiVbRAbZMH72ecA==" saltValue="FC8wytsAqrPM9kxUooU6rw==" spinCount="100000" sheet="1" objects="1" scenarios="1"/>
  <mergeCells count="4">
    <mergeCell ref="A1:H1"/>
    <mergeCell ref="A11:F11"/>
    <mergeCell ref="A3:A10"/>
    <mergeCell ref="B3:B10"/>
  </mergeCells>
  <phoneticPr fontId="9" type="noConversion"/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dimension ref="A1:F946"/>
  <sheetViews>
    <sheetView workbookViewId="0">
      <selection activeCellId="3" sqref="A5:XFD1048576 F3:XFD4 A3:D4 A1:XFD2"/>
    </sheetView>
  </sheetViews>
  <sheetFormatPr defaultRowHeight="12.75" x14ac:dyDescent="0.2"/>
  <cols>
    <col min="1" max="1" width="14" style="31" customWidth="1"/>
    <col min="2" max="2" width="62.85546875" style="32" customWidth="1"/>
    <col min="3" max="3" width="10.7109375" style="32" customWidth="1"/>
    <col min="4" max="4" width="14.85546875" style="32" customWidth="1"/>
    <col min="5" max="5" width="16.7109375" style="2" customWidth="1"/>
    <col min="6" max="6" width="14" style="2" customWidth="1"/>
    <col min="7" max="16384" width="9.140625" style="2"/>
  </cols>
  <sheetData>
    <row r="1" spans="1:6" ht="24" customHeight="1" x14ac:dyDescent="0.25">
      <c r="A1" s="164" t="s">
        <v>41</v>
      </c>
      <c r="B1" s="164"/>
      <c r="C1" s="164"/>
      <c r="D1" s="164"/>
      <c r="E1" s="164"/>
    </row>
    <row r="2" spans="1:6" ht="40.5" thickBot="1" x14ac:dyDescent="0.25">
      <c r="A2" s="100" t="s">
        <v>10</v>
      </c>
      <c r="B2" s="101" t="s">
        <v>12</v>
      </c>
      <c r="C2" s="101" t="s">
        <v>125</v>
      </c>
      <c r="D2" s="101" t="s">
        <v>42</v>
      </c>
      <c r="E2" s="102" t="s">
        <v>43</v>
      </c>
      <c r="F2" s="101" t="s">
        <v>17</v>
      </c>
    </row>
    <row r="3" spans="1:6" ht="27" customHeight="1" thickTop="1" x14ac:dyDescent="0.2">
      <c r="A3" s="160" t="s">
        <v>35</v>
      </c>
      <c r="B3" s="121" t="s">
        <v>106</v>
      </c>
      <c r="C3" s="161" t="s">
        <v>44</v>
      </c>
      <c r="D3" s="161">
        <v>40</v>
      </c>
      <c r="E3" s="154"/>
      <c r="F3" s="158">
        <f>D3*E3</f>
        <v>0</v>
      </c>
    </row>
    <row r="4" spans="1:6" ht="21" customHeight="1" thickBot="1" x14ac:dyDescent="0.25">
      <c r="A4" s="162"/>
      <c r="B4" s="82" t="s">
        <v>107</v>
      </c>
      <c r="C4" s="163" t="s">
        <v>44</v>
      </c>
      <c r="D4" s="163">
        <v>50</v>
      </c>
      <c r="E4" s="155"/>
      <c r="F4" s="159">
        <f>D4*E4</f>
        <v>0</v>
      </c>
    </row>
    <row r="5" spans="1:6" ht="25.5" customHeight="1" thickTop="1" thickBot="1" x14ac:dyDescent="0.25">
      <c r="A5" s="156" t="s">
        <v>21</v>
      </c>
      <c r="B5" s="157"/>
      <c r="C5" s="157"/>
      <c r="D5" s="157"/>
      <c r="E5" s="73">
        <f>SUM(E3:E4)</f>
        <v>0</v>
      </c>
      <c r="F5" s="28">
        <f>SUM(F3:F4)</f>
        <v>0</v>
      </c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2"/>
      <c r="B9" s="2"/>
      <c r="C9" s="2"/>
      <c r="D9" s="2"/>
    </row>
    <row r="10" spans="1:6" x14ac:dyDescent="0.2">
      <c r="A10" s="2"/>
      <c r="B10" s="2"/>
      <c r="C10" s="2"/>
      <c r="D10" s="2"/>
    </row>
    <row r="11" spans="1:6" x14ac:dyDescent="0.2">
      <c r="A11" s="2"/>
      <c r="B11" s="2"/>
      <c r="C11" s="2"/>
      <c r="D11" s="2"/>
    </row>
    <row r="12" spans="1:6" x14ac:dyDescent="0.2">
      <c r="A12" s="2"/>
      <c r="B12" s="2"/>
      <c r="C12" s="2"/>
      <c r="D12" s="2"/>
    </row>
    <row r="13" spans="1:6" x14ac:dyDescent="0.2">
      <c r="A13" s="2"/>
      <c r="B13" s="2"/>
      <c r="C13" s="2"/>
      <c r="D13" s="2"/>
    </row>
    <row r="14" spans="1:6" x14ac:dyDescent="0.2">
      <c r="A14" s="2"/>
      <c r="B14" s="2"/>
      <c r="C14" s="2"/>
      <c r="D14" s="2"/>
    </row>
    <row r="15" spans="1:6" x14ac:dyDescent="0.2">
      <c r="A15" s="2"/>
      <c r="B15" s="2"/>
      <c r="C15" s="2"/>
      <c r="D15" s="2"/>
    </row>
    <row r="16" spans="1:6" x14ac:dyDescent="0.2">
      <c r="A16" s="2"/>
      <c r="B16" s="2"/>
      <c r="C16" s="2"/>
      <c r="D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</sheetData>
  <sheetProtection algorithmName="SHA-512" hashValue="HOK1smyYyXVELe/wzOrezlVnKZqKhXXQe9BGufbEICqQleBg4m2ZzlA8PTDvkS5GnAyLXmxCd2BNadGzuukrXA==" saltValue="eEvWYzlNm16DJcaA/4xXIw==" spinCount="100000" sheet="1" objects="1" scenarios="1"/>
  <mergeCells count="2">
    <mergeCell ref="A1:E1"/>
    <mergeCell ref="A3:A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9B20C3B-B274-4383-8FBC-9061F74C0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8E022C-017E-4046-8628-03F1BB6076E0}">
  <ds:schemaRefs>
    <ds:schemaRef ds:uri="http://purl.org/dc/elements/1.1/"/>
    <ds:schemaRef ds:uri="f330bf4c-7d0e-4728-ac38-8ec30312c61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99abc7f-d377-4404-be4d-881a1d984be2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Krycí list</vt:lpstr>
      <vt:lpstr>Prostor A</vt:lpstr>
      <vt:lpstr>Prostor B </vt:lpstr>
      <vt:lpstr>Prostor C</vt:lpstr>
      <vt:lpstr>Prostor D</vt:lpstr>
      <vt:lpstr>Prostor E</vt:lpstr>
      <vt:lpstr>Prostor H</vt:lpstr>
      <vt:lpstr>Speciální úklid</vt:lpstr>
      <vt:lpstr>Mimořádný úklid</vt:lpstr>
      <vt:lpstr>Spotřební materiál</vt:lpstr>
      <vt:lpstr>'Mimořádný úklid'!Oblast_tisku</vt:lpstr>
      <vt:lpstr>'Prostor E'!Oblast_tisku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Švihálek Milan</cp:lastModifiedBy>
  <cp:revision/>
  <dcterms:created xsi:type="dcterms:W3CDTF">2019-11-20T08:55:30Z</dcterms:created>
  <dcterms:modified xsi:type="dcterms:W3CDTF">2025-05-22T10:07:02Z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