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▲ VEŘEJNÉ ZAKÁZKY 2025\27-2025 Oprava oplocení stájového dvora Kladruby nad Labem\Výzva\"/>
    </mc:Choice>
  </mc:AlternateContent>
  <xr:revisionPtr revIDLastSave="0" documentId="13_ncr:1_{36D19D4D-EBA9-4113-B14B-25A246DDC77A}" xr6:coauthVersionLast="47" xr6:coauthVersionMax="47" xr10:uidLastSave="{00000000-0000-0000-0000-000000000000}"/>
  <bookViews>
    <workbookView xWindow="3510" yWindow="960" windowWidth="14625" windowHeight="1464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3" i="1"/>
  <c r="G36" i="1"/>
  <c r="G15" i="1" l="1"/>
  <c r="G10" i="1"/>
  <c r="G31" i="1"/>
  <c r="G30" i="1"/>
  <c r="G29" i="1"/>
  <c r="G27" i="1"/>
  <c r="G25" i="1"/>
  <c r="G13" i="1"/>
  <c r="G17" i="1"/>
  <c r="G32" i="1"/>
  <c r="G33" i="1"/>
  <c r="G34" i="1"/>
  <c r="G35" i="1"/>
  <c r="G38" i="1" l="1"/>
  <c r="G42" i="1" s="1"/>
</calcChain>
</file>

<file path=xl/sharedStrings.xml><?xml version="1.0" encoding="utf-8"?>
<sst xmlns="http://schemas.openxmlformats.org/spreadsheetml/2006/main" count="77" uniqueCount="61">
  <si>
    <t>Poř. Čís. Pol.</t>
  </si>
  <si>
    <t>Kód položky</t>
  </si>
  <si>
    <t>Název položky</t>
  </si>
  <si>
    <t>M.J.</t>
  </si>
  <si>
    <t>Množství</t>
  </si>
  <si>
    <t>Jednotková</t>
  </si>
  <si>
    <t>Celková</t>
  </si>
  <si>
    <t xml:space="preserve">Stavba: </t>
  </si>
  <si>
    <r>
      <rPr>
        <b/>
        <sz val="10"/>
        <rFont val="Calibri Light"/>
        <family val="2"/>
        <charset val="238"/>
        <scheme val="major"/>
      </rPr>
      <t>Objekt:</t>
    </r>
    <r>
      <rPr>
        <sz val="10"/>
        <rFont val="Calibri Light"/>
        <family val="2"/>
        <charset val="238"/>
        <scheme val="major"/>
      </rPr>
      <t xml:space="preserve"> </t>
    </r>
  </si>
  <si>
    <r>
      <rPr>
        <b/>
        <sz val="10"/>
        <rFont val="Calibri Light"/>
        <family val="2"/>
        <charset val="238"/>
        <scheme val="major"/>
      </rPr>
      <t>Datun zpracování:</t>
    </r>
    <r>
      <rPr>
        <sz val="10"/>
        <rFont val="Calibri Light"/>
        <family val="2"/>
        <charset val="238"/>
        <scheme val="major"/>
      </rPr>
      <t xml:space="preserve"> </t>
    </r>
  </si>
  <si>
    <r>
      <t>m</t>
    </r>
    <r>
      <rPr>
        <vertAlign val="superscript"/>
        <sz val="10"/>
        <rFont val="Calibri Light"/>
        <family val="2"/>
        <charset val="238"/>
        <scheme val="major"/>
      </rPr>
      <t>3</t>
    </r>
  </si>
  <si>
    <t>331231314</t>
  </si>
  <si>
    <t>R.03.272827</t>
  </si>
  <si>
    <t>kus</t>
  </si>
  <si>
    <t>R.04.663951</t>
  </si>
  <si>
    <t>soub</t>
  </si>
  <si>
    <t>t</t>
  </si>
  <si>
    <t>997013152</t>
  </si>
  <si>
    <t>Vnitrostaveništní doprava suti a vybouraných hmot pro budovy v přes 6 do 9 m s omezením mechanizace</t>
  </si>
  <si>
    <t>997013869</t>
  </si>
  <si>
    <t>Poplatek za uložení stavebního odpadu na recyklační skládce (skládkovné) ze směsí betonu, cihel a keramických výrobků kód odpadu 17 01 07</t>
  </si>
  <si>
    <t xml:space="preserve">310901113	</t>
  </si>
  <si>
    <t>Úprava líce režného zdiva prováděného bez lišt bez spárování</t>
  </si>
  <si>
    <r>
      <t>m</t>
    </r>
    <r>
      <rPr>
        <vertAlign val="superscript"/>
        <sz val="10"/>
        <rFont val="Calibri Light"/>
        <family val="2"/>
        <charset val="238"/>
        <scheme val="major"/>
      </rPr>
      <t>2</t>
    </r>
  </si>
  <si>
    <t>623631001</t>
  </si>
  <si>
    <t>Spárování spárovací maltou vnějších pohledových ploch pilířů nebo sloupů z cihel</t>
  </si>
  <si>
    <t>998232110</t>
  </si>
  <si>
    <t>Přesun hmot pro oplocení zděné z cihel nebo tvárnic v do 3 m</t>
  </si>
  <si>
    <t>997231111</t>
  </si>
  <si>
    <t>Vodorovná doprava suti a vybouraných hmot do 1 km</t>
  </si>
  <si>
    <t>997231119</t>
  </si>
  <si>
    <t>Příplatek ZKD 1 km vodorovné dopravy suti a vybouraných hmot</t>
  </si>
  <si>
    <t xml:space="preserve">997231511	</t>
  </si>
  <si>
    <t>Nakládání, překládání nebo manipulace se sutí a vybouranými hmotami</t>
  </si>
  <si>
    <t>949101111</t>
  </si>
  <si>
    <t>Lešení pomocné pro objekty pozemních staveb s lešeňovou podlahou v do 1,9 m zatížení do 150 kg/m2</t>
  </si>
  <si>
    <t>962032230</t>
  </si>
  <si>
    <t>Bourání zdiva z cihel pálených nebo vápenopískových na MV nebo MVC do 1 m3</t>
  </si>
  <si>
    <t>R.05.231136</t>
  </si>
  <si>
    <r>
      <rPr>
        <b/>
        <sz val="10"/>
        <rFont val="Calibri Light"/>
        <family val="2"/>
        <charset val="238"/>
        <scheme val="major"/>
      </rPr>
      <t>Cenová úroveň:</t>
    </r>
    <r>
      <rPr>
        <sz val="10"/>
        <rFont val="Calibri Light"/>
        <family val="2"/>
        <charset val="238"/>
        <scheme val="major"/>
      </rPr>
      <t xml:space="preserve"> </t>
    </r>
  </si>
  <si>
    <r>
      <t xml:space="preserve">Betonářská hřebínková ocel </t>
    </r>
    <r>
      <rPr>
        <sz val="10"/>
        <rFont val="Calibri"/>
        <family val="2"/>
        <charset val="238"/>
      </rPr>
      <t xml:space="preserve">Ø 12 </t>
    </r>
    <r>
      <rPr>
        <sz val="10"/>
        <rFont val="Calibri Light"/>
        <family val="2"/>
        <charset val="238"/>
        <scheme val="major"/>
      </rPr>
      <t>— B500B</t>
    </r>
  </si>
  <si>
    <t>NH Kladruby nad Labem, stájový dvůr Kladruby nad Labem</t>
  </si>
  <si>
    <t>Plotové pole</t>
  </si>
  <si>
    <t xml:space="preserve">Zdivo pilířů z cihel lícových plných VPC dl 290 mm na MVC </t>
  </si>
  <si>
    <t>Zdivo z cihel lícových VPC dl 290 mm MVC</t>
  </si>
  <si>
    <t>Krycí ŽB deska pilířů  (500x500)</t>
  </si>
  <si>
    <t>Výroba výplně plotového pole</t>
  </si>
  <si>
    <t>Výroba plotového pole, kopie stávajícího pole v.1m dl. 2,5m, materiál modřín, krycí nátěr emailovou barvou, odst. tmavě zelená</t>
  </si>
  <si>
    <t>POLOŽKOVÝ ROZPOČET S VÝKAZEM VÝMĚR</t>
  </si>
  <si>
    <t>Jedno typické plotové pole</t>
  </si>
  <si>
    <t>Celé oplocení (49 běžných plotových polí)</t>
  </si>
  <si>
    <t>Celkem za oplocení</t>
  </si>
  <si>
    <t>Celkem za plotové pole</t>
  </si>
  <si>
    <t xml:space="preserve"> Pilíř :(0,3*0,3*1,2)</t>
  </si>
  <si>
    <t>monolitická, dle vzoru stávající</t>
  </si>
  <si>
    <t>individuální výroba na staveništi</t>
  </si>
  <si>
    <t>Krycí ŽB deska podezdívky  (2500x500)</t>
  </si>
  <si>
    <t>Podezdívka:0,3*2,8*0,3</t>
  </si>
  <si>
    <t>středový prut v pilíři</t>
  </si>
  <si>
    <t>objemová hmotnost VPC  cihel 1600kg/m3</t>
  </si>
  <si>
    <r>
      <rPr>
        <b/>
        <sz val="11"/>
        <rFont val="Calibri Light"/>
        <family val="2"/>
        <charset val="238"/>
        <scheme val="major"/>
      </rPr>
      <t>Příloha č.5</t>
    </r>
    <r>
      <rPr>
        <sz val="10"/>
        <rFont val="Calibri Light"/>
        <family val="2"/>
        <charset val="238"/>
        <scheme val="major"/>
      </rPr>
      <t xml:space="preserve"> </t>
    </r>
    <r>
      <rPr>
        <b/>
        <sz val="12"/>
        <rFont val="Calibri Light"/>
        <family val="2"/>
        <charset val="238"/>
        <scheme val="major"/>
      </rPr>
      <t xml:space="preserve"> výzvy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</si>
</sst>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0.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b/>
      <sz val="10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i/>
      <sz val="10"/>
      <name val="Calibri Light"/>
      <family val="2"/>
      <charset val="238"/>
      <scheme val="major"/>
    </font>
    <font>
      <vertAlign val="superscript"/>
      <sz val="10"/>
      <name val="Calibri Light"/>
      <family val="2"/>
      <charset val="238"/>
      <scheme val="major"/>
    </font>
    <font>
      <sz val="10"/>
      <name val="Calibri"/>
      <family val="2"/>
      <charset val="238"/>
    </font>
    <font>
      <i/>
      <sz val="10"/>
      <color rgb="FF0070C0"/>
      <name val="Calibri Light"/>
      <family val="2"/>
      <charset val="238"/>
      <scheme val="major"/>
    </font>
    <font>
      <i/>
      <sz val="10"/>
      <color theme="4" tint="-0.249977111117893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0" fontId="4" fillId="0" borderId="0" xfId="0" applyFont="1"/>
    <xf numFmtId="44" fontId="2" fillId="0" borderId="0" xfId="1" applyFont="1" applyAlignment="1">
      <alignment vertical="center"/>
    </xf>
    <xf numFmtId="2" fontId="2" fillId="0" borderId="0" xfId="0" applyNumberFormat="1" applyFont="1"/>
    <xf numFmtId="44" fontId="2" fillId="0" borderId="0" xfId="1" applyFont="1"/>
    <xf numFmtId="164" fontId="2" fillId="0" borderId="0" xfId="1" applyNumberFormat="1" applyFont="1"/>
    <xf numFmtId="165" fontId="2" fillId="0" borderId="0" xfId="0" applyNumberFormat="1" applyFont="1"/>
    <xf numFmtId="0" fontId="4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/>
    <xf numFmtId="165" fontId="2" fillId="0" borderId="1" xfId="0" applyNumberFormat="1" applyFont="1" applyBorder="1"/>
    <xf numFmtId="164" fontId="2" fillId="2" borderId="1" xfId="1" applyNumberFormat="1" applyFont="1" applyFill="1" applyBorder="1"/>
    <xf numFmtId="164" fontId="2" fillId="0" borderId="1" xfId="1" applyNumberFormat="1" applyFont="1" applyBorder="1"/>
    <xf numFmtId="49" fontId="2" fillId="0" borderId="1" xfId="0" applyNumberFormat="1" applyFont="1" applyBorder="1" applyAlignment="1">
      <alignment vertical="center"/>
    </xf>
    <xf numFmtId="44" fontId="2" fillId="2" borderId="1" xfId="1" applyFont="1" applyFill="1" applyBorder="1" applyAlignment="1">
      <alignment vertical="center"/>
    </xf>
    <xf numFmtId="0" fontId="9" fillId="0" borderId="1" xfId="0" applyFont="1" applyBorder="1" applyAlignment="1">
      <alignment wrapText="1"/>
    </xf>
    <xf numFmtId="0" fontId="2" fillId="3" borderId="0" xfId="0" applyFont="1" applyFill="1"/>
    <xf numFmtId="49" fontId="4" fillId="3" borderId="0" xfId="0" applyNumberFormat="1" applyFont="1" applyFill="1"/>
    <xf numFmtId="0" fontId="2" fillId="3" borderId="0" xfId="0" applyFont="1" applyFill="1" applyAlignment="1">
      <alignment wrapText="1"/>
    </xf>
    <xf numFmtId="165" fontId="2" fillId="3" borderId="0" xfId="0" applyNumberFormat="1" applyFont="1" applyFill="1"/>
    <xf numFmtId="164" fontId="2" fillId="3" borderId="0" xfId="1" applyNumberFormat="1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2" fillId="3" borderId="0" xfId="0" applyNumberFormat="1" applyFont="1" applyFill="1"/>
    <xf numFmtId="44" fontId="5" fillId="3" borderId="0" xfId="1" applyFont="1" applyFill="1" applyAlignment="1">
      <alignment horizontal="right" vertical="center"/>
    </xf>
    <xf numFmtId="165" fontId="10" fillId="0" borderId="1" xfId="0" applyNumberFormat="1" applyFont="1" applyBorder="1" applyAlignment="1">
      <alignment vertical="center"/>
    </xf>
    <xf numFmtId="44" fontId="2" fillId="3" borderId="2" xfId="1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2" fillId="0" borderId="7" xfId="1" applyFont="1" applyBorder="1" applyAlignment="1">
      <alignment vertical="center"/>
    </xf>
    <xf numFmtId="0" fontId="9" fillId="0" borderId="0" xfId="0" applyFont="1" applyAlignment="1">
      <alignment wrapText="1"/>
    </xf>
    <xf numFmtId="0" fontId="2" fillId="0" borderId="6" xfId="0" applyFont="1" applyBorder="1"/>
    <xf numFmtId="44" fontId="2" fillId="0" borderId="7" xfId="1" applyFont="1" applyBorder="1" applyAlignment="1">
      <alignment horizontal="right" vertical="center"/>
    </xf>
    <xf numFmtId="0" fontId="2" fillId="0" borderId="8" xfId="0" applyFont="1" applyBorder="1"/>
    <xf numFmtId="49" fontId="2" fillId="0" borderId="9" xfId="0" applyNumberFormat="1" applyFont="1" applyBorder="1"/>
    <xf numFmtId="0" fontId="9" fillId="0" borderId="9" xfId="0" applyFont="1" applyBorder="1" applyAlignment="1">
      <alignment wrapText="1"/>
    </xf>
    <xf numFmtId="0" fontId="2" fillId="0" borderId="9" xfId="0" applyFont="1" applyBorder="1" applyAlignment="1">
      <alignment horizontal="center" vertical="center"/>
    </xf>
    <xf numFmtId="165" fontId="2" fillId="0" borderId="9" xfId="0" applyNumberFormat="1" applyFont="1" applyBorder="1"/>
    <xf numFmtId="44" fontId="2" fillId="0" borderId="10" xfId="1" applyFont="1" applyBorder="1" applyAlignment="1">
      <alignment horizontal="right" vertical="center"/>
    </xf>
    <xf numFmtId="164" fontId="2" fillId="4" borderId="1" xfId="1" applyNumberFormat="1" applyFont="1" applyFill="1" applyBorder="1" applyAlignment="1">
      <alignment vertical="center"/>
    </xf>
    <xf numFmtId="164" fontId="2" fillId="4" borderId="1" xfId="1" applyNumberFormat="1" applyFont="1" applyFill="1" applyBorder="1"/>
    <xf numFmtId="44" fontId="2" fillId="4" borderId="1" xfId="1" applyFont="1" applyFill="1" applyBorder="1" applyAlignment="1">
      <alignment vertical="center"/>
    </xf>
    <xf numFmtId="164" fontId="2" fillId="4" borderId="9" xfId="1" applyNumberFormat="1" applyFont="1" applyFill="1" applyBorder="1"/>
    <xf numFmtId="0" fontId="5" fillId="0" borderId="0" xfId="0" applyFont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64"/>
  <sheetViews>
    <sheetView showRowColHeaders="0" tabSelected="1" zoomScaleNormal="100" workbookViewId="0">
      <selection activeCell="C2" sqref="C2"/>
    </sheetView>
  </sheetViews>
  <sheetFormatPr defaultColWidth="9.140625" defaultRowHeight="12.75" x14ac:dyDescent="0.2"/>
  <cols>
    <col min="1" max="1" width="6" style="2" customWidth="1"/>
    <col min="2" max="2" width="14.7109375" style="3" bestFit="1" customWidth="1"/>
    <col min="3" max="3" width="63.7109375" style="4" customWidth="1"/>
    <col min="4" max="4" width="7.140625" style="1" customWidth="1"/>
    <col min="5" max="5" width="8.7109375" style="2" customWidth="1"/>
    <col min="6" max="6" width="12.42578125" style="2" customWidth="1"/>
    <col min="7" max="7" width="26.7109375" style="2" customWidth="1"/>
    <col min="8" max="16384" width="9.140625" style="2"/>
  </cols>
  <sheetData>
    <row r="2" spans="1:7" ht="15.75" x14ac:dyDescent="0.25">
      <c r="A2" s="2" t="s">
        <v>60</v>
      </c>
    </row>
    <row r="4" spans="1:7" x14ac:dyDescent="0.2">
      <c r="A4" s="5" t="s">
        <v>7</v>
      </c>
      <c r="C4" s="11" t="s">
        <v>41</v>
      </c>
      <c r="F4" s="2" t="s">
        <v>39</v>
      </c>
    </row>
    <row r="5" spans="1:7" x14ac:dyDescent="0.2">
      <c r="A5" s="2" t="s">
        <v>8</v>
      </c>
      <c r="C5" s="4" t="s">
        <v>42</v>
      </c>
      <c r="F5" s="2" t="s">
        <v>9</v>
      </c>
    </row>
    <row r="7" spans="1:7" ht="15.75" x14ac:dyDescent="0.25">
      <c r="A7" s="59" t="s">
        <v>48</v>
      </c>
      <c r="B7" s="59"/>
      <c r="C7" s="59"/>
      <c r="D7" s="59"/>
      <c r="E7" s="59"/>
      <c r="F7" s="59"/>
      <c r="G7" s="59"/>
    </row>
    <row r="8" spans="1:7" ht="16.5" thickBot="1" x14ac:dyDescent="0.3">
      <c r="A8" s="34" t="s">
        <v>49</v>
      </c>
      <c r="B8" s="34"/>
      <c r="C8" s="33"/>
      <c r="D8" s="33"/>
      <c r="E8" s="33"/>
      <c r="F8" s="33"/>
      <c r="G8" s="33"/>
    </row>
    <row r="9" spans="1:7" s="1" customFormat="1" ht="38.25" x14ac:dyDescent="0.25">
      <c r="A9" s="39" t="s">
        <v>0</v>
      </c>
      <c r="B9" s="40" t="s">
        <v>1</v>
      </c>
      <c r="C9" s="41" t="s">
        <v>2</v>
      </c>
      <c r="D9" s="42" t="s">
        <v>3</v>
      </c>
      <c r="E9" s="42" t="s">
        <v>4</v>
      </c>
      <c r="F9" s="42" t="s">
        <v>5</v>
      </c>
      <c r="G9" s="43" t="s">
        <v>6</v>
      </c>
    </row>
    <row r="10" spans="1:7" ht="25.5" x14ac:dyDescent="0.2">
      <c r="A10" s="44">
        <v>1</v>
      </c>
      <c r="B10" s="15" t="s">
        <v>36</v>
      </c>
      <c r="C10" s="19" t="s">
        <v>37</v>
      </c>
      <c r="D10" s="14" t="s">
        <v>10</v>
      </c>
      <c r="E10" s="17">
        <v>0.48799999999999999</v>
      </c>
      <c r="F10" s="18"/>
      <c r="G10" s="45">
        <f t="shared" ref="G10:G17" si="0">F10*E10</f>
        <v>0</v>
      </c>
    </row>
    <row r="11" spans="1:7" x14ac:dyDescent="0.2">
      <c r="A11" s="44"/>
      <c r="B11" s="15"/>
      <c r="C11" s="46" t="s">
        <v>53</v>
      </c>
      <c r="D11" s="14"/>
      <c r="E11" s="37">
        <v>0.11</v>
      </c>
      <c r="F11" s="55"/>
      <c r="G11" s="45"/>
    </row>
    <row r="12" spans="1:7" x14ac:dyDescent="0.2">
      <c r="A12" s="44"/>
      <c r="B12" s="15"/>
      <c r="C12" s="46" t="s">
        <v>57</v>
      </c>
      <c r="D12" s="14"/>
      <c r="E12" s="37">
        <v>0.378</v>
      </c>
      <c r="F12" s="55"/>
      <c r="G12" s="45"/>
    </row>
    <row r="13" spans="1:7" ht="15" x14ac:dyDescent="0.2">
      <c r="A13" s="44"/>
      <c r="B13" s="15" t="s">
        <v>11</v>
      </c>
      <c r="C13" s="16" t="s">
        <v>43</v>
      </c>
      <c r="D13" s="14" t="s">
        <v>10</v>
      </c>
      <c r="E13" s="17">
        <v>0.153</v>
      </c>
      <c r="F13" s="18"/>
      <c r="G13" s="45">
        <f t="shared" si="0"/>
        <v>0</v>
      </c>
    </row>
    <row r="14" spans="1:7" x14ac:dyDescent="0.2">
      <c r="A14" s="44"/>
      <c r="B14" s="15"/>
      <c r="C14" s="46" t="s">
        <v>53</v>
      </c>
      <c r="D14" s="14"/>
      <c r="E14" s="17"/>
      <c r="F14" s="55"/>
      <c r="G14" s="45"/>
    </row>
    <row r="15" spans="1:7" ht="15" x14ac:dyDescent="0.2">
      <c r="A15" s="44"/>
      <c r="B15" s="15" t="s">
        <v>38</v>
      </c>
      <c r="C15" s="16" t="s">
        <v>44</v>
      </c>
      <c r="D15" s="14" t="s">
        <v>10</v>
      </c>
      <c r="E15" s="17">
        <v>0.22500000000000001</v>
      </c>
      <c r="F15" s="18"/>
      <c r="G15" s="45">
        <f t="shared" si="0"/>
        <v>0</v>
      </c>
    </row>
    <row r="16" spans="1:7" x14ac:dyDescent="0.2">
      <c r="A16" s="44"/>
      <c r="B16" s="15"/>
      <c r="C16" s="46" t="s">
        <v>57</v>
      </c>
      <c r="D16" s="14"/>
      <c r="E16" s="17"/>
      <c r="F16" s="55"/>
      <c r="G16" s="45"/>
    </row>
    <row r="17" spans="1:7" x14ac:dyDescent="0.2">
      <c r="A17" s="47"/>
      <c r="B17" s="21" t="s">
        <v>12</v>
      </c>
      <c r="C17" s="16" t="s">
        <v>45</v>
      </c>
      <c r="D17" s="14" t="s">
        <v>13</v>
      </c>
      <c r="E17" s="22">
        <v>1</v>
      </c>
      <c r="F17" s="23"/>
      <c r="G17" s="45">
        <f t="shared" si="0"/>
        <v>0</v>
      </c>
    </row>
    <row r="18" spans="1:7" x14ac:dyDescent="0.2">
      <c r="A18" s="47"/>
      <c r="B18" s="21"/>
      <c r="C18" s="46" t="s">
        <v>54</v>
      </c>
      <c r="D18" s="14"/>
      <c r="E18" s="22"/>
      <c r="F18" s="56"/>
      <c r="G18" s="45"/>
    </row>
    <row r="19" spans="1:7" x14ac:dyDescent="0.2">
      <c r="A19" s="47"/>
      <c r="B19" s="21"/>
      <c r="C19" s="46" t="s">
        <v>55</v>
      </c>
      <c r="D19" s="14"/>
      <c r="E19" s="22"/>
      <c r="F19" s="56"/>
      <c r="G19" s="45"/>
    </row>
    <row r="20" spans="1:7" x14ac:dyDescent="0.2">
      <c r="A20" s="47"/>
      <c r="B20" s="21" t="s">
        <v>12</v>
      </c>
      <c r="C20" s="16" t="s">
        <v>56</v>
      </c>
      <c r="D20" s="14" t="s">
        <v>13</v>
      </c>
      <c r="E20" s="22">
        <v>1</v>
      </c>
      <c r="F20" s="23"/>
      <c r="G20" s="45">
        <f t="shared" ref="G20" si="1">F20*E20</f>
        <v>0</v>
      </c>
    </row>
    <row r="21" spans="1:7" x14ac:dyDescent="0.2">
      <c r="A21" s="47"/>
      <c r="B21" s="21"/>
      <c r="C21" s="46" t="s">
        <v>54</v>
      </c>
      <c r="D21" s="14"/>
      <c r="E21" s="22"/>
      <c r="F21" s="56"/>
      <c r="G21" s="45"/>
    </row>
    <row r="22" spans="1:7" x14ac:dyDescent="0.2">
      <c r="A22" s="47"/>
      <c r="B22" s="21"/>
      <c r="C22" s="46" t="s">
        <v>55</v>
      </c>
      <c r="D22" s="14"/>
      <c r="E22" s="22"/>
      <c r="F22" s="56"/>
      <c r="G22" s="45"/>
    </row>
    <row r="23" spans="1:7" x14ac:dyDescent="0.2">
      <c r="A23" s="47"/>
      <c r="B23" s="21" t="s">
        <v>14</v>
      </c>
      <c r="C23" s="16" t="s">
        <v>46</v>
      </c>
      <c r="D23" s="14" t="s">
        <v>15</v>
      </c>
      <c r="E23" s="22">
        <v>1</v>
      </c>
      <c r="F23" s="23"/>
      <c r="G23" s="45">
        <f>F23*E23</f>
        <v>0</v>
      </c>
    </row>
    <row r="24" spans="1:7" ht="25.5" x14ac:dyDescent="0.2">
      <c r="A24" s="47"/>
      <c r="B24" s="21"/>
      <c r="C24" s="27" t="s">
        <v>47</v>
      </c>
      <c r="D24" s="14"/>
      <c r="E24" s="22"/>
      <c r="F24" s="24"/>
      <c r="G24" s="45"/>
    </row>
    <row r="25" spans="1:7" x14ac:dyDescent="0.2">
      <c r="A25" s="47"/>
      <c r="B25" s="25" t="s">
        <v>32</v>
      </c>
      <c r="C25" s="20" t="s">
        <v>33</v>
      </c>
      <c r="D25" s="14" t="s">
        <v>16</v>
      </c>
      <c r="E25" s="17">
        <v>0.78100000000000003</v>
      </c>
      <c r="F25" s="26"/>
      <c r="G25" s="45">
        <f>F25*E25</f>
        <v>0</v>
      </c>
    </row>
    <row r="26" spans="1:7" x14ac:dyDescent="0.2">
      <c r="A26" s="47"/>
      <c r="B26" s="25"/>
      <c r="C26" s="46" t="s">
        <v>59</v>
      </c>
      <c r="D26" s="14"/>
      <c r="E26" s="17"/>
      <c r="F26" s="57"/>
      <c r="G26" s="45"/>
    </row>
    <row r="27" spans="1:7" x14ac:dyDescent="0.2">
      <c r="A27" s="47"/>
      <c r="B27" s="25" t="s">
        <v>28</v>
      </c>
      <c r="C27" s="20" t="s">
        <v>29</v>
      </c>
      <c r="D27" s="14" t="s">
        <v>16</v>
      </c>
      <c r="E27" s="17">
        <v>0.78100000000000003</v>
      </c>
      <c r="F27" s="26"/>
      <c r="G27" s="45">
        <f>F27*E27</f>
        <v>0</v>
      </c>
    </row>
    <row r="28" spans="1:7" x14ac:dyDescent="0.2">
      <c r="A28" s="47"/>
      <c r="B28" s="25"/>
      <c r="C28" s="20"/>
      <c r="D28" s="14"/>
      <c r="E28" s="17"/>
      <c r="F28" s="57"/>
      <c r="G28" s="45"/>
    </row>
    <row r="29" spans="1:7" x14ac:dyDescent="0.2">
      <c r="A29" s="47"/>
      <c r="B29" s="25" t="s">
        <v>30</v>
      </c>
      <c r="C29" s="20" t="s">
        <v>31</v>
      </c>
      <c r="D29" s="14" t="s">
        <v>16</v>
      </c>
      <c r="E29" s="17">
        <v>19.524999999999999</v>
      </c>
      <c r="F29" s="26"/>
      <c r="G29" s="45">
        <f t="shared" ref="G29:G35" si="2">F29*E29</f>
        <v>0</v>
      </c>
    </row>
    <row r="30" spans="1:7" ht="25.5" x14ac:dyDescent="0.2">
      <c r="A30" s="47"/>
      <c r="B30" s="25" t="s">
        <v>17</v>
      </c>
      <c r="C30" s="20" t="s">
        <v>18</v>
      </c>
      <c r="D30" s="14" t="s">
        <v>16</v>
      </c>
      <c r="E30" s="17">
        <v>0.78100000000000003</v>
      </c>
      <c r="F30" s="26"/>
      <c r="G30" s="45">
        <f t="shared" si="2"/>
        <v>0</v>
      </c>
    </row>
    <row r="31" spans="1:7" ht="25.5" x14ac:dyDescent="0.2">
      <c r="A31" s="47"/>
      <c r="B31" s="25" t="s">
        <v>19</v>
      </c>
      <c r="C31" s="20" t="s">
        <v>20</v>
      </c>
      <c r="D31" s="14" t="s">
        <v>16</v>
      </c>
      <c r="E31" s="17">
        <v>0.78100000000000003</v>
      </c>
      <c r="F31" s="26"/>
      <c r="G31" s="45">
        <f t="shared" si="2"/>
        <v>0</v>
      </c>
    </row>
    <row r="32" spans="1:7" ht="15" x14ac:dyDescent="0.2">
      <c r="A32" s="47"/>
      <c r="B32" s="21" t="s">
        <v>21</v>
      </c>
      <c r="C32" s="16" t="s">
        <v>22</v>
      </c>
      <c r="D32" s="14" t="s">
        <v>23</v>
      </c>
      <c r="E32" s="22">
        <v>5.58</v>
      </c>
      <c r="F32" s="23"/>
      <c r="G32" s="45">
        <f t="shared" si="2"/>
        <v>0</v>
      </c>
    </row>
    <row r="33" spans="1:9" ht="25.5" x14ac:dyDescent="0.2">
      <c r="A33" s="47"/>
      <c r="B33" s="21" t="s">
        <v>24</v>
      </c>
      <c r="C33" s="16" t="s">
        <v>25</v>
      </c>
      <c r="D33" s="14" t="s">
        <v>23</v>
      </c>
      <c r="E33" s="22">
        <v>5.58</v>
      </c>
      <c r="F33" s="23"/>
      <c r="G33" s="45">
        <f t="shared" si="2"/>
        <v>0</v>
      </c>
    </row>
    <row r="34" spans="1:9" x14ac:dyDescent="0.2">
      <c r="A34" s="47"/>
      <c r="B34" s="21" t="s">
        <v>26</v>
      </c>
      <c r="C34" s="16" t="s">
        <v>27</v>
      </c>
      <c r="D34" s="14" t="s">
        <v>16</v>
      </c>
      <c r="E34" s="22">
        <v>1.2109985999999999</v>
      </c>
      <c r="F34" s="23"/>
      <c r="G34" s="45">
        <f t="shared" si="2"/>
        <v>0</v>
      </c>
    </row>
    <row r="35" spans="1:9" ht="25.5" x14ac:dyDescent="0.2">
      <c r="A35" s="47"/>
      <c r="B35" s="25" t="s">
        <v>34</v>
      </c>
      <c r="C35" s="16" t="s">
        <v>35</v>
      </c>
      <c r="D35" s="14" t="s">
        <v>23</v>
      </c>
      <c r="E35" s="17">
        <v>4.5</v>
      </c>
      <c r="F35" s="18"/>
      <c r="G35" s="45">
        <f t="shared" si="2"/>
        <v>0</v>
      </c>
    </row>
    <row r="36" spans="1:9" x14ac:dyDescent="0.2">
      <c r="A36" s="47"/>
      <c r="B36" s="21"/>
      <c r="C36" s="16" t="s">
        <v>40</v>
      </c>
      <c r="D36" s="14" t="s">
        <v>16</v>
      </c>
      <c r="E36" s="22">
        <v>6.0000000000000001E-3</v>
      </c>
      <c r="F36" s="23"/>
      <c r="G36" s="48">
        <f>(E36*F36)</f>
        <v>0</v>
      </c>
    </row>
    <row r="37" spans="1:9" ht="13.5" thickBot="1" x14ac:dyDescent="0.25">
      <c r="A37" s="49"/>
      <c r="B37" s="50"/>
      <c r="C37" s="51" t="s">
        <v>58</v>
      </c>
      <c r="D37" s="52"/>
      <c r="E37" s="53"/>
      <c r="F37" s="58"/>
      <c r="G37" s="54"/>
    </row>
    <row r="38" spans="1:9" x14ac:dyDescent="0.2">
      <c r="A38" s="28"/>
      <c r="B38" s="35" t="s">
        <v>52</v>
      </c>
      <c r="C38" s="30"/>
      <c r="D38" s="13"/>
      <c r="E38" s="31"/>
      <c r="F38" s="32"/>
      <c r="G38" s="38">
        <f>SUM(G10:G36)</f>
        <v>0</v>
      </c>
    </row>
    <row r="39" spans="1:9" x14ac:dyDescent="0.2">
      <c r="E39" s="10"/>
      <c r="F39" s="9"/>
    </row>
    <row r="40" spans="1:9" ht="15.75" x14ac:dyDescent="0.25">
      <c r="A40" s="34" t="s">
        <v>50</v>
      </c>
      <c r="E40" s="10"/>
      <c r="F40" s="9"/>
    </row>
    <row r="41" spans="1:9" x14ac:dyDescent="0.2">
      <c r="E41" s="10"/>
      <c r="F41" s="9"/>
    </row>
    <row r="42" spans="1:9" ht="15.75" x14ac:dyDescent="0.2">
      <c r="A42" s="28"/>
      <c r="B42" s="29" t="s">
        <v>51</v>
      </c>
      <c r="C42" s="30"/>
      <c r="D42" s="13"/>
      <c r="E42" s="31"/>
      <c r="F42" s="32"/>
      <c r="G42" s="36">
        <f>G38*49</f>
        <v>0</v>
      </c>
    </row>
    <row r="43" spans="1:9" x14ac:dyDescent="0.2">
      <c r="E43" s="10"/>
      <c r="F43" s="9"/>
      <c r="G43" s="6"/>
    </row>
    <row r="44" spans="1:9" x14ac:dyDescent="0.2">
      <c r="E44" s="10"/>
      <c r="F44" s="9"/>
      <c r="G44" s="6"/>
    </row>
    <row r="45" spans="1:9" x14ac:dyDescent="0.2">
      <c r="E45" s="10"/>
      <c r="F45" s="9"/>
      <c r="G45" s="6"/>
    </row>
    <row r="46" spans="1:9" x14ac:dyDescent="0.2">
      <c r="E46" s="10"/>
      <c r="F46" s="9"/>
      <c r="G46" s="6"/>
    </row>
    <row r="47" spans="1:9" x14ac:dyDescent="0.2">
      <c r="E47" s="10"/>
      <c r="F47" s="9"/>
      <c r="G47" s="6"/>
      <c r="I47" s="12"/>
    </row>
    <row r="48" spans="1:9" x14ac:dyDescent="0.2">
      <c r="E48" s="7"/>
      <c r="F48" s="8"/>
      <c r="G48" s="8"/>
    </row>
    <row r="49" spans="5:7" x14ac:dyDescent="0.2">
      <c r="E49" s="7"/>
      <c r="F49" s="8"/>
      <c r="G49" s="8"/>
    </row>
    <row r="50" spans="5:7" x14ac:dyDescent="0.2">
      <c r="E50" s="7"/>
      <c r="F50" s="8"/>
      <c r="G50" s="8"/>
    </row>
    <row r="51" spans="5:7" x14ac:dyDescent="0.2">
      <c r="E51" s="7"/>
      <c r="F51" s="8"/>
      <c r="G51" s="8"/>
    </row>
    <row r="52" spans="5:7" x14ac:dyDescent="0.2">
      <c r="E52" s="7"/>
      <c r="F52" s="8"/>
      <c r="G52" s="8"/>
    </row>
    <row r="53" spans="5:7" x14ac:dyDescent="0.2">
      <c r="E53" s="7"/>
      <c r="F53" s="8"/>
      <c r="G53" s="8"/>
    </row>
    <row r="54" spans="5:7" x14ac:dyDescent="0.2">
      <c r="E54" s="7"/>
      <c r="F54" s="8"/>
      <c r="G54" s="8"/>
    </row>
    <row r="55" spans="5:7" x14ac:dyDescent="0.2">
      <c r="E55" s="7"/>
      <c r="F55" s="8"/>
      <c r="G55" s="8"/>
    </row>
    <row r="56" spans="5:7" x14ac:dyDescent="0.2">
      <c r="E56" s="7"/>
      <c r="F56" s="8"/>
      <c r="G56" s="8"/>
    </row>
    <row r="57" spans="5:7" x14ac:dyDescent="0.2">
      <c r="E57" s="7"/>
      <c r="F57" s="8"/>
      <c r="G57" s="8"/>
    </row>
    <row r="58" spans="5:7" x14ac:dyDescent="0.2">
      <c r="E58" s="7"/>
      <c r="G58" s="8"/>
    </row>
    <row r="59" spans="5:7" x14ac:dyDescent="0.2">
      <c r="E59" s="7"/>
      <c r="G59" s="8"/>
    </row>
    <row r="60" spans="5:7" x14ac:dyDescent="0.2">
      <c r="E60" s="7"/>
      <c r="G60" s="8"/>
    </row>
    <row r="61" spans="5:7" x14ac:dyDescent="0.2">
      <c r="E61" s="7"/>
    </row>
    <row r="62" spans="5:7" x14ac:dyDescent="0.2">
      <c r="E62" s="7"/>
    </row>
    <row r="63" spans="5:7" x14ac:dyDescent="0.2">
      <c r="E63" s="7"/>
    </row>
    <row r="64" spans="5:7" x14ac:dyDescent="0.2">
      <c r="E64" s="7"/>
    </row>
  </sheetData>
  <mergeCells count="1">
    <mergeCell ref="A7:G7"/>
  </mergeCells>
  <phoneticPr fontId="3" type="noConversion"/>
  <pageMargins left="0.70866141732283461" right="0.70866141732283461" top="0.78740157480314965" bottom="0.78740157480314965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FFC22-DA23-47B4-B746-904FAAE4CCF3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Novotný - VPN spol. s r.o.</dc:creator>
  <cp:lastModifiedBy>Lucie Johnová</cp:lastModifiedBy>
  <cp:lastPrinted>2025-08-13T12:51:33Z</cp:lastPrinted>
  <dcterms:created xsi:type="dcterms:W3CDTF">2023-05-18T10:37:47Z</dcterms:created>
  <dcterms:modified xsi:type="dcterms:W3CDTF">2025-08-13T12:51:38Z</dcterms:modified>
</cp:coreProperties>
</file>