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.sharepoint.com/teams/MZE_11142/Sdilene dokumenty/General/10_Veřejné zakázky/2025/771_Úklidové služby Plzeň/03_Vyhlášení VZ/"/>
    </mc:Choice>
  </mc:AlternateContent>
  <xr:revisionPtr revIDLastSave="45" documentId="13_ncr:1_{0D1868F7-A6C7-4C2B-A150-293F61E49177}" xr6:coauthVersionLast="47" xr6:coauthVersionMax="47" xr10:uidLastSave="{13645975-08C0-40AD-A8F5-947E21AE9CE5}"/>
  <bookViews>
    <workbookView xWindow="33600" yWindow="3660" windowWidth="21600" windowHeight="11235" tabRatio="667" xr2:uid="{9725D921-21A6-4A5F-83E6-F7E76583ED8C}"/>
  </bookViews>
  <sheets>
    <sheet name="Krycí list" sheetId="18" r:id="rId1"/>
    <sheet name="Prostor A" sheetId="2" r:id="rId2"/>
    <sheet name="Prostor B" sheetId="20" r:id="rId3"/>
    <sheet name="Prostor C" sheetId="23" r:id="rId4"/>
    <sheet name="Prostor D" sheetId="22" r:id="rId5"/>
    <sheet name="Prostor E" sheetId="26" r:id="rId6"/>
    <sheet name="Prostor H" sheetId="6" r:id="rId7"/>
    <sheet name="Spec.(roční)úklid" sheetId="16" r:id="rId8"/>
    <sheet name="Mimořádný úklid" sheetId="30" r:id="rId9"/>
  </sheets>
  <definedNames>
    <definedName name="_xlnm.Print_Area" localSheetId="8">'Mimořádný úklid'!$A$1:$F$5</definedName>
    <definedName name="_xlnm.Print_Area" localSheetId="1">'Prostor A'!$A$1:$H$25</definedName>
    <definedName name="_xlnm.Print_Area" localSheetId="2">'Prostor B'!$A$1:$H$10</definedName>
    <definedName name="_xlnm.Print_Area" localSheetId="3">'Prostor C'!$A$1:$H$10</definedName>
    <definedName name="_xlnm.Print_Area" localSheetId="4">'Prostor D'!$A$1:$H$14</definedName>
    <definedName name="_xlnm.Print_Area" localSheetId="6">'Prostor H'!$A$1:$H$6</definedName>
    <definedName name="_xlnm.Print_Area" localSheetId="7">'Spec.(roční)úklid'!$A$1:$G$21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H6" i="6" s="1"/>
  <c r="H5" i="6"/>
  <c r="H4" i="6"/>
  <c r="F4" i="30" l="1"/>
  <c r="F3" i="30"/>
  <c r="F5" i="30" l="1"/>
  <c r="C7" i="18" s="1"/>
  <c r="H5" i="22"/>
  <c r="H4" i="23" l="1"/>
  <c r="G5" i="26"/>
  <c r="H3" i="26"/>
  <c r="H5" i="26" s="1"/>
  <c r="H4" i="26"/>
  <c r="B6" i="18"/>
  <c r="G9" i="16"/>
  <c r="C6" i="18" s="1"/>
  <c r="G13" i="22"/>
  <c r="G9" i="23"/>
  <c r="G9" i="20"/>
  <c r="G24" i="2"/>
  <c r="H21" i="2"/>
  <c r="H23" i="2"/>
  <c r="H22" i="2"/>
  <c r="H8" i="23"/>
  <c r="H7" i="23"/>
  <c r="H6" i="23"/>
  <c r="H5" i="23"/>
  <c r="H9" i="22"/>
  <c r="H10" i="22"/>
  <c r="H11" i="22"/>
  <c r="H12" i="22"/>
  <c r="H6" i="20"/>
  <c r="H7" i="20"/>
  <c r="H8" i="20"/>
  <c r="H5" i="20"/>
  <c r="H8" i="22"/>
  <c r="H7" i="22"/>
  <c r="H6" i="22"/>
  <c r="H4" i="22"/>
  <c r="H4" i="20"/>
  <c r="H20" i="2"/>
  <c r="H3" i="6"/>
  <c r="H19" i="2"/>
  <c r="H18" i="2"/>
  <c r="H17" i="2"/>
  <c r="H9" i="23" l="1"/>
  <c r="H13" i="22"/>
  <c r="H24" i="2"/>
  <c r="B5" i="18"/>
  <c r="H9" i="20"/>
  <c r="C5" i="18" l="1"/>
  <c r="C8" i="18" s="1"/>
</calcChain>
</file>

<file path=xl/sharedStrings.xml><?xml version="1.0" encoding="utf-8"?>
<sst xmlns="http://schemas.openxmlformats.org/spreadsheetml/2006/main" count="220" uniqueCount="102">
  <si>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</si>
  <si>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</si>
  <si>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</si>
  <si>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</si>
  <si>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</si>
  <si>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</si>
  <si>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Pravidelný (denní) úklid</t>
  </si>
  <si>
    <t>Počet úkonů za 1 ROK</t>
  </si>
  <si>
    <t>Přehled prostor, činností a četnost úklidu</t>
  </si>
  <si>
    <t>Prostor A</t>
  </si>
  <si>
    <t>Prostor B</t>
  </si>
  <si>
    <t>Prostor C</t>
  </si>
  <si>
    <t>Prostor D</t>
  </si>
  <si>
    <t>ks</t>
  </si>
  <si>
    <t>hod</t>
  </si>
  <si>
    <r>
      <t>m</t>
    </r>
    <r>
      <rPr>
        <vertAlign val="superscript"/>
        <sz val="10"/>
        <rFont val="Arial"/>
        <family val="2"/>
        <charset val="238"/>
      </rPr>
      <t>2</t>
    </r>
  </si>
  <si>
    <t>komplet</t>
  </si>
  <si>
    <t>Týdenní úklid (1x za týden)</t>
  </si>
  <si>
    <t>Měsíční úklid (1x za měsíc)</t>
  </si>
  <si>
    <t>-</t>
  </si>
  <si>
    <t>Předpokládané množství</t>
  </si>
  <si>
    <t>Cena celkem v Kč bez DPH</t>
  </si>
  <si>
    <t>Nabídková cena za úklidové práce</t>
  </si>
  <si>
    <t>Cena za 1 měsíc v Kč bez DPH</t>
  </si>
  <si>
    <t>Cena za 12 měsíců v Kč bez DPH</t>
  </si>
  <si>
    <t>Cena v Kč/hod bez DPH</t>
  </si>
  <si>
    <t>Vysání ploch koberců včetně odstranění případných skvrn nebo mokré stírání celé plochy včetně odstraňování skvrn, dle podlahové krytiny</t>
  </si>
  <si>
    <t>Měsíční úklid (1 x za měsíc)</t>
  </si>
  <si>
    <t>Umytí podlahové plochy dezinfekčním prostředkem včetně odstranění skvrn</t>
  </si>
  <si>
    <t>Omytí a vyleštění zrcadel</t>
  </si>
  <si>
    <t>B chodby, haly, schodiště</t>
  </si>
  <si>
    <t>chodby, haly, schodiště</t>
  </si>
  <si>
    <r>
      <t>m</t>
    </r>
    <r>
      <rPr>
        <sz val="10"/>
        <rFont val="Calibri"/>
        <family val="2"/>
        <charset val="238"/>
      </rPr>
      <t>²</t>
    </r>
  </si>
  <si>
    <t>m²</t>
  </si>
  <si>
    <t>C kuchyňky</t>
  </si>
  <si>
    <t>Mokré stírání celé plochy včetně odstranění skvrn</t>
  </si>
  <si>
    <t>kuchyňky</t>
  </si>
  <si>
    <t>Čištění otopných těles</t>
  </si>
  <si>
    <t>sociální zařízení (WC)</t>
  </si>
  <si>
    <t>D sociální zařízení (WC)</t>
  </si>
  <si>
    <t xml:space="preserve"> </t>
  </si>
  <si>
    <t>Úklid vždy po konání akce (cca 2 x měsíčně)</t>
  </si>
  <si>
    <t>Vyprázdnění nádob na odpad včetně doplnění a dodávky mikroténových sáčků do odpadkových nádob, otření nádob v případě potřeby, přesun odpadu na určené místo</t>
  </si>
  <si>
    <t>Omytí toaletních mís, pisoárů dezinfekčním prostředkem (zvenku i zevnitř)</t>
  </si>
  <si>
    <t>Čištění koberců mokrou cestou</t>
  </si>
  <si>
    <t>Čištění čalouněného nábytku mokrou cestou (židle jednací, židle otočné, křesla, sedačky, atd.)</t>
  </si>
  <si>
    <t>Strojové čištění podlah - vstupní hala, chodby, schodiště</t>
  </si>
  <si>
    <t>Prostor H</t>
  </si>
  <si>
    <t>Prostor E</t>
  </si>
  <si>
    <t>výtah</t>
  </si>
  <si>
    <t>serverovna, sklady, spisovny</t>
  </si>
  <si>
    <t>Cena za 1 měsíc bez DPH</t>
  </si>
  <si>
    <t>E výtah</t>
  </si>
  <si>
    <t>Celková maximální cena za 12 měsíců</t>
  </si>
  <si>
    <t xml:space="preserve"> SPECIÁLNÍ (ROČNÍ) ÚKLID</t>
  </si>
  <si>
    <t>Běžný úklid</t>
  </si>
  <si>
    <t>Speciální (roční úklid)</t>
  </si>
  <si>
    <t>Jednotlivé kategorie prostor jsou rozděleny dle Standardu úklidových služeb Ministerstva financí České republiky</t>
  </si>
  <si>
    <t>Dezinfekce úchytových míst (baterie, zásobníky na mýdlo, toaletní papír, papírové ručníky, splachovadla, kliky, apod)</t>
  </si>
  <si>
    <t xml:space="preserve">Mytí oken včetně rámů, žaluzií a venkovních parapetů, mytí vnitřních lamelových žalužií </t>
  </si>
  <si>
    <t>Mytí sekčních garážových vrat</t>
  </si>
  <si>
    <t>Ostatní požadavky</t>
  </si>
  <si>
    <t>Krycí list nabídky - PLZEŇ, Nerudova 2672/35</t>
  </si>
  <si>
    <t>Vyprázdnění skartátorů včetně otření nádob v případě potřeby, přesun odpadu na určené místo</t>
  </si>
  <si>
    <t>CENOVÁ NABÍDKA - ÚKLIDOVÉ SLUŽBY PLZEŇ</t>
  </si>
  <si>
    <t>A2   kanceláře</t>
  </si>
  <si>
    <t>A3   zasedací místnost</t>
  </si>
  <si>
    <t xml:space="preserve"> A2 kanceláře</t>
  </si>
  <si>
    <t xml:space="preserve"> A3 zasedací místnost</t>
  </si>
  <si>
    <t xml:space="preserve"> CENOVÁ NABÍDKA - MIMOŘÁDNÝ ÚKLID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</si>
  <si>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/ks/hod</t>
    </r>
  </si>
  <si>
    <t>Předpokládané mnnožství</t>
  </si>
  <si>
    <t>Cena v Kč/hod. bez DPH</t>
  </si>
  <si>
    <t>Cena za 12 měsíců bez DPH</t>
  </si>
  <si>
    <t>Objekt objednatele</t>
  </si>
  <si>
    <t>Úklid při havárii vody, topení, včetně součinnosti při povodni</t>
  </si>
  <si>
    <t xml:space="preserve">Otření podnoží otočných židlí, odstranění prachu ze zásuvek, věšáků, obrazů a ostatních předmětů na stěnách  včetně odstranění  pavučin, odstranění prachu a omytí parapetů v interiéru místností, vlhké stírání vnějších ploch nábytku, vypínačů,  umytí celé plochy dveří včetně zárubní a klik
 </t>
  </si>
  <si>
    <t xml:space="preserve">Odstranění prachu ze zásuvek, věšáků, obrazů a ostatních předmětů na stěnách  včetně odstranění  pavučin, odstranění prachu a omytí parapetů v interiéru místností, vlhké stírání vnějších ploch nábytku - stolů a židlí, vypínačů,  umytí celé plochy dveří včetně zárubní a klik
 </t>
  </si>
  <si>
    <t xml:space="preserve">Mokré stírání celé plochy a odstraňování příp. skvrn, dle podlahové krytiny včetně podest a schodiště (1.NP - 6.NP), čištění rohožek </t>
  </si>
  <si>
    <t>Otírání zábradlí na schodišti dezinfekčním prostředkem</t>
  </si>
  <si>
    <t>Vyleštění všech dostupných prosklených ploch u vstupních dveří včetně úředních desek</t>
  </si>
  <si>
    <t>Odstranění prachu z hasicích přístrojů, věšáků, obrazů a ostatních předmětů na stěnách, odstranění  pavučin,  omytí vnitřních parapetů, vypínačů a dveří do chodeb včetně klik</t>
  </si>
  <si>
    <t xml:space="preserve">Mokré stírání celé plochy a odstraňování příp. skvrn, dle podlahové krytiny včetně podest a schodiště (1.PP) </t>
  </si>
  <si>
    <r>
      <t>m</t>
    </r>
    <r>
      <rPr>
        <sz val="10"/>
        <rFont val="Aptos Narrow"/>
        <family val="2"/>
      </rPr>
      <t>²</t>
    </r>
  </si>
  <si>
    <t xml:space="preserve">Mokré stírání celé podlahové plochy dezinfekčním roztokem včetně odstraňování skvrn </t>
  </si>
  <si>
    <t>Vlhké stírání a leštění obkladů a omyvatelných stěn, dizinfekce baterií, umyvadel, dřezů, odkapávacích ploch, klik, madel skříněk, úchytů ledniček, mikrovlnných trub apod.</t>
  </si>
  <si>
    <t>Vlhké stírání vnějších ploch nábytku, ometení pavučin</t>
  </si>
  <si>
    <t xml:space="preserve">Běžné omytí baterií, umyvadel a dřezů včetně odkapávacích ploch </t>
  </si>
  <si>
    <t xml:space="preserve">Doplnění a dodávka mikroténových sáčků do odpadkových nádob na hygienické potřeby na dámských WC, přesun odpadu na určené místo </t>
  </si>
  <si>
    <t>Omytí umyvadel včetně  baterií dezinfekčním prostředkem a prostředkem na vodní usazeniny</t>
  </si>
  <si>
    <t xml:space="preserve">Doplnění hygienického standardu (mýdlo, toaletní papír, papírové ručníky)    </t>
  </si>
  <si>
    <t>Odstranění ohmatů a skvrn z obkladů a omyvatelných stěn, omytí vypínačů a dveřních klik,  odstranění pavučin</t>
  </si>
  <si>
    <t>Mokré stírání celé plochy včetně odstraňování skvrn</t>
  </si>
  <si>
    <t>Odstranění ohmatů a skvrn ze skel, zrcadel, nerezových ploch, dezinfekce úchytových míst, odstranění nečistot ze spodních drážek dveří výtahu</t>
  </si>
  <si>
    <t>Příloha č. 1 - cenová nabídka</t>
  </si>
  <si>
    <t>Mimořádný úklid</t>
  </si>
  <si>
    <t>speciální (roční) úklid, mimořádný úklid</t>
  </si>
  <si>
    <t>H1 sklady, spisovny</t>
  </si>
  <si>
    <t xml:space="preserve">Ometení pavučin, odstranění prachu z volně přístupných ploch nábytku, hasicích přístrojů
</t>
  </si>
  <si>
    <t>H2 serverovna</t>
  </si>
  <si>
    <t>Vysání ploch koberců nebo mokré stírání celé plochy včetně odstraňování skvrn, dle podlahové krytiny</t>
  </si>
  <si>
    <t xml:space="preserve"> Objekt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</si>
</sst>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Calibri"/>
      <family val="2"/>
      <charset val="238"/>
    </font>
    <font>
      <b/>
      <sz val="22"/>
      <name val="Arial"/>
      <family val="2"/>
      <charset val="238"/>
    </font>
    <font>
      <sz val="2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ptos Narrow"/>
      <family val="2"/>
    </font>
    <font>
      <sz val="14"/>
      <name val="Arial"/>
      <family val="2"/>
      <charset val="238"/>
    </font>
    <font>
      <sz val="1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1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26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justify" vertical="center" wrapText="1"/>
    </xf>
    <xf numFmtId="0" fontId="1" fillId="0" borderId="3" xfId="1" applyBorder="1" applyAlignment="1">
      <alignment horizontal="center" vertical="center"/>
    </xf>
    <xf numFmtId="164" fontId="1" fillId="0" borderId="3" xfId="1" applyNumberForma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164" fontId="0" fillId="0" borderId="30" xfId="0" applyNumberFormat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textRotation="90" wrapText="1"/>
    </xf>
    <xf numFmtId="164" fontId="0" fillId="0" borderId="31" xfId="0" applyNumberForma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/>
    </xf>
    <xf numFmtId="0" fontId="0" fillId="0" borderId="18" xfId="0" applyBorder="1"/>
    <xf numFmtId="0" fontId="9" fillId="0" borderId="0" xfId="0" applyFont="1" applyAlignment="1">
      <alignment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164" fontId="1" fillId="0" borderId="3" xfId="1" applyNumberForma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/>
    </xf>
    <xf numFmtId="164" fontId="1" fillId="2" borderId="3" xfId="1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3" fillId="6" borderId="20" xfId="0" applyFont="1" applyFill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3" fillId="6" borderId="21" xfId="0" applyFont="1" applyFill="1" applyBorder="1" applyAlignment="1">
      <alignment horizontal="center" vertical="center" textRotation="90"/>
    </xf>
    <xf numFmtId="0" fontId="14" fillId="0" borderId="21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textRotation="90" wrapText="1"/>
    </xf>
    <xf numFmtId="0" fontId="14" fillId="0" borderId="21" xfId="0" applyFont="1" applyBorder="1" applyAlignment="1">
      <alignment wrapText="1"/>
    </xf>
    <xf numFmtId="0" fontId="14" fillId="0" borderId="15" xfId="0" applyFont="1" applyBorder="1" applyAlignment="1">
      <alignment wrapText="1"/>
    </xf>
    <xf numFmtId="0" fontId="13" fillId="6" borderId="18" xfId="0" applyFont="1" applyFill="1" applyBorder="1" applyAlignment="1">
      <alignment horizontal="center" vertical="center" textRotation="90"/>
    </xf>
    <xf numFmtId="0" fontId="14" fillId="6" borderId="18" xfId="0" applyFont="1" applyFill="1" applyBorder="1" applyAlignment="1">
      <alignment horizontal="center" vertical="center" textRotation="90"/>
    </xf>
    <xf numFmtId="0" fontId="14" fillId="0" borderId="8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textRotation="90"/>
    </xf>
    <xf numFmtId="0" fontId="13" fillId="6" borderId="5" xfId="0" applyFont="1" applyFill="1" applyBorder="1" applyAlignment="1">
      <alignment horizontal="center" vertical="center" textRotation="90"/>
    </xf>
    <xf numFmtId="0" fontId="14" fillId="6" borderId="14" xfId="0" applyFont="1" applyFill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14" fillId="0" borderId="23" xfId="0" applyFont="1" applyBorder="1" applyAlignment="1">
      <alignment horizontal="center" vertical="center" textRotation="90"/>
    </xf>
    <xf numFmtId="0" fontId="13" fillId="6" borderId="24" xfId="0" applyFont="1" applyFill="1" applyBorder="1" applyAlignment="1">
      <alignment horizontal="center" vertical="center" textRotation="90"/>
    </xf>
    <xf numFmtId="0" fontId="14" fillId="6" borderId="9" xfId="0" applyFont="1" applyFill="1" applyBorder="1" applyAlignment="1">
      <alignment horizontal="center" vertical="center" textRotation="90"/>
    </xf>
    <xf numFmtId="0" fontId="6" fillId="0" borderId="2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textRotation="90"/>
    </xf>
    <xf numFmtId="0" fontId="19" fillId="0" borderId="34" xfId="0" applyFont="1" applyBorder="1" applyAlignment="1">
      <alignment horizontal="center" vertical="center" textRotation="90"/>
    </xf>
    <xf numFmtId="0" fontId="19" fillId="0" borderId="7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</cellXfs>
  <cellStyles count="2">
    <cellStyle name="Normální" xfId="0" builtinId="0"/>
    <cellStyle name="Normální 2" xfId="1" xr:uid="{40C7E85D-DD4A-4F92-A6C7-CC834D084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9602-56CC-43C9-9F87-B8F97A1B4DF7}">
  <dimension ref="A1:E8"/>
  <sheetViews>
    <sheetView tabSelected="1" workbookViewId="0">
      <selection activeCell="A5" sqref="A5"/>
    </sheetView>
  </sheetViews>
  <sheetFormatPr defaultRowHeight="12.75" x14ac:dyDescent="0.2"/>
  <cols>
    <col min="1" max="1" width="32.7109375" customWidth="1"/>
    <col min="2" max="2" width="18.42578125" customWidth="1"/>
    <col min="3" max="3" width="19" customWidth="1"/>
  </cols>
  <sheetData>
    <row r="1" spans="1:5" ht="25.5" customHeight="1" x14ac:dyDescent="0.25">
      <c r="A1" s="5" t="s">
        <v>94</v>
      </c>
    </row>
    <row r="2" spans="1:5" ht="31.5" customHeight="1" x14ac:dyDescent="0.3">
      <c r="A2" s="142" t="s">
        <v>62</v>
      </c>
      <c r="B2" s="142"/>
      <c r="C2" s="142"/>
    </row>
    <row r="3" spans="1:5" ht="14.25" customHeight="1" thickBot="1" x14ac:dyDescent="0.25">
      <c r="A3" s="6"/>
    </row>
    <row r="4" spans="1:5" ht="47.25" customHeight="1" thickBot="1" x14ac:dyDescent="0.25">
      <c r="A4" s="7" t="s">
        <v>22</v>
      </c>
      <c r="B4" s="8" t="s">
        <v>23</v>
      </c>
      <c r="C4" s="8" t="s">
        <v>24</v>
      </c>
    </row>
    <row r="5" spans="1:5" ht="18" customHeight="1" x14ac:dyDescent="0.2">
      <c r="A5" s="9" t="s">
        <v>55</v>
      </c>
      <c r="B5" s="2">
        <f>'Prostor A'!G24+'Prostor B'!G9+'Prostor C'!G9+'Prostor D'!G13+'Prostor E'!G5+'Prostor H'!G6</f>
        <v>0</v>
      </c>
      <c r="C5" s="2">
        <f>'Prostor A'!H24+'Prostor B'!H9+'Prostor C'!H9+'Prostor D'!H13+'Prostor E'!H5+'Prostor H'!H6</f>
        <v>0</v>
      </c>
      <c r="E5" s="4" t="s">
        <v>40</v>
      </c>
    </row>
    <row r="6" spans="1:5" ht="21" customHeight="1" x14ac:dyDescent="0.2">
      <c r="A6" s="10" t="s">
        <v>56</v>
      </c>
      <c r="B6" s="11" t="e">
        <f>'Prostor A'!G25+'Prostor B'!G10+'Prostor C'!G10+'Prostor D'!G14+'Prostor H'!#REF!</f>
        <v>#REF!</v>
      </c>
      <c r="C6" s="3">
        <f>'Spec.(roční)úklid'!G9</f>
        <v>0</v>
      </c>
      <c r="E6" s="4" t="s">
        <v>40</v>
      </c>
    </row>
    <row r="7" spans="1:5" ht="21" customHeight="1" x14ac:dyDescent="0.2">
      <c r="A7" s="1" t="s">
        <v>95</v>
      </c>
      <c r="B7" s="12"/>
      <c r="C7" s="13">
        <f>'Mimořádný úklid'!F5</f>
        <v>0</v>
      </c>
      <c r="E7" s="4" t="s">
        <v>40</v>
      </c>
    </row>
    <row r="8" spans="1:5" ht="21" customHeight="1" x14ac:dyDescent="0.2">
      <c r="A8" s="143" t="s">
        <v>53</v>
      </c>
      <c r="B8" s="143"/>
      <c r="C8" s="14">
        <f>SUM(C5:C7)</f>
        <v>0</v>
      </c>
    </row>
  </sheetData>
  <sheetProtection algorithmName="SHA-512" hashValue="HZkXHg8hnJzwGyM/MLEOj+XTNL5+vtWoYc/cNudFQLBqt02Cy4tz2RT2c/wBvSMEOFKFuVDSSl86CPu0RKBLLA==" saltValue="IPPgDujIR2eGqlHS9BWx7Q==" spinCount="100000" sheet="1" objects="1" scenarios="1"/>
  <mergeCells count="2">
    <mergeCell ref="A2:C2"/>
    <mergeCell ref="A8:B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9E3B-663A-4640-92D1-1C1187455C08}">
  <sheetPr>
    <pageSetUpPr fitToPage="1"/>
  </sheetPr>
  <dimension ref="A1:H2430"/>
  <sheetViews>
    <sheetView topLeftCell="A16" zoomScale="85" zoomScaleNormal="85" workbookViewId="0">
      <selection activeCell="G20" sqref="G20"/>
    </sheetView>
  </sheetViews>
  <sheetFormatPr defaultRowHeight="12.75" x14ac:dyDescent="0.2"/>
  <cols>
    <col min="1" max="1" width="12.28515625" style="57" customWidth="1"/>
    <col min="2" max="2" width="13" style="57" customWidth="1"/>
    <col min="3" max="3" width="62.85546875" style="56" customWidth="1"/>
    <col min="4" max="5" width="10.7109375" style="56" customWidth="1"/>
    <col min="6" max="6" width="14.28515625" style="57" customWidth="1"/>
    <col min="7" max="8" width="16.7109375" customWidth="1"/>
  </cols>
  <sheetData>
    <row r="1" spans="1:8" ht="18" x14ac:dyDescent="0.25">
      <c r="A1" s="144" t="s">
        <v>64</v>
      </c>
      <c r="B1" s="144"/>
      <c r="C1" s="144"/>
      <c r="D1" s="144"/>
      <c r="E1" s="144"/>
      <c r="F1" s="20"/>
      <c r="G1" s="20"/>
      <c r="H1" s="20"/>
    </row>
    <row r="2" spans="1:8" ht="21" customHeight="1" x14ac:dyDescent="0.25">
      <c r="A2" s="145"/>
      <c r="B2" s="145"/>
      <c r="C2" s="145"/>
      <c r="D2" s="19"/>
      <c r="E2" s="19"/>
      <c r="F2" s="19"/>
      <c r="G2" s="19"/>
      <c r="H2" s="19"/>
    </row>
    <row r="3" spans="1:8" ht="18" x14ac:dyDescent="0.25">
      <c r="A3" s="21" t="s">
        <v>8</v>
      </c>
      <c r="B3" s="22"/>
      <c r="C3" s="22"/>
      <c r="D3" s="22"/>
      <c r="E3" s="22"/>
      <c r="F3" s="19"/>
      <c r="G3" s="19"/>
      <c r="H3" s="19"/>
    </row>
    <row r="4" spans="1:8" ht="31.5" customHeight="1" x14ac:dyDescent="0.25">
      <c r="A4" s="145" t="s">
        <v>57</v>
      </c>
      <c r="B4" s="145"/>
      <c r="C4" s="145"/>
      <c r="D4" s="19"/>
      <c r="E4" s="19"/>
      <c r="F4" s="19"/>
      <c r="G4" s="19"/>
      <c r="H4" s="19"/>
    </row>
    <row r="5" spans="1:8" ht="18" x14ac:dyDescent="0.25">
      <c r="A5" s="23" t="s">
        <v>9</v>
      </c>
      <c r="B5" s="23"/>
      <c r="C5" s="24" t="s">
        <v>65</v>
      </c>
      <c r="D5" s="25"/>
      <c r="E5" s="19"/>
      <c r="F5" s="19"/>
      <c r="G5" s="19"/>
      <c r="H5" s="19"/>
    </row>
    <row r="6" spans="1:8" ht="18" x14ac:dyDescent="0.25">
      <c r="A6" s="23"/>
      <c r="B6" s="23"/>
      <c r="C6" s="24" t="s">
        <v>66</v>
      </c>
      <c r="D6" s="25"/>
      <c r="E6" s="19"/>
      <c r="F6" s="19"/>
      <c r="G6" s="19"/>
      <c r="H6" s="19"/>
    </row>
    <row r="7" spans="1:8" ht="18" x14ac:dyDescent="0.25">
      <c r="A7" s="23" t="s">
        <v>10</v>
      </c>
      <c r="B7" s="4"/>
      <c r="C7" s="24" t="s">
        <v>31</v>
      </c>
      <c r="D7" s="25"/>
      <c r="E7" s="25"/>
      <c r="F7" s="25"/>
      <c r="G7" s="19"/>
      <c r="H7" s="19"/>
    </row>
    <row r="8" spans="1:8" ht="18" x14ac:dyDescent="0.25">
      <c r="A8" s="23" t="s">
        <v>11</v>
      </c>
      <c r="B8" s="26"/>
      <c r="C8" s="24" t="s">
        <v>36</v>
      </c>
      <c r="D8" s="25"/>
      <c r="E8" s="25"/>
      <c r="F8" s="25"/>
      <c r="G8" s="19"/>
      <c r="H8" s="19"/>
    </row>
    <row r="9" spans="1:8" ht="18" x14ac:dyDescent="0.25">
      <c r="A9" s="23" t="s">
        <v>12</v>
      </c>
      <c r="B9" s="26"/>
      <c r="C9" s="24" t="s">
        <v>38</v>
      </c>
      <c r="D9" s="25"/>
      <c r="E9" s="25"/>
      <c r="F9" s="25"/>
      <c r="G9" s="19"/>
      <c r="H9" s="19"/>
    </row>
    <row r="10" spans="1:8" ht="18" x14ac:dyDescent="0.25">
      <c r="A10" s="24" t="s">
        <v>48</v>
      </c>
      <c r="B10" s="26"/>
      <c r="C10" s="24" t="s">
        <v>49</v>
      </c>
      <c r="D10" s="25"/>
      <c r="E10" s="25"/>
      <c r="F10" s="25"/>
      <c r="G10" s="19"/>
      <c r="H10" s="19"/>
    </row>
    <row r="11" spans="1:8" ht="18" x14ac:dyDescent="0.25">
      <c r="A11" s="24" t="s">
        <v>47</v>
      </c>
      <c r="B11" s="26"/>
      <c r="C11" s="24" t="s">
        <v>50</v>
      </c>
      <c r="D11" s="25"/>
      <c r="E11" s="25"/>
      <c r="F11" s="25"/>
      <c r="G11" s="19"/>
      <c r="H11" s="19"/>
    </row>
    <row r="12" spans="1:8" ht="18" x14ac:dyDescent="0.25">
      <c r="A12" s="24" t="s">
        <v>61</v>
      </c>
      <c r="B12" s="26"/>
      <c r="C12" s="24" t="s">
        <v>96</v>
      </c>
      <c r="D12" s="25"/>
      <c r="E12" s="25"/>
      <c r="F12" s="25"/>
      <c r="G12" s="19"/>
      <c r="H12" s="19"/>
    </row>
    <row r="13" spans="1:8" ht="18" x14ac:dyDescent="0.25">
      <c r="A13" s="23"/>
      <c r="B13" s="26"/>
      <c r="C13" s="24"/>
      <c r="D13" s="25"/>
      <c r="E13" s="25"/>
      <c r="F13" s="25"/>
      <c r="G13" s="19"/>
      <c r="H13" s="19"/>
    </row>
    <row r="14" spans="1:8" ht="18" x14ac:dyDescent="0.25">
      <c r="A14" s="23"/>
      <c r="B14" s="26"/>
      <c r="C14" s="24"/>
      <c r="D14" s="25"/>
      <c r="E14" s="25"/>
      <c r="F14" s="25"/>
      <c r="G14" s="19"/>
      <c r="H14" s="19"/>
    </row>
    <row r="15" spans="1:8" ht="11.25" customHeight="1" thickBot="1" x14ac:dyDescent="0.3">
      <c r="A15" s="19"/>
      <c r="B15" s="19"/>
      <c r="C15" s="19"/>
      <c r="D15" s="19"/>
      <c r="E15" s="19"/>
      <c r="F15" s="19"/>
      <c r="G15" s="19"/>
      <c r="H15" s="19"/>
    </row>
    <row r="16" spans="1:8" ht="40.5" thickBot="1" x14ac:dyDescent="0.25">
      <c r="A16" s="27" t="s">
        <v>0</v>
      </c>
      <c r="B16" s="28" t="s">
        <v>1</v>
      </c>
      <c r="C16" s="29" t="s">
        <v>2</v>
      </c>
      <c r="D16" s="29" t="s">
        <v>3</v>
      </c>
      <c r="E16" s="29" t="s">
        <v>4</v>
      </c>
      <c r="F16" s="29" t="s">
        <v>5</v>
      </c>
      <c r="G16" s="30" t="s">
        <v>23</v>
      </c>
      <c r="H16" s="31" t="s">
        <v>24</v>
      </c>
    </row>
    <row r="17" spans="1:8" ht="48" customHeight="1" thickBot="1" x14ac:dyDescent="0.25">
      <c r="A17" s="149" t="s">
        <v>67</v>
      </c>
      <c r="B17" s="32" t="s">
        <v>6</v>
      </c>
      <c r="C17" s="33" t="s">
        <v>42</v>
      </c>
      <c r="D17" s="34" t="s">
        <v>13</v>
      </c>
      <c r="E17" s="35">
        <v>60</v>
      </c>
      <c r="F17" s="34">
        <v>21</v>
      </c>
      <c r="G17" s="15">
        <v>0</v>
      </c>
      <c r="H17" s="36">
        <f t="shared" ref="H17:H23" si="0">G17*12</f>
        <v>0</v>
      </c>
    </row>
    <row r="18" spans="1:8" ht="42.75" customHeight="1" x14ac:dyDescent="0.2">
      <c r="A18" s="150"/>
      <c r="B18" s="152" t="s">
        <v>17</v>
      </c>
      <c r="C18" s="37" t="s">
        <v>26</v>
      </c>
      <c r="D18" s="38" t="s">
        <v>32</v>
      </c>
      <c r="E18" s="39">
        <v>1239.46</v>
      </c>
      <c r="F18" s="40">
        <v>4</v>
      </c>
      <c r="G18" s="16">
        <v>0</v>
      </c>
      <c r="H18" s="41">
        <f t="shared" si="0"/>
        <v>0</v>
      </c>
    </row>
    <row r="19" spans="1:8" ht="42.75" customHeight="1" thickBot="1" x14ac:dyDescent="0.25">
      <c r="A19" s="150"/>
      <c r="B19" s="153"/>
      <c r="C19" s="33" t="s">
        <v>63</v>
      </c>
      <c r="D19" s="34" t="s">
        <v>13</v>
      </c>
      <c r="E19" s="35">
        <v>6</v>
      </c>
      <c r="F19" s="34">
        <v>4</v>
      </c>
      <c r="G19" s="15">
        <v>0</v>
      </c>
      <c r="H19" s="36">
        <f t="shared" si="0"/>
        <v>0</v>
      </c>
    </row>
    <row r="20" spans="1:8" ht="75" customHeight="1" thickBot="1" x14ac:dyDescent="0.25">
      <c r="A20" s="151"/>
      <c r="B20" s="42" t="s">
        <v>27</v>
      </c>
      <c r="C20" s="43" t="s">
        <v>76</v>
      </c>
      <c r="D20" s="44" t="s">
        <v>16</v>
      </c>
      <c r="E20" s="44">
        <v>62</v>
      </c>
      <c r="F20" s="45">
        <v>1</v>
      </c>
      <c r="G20" s="17">
        <v>0</v>
      </c>
      <c r="H20" s="46">
        <f t="shared" si="0"/>
        <v>0</v>
      </c>
    </row>
    <row r="21" spans="1:8" ht="57" customHeight="1" x14ac:dyDescent="0.2">
      <c r="A21" s="146" t="s">
        <v>68</v>
      </c>
      <c r="B21" s="152" t="s">
        <v>41</v>
      </c>
      <c r="C21" s="47" t="s">
        <v>42</v>
      </c>
      <c r="D21" s="48" t="s">
        <v>13</v>
      </c>
      <c r="E21" s="48">
        <v>2</v>
      </c>
      <c r="F21" s="49">
        <v>2</v>
      </c>
      <c r="G21" s="18">
        <v>0</v>
      </c>
      <c r="H21" s="50">
        <f t="shared" si="0"/>
        <v>0</v>
      </c>
    </row>
    <row r="22" spans="1:8" ht="33.6" customHeight="1" thickBot="1" x14ac:dyDescent="0.25">
      <c r="A22" s="147"/>
      <c r="B22" s="153"/>
      <c r="C22" s="51" t="s">
        <v>35</v>
      </c>
      <c r="D22" s="35" t="s">
        <v>33</v>
      </c>
      <c r="E22" s="52">
        <v>92.3</v>
      </c>
      <c r="F22" s="34">
        <v>2</v>
      </c>
      <c r="G22" s="15">
        <v>0</v>
      </c>
      <c r="H22" s="36">
        <f t="shared" si="0"/>
        <v>0</v>
      </c>
    </row>
    <row r="23" spans="1:8" ht="83.45" customHeight="1" thickBot="1" x14ac:dyDescent="0.25">
      <c r="A23" s="148"/>
      <c r="B23" s="42" t="s">
        <v>27</v>
      </c>
      <c r="C23" s="43" t="s">
        <v>77</v>
      </c>
      <c r="D23" s="44" t="s">
        <v>16</v>
      </c>
      <c r="E23" s="44">
        <v>2</v>
      </c>
      <c r="F23" s="45">
        <v>1</v>
      </c>
      <c r="G23" s="17">
        <v>0</v>
      </c>
      <c r="H23" s="46">
        <f t="shared" si="0"/>
        <v>0</v>
      </c>
    </row>
    <row r="24" spans="1:8" ht="26.25" customHeight="1" thickBot="1" x14ac:dyDescent="0.25">
      <c r="A24"/>
      <c r="B24"/>
      <c r="C24"/>
      <c r="D24"/>
      <c r="E24"/>
      <c r="F24" s="53" t="s">
        <v>21</v>
      </c>
      <c r="G24" s="54">
        <f>SUM(G17:G23)</f>
        <v>0</v>
      </c>
      <c r="H24" s="54">
        <f>SUM(H17:H23)</f>
        <v>0</v>
      </c>
    </row>
    <row r="25" spans="1:8" x14ac:dyDescent="0.2">
      <c r="A25"/>
      <c r="B25"/>
      <c r="C25"/>
      <c r="D25"/>
      <c r="E25"/>
      <c r="F25"/>
    </row>
    <row r="26" spans="1:8" x14ac:dyDescent="0.2">
      <c r="A26"/>
      <c r="B26"/>
      <c r="C26"/>
      <c r="D26"/>
      <c r="E26"/>
      <c r="F26"/>
    </row>
    <row r="27" spans="1:8" x14ac:dyDescent="0.2">
      <c r="A27"/>
      <c r="B27"/>
      <c r="C27"/>
      <c r="D27"/>
      <c r="E27"/>
      <c r="F27"/>
    </row>
    <row r="28" spans="1:8" x14ac:dyDescent="0.2">
      <c r="A28"/>
      <c r="B28"/>
      <c r="C28"/>
      <c r="D28"/>
      <c r="E28"/>
      <c r="F28"/>
    </row>
    <row r="29" spans="1:8" x14ac:dyDescent="0.2">
      <c r="A29"/>
      <c r="B29"/>
      <c r="C29"/>
      <c r="D29"/>
      <c r="E29"/>
      <c r="F29"/>
    </row>
    <row r="30" spans="1:8" x14ac:dyDescent="0.2">
      <c r="A30"/>
      <c r="B30"/>
      <c r="C30"/>
      <c r="D30"/>
      <c r="E30"/>
      <c r="F30"/>
    </row>
    <row r="31" spans="1:8" x14ac:dyDescent="0.2">
      <c r="A31"/>
      <c r="B31"/>
      <c r="C31"/>
      <c r="D31"/>
      <c r="E31"/>
      <c r="F31"/>
    </row>
    <row r="32" spans="1:8" x14ac:dyDescent="0.2">
      <c r="A32"/>
      <c r="B32"/>
      <c r="C32"/>
      <c r="D32"/>
      <c r="E32"/>
      <c r="F32"/>
    </row>
    <row r="33" spans="3:3" customFormat="1" x14ac:dyDescent="0.2">
      <c r="C33" s="55"/>
    </row>
    <row r="34" spans="3:3" customFormat="1" x14ac:dyDescent="0.2"/>
    <row r="35" spans="3:3" customFormat="1" x14ac:dyDescent="0.2"/>
    <row r="36" spans="3:3" customFormat="1" x14ac:dyDescent="0.2"/>
    <row r="37" spans="3:3" customFormat="1" x14ac:dyDescent="0.2"/>
    <row r="38" spans="3:3" customFormat="1" x14ac:dyDescent="0.2"/>
    <row r="39" spans="3:3" customFormat="1" x14ac:dyDescent="0.2"/>
    <row r="40" spans="3:3" customFormat="1" x14ac:dyDescent="0.2"/>
    <row r="41" spans="3:3" customFormat="1" x14ac:dyDescent="0.2"/>
    <row r="42" spans="3:3" customFormat="1" x14ac:dyDescent="0.2"/>
    <row r="43" spans="3:3" customFormat="1" x14ac:dyDescent="0.2"/>
    <row r="44" spans="3:3" customFormat="1" x14ac:dyDescent="0.2"/>
    <row r="45" spans="3:3" customFormat="1" x14ac:dyDescent="0.2"/>
    <row r="46" spans="3:3" customFormat="1" x14ac:dyDescent="0.2"/>
    <row r="47" spans="3:3" customFormat="1" x14ac:dyDescent="0.2"/>
    <row r="48" spans="3:3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spans="1:6" x14ac:dyDescent="0.2">
      <c r="A2417"/>
      <c r="B2417"/>
      <c r="C2417"/>
      <c r="D2417"/>
      <c r="E2417"/>
      <c r="F2417"/>
    </row>
    <row r="2418" spans="1:6" x14ac:dyDescent="0.2">
      <c r="A2418"/>
      <c r="B2418"/>
      <c r="C2418"/>
      <c r="D2418"/>
      <c r="E2418"/>
      <c r="F2418"/>
    </row>
    <row r="2419" spans="1:6" x14ac:dyDescent="0.2">
      <c r="A2419"/>
      <c r="B2419"/>
      <c r="C2419"/>
      <c r="D2419"/>
      <c r="E2419"/>
      <c r="F2419"/>
    </row>
    <row r="2420" spans="1:6" x14ac:dyDescent="0.2">
      <c r="A2420"/>
      <c r="B2420"/>
      <c r="C2420"/>
      <c r="D2420"/>
      <c r="E2420"/>
      <c r="F2420"/>
    </row>
    <row r="2421" spans="1:6" x14ac:dyDescent="0.2">
      <c r="A2421"/>
      <c r="B2421"/>
      <c r="C2421"/>
      <c r="D2421"/>
      <c r="E2421"/>
      <c r="F2421"/>
    </row>
    <row r="2422" spans="1:6" x14ac:dyDescent="0.2">
      <c r="A2422"/>
      <c r="B2422"/>
      <c r="C2422"/>
      <c r="D2422"/>
      <c r="E2422"/>
      <c r="F2422"/>
    </row>
    <row r="2423" spans="1:6" x14ac:dyDescent="0.2">
      <c r="A2423"/>
      <c r="B2423"/>
      <c r="C2423"/>
      <c r="D2423"/>
      <c r="E2423"/>
      <c r="F2423"/>
    </row>
    <row r="2424" spans="1:6" x14ac:dyDescent="0.2">
      <c r="A2424"/>
      <c r="B2424"/>
      <c r="C2424"/>
      <c r="D2424"/>
      <c r="E2424"/>
      <c r="F2424"/>
    </row>
    <row r="2425" spans="1:6" x14ac:dyDescent="0.2">
      <c r="A2425"/>
      <c r="B2425"/>
      <c r="C2425"/>
      <c r="D2425"/>
      <c r="E2425"/>
      <c r="F2425"/>
    </row>
    <row r="2426" spans="1:6" x14ac:dyDescent="0.2">
      <c r="A2426"/>
      <c r="B2426"/>
      <c r="C2426"/>
      <c r="D2426"/>
      <c r="E2426"/>
      <c r="F2426"/>
    </row>
    <row r="2427" spans="1:6" x14ac:dyDescent="0.2">
      <c r="A2427"/>
      <c r="B2427"/>
      <c r="C2427"/>
      <c r="D2427"/>
      <c r="E2427"/>
      <c r="F2427"/>
    </row>
    <row r="2428" spans="1:6" x14ac:dyDescent="0.2">
      <c r="A2428"/>
      <c r="B2428"/>
      <c r="C2428"/>
      <c r="D2428"/>
      <c r="E2428"/>
      <c r="F2428"/>
    </row>
    <row r="2429" spans="1:6" x14ac:dyDescent="0.2">
      <c r="A2429"/>
      <c r="B2429"/>
      <c r="C2429"/>
      <c r="D2429"/>
      <c r="E2429"/>
      <c r="F2429"/>
    </row>
    <row r="2430" spans="1:6" x14ac:dyDescent="0.2">
      <c r="A2430"/>
      <c r="B2430"/>
    </row>
  </sheetData>
  <sheetProtection algorithmName="SHA-512" hashValue="SuwBXyTyHX0kzbJ6BZB1j7GU2FaHD/mhYPJ/Xt8SaQTmWxSFUE92qmJmp3/njfyas7yVDHd2mFafNiQcnMFxTg==" saltValue="2ibzeh4mGEQt9ow4zmUBrA==" spinCount="100000" sheet="1" objects="1" scenarios="1"/>
  <mergeCells count="7">
    <mergeCell ref="A1:E1"/>
    <mergeCell ref="A2:C2"/>
    <mergeCell ref="A4:C4"/>
    <mergeCell ref="A21:A23"/>
    <mergeCell ref="A17:A20"/>
    <mergeCell ref="B18:B19"/>
    <mergeCell ref="B21:B22"/>
  </mergeCell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4AEF-38DD-4268-8C06-6E5F03842F2C}">
  <sheetPr>
    <pageSetUpPr fitToPage="1"/>
  </sheetPr>
  <dimension ref="A1:H2415"/>
  <sheetViews>
    <sheetView zoomScale="90" zoomScaleNormal="90" workbookViewId="0">
      <selection activeCell="G5" sqref="G5"/>
    </sheetView>
  </sheetViews>
  <sheetFormatPr defaultRowHeight="12.75" x14ac:dyDescent="0.2"/>
  <cols>
    <col min="1" max="1" width="10.140625" style="57" customWidth="1"/>
    <col min="2" max="2" width="13" style="57" customWidth="1"/>
    <col min="3" max="3" width="62.85546875" style="56" customWidth="1"/>
    <col min="4" max="5" width="10.7109375" style="56" customWidth="1"/>
    <col min="6" max="6" width="14" style="57" customWidth="1"/>
    <col min="7" max="8" width="16.7109375" customWidth="1"/>
  </cols>
  <sheetData>
    <row r="1" spans="1:8" ht="18" x14ac:dyDescent="0.25">
      <c r="A1" s="23"/>
      <c r="B1" s="26"/>
      <c r="C1" s="24"/>
      <c r="D1" s="25"/>
      <c r="E1" s="25"/>
      <c r="F1" s="25"/>
      <c r="G1" s="19"/>
      <c r="H1" s="19"/>
    </row>
    <row r="2" spans="1:8" ht="11.2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40.5" thickBot="1" x14ac:dyDescent="0.25">
      <c r="A3" s="27" t="s">
        <v>0</v>
      </c>
      <c r="B3" s="58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60" t="s">
        <v>23</v>
      </c>
      <c r="H3" s="61" t="s">
        <v>24</v>
      </c>
    </row>
    <row r="4" spans="1:8" ht="48" customHeight="1" thickBot="1" x14ac:dyDescent="0.25">
      <c r="A4" s="155" t="s">
        <v>30</v>
      </c>
      <c r="B4" s="42" t="s">
        <v>6</v>
      </c>
      <c r="C4" s="62" t="s">
        <v>78</v>
      </c>
      <c r="D4" s="63" t="s">
        <v>15</v>
      </c>
      <c r="E4" s="64">
        <v>381.09</v>
      </c>
      <c r="F4" s="44">
        <v>21</v>
      </c>
      <c r="G4" s="17">
        <v>0</v>
      </c>
      <c r="H4" s="46">
        <f t="shared" ref="H4:H8" si="0">G4*12</f>
        <v>0</v>
      </c>
    </row>
    <row r="5" spans="1:8" ht="26.45" customHeight="1" x14ac:dyDescent="0.2">
      <c r="A5" s="156"/>
      <c r="B5" s="152" t="s">
        <v>17</v>
      </c>
      <c r="C5" s="65" t="s">
        <v>79</v>
      </c>
      <c r="D5" s="66" t="s">
        <v>13</v>
      </c>
      <c r="E5" s="66">
        <v>1</v>
      </c>
      <c r="F5" s="67">
        <v>4</v>
      </c>
      <c r="G5" s="72">
        <v>0</v>
      </c>
      <c r="H5" s="2">
        <f t="shared" si="0"/>
        <v>0</v>
      </c>
    </row>
    <row r="6" spans="1:8" ht="30.6" customHeight="1" thickBot="1" x14ac:dyDescent="0.25">
      <c r="A6" s="156"/>
      <c r="B6" s="153"/>
      <c r="C6" s="33" t="s">
        <v>80</v>
      </c>
      <c r="D6" s="68" t="s">
        <v>15</v>
      </c>
      <c r="E6" s="68">
        <v>20</v>
      </c>
      <c r="F6" s="44">
        <v>4</v>
      </c>
      <c r="G6" s="17">
        <v>0</v>
      </c>
      <c r="H6" s="46">
        <f t="shared" si="0"/>
        <v>0</v>
      </c>
    </row>
    <row r="7" spans="1:8" ht="79.150000000000006" customHeight="1" x14ac:dyDescent="0.2">
      <c r="A7" s="156"/>
      <c r="B7" s="154" t="s">
        <v>27</v>
      </c>
      <c r="C7" s="70" t="s">
        <v>81</v>
      </c>
      <c r="D7" s="66" t="s">
        <v>16</v>
      </c>
      <c r="E7" s="66">
        <v>1</v>
      </c>
      <c r="F7" s="67">
        <v>1</v>
      </c>
      <c r="G7" s="73">
        <v>0</v>
      </c>
      <c r="H7" s="2">
        <f t="shared" si="0"/>
        <v>0</v>
      </c>
    </row>
    <row r="8" spans="1:8" ht="46.9" customHeight="1" thickBot="1" x14ac:dyDescent="0.25">
      <c r="A8" s="157"/>
      <c r="B8" s="153"/>
      <c r="C8" s="62" t="s">
        <v>82</v>
      </c>
      <c r="D8" s="68" t="s">
        <v>83</v>
      </c>
      <c r="E8" s="68">
        <v>81.09</v>
      </c>
      <c r="F8" s="68">
        <v>1</v>
      </c>
      <c r="G8" s="15">
        <v>0</v>
      </c>
      <c r="H8" s="46">
        <f t="shared" si="0"/>
        <v>0</v>
      </c>
    </row>
    <row r="9" spans="1:8" ht="26.25" customHeight="1" thickBot="1" x14ac:dyDescent="0.25">
      <c r="A9"/>
      <c r="B9"/>
      <c r="C9" s="71"/>
      <c r="D9"/>
      <c r="E9"/>
      <c r="F9" s="53" t="s">
        <v>21</v>
      </c>
      <c r="G9" s="54">
        <f>SUM(G4:G8)</f>
        <v>0</v>
      </c>
      <c r="H9" s="54">
        <f>SUM(H4:H8)</f>
        <v>0</v>
      </c>
    </row>
    <row r="10" spans="1:8" x14ac:dyDescent="0.2">
      <c r="A10"/>
      <c r="B10"/>
      <c r="C10"/>
      <c r="D10"/>
      <c r="E10"/>
      <c r="F10"/>
    </row>
    <row r="11" spans="1:8" x14ac:dyDescent="0.2">
      <c r="A11"/>
      <c r="B11"/>
      <c r="C11" s="71" t="s">
        <v>40</v>
      </c>
      <c r="D11"/>
      <c r="E11"/>
      <c r="F11"/>
    </row>
    <row r="12" spans="1:8" x14ac:dyDescent="0.2">
      <c r="A12"/>
      <c r="B12"/>
      <c r="C12"/>
      <c r="D12"/>
      <c r="E12"/>
      <c r="F12"/>
    </row>
    <row r="13" spans="1:8" x14ac:dyDescent="0.2">
      <c r="A13"/>
      <c r="B13"/>
      <c r="C13"/>
      <c r="D13"/>
      <c r="E13"/>
      <c r="F13"/>
    </row>
    <row r="14" spans="1:8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>
      <c r="C19" s="55"/>
    </row>
    <row r="20" spans="3:3" customFormat="1" x14ac:dyDescent="0.2"/>
    <row r="21" spans="3:3" customFormat="1" x14ac:dyDescent="0.2"/>
    <row r="22" spans="3:3" customFormat="1" x14ac:dyDescent="0.2"/>
    <row r="23" spans="3:3" customFormat="1" x14ac:dyDescent="0.2"/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spans="1:6" x14ac:dyDescent="0.2">
      <c r="A2401"/>
      <c r="B2401"/>
      <c r="C2401"/>
      <c r="D2401"/>
      <c r="E2401"/>
      <c r="F2401"/>
    </row>
    <row r="2402" spans="1:6" x14ac:dyDescent="0.2">
      <c r="A2402"/>
      <c r="B2402"/>
      <c r="C2402"/>
      <c r="D2402"/>
      <c r="E2402"/>
      <c r="F2402"/>
    </row>
    <row r="2403" spans="1:6" x14ac:dyDescent="0.2">
      <c r="A2403"/>
      <c r="B2403"/>
      <c r="C2403"/>
      <c r="D2403"/>
      <c r="E2403"/>
      <c r="F2403"/>
    </row>
    <row r="2404" spans="1:6" x14ac:dyDescent="0.2">
      <c r="A2404"/>
      <c r="B2404"/>
      <c r="C2404"/>
      <c r="D2404"/>
      <c r="E2404"/>
      <c r="F2404"/>
    </row>
    <row r="2405" spans="1:6" x14ac:dyDescent="0.2">
      <c r="A2405"/>
      <c r="B2405"/>
      <c r="C2405"/>
      <c r="D2405"/>
      <c r="E2405"/>
      <c r="F2405"/>
    </row>
    <row r="2406" spans="1:6" x14ac:dyDescent="0.2">
      <c r="A2406"/>
      <c r="B2406"/>
      <c r="C2406"/>
      <c r="D2406"/>
      <c r="E2406"/>
      <c r="F2406"/>
    </row>
    <row r="2407" spans="1:6" x14ac:dyDescent="0.2">
      <c r="A2407"/>
      <c r="B2407"/>
      <c r="C2407"/>
      <c r="D2407"/>
      <c r="E2407"/>
      <c r="F2407"/>
    </row>
    <row r="2408" spans="1:6" x14ac:dyDescent="0.2">
      <c r="A2408"/>
      <c r="B2408"/>
      <c r="C2408"/>
      <c r="D2408"/>
      <c r="E2408"/>
      <c r="F2408"/>
    </row>
    <row r="2409" spans="1:6" x14ac:dyDescent="0.2">
      <c r="A2409"/>
      <c r="B2409"/>
      <c r="C2409"/>
      <c r="D2409"/>
      <c r="E2409"/>
      <c r="F2409"/>
    </row>
    <row r="2410" spans="1:6" x14ac:dyDescent="0.2">
      <c r="A2410"/>
      <c r="B2410"/>
      <c r="C2410"/>
      <c r="D2410"/>
      <c r="E2410"/>
      <c r="F2410"/>
    </row>
    <row r="2411" spans="1:6" x14ac:dyDescent="0.2">
      <c r="A2411"/>
      <c r="B2411"/>
      <c r="C2411"/>
      <c r="D2411"/>
      <c r="E2411"/>
      <c r="F2411"/>
    </row>
    <row r="2412" spans="1:6" x14ac:dyDescent="0.2">
      <c r="A2412"/>
      <c r="B2412"/>
      <c r="C2412"/>
      <c r="D2412"/>
      <c r="E2412"/>
      <c r="F2412"/>
    </row>
    <row r="2413" spans="1:6" x14ac:dyDescent="0.2">
      <c r="A2413"/>
      <c r="B2413"/>
      <c r="C2413"/>
      <c r="D2413"/>
      <c r="E2413"/>
      <c r="F2413"/>
    </row>
    <row r="2414" spans="1:6" x14ac:dyDescent="0.2">
      <c r="A2414"/>
      <c r="B2414"/>
      <c r="C2414"/>
      <c r="D2414"/>
      <c r="E2414"/>
      <c r="F2414"/>
    </row>
    <row r="2415" spans="1:6" x14ac:dyDescent="0.2">
      <c r="A2415"/>
      <c r="B2415"/>
      <c r="C2415"/>
    </row>
  </sheetData>
  <sheetProtection algorithmName="SHA-512" hashValue="yj2KCFVWuSnsNdEKl6r7YRYUlC0mSXifMFj3f3LFSbcgglpuG9H4suG/4mMOWnq4W9IHRS7yLf4Ow9X5n4wHQg==" saltValue="D0+HIHNbdV9ZQNpmztlSFw==" spinCount="100000" sheet="1" objects="1" scenarios="1"/>
  <mergeCells count="3">
    <mergeCell ref="B7:B8"/>
    <mergeCell ref="A4:A8"/>
    <mergeCell ref="B5:B6"/>
  </mergeCells>
  <pageMargins left="0.25" right="0.25" top="0.75" bottom="0.75" header="0.3" footer="0.3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AEEE5-282F-4128-8BF1-E1A01C9DF526}">
  <sheetPr>
    <pageSetUpPr fitToPage="1"/>
  </sheetPr>
  <dimension ref="A1:H2415"/>
  <sheetViews>
    <sheetView zoomScaleNormal="100" workbookViewId="0">
      <selection activeCell="G6" sqref="G6"/>
    </sheetView>
  </sheetViews>
  <sheetFormatPr defaultRowHeight="12.75" x14ac:dyDescent="0.2"/>
  <cols>
    <col min="1" max="1" width="10.140625" style="57" customWidth="1"/>
    <col min="2" max="2" width="13" style="57" customWidth="1"/>
    <col min="3" max="3" width="62.85546875" style="56" customWidth="1"/>
    <col min="4" max="5" width="10.7109375" style="56" customWidth="1"/>
    <col min="6" max="6" width="13.140625" style="57" customWidth="1"/>
    <col min="7" max="8" width="16.7109375" customWidth="1"/>
  </cols>
  <sheetData>
    <row r="1" spans="1:8" ht="18" x14ac:dyDescent="0.25">
      <c r="A1" s="23"/>
      <c r="B1" s="26"/>
      <c r="C1" s="24"/>
      <c r="D1" s="25"/>
      <c r="E1" s="25"/>
      <c r="F1" s="25"/>
      <c r="G1" s="19"/>
      <c r="H1" s="19"/>
    </row>
    <row r="2" spans="1:8" ht="11.2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40.5" thickBot="1" x14ac:dyDescent="0.25">
      <c r="A3" s="27" t="s">
        <v>0</v>
      </c>
      <c r="B3" s="58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60" t="s">
        <v>23</v>
      </c>
      <c r="H3" s="61" t="s">
        <v>24</v>
      </c>
    </row>
    <row r="4" spans="1:8" ht="48" customHeight="1" x14ac:dyDescent="0.2">
      <c r="A4" s="158" t="s">
        <v>34</v>
      </c>
      <c r="B4" s="154" t="s">
        <v>6</v>
      </c>
      <c r="C4" s="74" t="s">
        <v>42</v>
      </c>
      <c r="D4" s="66" t="s">
        <v>13</v>
      </c>
      <c r="E4" s="67">
        <v>6</v>
      </c>
      <c r="F4" s="67">
        <v>21</v>
      </c>
      <c r="G4" s="73">
        <v>0</v>
      </c>
      <c r="H4" s="2">
        <f>G4*12</f>
        <v>0</v>
      </c>
    </row>
    <row r="5" spans="1:8" ht="42.75" customHeight="1" x14ac:dyDescent="0.2">
      <c r="A5" s="159"/>
      <c r="B5" s="161"/>
      <c r="C5" s="75" t="s">
        <v>87</v>
      </c>
      <c r="D5" s="76" t="s">
        <v>16</v>
      </c>
      <c r="E5" s="76">
        <v>6</v>
      </c>
      <c r="F5" s="1">
        <v>21</v>
      </c>
      <c r="G5" s="72">
        <v>0</v>
      </c>
      <c r="H5" s="3">
        <f>G5*12</f>
        <v>0</v>
      </c>
    </row>
    <row r="6" spans="1:8" ht="42.75" customHeight="1" thickBot="1" x14ac:dyDescent="0.25">
      <c r="A6" s="159"/>
      <c r="B6" s="153"/>
      <c r="C6" s="77" t="s">
        <v>84</v>
      </c>
      <c r="D6" s="68" t="s">
        <v>15</v>
      </c>
      <c r="E6" s="63">
        <v>28</v>
      </c>
      <c r="F6" s="44">
        <v>21</v>
      </c>
      <c r="G6" s="17">
        <v>0</v>
      </c>
      <c r="H6" s="46">
        <f>G6*12</f>
        <v>0</v>
      </c>
    </row>
    <row r="7" spans="1:8" ht="42.75" customHeight="1" thickBot="1" x14ac:dyDescent="0.25">
      <c r="A7" s="159"/>
      <c r="B7" s="59" t="s">
        <v>17</v>
      </c>
      <c r="C7" s="78" t="s">
        <v>85</v>
      </c>
      <c r="D7" s="79" t="s">
        <v>16</v>
      </c>
      <c r="E7" s="79">
        <v>6</v>
      </c>
      <c r="F7" s="80">
        <v>4</v>
      </c>
      <c r="G7" s="82">
        <v>0</v>
      </c>
      <c r="H7" s="81">
        <f>G7*12</f>
        <v>0</v>
      </c>
    </row>
    <row r="8" spans="1:8" ht="67.150000000000006" customHeight="1" thickBot="1" x14ac:dyDescent="0.25">
      <c r="A8" s="160"/>
      <c r="B8" s="42" t="s">
        <v>27</v>
      </c>
      <c r="C8" s="43" t="s">
        <v>86</v>
      </c>
      <c r="D8" s="63" t="s">
        <v>16</v>
      </c>
      <c r="E8" s="63">
        <v>6</v>
      </c>
      <c r="F8" s="44">
        <v>1</v>
      </c>
      <c r="G8" s="17">
        <v>0</v>
      </c>
      <c r="H8" s="46">
        <f>G8*12</f>
        <v>0</v>
      </c>
    </row>
    <row r="9" spans="1:8" ht="26.25" customHeight="1" thickBot="1" x14ac:dyDescent="0.25">
      <c r="A9"/>
      <c r="B9"/>
      <c r="C9" s="71"/>
      <c r="D9"/>
      <c r="E9"/>
      <c r="F9" s="53" t="s">
        <v>21</v>
      </c>
      <c r="G9" s="54">
        <f>SUM(G4:G8)</f>
        <v>0</v>
      </c>
      <c r="H9" s="54">
        <f>SUM(H4:H8)</f>
        <v>0</v>
      </c>
    </row>
    <row r="10" spans="1:8" x14ac:dyDescent="0.2">
      <c r="A10"/>
      <c r="B10"/>
      <c r="C10"/>
      <c r="D10"/>
      <c r="E10"/>
      <c r="F10"/>
    </row>
    <row r="11" spans="1:8" x14ac:dyDescent="0.2">
      <c r="A11"/>
      <c r="B11"/>
      <c r="C11" s="4" t="s">
        <v>40</v>
      </c>
      <c r="D11"/>
      <c r="E11"/>
      <c r="F11"/>
    </row>
    <row r="12" spans="1:8" x14ac:dyDescent="0.2">
      <c r="A12"/>
      <c r="B12"/>
      <c r="C12"/>
      <c r="D12"/>
      <c r="E12"/>
      <c r="F12"/>
    </row>
    <row r="13" spans="1:8" x14ac:dyDescent="0.2">
      <c r="A13"/>
      <c r="B13"/>
      <c r="C13"/>
      <c r="D13"/>
      <c r="E13"/>
      <c r="F13"/>
    </row>
    <row r="14" spans="1:8" x14ac:dyDescent="0.2">
      <c r="A14"/>
      <c r="B14"/>
      <c r="C14"/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>
      <c r="C19" s="55"/>
    </row>
    <row r="20" spans="3:3" customFormat="1" x14ac:dyDescent="0.2"/>
    <row r="21" spans="3:3" customFormat="1" x14ac:dyDescent="0.2"/>
    <row r="22" spans="3:3" customFormat="1" x14ac:dyDescent="0.2"/>
    <row r="23" spans="3:3" customFormat="1" x14ac:dyDescent="0.2"/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spans="1:6" x14ac:dyDescent="0.2">
      <c r="A2401"/>
      <c r="B2401"/>
      <c r="C2401"/>
      <c r="D2401"/>
      <c r="E2401"/>
      <c r="F2401"/>
    </row>
    <row r="2402" spans="1:6" x14ac:dyDescent="0.2">
      <c r="A2402"/>
      <c r="B2402"/>
      <c r="C2402"/>
      <c r="D2402"/>
      <c r="E2402"/>
      <c r="F2402"/>
    </row>
    <row r="2403" spans="1:6" x14ac:dyDescent="0.2">
      <c r="A2403"/>
      <c r="B2403"/>
      <c r="C2403"/>
      <c r="D2403"/>
      <c r="E2403"/>
      <c r="F2403"/>
    </row>
    <row r="2404" spans="1:6" x14ac:dyDescent="0.2">
      <c r="A2404"/>
      <c r="B2404"/>
      <c r="C2404"/>
      <c r="D2404"/>
      <c r="E2404"/>
      <c r="F2404"/>
    </row>
    <row r="2405" spans="1:6" x14ac:dyDescent="0.2">
      <c r="A2405"/>
      <c r="B2405"/>
      <c r="C2405"/>
      <c r="D2405"/>
      <c r="E2405"/>
      <c r="F2405"/>
    </row>
    <row r="2406" spans="1:6" x14ac:dyDescent="0.2">
      <c r="A2406"/>
      <c r="B2406"/>
      <c r="C2406"/>
      <c r="D2406"/>
      <c r="E2406"/>
      <c r="F2406"/>
    </row>
    <row r="2407" spans="1:6" x14ac:dyDescent="0.2">
      <c r="A2407"/>
      <c r="B2407"/>
      <c r="C2407"/>
      <c r="D2407"/>
      <c r="E2407"/>
      <c r="F2407"/>
    </row>
    <row r="2408" spans="1:6" x14ac:dyDescent="0.2">
      <c r="A2408"/>
      <c r="B2408"/>
      <c r="C2408"/>
      <c r="D2408"/>
      <c r="E2408"/>
      <c r="F2408"/>
    </row>
    <row r="2409" spans="1:6" x14ac:dyDescent="0.2">
      <c r="A2409"/>
      <c r="B2409"/>
      <c r="C2409"/>
      <c r="D2409"/>
      <c r="E2409"/>
      <c r="F2409"/>
    </row>
    <row r="2410" spans="1:6" x14ac:dyDescent="0.2">
      <c r="A2410"/>
      <c r="B2410"/>
      <c r="C2410"/>
      <c r="D2410"/>
      <c r="E2410"/>
      <c r="F2410"/>
    </row>
    <row r="2411" spans="1:6" x14ac:dyDescent="0.2">
      <c r="A2411"/>
      <c r="B2411"/>
      <c r="C2411"/>
      <c r="D2411"/>
      <c r="E2411"/>
      <c r="F2411"/>
    </row>
    <row r="2412" spans="1:6" x14ac:dyDescent="0.2">
      <c r="A2412"/>
      <c r="B2412"/>
      <c r="C2412"/>
      <c r="D2412"/>
      <c r="E2412"/>
      <c r="F2412"/>
    </row>
    <row r="2413" spans="1:6" x14ac:dyDescent="0.2">
      <c r="A2413"/>
      <c r="B2413"/>
      <c r="C2413"/>
      <c r="D2413"/>
      <c r="E2413"/>
      <c r="F2413"/>
    </row>
    <row r="2414" spans="1:6" x14ac:dyDescent="0.2">
      <c r="A2414"/>
      <c r="B2414"/>
      <c r="C2414"/>
      <c r="D2414"/>
      <c r="E2414"/>
      <c r="F2414"/>
    </row>
    <row r="2415" spans="1:6" x14ac:dyDescent="0.2">
      <c r="A2415"/>
      <c r="B2415"/>
      <c r="C2415"/>
    </row>
  </sheetData>
  <sheetProtection algorithmName="SHA-512" hashValue="3GPF48E96CWGa7Znpmxst5Hx3Mz87gIMKua36Ao+J/LK8QdS9xGQC3b+2/cZDoZQKeMdo8UECNssmmNk+dwpLQ==" saltValue="BpP0AK/XiC1l+wpVBkiZ4A==" spinCount="100000" sheet="1" objects="1" scenarios="1"/>
  <mergeCells count="2">
    <mergeCell ref="A4:A8"/>
    <mergeCell ref="B4:B6"/>
  </mergeCells>
  <pageMargins left="0.25" right="0.25" top="0.75" bottom="0.75" header="0.3" footer="0.3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88CA-934D-4343-A9BD-3D91DED42714}">
  <sheetPr>
    <pageSetUpPr fitToPage="1"/>
  </sheetPr>
  <dimension ref="A1:H2419"/>
  <sheetViews>
    <sheetView zoomScaleNormal="100" workbookViewId="0">
      <selection activeCell="G6" sqref="G6"/>
    </sheetView>
  </sheetViews>
  <sheetFormatPr defaultRowHeight="12.75" x14ac:dyDescent="0.2"/>
  <cols>
    <col min="1" max="1" width="10.140625" style="57" customWidth="1"/>
    <col min="2" max="2" width="13" style="57" customWidth="1"/>
    <col min="3" max="3" width="62.85546875" style="56" customWidth="1"/>
    <col min="4" max="5" width="10.7109375" style="56" customWidth="1"/>
    <col min="6" max="6" width="18.85546875" style="57" customWidth="1"/>
    <col min="7" max="8" width="16.7109375" customWidth="1"/>
  </cols>
  <sheetData>
    <row r="1" spans="1:8" ht="18" x14ac:dyDescent="0.25">
      <c r="A1" s="23"/>
      <c r="B1" s="26"/>
      <c r="C1" s="24"/>
      <c r="D1" s="25"/>
      <c r="E1" s="25"/>
      <c r="F1" s="25"/>
      <c r="G1" s="19"/>
      <c r="H1" s="19"/>
    </row>
    <row r="2" spans="1:8" ht="11.25" customHeight="1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40.5" thickBot="1" x14ac:dyDescent="0.25">
      <c r="A3" s="27" t="s">
        <v>0</v>
      </c>
      <c r="B3" s="58" t="s">
        <v>1</v>
      </c>
      <c r="C3" s="59" t="s">
        <v>2</v>
      </c>
      <c r="D3" s="59" t="s">
        <v>3</v>
      </c>
      <c r="E3" s="59" t="s">
        <v>4</v>
      </c>
      <c r="F3" s="59" t="s">
        <v>5</v>
      </c>
      <c r="G3" s="60" t="s">
        <v>23</v>
      </c>
      <c r="H3" s="61" t="s">
        <v>24</v>
      </c>
    </row>
    <row r="4" spans="1:8" ht="48" customHeight="1" x14ac:dyDescent="0.2">
      <c r="A4" s="162" t="s">
        <v>39</v>
      </c>
      <c r="B4" s="152" t="s">
        <v>6</v>
      </c>
      <c r="C4" s="70" t="s">
        <v>42</v>
      </c>
      <c r="D4" s="38" t="s">
        <v>13</v>
      </c>
      <c r="E4" s="38">
        <v>13</v>
      </c>
      <c r="F4" s="38">
        <v>21</v>
      </c>
      <c r="G4" s="16">
        <v>0</v>
      </c>
      <c r="H4" s="41">
        <f t="shared" ref="H4:H12" si="0">G4*12</f>
        <v>0</v>
      </c>
    </row>
    <row r="5" spans="1:8" ht="48" customHeight="1" x14ac:dyDescent="0.2">
      <c r="A5" s="163"/>
      <c r="B5" s="154"/>
      <c r="C5" s="83" t="s">
        <v>88</v>
      </c>
      <c r="D5" s="84" t="s">
        <v>13</v>
      </c>
      <c r="E5" s="84">
        <v>6</v>
      </c>
      <c r="F5" s="84">
        <v>21</v>
      </c>
      <c r="G5" s="72">
        <v>0</v>
      </c>
      <c r="H5" s="85">
        <f t="shared" si="0"/>
        <v>0</v>
      </c>
    </row>
    <row r="6" spans="1:8" ht="28.9" customHeight="1" x14ac:dyDescent="0.2">
      <c r="A6" s="164"/>
      <c r="B6" s="161"/>
      <c r="C6" s="65" t="s">
        <v>89</v>
      </c>
      <c r="D6" s="76" t="s">
        <v>13</v>
      </c>
      <c r="E6" s="76">
        <v>13</v>
      </c>
      <c r="F6" s="1">
        <v>21</v>
      </c>
      <c r="G6" s="72">
        <v>0</v>
      </c>
      <c r="H6" s="3">
        <f t="shared" si="0"/>
        <v>0</v>
      </c>
    </row>
    <row r="7" spans="1:8" ht="38.450000000000003" customHeight="1" x14ac:dyDescent="0.2">
      <c r="A7" s="164"/>
      <c r="B7" s="161"/>
      <c r="C7" s="65" t="s">
        <v>43</v>
      </c>
      <c r="D7" s="76" t="s">
        <v>13</v>
      </c>
      <c r="E7" s="76">
        <v>31</v>
      </c>
      <c r="F7" s="1">
        <v>21</v>
      </c>
      <c r="G7" s="72">
        <v>0</v>
      </c>
      <c r="H7" s="3">
        <f t="shared" si="0"/>
        <v>0</v>
      </c>
    </row>
    <row r="8" spans="1:8" ht="28.9" customHeight="1" x14ac:dyDescent="0.2">
      <c r="A8" s="164"/>
      <c r="B8" s="161"/>
      <c r="C8" s="65" t="s">
        <v>28</v>
      </c>
      <c r="D8" s="76" t="s">
        <v>15</v>
      </c>
      <c r="E8" s="86">
        <v>89.66</v>
      </c>
      <c r="F8" s="1">
        <v>21</v>
      </c>
      <c r="G8" s="72">
        <v>0</v>
      </c>
      <c r="H8" s="3">
        <f t="shared" si="0"/>
        <v>0</v>
      </c>
    </row>
    <row r="9" spans="1:8" ht="38.450000000000003" customHeight="1" x14ac:dyDescent="0.2">
      <c r="A9" s="164"/>
      <c r="B9" s="161"/>
      <c r="C9" s="87" t="s">
        <v>58</v>
      </c>
      <c r="D9" s="88" t="s">
        <v>16</v>
      </c>
      <c r="E9" s="88">
        <v>13</v>
      </c>
      <c r="F9" s="89">
        <v>21</v>
      </c>
      <c r="G9" s="94">
        <v>0</v>
      </c>
      <c r="H9" s="90">
        <f t="shared" si="0"/>
        <v>0</v>
      </c>
    </row>
    <row r="10" spans="1:8" ht="40.5" customHeight="1" x14ac:dyDescent="0.2">
      <c r="A10" s="164"/>
      <c r="B10" s="161"/>
      <c r="C10" s="65" t="s">
        <v>90</v>
      </c>
      <c r="D10" s="76" t="s">
        <v>16</v>
      </c>
      <c r="E10" s="76">
        <v>13</v>
      </c>
      <c r="F10" s="1">
        <v>21</v>
      </c>
      <c r="G10" s="72">
        <v>0</v>
      </c>
      <c r="H10" s="3">
        <f t="shared" si="0"/>
        <v>0</v>
      </c>
    </row>
    <row r="11" spans="1:8" ht="30.6" customHeight="1" thickBot="1" x14ac:dyDescent="0.25">
      <c r="A11" s="165"/>
      <c r="B11" s="153"/>
      <c r="C11" s="33" t="s">
        <v>29</v>
      </c>
      <c r="D11" s="68" t="s">
        <v>13</v>
      </c>
      <c r="E11" s="68">
        <v>13</v>
      </c>
      <c r="F11" s="35">
        <v>21</v>
      </c>
      <c r="G11" s="15">
        <v>0</v>
      </c>
      <c r="H11" s="36">
        <f t="shared" si="0"/>
        <v>0</v>
      </c>
    </row>
    <row r="12" spans="1:8" ht="58.15" customHeight="1" thickBot="1" x14ac:dyDescent="0.25">
      <c r="A12" s="166"/>
      <c r="B12" s="59" t="s">
        <v>17</v>
      </c>
      <c r="C12" s="91" t="s">
        <v>91</v>
      </c>
      <c r="D12" s="63" t="s">
        <v>16</v>
      </c>
      <c r="E12" s="63">
        <v>13</v>
      </c>
      <c r="F12" s="63">
        <v>4</v>
      </c>
      <c r="G12" s="17">
        <v>0</v>
      </c>
      <c r="H12" s="46">
        <f t="shared" si="0"/>
        <v>0</v>
      </c>
    </row>
    <row r="13" spans="1:8" ht="26.25" customHeight="1" thickBot="1" x14ac:dyDescent="0.25">
      <c r="A13"/>
      <c r="B13" s="92"/>
      <c r="C13" s="71"/>
      <c r="D13"/>
      <c r="E13"/>
      <c r="F13" s="53" t="s">
        <v>21</v>
      </c>
      <c r="G13" s="54">
        <f>SUM(G4:G12)</f>
        <v>0</v>
      </c>
      <c r="H13" s="54">
        <f>SUM(H4:H12)</f>
        <v>0</v>
      </c>
    </row>
    <row r="14" spans="1:8" x14ac:dyDescent="0.2">
      <c r="A14"/>
      <c r="B14"/>
      <c r="C14" s="93" t="s">
        <v>40</v>
      </c>
      <c r="D14"/>
      <c r="E14"/>
      <c r="F14"/>
    </row>
    <row r="15" spans="1:8" x14ac:dyDescent="0.2">
      <c r="A15"/>
      <c r="B15"/>
      <c r="C15"/>
      <c r="D15"/>
      <c r="E15"/>
      <c r="F15"/>
    </row>
    <row r="16" spans="1:8" x14ac:dyDescent="0.2">
      <c r="A16"/>
      <c r="B16"/>
      <c r="C16"/>
      <c r="D16"/>
      <c r="E16"/>
      <c r="F16"/>
    </row>
    <row r="17" spans="3:3" customFormat="1" x14ac:dyDescent="0.2"/>
    <row r="18" spans="3:3" customFormat="1" x14ac:dyDescent="0.2"/>
    <row r="19" spans="3:3" customFormat="1" x14ac:dyDescent="0.2"/>
    <row r="20" spans="3:3" customFormat="1" x14ac:dyDescent="0.2"/>
    <row r="21" spans="3:3" customFormat="1" x14ac:dyDescent="0.2"/>
    <row r="22" spans="3:3" customFormat="1" x14ac:dyDescent="0.2"/>
    <row r="23" spans="3:3" customFormat="1" x14ac:dyDescent="0.2">
      <c r="C23" s="55"/>
    </row>
    <row r="24" spans="3:3" customFormat="1" x14ac:dyDescent="0.2"/>
    <row r="25" spans="3:3" customFormat="1" x14ac:dyDescent="0.2"/>
    <row r="26" spans="3:3" customFormat="1" x14ac:dyDescent="0.2"/>
    <row r="27" spans="3:3" customFormat="1" x14ac:dyDescent="0.2"/>
    <row r="28" spans="3:3" customFormat="1" x14ac:dyDescent="0.2"/>
    <row r="29" spans="3:3" customFormat="1" x14ac:dyDescent="0.2"/>
    <row r="30" spans="3:3" customFormat="1" x14ac:dyDescent="0.2"/>
    <row r="31" spans="3:3" customFormat="1" x14ac:dyDescent="0.2"/>
    <row r="32" spans="3:3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spans="1:6" x14ac:dyDescent="0.2">
      <c r="A2417"/>
      <c r="B2417"/>
      <c r="C2417"/>
      <c r="D2417"/>
      <c r="E2417"/>
      <c r="F2417"/>
    </row>
    <row r="2418" spans="1:6" x14ac:dyDescent="0.2">
      <c r="A2418"/>
      <c r="B2418"/>
      <c r="C2418"/>
      <c r="D2418"/>
      <c r="E2418"/>
      <c r="F2418"/>
    </row>
    <row r="2419" spans="1:6" x14ac:dyDescent="0.2">
      <c r="A2419"/>
      <c r="B2419"/>
      <c r="C2419"/>
    </row>
  </sheetData>
  <sheetProtection algorithmName="SHA-512" hashValue="IFKoroQ47DZ866PV3SlGQnZ2+EOVklIMIpFjksMQvuqxeD1pO27rlXLCVpK0XKz0ioYCTNQplkBC2GVb63KbJA==" saltValue="IH4CjF9aqg0kFOm/qrpkFQ==" spinCount="100000" sheet="1" objects="1" scenarios="1"/>
  <mergeCells count="2">
    <mergeCell ref="A4:A12"/>
    <mergeCell ref="B4:B11"/>
  </mergeCells>
  <pageMargins left="0.25" right="0.25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F17-6ADC-4CEA-9682-705A206D74F7}">
  <sheetPr>
    <pageSetUpPr fitToPage="1"/>
  </sheetPr>
  <dimension ref="A1:H1959"/>
  <sheetViews>
    <sheetView workbookViewId="0">
      <selection activeCell="G4" sqref="G4"/>
    </sheetView>
  </sheetViews>
  <sheetFormatPr defaultRowHeight="12.75" x14ac:dyDescent="0.2"/>
  <cols>
    <col min="1" max="1" width="10.140625" style="57" customWidth="1"/>
    <col min="2" max="2" width="13" style="57" customWidth="1"/>
    <col min="3" max="3" width="50.7109375" style="56" customWidth="1"/>
    <col min="4" max="4" width="17.140625" style="56" customWidth="1"/>
    <col min="5" max="5" width="16.7109375" style="56" customWidth="1"/>
    <col min="6" max="6" width="13.5703125" style="57" customWidth="1"/>
    <col min="7" max="7" width="15.28515625" style="57" customWidth="1"/>
    <col min="8" max="8" width="18.7109375" customWidth="1"/>
  </cols>
  <sheetData>
    <row r="1" spans="1:8" ht="18.75" thickBot="1" x14ac:dyDescent="0.3">
      <c r="A1" s="169"/>
      <c r="B1" s="169"/>
      <c r="C1" s="169"/>
      <c r="D1" s="169"/>
      <c r="E1" s="169"/>
      <c r="F1" s="169"/>
      <c r="G1" s="169"/>
      <c r="H1" s="169"/>
    </row>
    <row r="2" spans="1:8" ht="37.9" customHeight="1" thickBot="1" x14ac:dyDescent="0.25">
      <c r="A2" s="95" t="s">
        <v>0</v>
      </c>
      <c r="B2" s="95" t="s">
        <v>1</v>
      </c>
      <c r="C2" s="96" t="s">
        <v>2</v>
      </c>
      <c r="D2" s="96" t="s">
        <v>3</v>
      </c>
      <c r="E2" s="96" t="s">
        <v>4</v>
      </c>
      <c r="F2" s="97" t="s">
        <v>5</v>
      </c>
      <c r="G2" s="98" t="s">
        <v>51</v>
      </c>
      <c r="H2" s="61" t="s">
        <v>24</v>
      </c>
    </row>
    <row r="3" spans="1:8" ht="56.45" customHeight="1" thickTop="1" thickBot="1" x14ac:dyDescent="0.25">
      <c r="A3" s="167" t="s">
        <v>52</v>
      </c>
      <c r="B3" s="69" t="s">
        <v>6</v>
      </c>
      <c r="C3" s="87" t="s">
        <v>92</v>
      </c>
      <c r="D3" s="99" t="s">
        <v>15</v>
      </c>
      <c r="E3" s="63">
        <v>1.8</v>
      </c>
      <c r="F3" s="63">
        <v>21</v>
      </c>
      <c r="G3" s="103">
        <v>0</v>
      </c>
      <c r="H3" s="100">
        <f>G3*12</f>
        <v>0</v>
      </c>
    </row>
    <row r="4" spans="1:8" ht="51" customHeight="1" thickBot="1" x14ac:dyDescent="0.25">
      <c r="A4" s="168"/>
      <c r="B4" s="59" t="s">
        <v>17</v>
      </c>
      <c r="C4" s="101" t="s">
        <v>93</v>
      </c>
      <c r="D4" s="63" t="s">
        <v>16</v>
      </c>
      <c r="E4" s="63">
        <v>1</v>
      </c>
      <c r="F4" s="63">
        <v>4</v>
      </c>
      <c r="G4" s="103">
        <v>0</v>
      </c>
      <c r="H4" s="102">
        <f>G4*12</f>
        <v>0</v>
      </c>
    </row>
    <row r="5" spans="1:8" ht="28.5" customHeight="1" thickBot="1" x14ac:dyDescent="0.25">
      <c r="A5"/>
      <c r="B5"/>
      <c r="C5"/>
      <c r="D5"/>
      <c r="E5"/>
      <c r="F5" s="53" t="s">
        <v>21</v>
      </c>
      <c r="G5" s="54">
        <f>SUM(G3:G4)</f>
        <v>0</v>
      </c>
      <c r="H5" s="54">
        <f>SUM(H3:H4)</f>
        <v>0</v>
      </c>
    </row>
    <row r="6" spans="1:8" ht="14.25" customHeight="1" x14ac:dyDescent="0.2">
      <c r="A6"/>
      <c r="B6"/>
      <c r="C6"/>
      <c r="D6"/>
      <c r="E6"/>
      <c r="F6"/>
      <c r="G6"/>
    </row>
    <row r="7" spans="1:8" ht="24.75" customHeight="1" x14ac:dyDescent="0.2">
      <c r="A7"/>
      <c r="B7"/>
      <c r="C7"/>
      <c r="D7"/>
      <c r="E7"/>
      <c r="F7"/>
      <c r="G7"/>
    </row>
    <row r="8" spans="1:8" ht="33" customHeight="1" x14ac:dyDescent="0.2">
      <c r="A8"/>
      <c r="B8"/>
      <c r="C8" s="4" t="s">
        <v>40</v>
      </c>
      <c r="D8"/>
      <c r="E8" s="4" t="s">
        <v>40</v>
      </c>
      <c r="F8"/>
      <c r="G8"/>
    </row>
    <row r="9" spans="1:8" ht="32.25" customHeight="1" x14ac:dyDescent="0.2">
      <c r="A9"/>
      <c r="B9"/>
      <c r="C9"/>
      <c r="D9"/>
      <c r="E9"/>
      <c r="F9"/>
      <c r="G9"/>
      <c r="H9" s="4" t="s">
        <v>40</v>
      </c>
    </row>
    <row r="10" spans="1:8" ht="41.25" customHeight="1" x14ac:dyDescent="0.2">
      <c r="A10"/>
      <c r="B10"/>
      <c r="C10"/>
      <c r="D10"/>
      <c r="E10"/>
      <c r="F10"/>
      <c r="G10"/>
    </row>
    <row r="11" spans="1:8" ht="33.75" customHeight="1" x14ac:dyDescent="0.2">
      <c r="A11"/>
      <c r="B11"/>
      <c r="C11"/>
      <c r="D11"/>
      <c r="E11"/>
      <c r="F11"/>
      <c r="G11"/>
    </row>
    <row r="12" spans="1:8" ht="14.25" customHeight="1" x14ac:dyDescent="0.2">
      <c r="A12"/>
      <c r="B12"/>
      <c r="C12"/>
      <c r="D12"/>
      <c r="E12"/>
      <c r="F12"/>
      <c r="G12"/>
    </row>
    <row r="13" spans="1:8" ht="14.25" customHeight="1" x14ac:dyDescent="0.2">
      <c r="A13"/>
      <c r="B13"/>
      <c r="C13"/>
      <c r="D13"/>
      <c r="E13"/>
      <c r="F13"/>
      <c r="G13"/>
    </row>
    <row r="14" spans="1:8" ht="14.25" customHeight="1" x14ac:dyDescent="0.2">
      <c r="A14"/>
      <c r="B14"/>
      <c r="C14"/>
      <c r="D14"/>
      <c r="E14"/>
      <c r="F14"/>
      <c r="G14"/>
    </row>
    <row r="15" spans="1:8" ht="15" customHeight="1" x14ac:dyDescent="0.2">
      <c r="A15"/>
      <c r="B15"/>
      <c r="C15"/>
      <c r="D15"/>
      <c r="E15"/>
      <c r="F15"/>
      <c r="G15"/>
    </row>
    <row r="16" spans="1:8" ht="15" customHeight="1" x14ac:dyDescent="0.2">
      <c r="A16"/>
      <c r="B16"/>
      <c r="C16"/>
      <c r="D16"/>
      <c r="E16"/>
      <c r="F16"/>
      <c r="G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</sheetData>
  <sheetProtection algorithmName="SHA-512" hashValue="PHzXC5L2lYvvLO1Z7CtuilUrhm9lMaWQN5o9hVOZ5VTrwcC5Y/CO407shSLfjxIKajUcFcorEDo6E5yBzYg9cw==" saltValue="BhqgywQ08Rltz01JBLIIVg==" spinCount="100000" sheet="1" objects="1" scenarios="1"/>
  <mergeCells count="2">
    <mergeCell ref="A3:A4"/>
    <mergeCell ref="A1:H1"/>
  </mergeCells>
  <pageMargins left="0.7" right="0.7" top="0.78740157499999996" bottom="0.78740157499999996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A7E6-8233-47A5-8221-CEEA179C31BD}">
  <sheetPr>
    <pageSetUpPr fitToPage="1"/>
  </sheetPr>
  <dimension ref="A1:I1968"/>
  <sheetViews>
    <sheetView workbookViewId="0">
      <selection activeCell="F5" sqref="F5"/>
    </sheetView>
  </sheetViews>
  <sheetFormatPr defaultRowHeight="12.75" x14ac:dyDescent="0.2"/>
  <cols>
    <col min="1" max="1" width="11.5703125" style="57" customWidth="1"/>
    <col min="2" max="2" width="14.5703125" style="57" customWidth="1"/>
    <col min="3" max="3" width="62.85546875" style="56" customWidth="1"/>
    <col min="4" max="5" width="10.7109375" style="56" customWidth="1"/>
    <col min="6" max="6" width="12.5703125" style="57" customWidth="1"/>
    <col min="7" max="7" width="14.140625" customWidth="1"/>
    <col min="8" max="8" width="16.7109375" customWidth="1"/>
  </cols>
  <sheetData>
    <row r="1" spans="1:9" ht="18.75" thickBot="1" x14ac:dyDescent="0.3">
      <c r="A1" s="144"/>
      <c r="B1" s="144"/>
      <c r="C1" s="144"/>
      <c r="D1" s="144"/>
      <c r="E1" s="144"/>
      <c r="F1" s="144"/>
      <c r="G1" s="144"/>
      <c r="H1" s="144"/>
    </row>
    <row r="2" spans="1:9" ht="50.25" customHeight="1" thickBot="1" x14ac:dyDescent="0.25">
      <c r="A2" s="27" t="s">
        <v>0</v>
      </c>
      <c r="B2" s="58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60" t="s">
        <v>23</v>
      </c>
      <c r="H2" s="104" t="s">
        <v>24</v>
      </c>
    </row>
    <row r="3" spans="1:9" ht="34.9" customHeight="1" x14ac:dyDescent="0.2">
      <c r="A3" s="170" t="s">
        <v>97</v>
      </c>
      <c r="B3" s="172" t="s">
        <v>18</v>
      </c>
      <c r="C3" s="105" t="s">
        <v>100</v>
      </c>
      <c r="D3" s="67" t="s">
        <v>83</v>
      </c>
      <c r="E3" s="106">
        <v>140.44</v>
      </c>
      <c r="F3" s="106">
        <v>1</v>
      </c>
      <c r="G3" s="73">
        <v>0</v>
      </c>
      <c r="H3" s="107">
        <f>G3*12</f>
        <v>0</v>
      </c>
    </row>
    <row r="4" spans="1:9" ht="40.15" customHeight="1" thickBot="1" x14ac:dyDescent="0.25">
      <c r="A4" s="171"/>
      <c r="B4" s="173"/>
      <c r="C4" s="108" t="s">
        <v>98</v>
      </c>
      <c r="D4" s="35" t="s">
        <v>16</v>
      </c>
      <c r="E4" s="34">
        <v>9</v>
      </c>
      <c r="F4" s="34">
        <v>1</v>
      </c>
      <c r="G4" s="15">
        <v>0</v>
      </c>
      <c r="H4" s="109">
        <f>G4*12</f>
        <v>0</v>
      </c>
    </row>
    <row r="5" spans="1:9" ht="85.9" customHeight="1" thickBot="1" x14ac:dyDescent="0.25">
      <c r="A5" s="110" t="s">
        <v>99</v>
      </c>
      <c r="B5" s="42" t="s">
        <v>18</v>
      </c>
      <c r="C5" s="62" t="s">
        <v>100</v>
      </c>
      <c r="D5" s="44" t="s">
        <v>33</v>
      </c>
      <c r="E5" s="45">
        <v>28.14</v>
      </c>
      <c r="F5" s="45">
        <v>1</v>
      </c>
      <c r="G5" s="17">
        <v>0</v>
      </c>
      <c r="H5" s="111">
        <f>G5*12</f>
        <v>0</v>
      </c>
    </row>
    <row r="6" spans="1:9" ht="30" customHeight="1" thickBot="1" x14ac:dyDescent="0.3">
      <c r="A6" s="112"/>
      <c r="B6"/>
      <c r="C6"/>
      <c r="D6"/>
      <c r="E6"/>
      <c r="F6" s="113" t="s">
        <v>21</v>
      </c>
      <c r="G6" s="114">
        <f>SUM(G3:G5)</f>
        <v>0</v>
      </c>
      <c r="H6" s="111">
        <f>G6*12</f>
        <v>0</v>
      </c>
      <c r="I6" s="115"/>
    </row>
    <row r="7" spans="1:9" ht="15" customHeight="1" x14ac:dyDescent="0.2">
      <c r="A7" s="116"/>
      <c r="B7"/>
      <c r="C7" s="117"/>
      <c r="D7"/>
      <c r="E7"/>
      <c r="F7"/>
    </row>
    <row r="8" spans="1:9" ht="14.25" customHeight="1" x14ac:dyDescent="0.2">
      <c r="A8"/>
      <c r="B8"/>
      <c r="C8"/>
      <c r="D8"/>
      <c r="E8"/>
      <c r="F8"/>
    </row>
    <row r="9" spans="1:9" ht="14.25" customHeight="1" x14ac:dyDescent="0.2">
      <c r="A9"/>
      <c r="B9"/>
      <c r="C9"/>
      <c r="D9"/>
      <c r="E9"/>
      <c r="F9"/>
    </row>
    <row r="10" spans="1:9" ht="14.25" customHeight="1" x14ac:dyDescent="0.2">
      <c r="A10"/>
      <c r="B10"/>
      <c r="C10"/>
      <c r="D10"/>
      <c r="E10"/>
      <c r="F10"/>
    </row>
    <row r="11" spans="1:9" ht="14.25" customHeight="1" x14ac:dyDescent="0.2">
      <c r="A11"/>
      <c r="B11"/>
      <c r="C11" s="118"/>
      <c r="D11"/>
      <c r="E11"/>
      <c r="F11"/>
    </row>
    <row r="12" spans="1:9" ht="15" customHeight="1" x14ac:dyDescent="0.2">
      <c r="A12"/>
      <c r="B12"/>
      <c r="C12"/>
      <c r="D12"/>
      <c r="E12"/>
      <c r="F12"/>
    </row>
    <row r="13" spans="1:9" x14ac:dyDescent="0.2">
      <c r="A13"/>
      <c r="B13"/>
      <c r="C13"/>
      <c r="D13"/>
      <c r="E13"/>
      <c r="F13"/>
    </row>
    <row r="14" spans="1:9" x14ac:dyDescent="0.2">
      <c r="A14"/>
      <c r="B14"/>
      <c r="C14"/>
      <c r="D14"/>
      <c r="E14"/>
      <c r="F14"/>
    </row>
    <row r="15" spans="1:9" x14ac:dyDescent="0.2">
      <c r="A15"/>
      <c r="B15"/>
      <c r="C15"/>
      <c r="D15"/>
      <c r="E15"/>
      <c r="F15"/>
    </row>
    <row r="16" spans="1:9" x14ac:dyDescent="0.2">
      <c r="A16"/>
      <c r="B16"/>
      <c r="C16"/>
      <c r="D16"/>
      <c r="E16"/>
      <c r="F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spans="1:6" x14ac:dyDescent="0.2">
      <c r="A1953"/>
      <c r="B1953"/>
      <c r="C1953"/>
      <c r="D1953"/>
      <c r="E1953"/>
      <c r="F1953"/>
    </row>
    <row r="1954" spans="1:6" x14ac:dyDescent="0.2">
      <c r="A1954"/>
      <c r="B1954"/>
      <c r="C1954"/>
      <c r="D1954"/>
      <c r="E1954"/>
      <c r="F1954"/>
    </row>
    <row r="1955" spans="1:6" x14ac:dyDescent="0.2">
      <c r="A1955"/>
      <c r="B1955"/>
      <c r="C1955"/>
      <c r="D1955"/>
      <c r="E1955"/>
      <c r="F1955"/>
    </row>
    <row r="1956" spans="1:6" x14ac:dyDescent="0.2">
      <c r="A1956"/>
      <c r="B1956"/>
      <c r="C1956"/>
      <c r="D1956"/>
      <c r="E1956"/>
      <c r="F1956"/>
    </row>
    <row r="1957" spans="1:6" x14ac:dyDescent="0.2">
      <c r="A1957"/>
      <c r="B1957"/>
      <c r="C1957"/>
      <c r="D1957"/>
      <c r="E1957"/>
      <c r="F1957"/>
    </row>
    <row r="1958" spans="1:6" x14ac:dyDescent="0.2">
      <c r="A1958"/>
      <c r="B1958"/>
      <c r="C1958"/>
      <c r="D1958"/>
      <c r="E1958"/>
      <c r="F1958"/>
    </row>
    <row r="1959" spans="1:6" x14ac:dyDescent="0.2">
      <c r="A1959"/>
      <c r="B1959"/>
      <c r="C1959"/>
      <c r="D1959"/>
      <c r="E1959"/>
      <c r="F1959"/>
    </row>
    <row r="1960" spans="1:6" x14ac:dyDescent="0.2">
      <c r="A1960"/>
      <c r="B1960"/>
      <c r="C1960"/>
      <c r="D1960"/>
      <c r="E1960"/>
      <c r="F1960"/>
    </row>
    <row r="1961" spans="1:6" x14ac:dyDescent="0.2">
      <c r="A1961"/>
      <c r="B1961"/>
      <c r="C1961"/>
      <c r="D1961"/>
      <c r="E1961"/>
      <c r="F1961"/>
    </row>
    <row r="1962" spans="1:6" x14ac:dyDescent="0.2">
      <c r="A1962"/>
      <c r="B1962"/>
      <c r="C1962"/>
      <c r="D1962"/>
      <c r="E1962"/>
      <c r="F1962"/>
    </row>
    <row r="1963" spans="1:6" x14ac:dyDescent="0.2">
      <c r="A1963"/>
      <c r="B1963"/>
      <c r="C1963"/>
      <c r="D1963"/>
      <c r="E1963"/>
      <c r="F1963"/>
    </row>
    <row r="1964" spans="1:6" x14ac:dyDescent="0.2">
      <c r="A1964"/>
      <c r="B1964"/>
      <c r="C1964"/>
      <c r="D1964"/>
      <c r="E1964"/>
      <c r="F1964"/>
    </row>
    <row r="1965" spans="1:6" x14ac:dyDescent="0.2">
      <c r="A1965"/>
      <c r="B1965"/>
      <c r="C1965"/>
      <c r="D1965"/>
      <c r="E1965"/>
      <c r="F1965"/>
    </row>
    <row r="1966" spans="1:6" x14ac:dyDescent="0.2">
      <c r="A1966"/>
      <c r="B1966"/>
      <c r="D1966"/>
      <c r="E1966"/>
      <c r="F1966"/>
    </row>
    <row r="1967" spans="1:6" x14ac:dyDescent="0.2">
      <c r="D1967"/>
      <c r="E1967"/>
      <c r="F1967"/>
    </row>
    <row r="1968" spans="1:6" x14ac:dyDescent="0.2">
      <c r="D1968"/>
      <c r="E1968"/>
      <c r="F1968"/>
    </row>
  </sheetData>
  <sheetProtection algorithmName="SHA-512" hashValue="vWxBVYsGQaoeiJw3W/glw4rNoEkR53afuK0LZhOjCcSHZ0CHZNaDCDDFMKcF+O/2KPhslzE2gp+pxe5R5ITDBQ==" saltValue="lD2OVXrs1oprtxpXt8Ew7A==" spinCount="100000" sheet="1" objects="1" scenarios="1"/>
  <mergeCells count="3">
    <mergeCell ref="A1:H1"/>
    <mergeCell ref="A3:A4"/>
    <mergeCell ref="B3:B4"/>
  </mergeCells>
  <pageMargins left="0.25" right="0.25" top="0.75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5DCC-3933-470F-97B0-9420865C44A4}">
  <sheetPr>
    <pageSetUpPr fitToPage="1"/>
  </sheetPr>
  <dimension ref="A1:H965"/>
  <sheetViews>
    <sheetView workbookViewId="0">
      <selection activeCell="G5" sqref="G5"/>
    </sheetView>
  </sheetViews>
  <sheetFormatPr defaultRowHeight="12.75" x14ac:dyDescent="0.2"/>
  <cols>
    <col min="1" max="1" width="10.140625" style="57" customWidth="1"/>
    <col min="2" max="2" width="62.85546875" style="56" customWidth="1"/>
    <col min="3" max="3" width="10.7109375" style="56" customWidth="1"/>
    <col min="4" max="4" width="15.140625" style="56" customWidth="1"/>
    <col min="5" max="5" width="11.7109375" style="57" customWidth="1"/>
    <col min="6" max="6" width="14.85546875" customWidth="1"/>
    <col min="7" max="7" width="16.7109375" customWidth="1"/>
  </cols>
  <sheetData>
    <row r="1" spans="1:8" ht="34.15" customHeight="1" thickBot="1" x14ac:dyDescent="0.3">
      <c r="A1" s="169" t="s">
        <v>54</v>
      </c>
      <c r="B1" s="144"/>
      <c r="C1" s="144"/>
      <c r="D1" s="144"/>
      <c r="E1" s="144"/>
      <c r="F1" s="144"/>
      <c r="G1" s="144"/>
    </row>
    <row r="2" spans="1:8" ht="40.5" thickBot="1" x14ac:dyDescent="0.25">
      <c r="A2" s="119" t="s">
        <v>0</v>
      </c>
      <c r="B2" s="120" t="s">
        <v>2</v>
      </c>
      <c r="C2" s="59" t="s">
        <v>3</v>
      </c>
      <c r="D2" s="59" t="s">
        <v>20</v>
      </c>
      <c r="E2" s="59" t="s">
        <v>7</v>
      </c>
      <c r="F2" s="59" t="s">
        <v>25</v>
      </c>
      <c r="G2" s="121" t="s">
        <v>24</v>
      </c>
    </row>
    <row r="3" spans="1:8" ht="37.5" customHeight="1" x14ac:dyDescent="0.2">
      <c r="A3" s="174" t="s">
        <v>101</v>
      </c>
      <c r="B3" s="122" t="s">
        <v>59</v>
      </c>
      <c r="C3" s="123" t="s">
        <v>15</v>
      </c>
      <c r="D3" s="124">
        <v>805.44</v>
      </c>
      <c r="E3" s="66">
        <v>1</v>
      </c>
      <c r="F3" s="66" t="s">
        <v>19</v>
      </c>
      <c r="G3" s="129">
        <v>0</v>
      </c>
    </row>
    <row r="4" spans="1:8" ht="37.5" customHeight="1" x14ac:dyDescent="0.2">
      <c r="A4" s="175"/>
      <c r="B4" s="122" t="s">
        <v>46</v>
      </c>
      <c r="C4" s="123" t="s">
        <v>15</v>
      </c>
      <c r="D4" s="124">
        <v>462.18</v>
      </c>
      <c r="E4" s="66">
        <v>1</v>
      </c>
      <c r="F4" s="76" t="s">
        <v>19</v>
      </c>
      <c r="G4" s="129">
        <v>0</v>
      </c>
    </row>
    <row r="5" spans="1:8" ht="37.5" customHeight="1" x14ac:dyDescent="0.2">
      <c r="A5" s="175"/>
      <c r="B5" s="122" t="s">
        <v>44</v>
      </c>
      <c r="C5" s="123" t="s">
        <v>15</v>
      </c>
      <c r="D5" s="124">
        <v>300</v>
      </c>
      <c r="E5" s="66">
        <v>1</v>
      </c>
      <c r="F5" s="76" t="s">
        <v>19</v>
      </c>
      <c r="G5" s="129">
        <v>0</v>
      </c>
    </row>
    <row r="6" spans="1:8" ht="37.5" customHeight="1" x14ac:dyDescent="0.2">
      <c r="A6" s="175"/>
      <c r="B6" s="122" t="s">
        <v>45</v>
      </c>
      <c r="C6" s="66" t="s">
        <v>13</v>
      </c>
      <c r="D6" s="66">
        <v>100</v>
      </c>
      <c r="E6" s="66">
        <v>1</v>
      </c>
      <c r="F6" s="76" t="s">
        <v>19</v>
      </c>
      <c r="G6" s="129">
        <v>0</v>
      </c>
    </row>
    <row r="7" spans="1:8" ht="37.5" customHeight="1" x14ac:dyDescent="0.2">
      <c r="A7" s="175"/>
      <c r="B7" s="125" t="s">
        <v>60</v>
      </c>
      <c r="C7" s="76" t="s">
        <v>13</v>
      </c>
      <c r="D7" s="126">
        <v>8</v>
      </c>
      <c r="E7" s="76">
        <v>1</v>
      </c>
      <c r="F7" s="76" t="s">
        <v>19</v>
      </c>
      <c r="G7" s="130">
        <v>0</v>
      </c>
      <c r="H7" t="s">
        <v>40</v>
      </c>
    </row>
    <row r="8" spans="1:8" ht="37.5" customHeight="1" thickBot="1" x14ac:dyDescent="0.25">
      <c r="A8" s="176"/>
      <c r="B8" s="127" t="s">
        <v>37</v>
      </c>
      <c r="C8" s="68" t="s">
        <v>13</v>
      </c>
      <c r="D8" s="128">
        <v>80</v>
      </c>
      <c r="E8" s="68">
        <v>1</v>
      </c>
      <c r="F8" s="68" t="s">
        <v>19</v>
      </c>
      <c r="G8" s="131">
        <v>0</v>
      </c>
    </row>
    <row r="9" spans="1:8" ht="31.5" customHeight="1" thickBot="1" x14ac:dyDescent="0.25">
      <c r="A9"/>
      <c r="B9"/>
      <c r="C9"/>
      <c r="D9"/>
      <c r="E9"/>
      <c r="F9" s="53" t="s">
        <v>21</v>
      </c>
      <c r="G9" s="54">
        <f>SUM(G3:G8)</f>
        <v>0</v>
      </c>
    </row>
    <row r="10" spans="1:8" ht="15.95" customHeight="1" x14ac:dyDescent="0.2">
      <c r="A10"/>
      <c r="B10"/>
      <c r="C10"/>
      <c r="D10"/>
      <c r="E10"/>
    </row>
    <row r="11" spans="1:8" ht="31.5" customHeight="1" x14ac:dyDescent="0.2">
      <c r="A11"/>
      <c r="B11"/>
      <c r="C11"/>
      <c r="D11"/>
      <c r="E11"/>
    </row>
    <row r="12" spans="1:8" ht="15.95" customHeight="1" x14ac:dyDescent="0.2">
      <c r="A12"/>
      <c r="B12"/>
      <c r="C12"/>
      <c r="D12"/>
      <c r="E12"/>
    </row>
    <row r="13" spans="1:8" ht="15.95" customHeight="1" x14ac:dyDescent="0.2">
      <c r="A13"/>
      <c r="B13"/>
      <c r="C13"/>
      <c r="D13"/>
      <c r="E13"/>
    </row>
    <row r="14" spans="1:8" ht="29.25" customHeight="1" x14ac:dyDescent="0.2">
      <c r="A14"/>
      <c r="B14"/>
      <c r="C14"/>
      <c r="D14"/>
      <c r="E14"/>
      <c r="G14" s="4" t="s">
        <v>40</v>
      </c>
    </row>
    <row r="15" spans="1:8" ht="15.95" customHeight="1" x14ac:dyDescent="0.2">
      <c r="A15"/>
      <c r="B15"/>
      <c r="C15"/>
      <c r="D15"/>
      <c r="E15"/>
    </row>
    <row r="16" spans="1:8" ht="31.5" customHeight="1" x14ac:dyDescent="0.2">
      <c r="A16"/>
      <c r="B16"/>
      <c r="C16"/>
      <c r="D16"/>
      <c r="E16"/>
    </row>
    <row r="17" customFormat="1" ht="22.5" customHeight="1" x14ac:dyDescent="0.2"/>
    <row r="18" customFormat="1" ht="21.75" customHeight="1" x14ac:dyDescent="0.2"/>
    <row r="19" customFormat="1" ht="27.75" customHeight="1" x14ac:dyDescent="0.2"/>
    <row r="20" customFormat="1" ht="15.95" customHeight="1" x14ac:dyDescent="0.2"/>
    <row r="21" customFormat="1" ht="15.95" customHeigh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spans="1:1" customFormat="1" x14ac:dyDescent="0.2"/>
    <row r="946" spans="1:1" customFormat="1" x14ac:dyDescent="0.2"/>
    <row r="947" spans="1:1" customFormat="1" x14ac:dyDescent="0.2"/>
    <row r="948" spans="1:1" customFormat="1" x14ac:dyDescent="0.2"/>
    <row r="949" spans="1:1" customFormat="1" x14ac:dyDescent="0.2"/>
    <row r="950" spans="1:1" customFormat="1" x14ac:dyDescent="0.2"/>
    <row r="951" spans="1:1" customFormat="1" x14ac:dyDescent="0.2"/>
    <row r="952" spans="1:1" customFormat="1" x14ac:dyDescent="0.2">
      <c r="A952" s="57"/>
    </row>
    <row r="953" spans="1:1" customFormat="1" x14ac:dyDescent="0.2">
      <c r="A953" s="57"/>
    </row>
    <row r="954" spans="1:1" customFormat="1" x14ac:dyDescent="0.2">
      <c r="A954" s="57"/>
    </row>
    <row r="955" spans="1:1" customFormat="1" x14ac:dyDescent="0.2">
      <c r="A955" s="57"/>
    </row>
    <row r="956" spans="1:1" customFormat="1" x14ac:dyDescent="0.2">
      <c r="A956" s="57"/>
    </row>
    <row r="957" spans="1:1" customFormat="1" x14ac:dyDescent="0.2">
      <c r="A957" s="57"/>
    </row>
    <row r="958" spans="1:1" customFormat="1" x14ac:dyDescent="0.2">
      <c r="A958" s="57"/>
    </row>
    <row r="959" spans="1:1" customFormat="1" x14ac:dyDescent="0.2">
      <c r="A959" s="57"/>
    </row>
    <row r="960" spans="1:1" customFormat="1" x14ac:dyDescent="0.2">
      <c r="A960" s="57"/>
    </row>
    <row r="961" spans="1:1" customFormat="1" x14ac:dyDescent="0.2">
      <c r="A961" s="57"/>
    </row>
    <row r="962" spans="1:1" customFormat="1" x14ac:dyDescent="0.2">
      <c r="A962" s="57"/>
    </row>
    <row r="963" spans="1:1" customFormat="1" x14ac:dyDescent="0.2">
      <c r="A963" s="57"/>
    </row>
    <row r="964" spans="1:1" customFormat="1" x14ac:dyDescent="0.2">
      <c r="A964" s="57"/>
    </row>
    <row r="965" spans="1:1" customFormat="1" x14ac:dyDescent="0.2">
      <c r="A965" s="57"/>
    </row>
  </sheetData>
  <sheetProtection algorithmName="SHA-512" hashValue="bZZBG5A48qLlZVqv9AqL5UJLb5kFSywuQ6ZrIN5B4pENtJGwhZGcSUpR71IiZaD9hCgaFto6e6RC+oOIkgocGQ==" saltValue="ArypNDu9qeo/3tnRU4u3VQ==" spinCount="100000" sheet="1" objects="1" scenarios="1"/>
  <mergeCells count="2">
    <mergeCell ref="A1:G1"/>
    <mergeCell ref="A3:A8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F19B-0F22-4D48-AC16-42175857A430}">
  <dimension ref="A1:F934"/>
  <sheetViews>
    <sheetView workbookViewId="0">
      <selection activeCell="E4" sqref="E4"/>
    </sheetView>
  </sheetViews>
  <sheetFormatPr defaultRowHeight="12.75" x14ac:dyDescent="0.2"/>
  <cols>
    <col min="1" max="1" width="12.42578125" style="57" customWidth="1"/>
    <col min="2" max="2" width="56.42578125" style="56" customWidth="1"/>
    <col min="3" max="3" width="10.7109375" style="56" customWidth="1"/>
    <col min="4" max="4" width="14.85546875" style="56" customWidth="1"/>
    <col min="5" max="5" width="14.85546875" customWidth="1"/>
    <col min="6" max="6" width="16" customWidth="1"/>
  </cols>
  <sheetData>
    <row r="1" spans="1:6" ht="24" customHeight="1" x14ac:dyDescent="0.25">
      <c r="A1" s="179" t="s">
        <v>69</v>
      </c>
      <c r="B1" s="179"/>
      <c r="C1" s="179"/>
      <c r="D1" s="179"/>
      <c r="E1" s="179"/>
      <c r="F1" s="179"/>
    </row>
    <row r="2" spans="1:6" ht="39.75" x14ac:dyDescent="0.2">
      <c r="A2" s="132" t="s">
        <v>0</v>
      </c>
      <c r="B2" s="133" t="s">
        <v>2</v>
      </c>
      <c r="C2" s="133" t="s">
        <v>70</v>
      </c>
      <c r="D2" s="133" t="s">
        <v>71</v>
      </c>
      <c r="E2" s="134" t="s">
        <v>72</v>
      </c>
      <c r="F2" s="133" t="s">
        <v>73</v>
      </c>
    </row>
    <row r="3" spans="1:6" ht="34.9" customHeight="1" x14ac:dyDescent="0.2">
      <c r="A3" s="177" t="s">
        <v>74</v>
      </c>
      <c r="B3" s="135" t="s">
        <v>75</v>
      </c>
      <c r="C3" s="76" t="s">
        <v>14</v>
      </c>
      <c r="D3" s="76">
        <v>20</v>
      </c>
      <c r="E3" s="141">
        <v>0</v>
      </c>
      <c r="F3" s="136">
        <f>D3*E3</f>
        <v>0</v>
      </c>
    </row>
    <row r="4" spans="1:6" ht="34.9" customHeight="1" x14ac:dyDescent="0.2">
      <c r="A4" s="178"/>
      <c r="B4" s="135" t="s">
        <v>75</v>
      </c>
      <c r="C4" s="137" t="s">
        <v>14</v>
      </c>
      <c r="D4" s="137">
        <v>40</v>
      </c>
      <c r="E4" s="141">
        <v>0</v>
      </c>
      <c r="F4" s="136">
        <f>D4*E4</f>
        <v>0</v>
      </c>
    </row>
    <row r="5" spans="1:6" ht="34.9" customHeight="1" x14ac:dyDescent="0.2">
      <c r="A5"/>
      <c r="B5"/>
      <c r="C5"/>
      <c r="D5" s="138"/>
      <c r="E5" s="139" t="s">
        <v>21</v>
      </c>
      <c r="F5" s="140">
        <f>SUM(F3:F4)</f>
        <v>0</v>
      </c>
    </row>
    <row r="6" spans="1:6" x14ac:dyDescent="0.2">
      <c r="A6"/>
      <c r="B6"/>
      <c r="C6"/>
      <c r="D6"/>
    </row>
    <row r="7" spans="1:6" x14ac:dyDescent="0.2">
      <c r="A7"/>
      <c r="B7"/>
      <c r="C7"/>
      <c r="D7"/>
    </row>
    <row r="8" spans="1:6" x14ac:dyDescent="0.2">
      <c r="A8"/>
      <c r="B8"/>
      <c r="C8"/>
      <c r="D8"/>
    </row>
    <row r="9" spans="1:6" x14ac:dyDescent="0.2">
      <c r="A9"/>
      <c r="B9"/>
      <c r="C9"/>
      <c r="D9"/>
    </row>
    <row r="10" spans="1:6" x14ac:dyDescent="0.2">
      <c r="A10"/>
      <c r="B10"/>
      <c r="C10"/>
      <c r="D10"/>
    </row>
    <row r="11" spans="1:6" x14ac:dyDescent="0.2">
      <c r="A11"/>
      <c r="B11"/>
      <c r="C11"/>
      <c r="D11"/>
    </row>
    <row r="12" spans="1:6" x14ac:dyDescent="0.2">
      <c r="A12"/>
      <c r="B12"/>
      <c r="C12"/>
      <c r="D12"/>
    </row>
    <row r="13" spans="1:6" x14ac:dyDescent="0.2">
      <c r="A13"/>
      <c r="B13"/>
      <c r="C13"/>
      <c r="D13"/>
    </row>
    <row r="14" spans="1:6" x14ac:dyDescent="0.2">
      <c r="A14"/>
      <c r="B14"/>
      <c r="C14"/>
      <c r="D14"/>
    </row>
    <row r="15" spans="1:6" x14ac:dyDescent="0.2">
      <c r="A15"/>
      <c r="B15"/>
      <c r="C15"/>
      <c r="D15"/>
    </row>
    <row r="16" spans="1:6" x14ac:dyDescent="0.2">
      <c r="A16"/>
      <c r="B16"/>
      <c r="C16"/>
      <c r="D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</sheetData>
  <sheetProtection algorithmName="SHA-512" hashValue="tdAkB+VZZ+N3llIrc4qVjtdypmBT94O2Cc1Zc5LGou3v/3LEHzULtNtir0olRk0havEIql0+OCvRehCmC1k0ew==" saltValue="y/PfU1gJjg6INWK/fZetXQ==" spinCount="100000" sheet="1" objects="1" scenarios="1"/>
  <mergeCells count="2">
    <mergeCell ref="A3:A4"/>
    <mergeCell ref="A1:F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AE6A3-E5EB-4319-BDF6-1231DC86AA14}">
  <ds:schemaRefs>
    <ds:schemaRef ds:uri="http://schemas.microsoft.com/office/2006/metadata/properties"/>
    <ds:schemaRef ds:uri="http://schemas.microsoft.com/office/infopath/2007/PartnerControls"/>
    <ds:schemaRef ds:uri="f330bf4c-7d0e-4728-ac38-8ec30312c613"/>
    <ds:schemaRef ds:uri="299abc7f-d377-4404-be4d-881a1d984be2"/>
  </ds:schemaRefs>
</ds:datastoreItem>
</file>

<file path=customXml/itemProps2.xml><?xml version="1.0" encoding="utf-8"?>
<ds:datastoreItem xmlns:ds="http://schemas.openxmlformats.org/officeDocument/2006/customXml" ds:itemID="{A9069B1A-DBB3-4978-B817-1B0E7A0629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73297-E06D-4124-A237-E34B1ABC5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Krycí list</vt:lpstr>
      <vt:lpstr>Prostor A</vt:lpstr>
      <vt:lpstr>Prostor B</vt:lpstr>
      <vt:lpstr>Prostor C</vt:lpstr>
      <vt:lpstr>Prostor D</vt:lpstr>
      <vt:lpstr>Prostor E</vt:lpstr>
      <vt:lpstr>Prostor H</vt:lpstr>
      <vt:lpstr>Spec.(roční)úklid</vt:lpstr>
      <vt:lpstr>Mimořádný úklid</vt:lpstr>
      <vt:lpstr>'Mimořádný úklid'!Oblast_tisku</vt:lpstr>
      <vt:lpstr>'Prostor A'!Oblast_tisku</vt:lpstr>
      <vt:lpstr>'Prostor B'!Oblast_tisku</vt:lpstr>
      <vt:lpstr>'Prostor C'!Oblast_tisku</vt:lpstr>
      <vt:lpstr>'Prostor D'!Oblast_tisku</vt:lpstr>
      <vt:lpstr>'Prostor H'!Oblast_tisku</vt:lpstr>
      <vt:lpstr>'Spec.(roční)úklid'!Oblast_tisku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Jelečková Petra</dc:creator>
  <cp:lastModifiedBy>Mašková Pavlína</cp:lastModifiedBy>
  <cp:lastPrinted>2025-08-29T07:04:56Z</cp:lastPrinted>
  <dcterms:created xsi:type="dcterms:W3CDTF">2019-11-20T08:55:30Z</dcterms:created>
  <dcterms:modified xsi:type="dcterms:W3CDTF">2025-09-18T10:21:32Z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01bb0b-c2f5-4fc4-bac5-774fe7d62679_Enabled">
    <vt:lpwstr>true</vt:lpwstr>
  </property>
  <property fmtid="{D5CDD505-2E9C-101B-9397-08002B2CF9AE}" pid="3" name="MSIP_Label_8d01bb0b-c2f5-4fc4-bac5-774fe7d62679_SetDate">
    <vt:lpwstr>2025-08-02T16:05:43Z</vt:lpwstr>
  </property>
  <property fmtid="{D5CDD505-2E9C-101B-9397-08002B2CF9AE}" pid="4" name="MSIP_Label_8d01bb0b-c2f5-4fc4-bac5-774fe7d62679_Method">
    <vt:lpwstr>Privileged</vt:lpwstr>
  </property>
  <property fmtid="{D5CDD505-2E9C-101B-9397-08002B2CF9AE}" pid="5" name="MSIP_Label_8d01bb0b-c2f5-4fc4-bac5-774fe7d62679_Name">
    <vt:lpwstr>Veřejné</vt:lpwstr>
  </property>
  <property fmtid="{D5CDD505-2E9C-101B-9397-08002B2CF9AE}" pid="6" name="MSIP_Label_8d01bb0b-c2f5-4fc4-bac5-774fe7d62679_SiteId">
    <vt:lpwstr>e84ea0de-38e7-4864-b153-a909a7746ff0</vt:lpwstr>
  </property>
  <property fmtid="{D5CDD505-2E9C-101B-9397-08002B2CF9AE}" pid="7" name="MSIP_Label_8d01bb0b-c2f5-4fc4-bac5-774fe7d62679_ActionId">
    <vt:lpwstr>c97d3e79-e5b5-4e91-bacc-f1257ecddb41</vt:lpwstr>
  </property>
  <property fmtid="{D5CDD505-2E9C-101B-9397-08002B2CF9AE}" pid="8" name="MSIP_Label_8d01bb0b-c2f5-4fc4-bac5-774fe7d62679_ContentBits">
    <vt:lpwstr>0</vt:lpwstr>
  </property>
  <property fmtid="{D5CDD505-2E9C-101B-9397-08002B2CF9AE}" pid="9" name="MSIP_Label_8d01bb0b-c2f5-4fc4-bac5-774fe7d62679_Tag">
    <vt:lpwstr>10, 0, 1, 1</vt:lpwstr>
  </property>
  <property fmtid="{D5CDD505-2E9C-101B-9397-08002B2CF9AE}" pid="10" name="ContentTypeId">
    <vt:lpwstr>0x0101009E80F5F6C5CE5F4782D8DC573FB786A0</vt:lpwstr>
  </property>
  <property fmtid="{D5CDD505-2E9C-101B-9397-08002B2CF9AE}" pid="11" name="MediaServiceImageTags">
    <vt:lpwstr/>
  </property>
</Properties>
</file>