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milan_svihalek_mze_gov_cz/Documents/EZAK/VZMR II Klatovy/"/>
    </mc:Choice>
  </mc:AlternateContent>
  <xr:revisionPtr revIDLastSave="5" documentId="8_{52FB06E1-5951-4B70-A7BD-B48D58DFD329}" xr6:coauthVersionLast="47" xr6:coauthVersionMax="47" xr10:uidLastSave="{C2579691-6E22-4579-93AD-680F50E4771C}"/>
  <bookViews>
    <workbookView xWindow="1900" yWindow="1900" windowWidth="14400" windowHeight="7310" tabRatio="666" firstSheet="9" activeTab="9" xr2:uid="{FEC966D5-D4F8-45D8-82FF-4BF367170D71}"/>
  </bookViews>
  <sheets>
    <sheet name="Krycí list" sheetId="16" r:id="rId1"/>
    <sheet name="Prostor A" sheetId="2" r:id="rId2"/>
    <sheet name="Prostor B " sheetId="6" r:id="rId3"/>
    <sheet name="Prostor C" sheetId="5" r:id="rId4"/>
    <sheet name="Prostor D" sheetId="7" r:id="rId5"/>
    <sheet name="Prostor E" sheetId="8" r:id="rId6"/>
    <sheet name="Prostor H" sheetId="17" r:id="rId7"/>
    <sheet name="Speciální úklid" sheetId="18" r:id="rId8"/>
    <sheet name="Mimořádný úklid" sheetId="3" r:id="rId9"/>
    <sheet name="Spotřební materiál" sheetId="15" r:id="rId10"/>
  </sheets>
  <definedNames>
    <definedName name="_xlnm.Print_Area" localSheetId="8">'Mimořádný úklid'!$A$1:$F$10</definedName>
    <definedName name="_xlnm.Print_Area" localSheetId="5">'Prostor E'!$A$1:$H$8</definedName>
    <definedName name="_xlnm.Print_Area" localSheetId="9">'Spotřební materiál'!$A$1:$F$16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10" i="7"/>
  <c r="H7" i="6"/>
  <c r="H6" i="6"/>
  <c r="G10" i="18" l="1"/>
  <c r="H9" i="18"/>
  <c r="H8" i="18"/>
  <c r="H7" i="18"/>
  <c r="H6" i="18"/>
  <c r="H5" i="18"/>
  <c r="H4" i="18"/>
  <c r="H3" i="18"/>
  <c r="H10" i="18" l="1"/>
  <c r="C6" i="16" s="1"/>
  <c r="H5" i="17"/>
  <c r="H6" i="17"/>
  <c r="H7" i="17"/>
  <c r="H8" i="17"/>
  <c r="H5" i="8"/>
  <c r="H15" i="7"/>
  <c r="H12" i="7"/>
  <c r="H13" i="7"/>
  <c r="H14" i="7"/>
  <c r="H16" i="7"/>
  <c r="H7" i="5"/>
  <c r="H14" i="2"/>
  <c r="H15" i="2"/>
  <c r="H16" i="2"/>
  <c r="H10" i="2"/>
  <c r="H11" i="2"/>
  <c r="G10" i="17"/>
  <c r="H9" i="17"/>
  <c r="H10" i="6"/>
  <c r="F12" i="15"/>
  <c r="F10" i="15"/>
  <c r="F11" i="15"/>
  <c r="F9" i="15"/>
  <c r="F8" i="15"/>
  <c r="E5" i="3"/>
  <c r="F4" i="3"/>
  <c r="F3" i="3"/>
  <c r="H9" i="2"/>
  <c r="H4" i="17"/>
  <c r="G6" i="8"/>
  <c r="H11" i="7"/>
  <c r="H9" i="7"/>
  <c r="H8" i="7"/>
  <c r="H7" i="7"/>
  <c r="H6" i="7"/>
  <c r="H5" i="7"/>
  <c r="H4" i="7"/>
  <c r="G11" i="5"/>
  <c r="H10" i="5"/>
  <c r="H9" i="5"/>
  <c r="H8" i="5"/>
  <c r="H6" i="5"/>
  <c r="H5" i="5"/>
  <c r="H4" i="5"/>
  <c r="G11" i="6"/>
  <c r="H9" i="6"/>
  <c r="H8" i="6"/>
  <c r="H5" i="6"/>
  <c r="H4" i="6"/>
  <c r="G18" i="2"/>
  <c r="H17" i="2"/>
  <c r="H13" i="2"/>
  <c r="H12" i="2"/>
  <c r="H7" i="2"/>
  <c r="H6" i="2"/>
  <c r="H5" i="2"/>
  <c r="F13" i="15"/>
  <c r="F7" i="15"/>
  <c r="F6" i="15"/>
  <c r="F5" i="15"/>
  <c r="F4" i="15"/>
  <c r="F3" i="15"/>
  <c r="H4" i="8"/>
  <c r="G17" i="7"/>
  <c r="H6" i="8" l="1"/>
  <c r="H10" i="17"/>
  <c r="B5" i="16"/>
  <c r="C5" i="16" s="1"/>
  <c r="H11" i="5"/>
  <c r="F14" i="15"/>
  <c r="C8" i="16" s="1"/>
  <c r="F5" i="3"/>
  <c r="C7" i="16" s="1"/>
  <c r="H18" i="2"/>
  <c r="H17" i="7"/>
  <c r="H11" i="6"/>
  <c r="C9" i="16" l="1"/>
</calcChain>
</file>

<file path=xl/sharedStrings.xml><?xml version="1.0" encoding="utf-8"?>
<sst xmlns="http://schemas.openxmlformats.org/spreadsheetml/2006/main" count="279" uniqueCount="142">
  <si>
    <t>Cena za 1 měsíc (Kč bez DPH)</t>
  </si>
  <si>
    <t>Cena za 12 měsíců (Kč bez DPH)</t>
  </si>
  <si>
    <t xml:space="preserve">Běžný úklid </t>
  </si>
  <si>
    <t>Speciální úklid</t>
  </si>
  <si>
    <t>nevyplňovat</t>
  </si>
  <si>
    <t>Mimořádný úklid</t>
  </si>
  <si>
    <t>Spotřební materiál</t>
  </si>
  <si>
    <t>Celková maximální cena za 12 měsíců</t>
  </si>
  <si>
    <t>CENOVÁ NABÍDKA - ÚKLIDOVÉ SLUŽBY - BĚŽNÝ ÚKLID - PROSTOR A</t>
  </si>
  <si>
    <t>Prostor A</t>
  </si>
  <si>
    <t>Prostor</t>
  </si>
  <si>
    <t>Typ úklidu</t>
  </si>
  <si>
    <t>Druh úklidu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</si>
  <si>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</t>
    </r>
  </si>
  <si>
    <t>Množství</t>
  </si>
  <si>
    <t>Počet úkonů za 1 měsíc</t>
  </si>
  <si>
    <t>Cena za 1 měsíc bez DPH</t>
  </si>
  <si>
    <t>Cena za 12 měsíců bez DPH</t>
  </si>
  <si>
    <t>ks</t>
  </si>
  <si>
    <r>
      <t>m</t>
    </r>
    <r>
      <rPr>
        <vertAlign val="superscript"/>
        <sz val="10"/>
        <rFont val="Arial"/>
        <family val="2"/>
        <charset val="238"/>
      </rPr>
      <t>2</t>
    </r>
  </si>
  <si>
    <t>Cena celkem v Kč bez DPH</t>
  </si>
  <si>
    <t>Prostor B</t>
  </si>
  <si>
    <t>CENOVÁ NABÍDKA - ÚKLIDOVÉ SLUŽBY - BĚŽNÝ ÚKLID - PROSTOR C</t>
  </si>
  <si>
    <t>Prostor C</t>
  </si>
  <si>
    <t>kuchyňky</t>
  </si>
  <si>
    <t>CENOVÁ NABÍDKA - ÚKLIDOVÉ SLUŽBY - BĚŽNÝ ÚKLID - PROSTOR D</t>
  </si>
  <si>
    <t>Prostor D</t>
  </si>
  <si>
    <t>CENOVÁ NABÍDKA - ÚKLIDOVÉ SLUŽBY - BĚŽNÝ ÚKLID - PROSTOR E</t>
  </si>
  <si>
    <t>Prostor E</t>
  </si>
  <si>
    <t xml:space="preserve">CENOVÁ NABÍDKA -  ÚKLIDOVÉ SLUŽBY - SPECIÁLNÍ ÚKLID </t>
  </si>
  <si>
    <t>Objekt objednatele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</si>
  <si>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/ks/komplet</t>
    </r>
  </si>
  <si>
    <t>Předpokládaný počet úkonů za 1 rok</t>
  </si>
  <si>
    <t>1x ročně</t>
  </si>
  <si>
    <t>Praní koberců mokrou cestou</t>
  </si>
  <si>
    <t>Čištění čalouněného nábytku suchou cestou (židle jednací, židle otočné, křesla, sedačky atd.)</t>
  </si>
  <si>
    <t xml:space="preserve"> CENOVÁ NABÍDKA - MIMOŘÁDNÝ ÚKLID</t>
  </si>
  <si>
    <t>Předpokládané mnnožství</t>
  </si>
  <si>
    <t>Cena v Kč/hod. bez DPH</t>
  </si>
  <si>
    <t>hod</t>
  </si>
  <si>
    <t>CENOVÁ NABÍDKA - SPOTŘEBNÍ MATERIÁL</t>
  </si>
  <si>
    <t>Položka</t>
  </si>
  <si>
    <t>Měrná jednotka ks/bal.</t>
  </si>
  <si>
    <t>Cena za ks/bal. bez DPH</t>
  </si>
  <si>
    <t>Předpokládaná spotřeba ks za rok</t>
  </si>
  <si>
    <t xml:space="preserve">ks </t>
  </si>
  <si>
    <t>bal</t>
  </si>
  <si>
    <t>Vonné sítko do pisoáru</t>
  </si>
  <si>
    <t>WC štětka komplet</t>
  </si>
  <si>
    <t>WC závěs vonný</t>
  </si>
  <si>
    <t>Cena za 1 úkon bez DPH</t>
  </si>
  <si>
    <t>Pravidelný (denní) úklid</t>
  </si>
  <si>
    <t>Měsíční úklid (1x za měsíc)</t>
  </si>
  <si>
    <t>Cena za 1 měsíc v Kč bez DPH</t>
  </si>
  <si>
    <t>Cena za 12 měsíců v Kč bez DPH</t>
  </si>
  <si>
    <t>Vyprázdnění nádob na odpad a popelníků včetně doplnění a dodávky mikroténových sáčků do odpadkových nádob, utření nádob v případě potřeby, přesun odpadu na určené místo dle klasifikace zákona o odpadech</t>
  </si>
  <si>
    <t>C Kuchyňky</t>
  </si>
  <si>
    <t>Vyprázdnění nádob na odpad včetně doplnění a dodávky mikroténových sáčků do odpadkových nádob, utření nádob v případě potřeby, přesun odpadu na určené místo dle klasifikace zákona o odpadech</t>
  </si>
  <si>
    <t>Běžné omytí baterií, umyvadel a dřezů včetně odkapávacích ploch dezinfekčním roztokem</t>
  </si>
  <si>
    <t>Vlhké stírání vnějších ploch nábytku</t>
  </si>
  <si>
    <t>Dezinfekce úchytových míst (baterie, zásobník na mýdla, zásobník na WC, splachovadel, klik apod.)</t>
  </si>
  <si>
    <t>Umytí podlahové plochy dezinfekčním prostředkem včetně odstranění skvrn</t>
  </si>
  <si>
    <r>
      <rPr>
        <b/>
        <sz val="16"/>
        <rFont val="Arial"/>
        <family val="2"/>
        <charset val="238"/>
      </rPr>
      <t xml:space="preserve">E </t>
    </r>
    <r>
      <rPr>
        <sz val="16"/>
        <rFont val="Arial"/>
        <family val="2"/>
        <charset val="238"/>
      </rPr>
      <t>Výtah</t>
    </r>
  </si>
  <si>
    <t>Úklid při havárii vody, topení, včetně součinnosti při povodni</t>
  </si>
  <si>
    <t>Úklid po stavebních pracích včetně malování a výměně podlahové krytiny</t>
  </si>
  <si>
    <t>Prostor H</t>
  </si>
  <si>
    <t>A2</t>
  </si>
  <si>
    <t>kanceláře</t>
  </si>
  <si>
    <t>Vyprázdnění nádob na odpad a na tříděný odpad včetně doplnění a dodávky mikroténových sáčků do odpadkových nádob, vymývání odpadkových nádob desinfekčním roztokem a vytření v případě potřeby, přesun odpadu na určené místo dle klasifikace zákona o odpadech</t>
  </si>
  <si>
    <r>
      <t>komplet</t>
    </r>
    <r>
      <rPr>
        <sz val="10"/>
        <color rgb="FFFF0000"/>
        <rFont val="Arial"/>
        <family val="2"/>
        <charset val="238"/>
      </rPr>
      <t>*</t>
    </r>
  </si>
  <si>
    <t>*dle přílohy č. 2 Specifikace předmětu plnění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</si>
  <si>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/ks/hod</t>
    </r>
  </si>
  <si>
    <t>zasedací místnost</t>
  </si>
  <si>
    <t>hygienické zázemí (WC, sprchy)</t>
  </si>
  <si>
    <t>výtah</t>
  </si>
  <si>
    <t>B</t>
  </si>
  <si>
    <t>Příloha č. 1 ke smlouvě na zajištění úklidových prací 1018-2025-11141</t>
  </si>
  <si>
    <t xml:space="preserve">CENOVÁ NABÍDKA - KRYCÍ LIST NABÍDKY - Čapkova 127, 339 01 Klatovy </t>
  </si>
  <si>
    <t>A1</t>
  </si>
  <si>
    <r>
      <rPr>
        <b/>
        <sz val="16"/>
        <rFont val="Arial"/>
        <family val="2"/>
        <charset val="238"/>
      </rPr>
      <t xml:space="preserve">A2 </t>
    </r>
    <r>
      <rPr>
        <sz val="16"/>
        <rFont val="Arial"/>
        <family val="2"/>
        <charset val="238"/>
      </rPr>
      <t>Zasedací místnost</t>
    </r>
  </si>
  <si>
    <r>
      <rPr>
        <b/>
        <sz val="16"/>
        <rFont val="Arial"/>
        <family val="2"/>
        <charset val="238"/>
      </rPr>
      <t>A1</t>
    </r>
    <r>
      <rPr>
        <sz val="16"/>
        <rFont val="Arial"/>
        <family val="2"/>
        <charset val="238"/>
      </rPr>
      <t xml:space="preserve"> kanceláře</t>
    </r>
  </si>
  <si>
    <t>Vyprázdnění nádob na odpad vč. dodávky a výměny mikroténových sáčků do odpadkových nádob, otření nádob v případě potřeby, přesun odpadu do popelnice (tříděný odpad)</t>
  </si>
  <si>
    <t>Vysátí ploch koberců včetně odstranění příp. skvrn nebo mokré stírání celé podlahy vč. odstraňování skvrn dle podlahové krytiny</t>
  </si>
  <si>
    <t>Úklid vnitřních prostor – volně přístupných stolů a volných ploch do výše 1,6 m</t>
  </si>
  <si>
    <t>Vyprázdnění skartovaček, přesun odpadu do popelnice (tříděný odpad), utření nádob v případě potřeby</t>
  </si>
  <si>
    <t>Měsíční úklid (1x za měsíc poslední pátek v příslušném měsíci)</t>
  </si>
  <si>
    <t>Odstranění prachu z vypínačů, zásuvek, hasicích přístrojů, věšáků, obrazů, klimatizačních jednotek a ostatních předmětů na stěnách včetně odstranění pavučin</t>
  </si>
  <si>
    <t>Úklid vnitřních prostor–volně přístupných stolů a volných ploch do výše 1,6m</t>
  </si>
  <si>
    <t>Odstranění prachu z vypínačů, zásuvek, hasicích přístrojů, požárních hydrantů, věšáků, obrazů a ostatních předmětů na stěnách včetně odstranění pavučin</t>
  </si>
  <si>
    <t>Vyleštění všech dostupných prosklených ploch u vstupních dveří</t>
  </si>
  <si>
    <t>D Hygienické zázemí (WC)</t>
  </si>
  <si>
    <t>Omytí toaletních mís, pisoárů desinfekčním přípravkem (zvenku i zevnitř)</t>
  </si>
  <si>
    <t>Omytí sprchových koutů, van dezinfekčním prostředkem</t>
  </si>
  <si>
    <t>Omytí zařizovacích předmětů (zásobník na mýdlo, ručníky, toaletní papír, toaletní štětky)</t>
  </si>
  <si>
    <t>Odstranění prachu z vypínačů, zásuvek, věšáků a ostatních předmětů na stěnách včetně odstranění pavučin</t>
  </si>
  <si>
    <t>Celoplošné mytí umývadel vč. sifonů a přívodních armatur, WC mís, pisoárů, splachovadel desinfekčním prostředkem</t>
  </si>
  <si>
    <t>Týdenní úklid (1x za týden - pondělí)</t>
  </si>
  <si>
    <t>technické místnosti, spisovny, serverovna, sklady</t>
  </si>
  <si>
    <t>H technické místnosti, spisovny, serverovna, sklady</t>
  </si>
  <si>
    <t>Omytí vnitřních parapetů</t>
  </si>
  <si>
    <t>Mytí oken a vstupních dveří vč. rámů, vč. venkovních a vnitřních parapetů, mytí vnitřních a venkovních žaluzií</t>
  </si>
  <si>
    <t>Strojové čištění podlah – schodiště, hala a chodby</t>
  </si>
  <si>
    <t>Stírání prachu z vodorovných volných ploch nábytku od výše 1,6 m</t>
  </si>
  <si>
    <t>Čištění otopných těles</t>
  </si>
  <si>
    <t>Tekuté mýdlo s vůní, jemné, krémové 5L</t>
  </si>
  <si>
    <t>Jar 1 l</t>
  </si>
  <si>
    <t>Osvěžovače vzduchu s vůní</t>
  </si>
  <si>
    <t>Houbičky na nádobí 10 ks/bal.</t>
  </si>
  <si>
    <t>Žínka houbová na nádobí 3ks/bal.</t>
  </si>
  <si>
    <t>B Chodby,  vestibul, schodiště</t>
  </si>
  <si>
    <t>chodby, vestibul, schodiště</t>
  </si>
  <si>
    <t xml:space="preserve"> </t>
  </si>
  <si>
    <t>CENOVÁ NABÍDKA - ÚKLIDOVÉ SLUŽBY - BĚŽNÝ ÚKLID -  PROSTOR B</t>
  </si>
  <si>
    <t>Čistění stěn, dveří, zrcadel vč. odstranění skvrn, odstranění nečistot ze spodních drážek dveří výtahů</t>
  </si>
  <si>
    <t>CENOVÁ NABÍDKA -  ÚKLIDOVÉ SLUŽBY - BĚŽNÝ ÚKLID - PROSTOR H</t>
  </si>
  <si>
    <t xml:space="preserve">Mokré stírání celé podlahy vč. odstraňování skvrn  </t>
  </si>
  <si>
    <t>Měsíční úklid(1x za měsíc poslední pátek v příslušném měsíci)</t>
  </si>
  <si>
    <t>Omytí a desinfekce dveřních klik</t>
  </si>
  <si>
    <t>Úklid vnitřních prostor – volně přístupných stolů a nábytku do výše 1,6 m, odstranění ohmatů a skvrn ze skel</t>
  </si>
  <si>
    <t>Mokré stírání celé podlahy desinfekčním prostředkem vč. odstraňování skvrn</t>
  </si>
  <si>
    <t>Úklid vnitřních prostor – volně přístupných částí stolů a nábytku aj. vybavení do výše 1,6 m, vlhké stírání a leštění obkladů a omyvatelných stěn</t>
  </si>
  <si>
    <t>Dezinfekce rizikových ploch (kliky dveří, madla skříní, vnějších úchytů ledniček, mikrovlnných trub, myček na nádobí apod.), celoplošné vyčištění baterií, umyvadel, dřezů vč. sifonů a přívodních armatur, odkapávacích ploch</t>
  </si>
  <si>
    <t>Mytí celé plochy vnitřních dveří včetně zárubní</t>
  </si>
  <si>
    <t xml:space="preserve">Omytí vnitřních parapetů, </t>
  </si>
  <si>
    <t>Odstranění prachu z vypínačů, zásuvek, hasicích přístrojů, věšáků, obrazů, klimatizačních jednotek a ostatních předmětů na stěnách, včetně odstranění pavučin, otření podnoží otočných židlí</t>
  </si>
  <si>
    <t xml:space="preserve"> ks</t>
  </si>
  <si>
    <t>Odstranění ohmatů a skvrn ze skel, dveří, vnějších ploch nábytku, omytí a desinnfekce dveřních klik a vyvypínačů, leštění zrcadel</t>
  </si>
  <si>
    <t>Odstranění ohmatů a skvrn ze skel, dveří, vnějších ploch nábytku, omytí a desinnfekce dveřních klik a vypínačů, leštění zrcadel</t>
  </si>
  <si>
    <t>Týdenní úklid (3x za týden    pondělí, středa, pátek)</t>
  </si>
  <si>
    <t>Mokré stírání celé podlahy vč. odstraňování skvrn, čistění rohožek</t>
  </si>
  <si>
    <t>Otírání zábradlí na schodišti (1PP - půda)</t>
  </si>
  <si>
    <t>Omytí a desinfekce dveřních klik a vypínačů</t>
  </si>
  <si>
    <t>Odstranění ohmatů a skvrn z obkladů, omyvatelných stěn a zařizovacích předmětů, omytí a vyleštění zrcadel</t>
  </si>
  <si>
    <t>Omytí umyvadel včetně baterie dezinfekčním prostředkem</t>
  </si>
  <si>
    <t>Mytí obkladů a omyvatelných stěn, dveří</t>
  </si>
  <si>
    <t>Mytí parapetů</t>
  </si>
  <si>
    <t xml:space="preserve">Doplnění hygienického materiálu (mýdlo, toaletní papír, papírové ručníky) </t>
  </si>
  <si>
    <t>Týdenní úklid (1x za týden)</t>
  </si>
  <si>
    <t>Papírové ručníky ZZ bílé, 25 x 23 cm (+/- 1 cm, dvouvrstvé, celulóza), 3000 ks/bal</t>
  </si>
  <si>
    <t>WC papír bílý, dvouvrstvý, celulóza, Ø 24 cm (+/- 1 cm, návin 170 m), 6 ks/bal</t>
  </si>
  <si>
    <t>Papírové ručníky role bílé, celulóza, dvouvrstvé, návin 180 m, 6 ks/bal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</si>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</sst>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1" fillId="0" borderId="0" xfId="0" applyFont="1"/>
    <xf numFmtId="164" fontId="1" fillId="2" borderId="32" xfId="1" applyNumberFormat="1" applyFill="1" applyBorder="1" applyAlignment="1" applyProtection="1">
      <alignment horizontal="center" vertical="center"/>
      <protection locked="0"/>
    </xf>
    <xf numFmtId="164" fontId="1" fillId="2" borderId="6" xfId="1" applyNumberFormat="1" applyFill="1" applyBorder="1" applyAlignment="1" applyProtection="1">
      <alignment horizontal="center" vertical="center"/>
      <protection locked="0"/>
    </xf>
    <xf numFmtId="164" fontId="1" fillId="2" borderId="7" xfId="1" applyNumberFormat="1" applyFill="1" applyBorder="1" applyAlignment="1" applyProtection="1">
      <alignment horizontal="center" vertical="center"/>
      <protection locked="0"/>
    </xf>
    <xf numFmtId="164" fontId="1" fillId="2" borderId="4" xfId="1" applyNumberFormat="1" applyFill="1" applyBorder="1" applyAlignment="1" applyProtection="1">
      <alignment horizontal="center" vertical="center"/>
      <protection locked="0"/>
    </xf>
    <xf numFmtId="164" fontId="1" fillId="2" borderId="5" xfId="1" applyNumberFormat="1" applyFill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12" fillId="0" borderId="0" xfId="0" applyFont="1"/>
    <xf numFmtId="0" fontId="0" fillId="0" borderId="1" xfId="0" applyBorder="1"/>
    <xf numFmtId="0" fontId="0" fillId="0" borderId="2" xfId="0" applyBorder="1"/>
    <xf numFmtId="164" fontId="1" fillId="0" borderId="32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0" fontId="2" fillId="0" borderId="32" xfId="1" applyFont="1" applyBorder="1" applyAlignment="1">
      <alignment horizontal="center" vertical="center" wrapText="1"/>
    </xf>
    <xf numFmtId="0" fontId="1" fillId="0" borderId="32" xfId="1" applyBorder="1" applyAlignment="1">
      <alignment vertical="center" wrapText="1"/>
    </xf>
    <xf numFmtId="0" fontId="1" fillId="0" borderId="32" xfId="1" applyBorder="1" applyAlignment="1">
      <alignment horizontal="center" vertical="center"/>
    </xf>
    <xf numFmtId="0" fontId="1" fillId="0" borderId="6" xfId="1" applyBorder="1" applyAlignment="1">
      <alignment horizontal="left" vertical="center" wrapTex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justify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left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justify" vertical="center" wrapText="1"/>
    </xf>
    <xf numFmtId="0" fontId="1" fillId="0" borderId="2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1" fillId="2" borderId="24" xfId="1" applyNumberFormat="1" applyFill="1" applyBorder="1" applyAlignment="1" applyProtection="1">
      <alignment horizontal="center" vertical="center"/>
      <protection locked="0"/>
    </xf>
    <xf numFmtId="164" fontId="2" fillId="0" borderId="34" xfId="0" applyNumberFormat="1" applyFont="1" applyBorder="1" applyAlignment="1">
      <alignment horizontal="center" vertical="center"/>
    </xf>
    <xf numFmtId="164" fontId="1" fillId="0" borderId="24" xfId="1" applyNumberFormat="1" applyBorder="1" applyAlignment="1">
      <alignment horizontal="center" vertical="center"/>
    </xf>
    <xf numFmtId="0" fontId="1" fillId="0" borderId="24" xfId="1" applyBorder="1" applyAlignment="1">
      <alignment horizontal="justify" vertical="center"/>
    </xf>
    <xf numFmtId="0" fontId="1" fillId="0" borderId="24" xfId="1" applyBorder="1" applyAlignment="1">
      <alignment horizontal="center" vertical="center"/>
    </xf>
    <xf numFmtId="0" fontId="1" fillId="0" borderId="5" xfId="1" applyBorder="1" applyAlignment="1">
      <alignment horizontal="justify" vertical="center"/>
    </xf>
    <xf numFmtId="0" fontId="1" fillId="0" borderId="6" xfId="1" applyBorder="1" applyAlignment="1">
      <alignment horizontal="justify" vertical="center"/>
    </xf>
    <xf numFmtId="0" fontId="1" fillId="0" borderId="4" xfId="1" applyBorder="1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1" fillId="2" borderId="24" xfId="0" applyNumberFormat="1" applyFont="1" applyFill="1" applyBorder="1" applyAlignment="1" applyProtection="1">
      <alignment horizontal="center" vertical="center"/>
      <protection locked="0"/>
    </xf>
    <xf numFmtId="164" fontId="1" fillId="0" borderId="24" xfId="0" applyNumberFormat="1" applyFont="1" applyBorder="1" applyAlignment="1">
      <alignment horizontal="center" vertical="center"/>
    </xf>
    <xf numFmtId="0" fontId="1" fillId="0" borderId="24" xfId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164" fontId="1" fillId="2" borderId="7" xfId="1" applyNumberFormat="1" applyFill="1" applyBorder="1" applyAlignment="1" applyProtection="1">
      <alignment horizontal="center" vertical="center" wrapText="1"/>
      <protection locked="0"/>
    </xf>
    <xf numFmtId="164" fontId="2" fillId="0" borderId="42" xfId="0" applyNumberFormat="1" applyFont="1" applyBorder="1" applyAlignment="1">
      <alignment horizontal="center" vertical="center"/>
    </xf>
    <xf numFmtId="0" fontId="1" fillId="0" borderId="7" xfId="1" applyBorder="1" applyAlignment="1">
      <alignment wrapText="1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2" fillId="2" borderId="42" xfId="0" applyNumberFormat="1" applyFont="1" applyFill="1" applyBorder="1" applyAlignment="1">
      <alignment horizontal="center" vertical="center"/>
    </xf>
    <xf numFmtId="164" fontId="1" fillId="0" borderId="7" xfId="1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1" fillId="2" borderId="24" xfId="1" applyNumberFormat="1" applyFill="1" applyBorder="1" applyAlignment="1" applyProtection="1">
      <alignment horizontal="center" vertical="center" wrapText="1"/>
      <protection locked="0"/>
    </xf>
    <xf numFmtId="164" fontId="1" fillId="2" borderId="4" xfId="1" applyNumberFormat="1" applyFill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>
      <alignment vertical="center"/>
    </xf>
    <xf numFmtId="164" fontId="1" fillId="0" borderId="24" xfId="1" applyNumberFormat="1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64" fontId="1" fillId="2" borderId="26" xfId="0" applyNumberFormat="1" applyFont="1" applyFill="1" applyBorder="1" applyAlignment="1" applyProtection="1">
      <alignment horizontal="center" vertical="center"/>
      <protection locked="0"/>
    </xf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164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0" fillId="3" borderId="0" xfId="0" applyFill="1"/>
    <xf numFmtId="0" fontId="1" fillId="3" borderId="7" xfId="0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0" fillId="0" borderId="10" xfId="0" applyBorder="1"/>
    <xf numFmtId="0" fontId="2" fillId="0" borderId="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wrapText="1"/>
    </xf>
    <xf numFmtId="4" fontId="0" fillId="0" borderId="32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7" fillId="4" borderId="6" xfId="0" applyFont="1" applyFill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" fillId="0" borderId="23" xfId="0" applyFont="1" applyBorder="1"/>
    <xf numFmtId="4" fontId="0" fillId="4" borderId="21" xfId="0" applyNumberFormat="1" applyFill="1" applyBorder="1" applyAlignment="1">
      <alignment horizontal="center" vertical="center"/>
    </xf>
    <xf numFmtId="4" fontId="0" fillId="0" borderId="41" xfId="0" applyNumberFormat="1" applyBorder="1" applyAlignment="1">
      <alignment horizontal="center" vertical="center"/>
    </xf>
    <xf numFmtId="4" fontId="2" fillId="5" borderId="19" xfId="0" applyNumberFormat="1" applyFont="1" applyFill="1" applyBorder="1" applyAlignment="1">
      <alignment horizontal="center" vertical="center"/>
    </xf>
    <xf numFmtId="0" fontId="1" fillId="0" borderId="7" xfId="1" applyBorder="1" applyAlignment="1">
      <alignment horizontal="left" vertical="center" wrapText="1"/>
    </xf>
    <xf numFmtId="164" fontId="1" fillId="2" borderId="21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 applyAlignment="1">
      <alignment horizontal="justify" vertical="center"/>
    </xf>
    <xf numFmtId="0" fontId="1" fillId="0" borderId="4" xfId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5" xfId="1" applyBorder="1" applyAlignment="1">
      <alignment wrapText="1"/>
    </xf>
    <xf numFmtId="0" fontId="1" fillId="0" borderId="4" xfId="1" applyBorder="1" applyAlignment="1">
      <alignment horizontal="justify" vertical="center" wrapText="1"/>
    </xf>
    <xf numFmtId="0" fontId="1" fillId="0" borderId="21" xfId="1" applyBorder="1" applyAlignment="1">
      <alignment horizontal="justify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43" xfId="1" applyBorder="1" applyAlignment="1">
      <alignment vertical="center" wrapText="1"/>
    </xf>
    <xf numFmtId="0" fontId="1" fillId="0" borderId="44" xfId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/>
    </xf>
    <xf numFmtId="0" fontId="1" fillId="0" borderId="21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9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30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10" fillId="0" borderId="36" xfId="1" applyFont="1" applyBorder="1" applyAlignment="1">
      <alignment horizontal="center" vertical="center" textRotation="90" wrapText="1"/>
    </xf>
    <xf numFmtId="0" fontId="10" fillId="0" borderId="2" xfId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2" fillId="0" borderId="7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textRotation="90"/>
    </xf>
    <xf numFmtId="0" fontId="10" fillId="0" borderId="6" xfId="1" applyFont="1" applyBorder="1" applyAlignment="1">
      <alignment horizontal="center" vertical="center" textRotation="90"/>
    </xf>
    <xf numFmtId="0" fontId="10" fillId="0" borderId="7" xfId="1" applyFont="1" applyBorder="1" applyAlignment="1">
      <alignment horizontal="center" vertical="center" textRotation="90"/>
    </xf>
    <xf numFmtId="0" fontId="2" fillId="0" borderId="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8" fillId="0" borderId="36" xfId="1" applyFont="1" applyBorder="1" applyAlignment="1">
      <alignment horizontal="center" vertical="center" textRotation="90" wrapText="1"/>
    </xf>
    <xf numFmtId="0" fontId="8" fillId="0" borderId="2" xfId="1" applyFont="1" applyBorder="1" applyAlignment="1">
      <alignment horizontal="center" vertical="center" textRotation="90" wrapText="1"/>
    </xf>
    <xf numFmtId="0" fontId="8" fillId="0" borderId="27" xfId="1" applyFont="1" applyBorder="1" applyAlignment="1">
      <alignment horizontal="center" vertical="center" textRotation="90" wrapText="1"/>
    </xf>
    <xf numFmtId="0" fontId="2" fillId="0" borderId="27" xfId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3" fillId="0" borderId="27" xfId="1" applyFont="1" applyBorder="1" applyAlignment="1">
      <alignment horizontal="center" vertical="center" textRotation="90" wrapText="1"/>
    </xf>
    <xf numFmtId="0" fontId="2" fillId="0" borderId="2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textRotation="90" wrapText="1"/>
    </xf>
    <xf numFmtId="0" fontId="10" fillId="0" borderId="5" xfId="1" applyFont="1" applyBorder="1" applyAlignment="1">
      <alignment horizontal="center" vertical="center" textRotation="90" wrapText="1"/>
    </xf>
    <xf numFmtId="0" fontId="2" fillId="0" borderId="36" xfId="1" applyFont="1" applyBorder="1" applyAlignment="1">
      <alignment horizontal="center" vertical="center" textRotation="90" wrapText="1"/>
    </xf>
    <xf numFmtId="0" fontId="14" fillId="0" borderId="2" xfId="1" applyFont="1" applyBorder="1" applyAlignment="1">
      <alignment horizontal="center" vertical="center" textRotation="90" wrapText="1"/>
    </xf>
    <xf numFmtId="0" fontId="14" fillId="0" borderId="27" xfId="1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1" fillId="3" borderId="8" xfId="0" quotePrefix="1" applyFont="1" applyFill="1" applyBorder="1" applyAlignment="1">
      <alignment horizontal="center"/>
    </xf>
  </cellXfs>
  <cellStyles count="2">
    <cellStyle name="Normální" xfId="0" builtinId="0"/>
    <cellStyle name="Normální 2" xfId="1" xr:uid="{7B3E1470-DFA1-4809-9E16-E8BE6CB78C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9B7B-56CA-4C0E-BC1B-C9D7674C42EA}">
  <dimension ref="A1:C9"/>
  <sheetViews>
    <sheetView workbookViewId="0">
      <selection activeCell="C11" sqref="C11"/>
    </sheetView>
  </sheetViews>
  <sheetFormatPr defaultColWidth="9.1796875" defaultRowHeight="12.5" x14ac:dyDescent="0.25"/>
  <cols>
    <col min="1" max="1" width="24.81640625" customWidth="1"/>
    <col min="2" max="2" width="20.81640625" customWidth="1"/>
    <col min="3" max="3" width="27.81640625" customWidth="1"/>
  </cols>
  <sheetData>
    <row r="1" spans="1:3" x14ac:dyDescent="0.25">
      <c r="A1" s="1" t="s">
        <v>76</v>
      </c>
    </row>
    <row r="2" spans="1:3" ht="26.25" customHeight="1" x14ac:dyDescent="0.25">
      <c r="A2" s="133" t="s">
        <v>77</v>
      </c>
      <c r="B2" s="133"/>
      <c r="C2" s="133"/>
    </row>
    <row r="3" spans="1:3" ht="13" thickBot="1" x14ac:dyDescent="0.3">
      <c r="A3" s="1"/>
    </row>
    <row r="4" spans="1:3" ht="42" customHeight="1" thickBot="1" x14ac:dyDescent="0.3">
      <c r="A4" s="101"/>
      <c r="B4" s="102" t="s">
        <v>0</v>
      </c>
      <c r="C4" s="103" t="s">
        <v>1</v>
      </c>
    </row>
    <row r="5" spans="1:3" ht="19.5" customHeight="1" x14ac:dyDescent="0.25">
      <c r="A5" s="104" t="s">
        <v>2</v>
      </c>
      <c r="B5" s="105">
        <f>'Prostor A'!G18+'Prostor B '!G11+'Prostor C'!G11+'Prostor D'!G17+'Prostor E'!G6+'Prostor H'!G10</f>
        <v>0</v>
      </c>
      <c r="C5" s="106">
        <f>B5*12</f>
        <v>0</v>
      </c>
    </row>
    <row r="6" spans="1:3" ht="19.5" customHeight="1" x14ac:dyDescent="0.25">
      <c r="A6" s="107" t="s">
        <v>3</v>
      </c>
      <c r="B6" s="108" t="s">
        <v>4</v>
      </c>
      <c r="C6" s="109">
        <f>'Speciální úklid'!H10</f>
        <v>0</v>
      </c>
    </row>
    <row r="7" spans="1:3" ht="18.75" customHeight="1" x14ac:dyDescent="0.25">
      <c r="A7" s="107" t="s">
        <v>5</v>
      </c>
      <c r="B7" s="110"/>
      <c r="C7" s="109">
        <f>'Mimořádný úklid'!F5</f>
        <v>0</v>
      </c>
    </row>
    <row r="8" spans="1:3" ht="19.5" customHeight="1" thickBot="1" x14ac:dyDescent="0.3">
      <c r="A8" s="111" t="s">
        <v>6</v>
      </c>
      <c r="B8" s="112"/>
      <c r="C8" s="113">
        <f>'Spotřební materiál'!F14</f>
        <v>0</v>
      </c>
    </row>
    <row r="9" spans="1:3" ht="19.5" customHeight="1" thickBot="1" x14ac:dyDescent="0.3">
      <c r="A9" s="134" t="s">
        <v>7</v>
      </c>
      <c r="B9" s="135"/>
      <c r="C9" s="114">
        <f>SUM(C5:C8)</f>
        <v>0</v>
      </c>
    </row>
  </sheetData>
  <mergeCells count="2">
    <mergeCell ref="A2:C2"/>
    <mergeCell ref="A9:B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4844-6758-40C3-9683-4D559FFC46E9}">
  <sheetPr>
    <pageSetUpPr fitToPage="1"/>
  </sheetPr>
  <dimension ref="A1:K2417"/>
  <sheetViews>
    <sheetView topLeftCell="C1" zoomScaleNormal="100" workbookViewId="0">
      <selection activeCell="G6" sqref="G6"/>
    </sheetView>
  </sheetViews>
  <sheetFormatPr defaultRowHeight="12.5" x14ac:dyDescent="0.25"/>
  <cols>
    <col min="1" max="1" width="10.81640625" style="10" customWidth="1"/>
    <col min="2" max="2" width="13" style="10" customWidth="1"/>
    <col min="3" max="3" width="62.81640625" style="11" customWidth="1"/>
    <col min="4" max="5" width="10.81640625" style="11" customWidth="1"/>
    <col min="6" max="6" width="11.81640625" style="10" customWidth="1"/>
    <col min="7" max="7" width="15.453125" customWidth="1"/>
    <col min="8" max="8" width="16.81640625" customWidth="1"/>
  </cols>
  <sheetData>
    <row r="1" spans="1:11" ht="18" x14ac:dyDescent="0.4">
      <c r="A1" s="142" t="s">
        <v>8</v>
      </c>
      <c r="B1" s="142"/>
      <c r="C1" s="142"/>
      <c r="D1" s="142"/>
      <c r="E1" s="142"/>
      <c r="F1" s="142"/>
      <c r="G1" s="142"/>
      <c r="H1" s="142"/>
    </row>
    <row r="2" spans="1:11" ht="18" x14ac:dyDescent="0.4">
      <c r="A2" s="31" t="s">
        <v>9</v>
      </c>
      <c r="B2" s="31" t="s">
        <v>78</v>
      </c>
      <c r="C2" s="31" t="s">
        <v>67</v>
      </c>
      <c r="D2" s="32"/>
      <c r="E2" s="30"/>
      <c r="F2" s="30"/>
      <c r="G2" s="30"/>
      <c r="H2" s="30"/>
    </row>
    <row r="3" spans="1:11" ht="18" x14ac:dyDescent="0.4">
      <c r="A3" s="33"/>
      <c r="B3" s="31" t="s">
        <v>66</v>
      </c>
      <c r="C3" s="31" t="s">
        <v>72</v>
      </c>
      <c r="D3"/>
      <c r="E3"/>
      <c r="F3"/>
      <c r="G3" s="30"/>
      <c r="H3" s="30"/>
    </row>
    <row r="4" spans="1:11" ht="41.5" thickBot="1" x14ac:dyDescent="0.3">
      <c r="A4" s="34" t="s">
        <v>10</v>
      </c>
      <c r="B4" s="34" t="s">
        <v>11</v>
      </c>
      <c r="C4" s="35" t="s">
        <v>12</v>
      </c>
      <c r="D4" s="35" t="s">
        <v>13</v>
      </c>
      <c r="E4" s="35" t="s">
        <v>14</v>
      </c>
      <c r="F4" s="35" t="s">
        <v>15</v>
      </c>
      <c r="G4" s="36" t="s">
        <v>53</v>
      </c>
      <c r="H4" s="37" t="s">
        <v>54</v>
      </c>
    </row>
    <row r="5" spans="1:11" ht="37.5" x14ac:dyDescent="0.25">
      <c r="A5" s="144" t="s">
        <v>80</v>
      </c>
      <c r="B5" s="16" t="s">
        <v>51</v>
      </c>
      <c r="C5" s="17" t="s">
        <v>81</v>
      </c>
      <c r="D5" s="18" t="s">
        <v>18</v>
      </c>
      <c r="E5" s="18">
        <v>22</v>
      </c>
      <c r="F5" s="18">
        <v>21</v>
      </c>
      <c r="G5" s="2"/>
      <c r="H5" s="12">
        <f t="shared" ref="H5:H17" si="0">G5*12</f>
        <v>0</v>
      </c>
    </row>
    <row r="6" spans="1:11" ht="25.5" customHeight="1" x14ac:dyDescent="0.25">
      <c r="A6" s="145"/>
      <c r="B6" s="143" t="s">
        <v>128</v>
      </c>
      <c r="C6" s="19" t="s">
        <v>82</v>
      </c>
      <c r="D6" s="20" t="s">
        <v>19</v>
      </c>
      <c r="E6" s="20">
        <v>419.1</v>
      </c>
      <c r="F6" s="20">
        <v>12</v>
      </c>
      <c r="G6" s="3"/>
      <c r="H6" s="13">
        <f t="shared" si="0"/>
        <v>0</v>
      </c>
    </row>
    <row r="7" spans="1:11" ht="38.4" customHeight="1" x14ac:dyDescent="0.25">
      <c r="A7" s="145"/>
      <c r="B7" s="147"/>
      <c r="C7" s="19" t="s">
        <v>83</v>
      </c>
      <c r="D7" s="20" t="s">
        <v>69</v>
      </c>
      <c r="E7" s="20">
        <v>22</v>
      </c>
      <c r="F7" s="20">
        <v>12</v>
      </c>
      <c r="G7" s="3"/>
      <c r="H7" s="13">
        <f t="shared" si="0"/>
        <v>0</v>
      </c>
    </row>
    <row r="8" spans="1:11" ht="31.25" customHeight="1" x14ac:dyDescent="0.25">
      <c r="A8" s="146"/>
      <c r="B8" s="123" t="s">
        <v>137</v>
      </c>
      <c r="C8" s="115" t="s">
        <v>84</v>
      </c>
      <c r="D8" s="24" t="s">
        <v>18</v>
      </c>
      <c r="E8" s="23">
        <v>5</v>
      </c>
      <c r="F8" s="23">
        <v>4</v>
      </c>
      <c r="G8" s="4"/>
      <c r="H8" s="13">
        <f t="shared" ref="H8:H9" si="1">G8*12</f>
        <v>0</v>
      </c>
    </row>
    <row r="9" spans="1:11" ht="37.5" x14ac:dyDescent="0.25">
      <c r="A9" s="146"/>
      <c r="B9" s="143" t="s">
        <v>52</v>
      </c>
      <c r="C9" s="21" t="s">
        <v>124</v>
      </c>
      <c r="D9" s="22" t="s">
        <v>69</v>
      </c>
      <c r="E9" s="24">
        <v>22</v>
      </c>
      <c r="F9" s="23">
        <v>1</v>
      </c>
      <c r="G9" s="4"/>
      <c r="H9" s="13">
        <f t="shared" si="1"/>
        <v>0</v>
      </c>
    </row>
    <row r="10" spans="1:11" ht="19.25" customHeight="1" x14ac:dyDescent="0.25">
      <c r="A10" s="146"/>
      <c r="B10" s="143"/>
      <c r="C10" s="21" t="s">
        <v>123</v>
      </c>
      <c r="D10" s="20" t="s">
        <v>125</v>
      </c>
      <c r="E10" s="24">
        <v>24</v>
      </c>
      <c r="F10" s="23">
        <v>1</v>
      </c>
      <c r="G10" s="4"/>
      <c r="H10" s="13">
        <f t="shared" ref="H10:H11" si="2">G10*12</f>
        <v>0</v>
      </c>
    </row>
    <row r="11" spans="1:11" ht="25.5" thickBot="1" x14ac:dyDescent="0.3">
      <c r="A11" s="146"/>
      <c r="B11" s="143"/>
      <c r="C11" s="121" t="s">
        <v>126</v>
      </c>
      <c r="D11" s="83" t="s">
        <v>69</v>
      </c>
      <c r="E11" s="83">
        <v>22</v>
      </c>
      <c r="F11" s="26">
        <v>1</v>
      </c>
      <c r="G11" s="5"/>
      <c r="H11" s="14">
        <f t="shared" si="2"/>
        <v>0</v>
      </c>
    </row>
    <row r="12" spans="1:11" ht="25.5" thickTop="1" x14ac:dyDescent="0.25">
      <c r="A12" s="140" t="s">
        <v>79</v>
      </c>
      <c r="B12" s="148" t="s">
        <v>52</v>
      </c>
      <c r="C12" s="27" t="s">
        <v>82</v>
      </c>
      <c r="D12" s="40" t="s">
        <v>19</v>
      </c>
      <c r="E12" s="28">
        <v>18</v>
      </c>
      <c r="F12" s="28">
        <v>1</v>
      </c>
      <c r="G12" s="6"/>
      <c r="H12" s="15">
        <f t="shared" si="0"/>
        <v>0</v>
      </c>
      <c r="K12" t="s">
        <v>111</v>
      </c>
    </row>
    <row r="13" spans="1:11" ht="37.5" x14ac:dyDescent="0.25">
      <c r="A13" s="141"/>
      <c r="B13" s="149"/>
      <c r="C13" s="19" t="s">
        <v>81</v>
      </c>
      <c r="D13" s="22" t="s">
        <v>18</v>
      </c>
      <c r="E13" s="22">
        <v>1</v>
      </c>
      <c r="F13" s="22">
        <v>1</v>
      </c>
      <c r="G13" s="3"/>
      <c r="H13" s="13">
        <f t="shared" si="0"/>
        <v>0</v>
      </c>
    </row>
    <row r="14" spans="1:11" x14ac:dyDescent="0.25">
      <c r="A14" s="141"/>
      <c r="B14" s="149"/>
      <c r="C14" s="19" t="s">
        <v>87</v>
      </c>
      <c r="D14" s="20" t="s">
        <v>69</v>
      </c>
      <c r="E14" s="20">
        <v>1</v>
      </c>
      <c r="F14" s="22">
        <v>1</v>
      </c>
      <c r="G14" s="3"/>
      <c r="H14" s="13">
        <f t="shared" ref="H14:H16" si="3">G14*12</f>
        <v>0</v>
      </c>
    </row>
    <row r="15" spans="1:11" ht="35" customHeight="1" x14ac:dyDescent="0.25">
      <c r="A15" s="141"/>
      <c r="B15" s="149"/>
      <c r="C15" s="19" t="s">
        <v>86</v>
      </c>
      <c r="D15" s="20" t="s">
        <v>69</v>
      </c>
      <c r="E15" s="24">
        <v>1</v>
      </c>
      <c r="F15" s="22">
        <v>1</v>
      </c>
      <c r="G15" s="3"/>
      <c r="H15" s="13">
        <f t="shared" si="3"/>
        <v>0</v>
      </c>
    </row>
    <row r="16" spans="1:11" x14ac:dyDescent="0.25">
      <c r="A16" s="141"/>
      <c r="B16" s="149"/>
      <c r="C16" s="21" t="s">
        <v>99</v>
      </c>
      <c r="D16" s="20" t="s">
        <v>18</v>
      </c>
      <c r="E16" s="22">
        <v>1</v>
      </c>
      <c r="F16" s="22">
        <v>1</v>
      </c>
      <c r="G16" s="3"/>
      <c r="H16" s="13">
        <f t="shared" si="3"/>
        <v>0</v>
      </c>
    </row>
    <row r="17" spans="1:8" ht="25.5" thickBot="1" x14ac:dyDescent="0.3">
      <c r="A17" s="141"/>
      <c r="B17" s="149"/>
      <c r="C17" s="122" t="s">
        <v>127</v>
      </c>
      <c r="D17" s="22" t="s">
        <v>69</v>
      </c>
      <c r="E17" s="22">
        <v>1</v>
      </c>
      <c r="F17" s="23">
        <v>1</v>
      </c>
      <c r="G17" s="3"/>
      <c r="H17" s="13">
        <f t="shared" si="0"/>
        <v>0</v>
      </c>
    </row>
    <row r="18" spans="1:8" ht="21" customHeight="1" thickBot="1" x14ac:dyDescent="0.3">
      <c r="A18" s="136" t="s">
        <v>20</v>
      </c>
      <c r="B18" s="137"/>
      <c r="C18" s="138"/>
      <c r="D18" s="137"/>
      <c r="E18" s="137"/>
      <c r="F18" s="139"/>
      <c r="G18" s="7">
        <f>SUM(G5:G17)</f>
        <v>0</v>
      </c>
      <c r="H18" s="8">
        <f>SUM(H5:H17)</f>
        <v>0</v>
      </c>
    </row>
    <row r="19" spans="1:8" x14ac:dyDescent="0.25">
      <c r="A19"/>
      <c r="B19"/>
      <c r="C19"/>
      <c r="D19"/>
      <c r="E19"/>
      <c r="F19"/>
    </row>
    <row r="20" spans="1:8" x14ac:dyDescent="0.25">
      <c r="A20" s="9" t="s">
        <v>70</v>
      </c>
      <c r="B20"/>
      <c r="C20"/>
      <c r="D20"/>
      <c r="E20"/>
      <c r="F20"/>
    </row>
    <row r="21" spans="1:8" x14ac:dyDescent="0.25">
      <c r="A21"/>
      <c r="B21"/>
      <c r="C21"/>
      <c r="D21"/>
      <c r="E21"/>
      <c r="F21"/>
    </row>
    <row r="22" spans="1:8" x14ac:dyDescent="0.25">
      <c r="A22"/>
      <c r="B22"/>
      <c r="C22"/>
      <c r="D22"/>
      <c r="E22"/>
      <c r="F22"/>
    </row>
    <row r="23" spans="1:8" x14ac:dyDescent="0.25">
      <c r="A23"/>
      <c r="B23"/>
      <c r="C23"/>
      <c r="D23"/>
      <c r="E23"/>
      <c r="F23"/>
    </row>
    <row r="24" spans="1:8" x14ac:dyDescent="0.25">
      <c r="A24"/>
      <c r="B24"/>
      <c r="C24"/>
      <c r="D24"/>
      <c r="E24"/>
      <c r="F24"/>
    </row>
    <row r="25" spans="1:8" x14ac:dyDescent="0.25">
      <c r="A25"/>
      <c r="B25"/>
      <c r="C25"/>
      <c r="D25"/>
      <c r="E25"/>
      <c r="F25"/>
    </row>
    <row r="26" spans="1:8" x14ac:dyDescent="0.25">
      <c r="A26"/>
      <c r="B26"/>
      <c r="C26"/>
      <c r="D26"/>
      <c r="E26"/>
      <c r="F26"/>
    </row>
    <row r="27" spans="1:8" x14ac:dyDescent="0.25">
      <c r="A27"/>
      <c r="B27"/>
      <c r="C27"/>
      <c r="D27"/>
      <c r="E27"/>
      <c r="F27"/>
    </row>
    <row r="28" spans="1:8" x14ac:dyDescent="0.25">
      <c r="A28"/>
      <c r="B28"/>
      <c r="C28"/>
      <c r="D28"/>
      <c r="E28"/>
      <c r="F28"/>
    </row>
    <row r="29" spans="1:8" x14ac:dyDescent="0.25">
      <c r="A29"/>
      <c r="B29"/>
      <c r="C29"/>
      <c r="D29"/>
      <c r="E29"/>
      <c r="F29"/>
    </row>
    <row r="30" spans="1:8" x14ac:dyDescent="0.25">
      <c r="A30"/>
      <c r="B30"/>
      <c r="C30"/>
      <c r="D30"/>
      <c r="E30"/>
      <c r="F30"/>
    </row>
    <row r="31" spans="1:8" x14ac:dyDescent="0.25">
      <c r="A31"/>
      <c r="B31"/>
      <c r="C31"/>
      <c r="D31"/>
      <c r="E31"/>
      <c r="F31"/>
    </row>
    <row r="32" spans="1:8" x14ac:dyDescent="0.25">
      <c r="A32"/>
      <c r="B32"/>
      <c r="C32"/>
      <c r="D32"/>
      <c r="E32"/>
      <c r="F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</sheetData>
  <mergeCells count="7">
    <mergeCell ref="A18:F18"/>
    <mergeCell ref="A12:A17"/>
    <mergeCell ref="A1:H1"/>
    <mergeCell ref="B9:B11"/>
    <mergeCell ref="A5:A11"/>
    <mergeCell ref="B6:B7"/>
    <mergeCell ref="B12:B17"/>
  </mergeCells>
  <pageMargins left="0.25" right="0.25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0ACD0-1D20-4D35-8E8C-338C0B87874F}">
  <sheetPr>
    <pageSetUpPr fitToPage="1"/>
  </sheetPr>
  <dimension ref="A1:K1965"/>
  <sheetViews>
    <sheetView topLeftCell="C1" workbookViewId="0">
      <selection activeCell="G5" sqref="G5"/>
    </sheetView>
  </sheetViews>
  <sheetFormatPr defaultRowHeight="12.5" x14ac:dyDescent="0.25"/>
  <cols>
    <col min="1" max="1" width="10.81640625" style="10" customWidth="1"/>
    <col min="2" max="2" width="13" style="10" customWidth="1"/>
    <col min="3" max="3" width="62.81640625" style="11" customWidth="1"/>
    <col min="4" max="5" width="10.81640625" style="11" customWidth="1"/>
    <col min="6" max="6" width="11.81640625" style="10" customWidth="1"/>
    <col min="7" max="7" width="15.1796875" customWidth="1"/>
    <col min="8" max="8" width="14.54296875" customWidth="1"/>
  </cols>
  <sheetData>
    <row r="1" spans="1:11" ht="18" x14ac:dyDescent="0.4">
      <c r="A1" s="142" t="s">
        <v>112</v>
      </c>
      <c r="B1" s="142"/>
      <c r="C1" s="142"/>
      <c r="D1" s="142"/>
      <c r="E1" s="142"/>
      <c r="F1" s="142"/>
      <c r="G1" s="142"/>
      <c r="H1" s="142"/>
    </row>
    <row r="2" spans="1:11" ht="18" x14ac:dyDescent="0.4">
      <c r="A2" s="31" t="s">
        <v>21</v>
      </c>
      <c r="B2" s="1" t="s">
        <v>75</v>
      </c>
      <c r="C2" s="31" t="s">
        <v>110</v>
      </c>
      <c r="D2" s="30"/>
      <c r="E2" s="30"/>
      <c r="F2" s="30"/>
      <c r="G2" s="30"/>
      <c r="H2" s="30"/>
    </row>
    <row r="3" spans="1:11" ht="50.25" customHeight="1" thickBot="1" x14ac:dyDescent="0.3">
      <c r="A3" s="43" t="s">
        <v>10</v>
      </c>
      <c r="B3" s="43" t="s">
        <v>11</v>
      </c>
      <c r="C3" s="44" t="s">
        <v>12</v>
      </c>
      <c r="D3" s="44" t="s">
        <v>13</v>
      </c>
      <c r="E3" s="44" t="s">
        <v>14</v>
      </c>
      <c r="F3" s="44" t="s">
        <v>15</v>
      </c>
      <c r="G3" s="45" t="s">
        <v>16</v>
      </c>
      <c r="H3" s="44" t="s">
        <v>17</v>
      </c>
    </row>
    <row r="4" spans="1:11" ht="38" thickTop="1" x14ac:dyDescent="0.25">
      <c r="A4" s="150" t="s">
        <v>109</v>
      </c>
      <c r="B4" s="149" t="s">
        <v>51</v>
      </c>
      <c r="C4" s="64" t="s">
        <v>55</v>
      </c>
      <c r="D4" s="40" t="s">
        <v>18</v>
      </c>
      <c r="E4" s="40">
        <v>2</v>
      </c>
      <c r="F4" s="40">
        <v>21</v>
      </c>
      <c r="G4" s="3"/>
      <c r="H4" s="15">
        <f>G4*12</f>
        <v>0</v>
      </c>
    </row>
    <row r="5" spans="1:11" ht="24.75" customHeight="1" x14ac:dyDescent="0.25">
      <c r="A5" s="151"/>
      <c r="B5" s="147"/>
      <c r="C5" s="29" t="s">
        <v>129</v>
      </c>
      <c r="D5" s="20" t="s">
        <v>19</v>
      </c>
      <c r="E5" s="20">
        <v>194</v>
      </c>
      <c r="F5" s="40">
        <v>21</v>
      </c>
      <c r="G5" s="6"/>
      <c r="H5" s="15">
        <f t="shared" ref="H5:H9" si="0">G5*12</f>
        <v>0</v>
      </c>
    </row>
    <row r="6" spans="1:11" ht="19.25" customHeight="1" x14ac:dyDescent="0.25">
      <c r="A6" s="151"/>
      <c r="B6" s="143" t="s">
        <v>96</v>
      </c>
      <c r="C6" s="120" t="s">
        <v>130</v>
      </c>
      <c r="D6" s="23" t="s">
        <v>18</v>
      </c>
      <c r="E6" s="23">
        <v>1</v>
      </c>
      <c r="F6" s="40">
        <v>4</v>
      </c>
      <c r="G6" s="3"/>
      <c r="H6" s="15">
        <f t="shared" si="0"/>
        <v>0</v>
      </c>
    </row>
    <row r="7" spans="1:11" ht="25.25" customHeight="1" x14ac:dyDescent="0.25">
      <c r="A7" s="151"/>
      <c r="B7" s="153"/>
      <c r="C7" s="29" t="s">
        <v>89</v>
      </c>
      <c r="D7" s="20" t="s">
        <v>19</v>
      </c>
      <c r="E7" s="23">
        <v>20</v>
      </c>
      <c r="F7" s="40">
        <v>4</v>
      </c>
      <c r="G7" s="3"/>
      <c r="H7" s="15">
        <f t="shared" si="0"/>
        <v>0</v>
      </c>
      <c r="K7" s="1" t="s">
        <v>111</v>
      </c>
    </row>
    <row r="8" spans="1:11" ht="35.4" customHeight="1" x14ac:dyDescent="0.25">
      <c r="A8" s="151"/>
      <c r="B8" s="143" t="s">
        <v>85</v>
      </c>
      <c r="C8" s="41" t="s">
        <v>88</v>
      </c>
      <c r="D8" s="20" t="s">
        <v>69</v>
      </c>
      <c r="E8" s="24">
        <v>1</v>
      </c>
      <c r="F8" s="22">
        <v>1</v>
      </c>
      <c r="G8" s="3"/>
      <c r="H8" s="15">
        <f t="shared" si="0"/>
        <v>0</v>
      </c>
    </row>
    <row r="9" spans="1:11" x14ac:dyDescent="0.25">
      <c r="A9" s="151"/>
      <c r="B9" s="149"/>
      <c r="C9" s="41" t="s">
        <v>99</v>
      </c>
      <c r="D9" s="20" t="s">
        <v>18</v>
      </c>
      <c r="E9" s="23">
        <v>4</v>
      </c>
      <c r="F9" s="42">
        <v>1</v>
      </c>
      <c r="G9" s="3"/>
      <c r="H9" s="15">
        <f t="shared" si="0"/>
        <v>0</v>
      </c>
    </row>
    <row r="10" spans="1:11" ht="17.399999999999999" customHeight="1" thickBot="1" x14ac:dyDescent="0.3">
      <c r="A10" s="152"/>
      <c r="B10" s="149"/>
      <c r="C10" s="21" t="s">
        <v>131</v>
      </c>
      <c r="D10" s="20" t="s">
        <v>69</v>
      </c>
      <c r="E10" s="24">
        <v>1</v>
      </c>
      <c r="F10" s="23">
        <v>1</v>
      </c>
      <c r="G10" s="116"/>
      <c r="H10" s="13">
        <f t="shared" ref="H10" si="1">G10*12</f>
        <v>0</v>
      </c>
    </row>
    <row r="11" spans="1:11" ht="13.5" thickBot="1" x14ac:dyDescent="0.3">
      <c r="A11" s="136" t="s">
        <v>20</v>
      </c>
      <c r="B11" s="137"/>
      <c r="C11" s="137"/>
      <c r="D11" s="137"/>
      <c r="E11" s="137"/>
      <c r="F11" s="137"/>
      <c r="G11" s="38">
        <f>SUM(G4:G10)</f>
        <v>0</v>
      </c>
      <c r="H11" s="8">
        <f>SUM(H4:H10)</f>
        <v>0</v>
      </c>
    </row>
    <row r="12" spans="1:11" x14ac:dyDescent="0.25">
      <c r="A12"/>
      <c r="B12"/>
      <c r="C12"/>
      <c r="D12"/>
      <c r="E12"/>
      <c r="F12"/>
    </row>
    <row r="13" spans="1:11" x14ac:dyDescent="0.25">
      <c r="A13" s="9" t="s">
        <v>70</v>
      </c>
      <c r="B13"/>
      <c r="C13"/>
      <c r="D13"/>
      <c r="E13"/>
      <c r="F13"/>
    </row>
    <row r="14" spans="1:11" x14ac:dyDescent="0.25">
      <c r="A14"/>
      <c r="B14"/>
      <c r="C14"/>
      <c r="D14"/>
      <c r="E14"/>
      <c r="F14"/>
    </row>
    <row r="15" spans="1:11" x14ac:dyDescent="0.25">
      <c r="A15"/>
      <c r="B15"/>
      <c r="C15"/>
      <c r="D15"/>
      <c r="E15"/>
      <c r="F15"/>
    </row>
    <row r="16" spans="1:11" x14ac:dyDescent="0.25">
      <c r="A16"/>
      <c r="B16"/>
      <c r="C16"/>
      <c r="D16"/>
      <c r="E16"/>
      <c r="F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</sheetData>
  <mergeCells count="6">
    <mergeCell ref="A11:F11"/>
    <mergeCell ref="A1:H1"/>
    <mergeCell ref="B4:B5"/>
    <mergeCell ref="A4:A10"/>
    <mergeCell ref="B8:B10"/>
    <mergeCell ref="B6:B7"/>
  </mergeCells>
  <pageMargins left="0.25" right="0.25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5E291-A8FD-475D-A39D-B9F7D0D08BF5}">
  <sheetPr>
    <pageSetUpPr fitToPage="1"/>
  </sheetPr>
  <dimension ref="A1:H1975"/>
  <sheetViews>
    <sheetView topLeftCell="C3" workbookViewId="0">
      <selection activeCell="G5" sqref="G5"/>
    </sheetView>
  </sheetViews>
  <sheetFormatPr defaultRowHeight="12.5" x14ac:dyDescent="0.25"/>
  <cols>
    <col min="1" max="1" width="10.1796875" style="10" customWidth="1"/>
    <col min="2" max="2" width="13" style="10" customWidth="1"/>
    <col min="3" max="3" width="62.81640625" style="11" customWidth="1"/>
    <col min="4" max="5" width="10.81640625" style="11" customWidth="1"/>
    <col min="6" max="6" width="11.81640625" style="10" customWidth="1"/>
    <col min="7" max="7" width="14.54296875" customWidth="1"/>
    <col min="8" max="8" width="15.1796875" customWidth="1"/>
  </cols>
  <sheetData>
    <row r="1" spans="1:8" ht="18" x14ac:dyDescent="0.4">
      <c r="A1" s="142" t="s">
        <v>22</v>
      </c>
      <c r="B1" s="142"/>
      <c r="C1" s="142"/>
      <c r="D1" s="142"/>
      <c r="E1" s="142"/>
      <c r="F1" s="142"/>
      <c r="G1" s="142"/>
      <c r="H1" s="142"/>
    </row>
    <row r="2" spans="1:8" ht="18" x14ac:dyDescent="0.4">
      <c r="A2" s="31" t="s">
        <v>23</v>
      </c>
      <c r="B2" s="1"/>
      <c r="C2" s="31" t="s">
        <v>24</v>
      </c>
      <c r="D2" s="30"/>
      <c r="E2" s="30"/>
      <c r="F2" s="30"/>
      <c r="G2" s="30"/>
      <c r="H2" s="30"/>
    </row>
    <row r="3" spans="1:8" ht="41.5" thickBot="1" x14ac:dyDescent="0.3">
      <c r="A3" s="54" t="s">
        <v>10</v>
      </c>
      <c r="B3" s="54" t="s">
        <v>11</v>
      </c>
      <c r="C3" s="55" t="s">
        <v>12</v>
      </c>
      <c r="D3" s="55" t="s">
        <v>13</v>
      </c>
      <c r="E3" s="55" t="s">
        <v>14</v>
      </c>
      <c r="F3" s="55" t="s">
        <v>15</v>
      </c>
      <c r="G3" s="56" t="s">
        <v>16</v>
      </c>
      <c r="H3" s="55" t="s">
        <v>17</v>
      </c>
    </row>
    <row r="4" spans="1:8" ht="51.75" customHeight="1" thickTop="1" x14ac:dyDescent="0.25">
      <c r="A4" s="155" t="s">
        <v>56</v>
      </c>
      <c r="B4" s="148" t="s">
        <v>51</v>
      </c>
      <c r="C4" s="49" t="s">
        <v>68</v>
      </c>
      <c r="D4" s="50" t="s">
        <v>18</v>
      </c>
      <c r="E4" s="50">
        <v>3</v>
      </c>
      <c r="F4" s="50">
        <v>21</v>
      </c>
      <c r="G4" s="46"/>
      <c r="H4" s="48">
        <f>G4*12</f>
        <v>0</v>
      </c>
    </row>
    <row r="5" spans="1:8" ht="25" x14ac:dyDescent="0.25">
      <c r="A5" s="156"/>
      <c r="B5" s="149"/>
      <c r="C5" s="51" t="s">
        <v>119</v>
      </c>
      <c r="D5" s="20" t="s">
        <v>19</v>
      </c>
      <c r="E5" s="20">
        <v>18.399999999999999</v>
      </c>
      <c r="F5" s="20">
        <v>21</v>
      </c>
      <c r="G5" s="3"/>
      <c r="H5" s="13">
        <f>G5*12</f>
        <v>0</v>
      </c>
    </row>
    <row r="6" spans="1:8" ht="25" x14ac:dyDescent="0.25">
      <c r="A6" s="156"/>
      <c r="B6" s="149"/>
      <c r="C6" s="52" t="s">
        <v>120</v>
      </c>
      <c r="D6" s="20" t="s">
        <v>69</v>
      </c>
      <c r="E6" s="20">
        <v>3</v>
      </c>
      <c r="F6" s="20">
        <v>21</v>
      </c>
      <c r="G6" s="3"/>
      <c r="H6" s="13">
        <f t="shared" ref="H6:H10" si="0">G6*12</f>
        <v>0</v>
      </c>
    </row>
    <row r="7" spans="1:8" ht="25" x14ac:dyDescent="0.25">
      <c r="A7" s="156"/>
      <c r="B7" s="149"/>
      <c r="C7" s="52" t="s">
        <v>58</v>
      </c>
      <c r="D7" s="20" t="s">
        <v>18</v>
      </c>
      <c r="E7" s="20">
        <v>6</v>
      </c>
      <c r="F7" s="20">
        <v>21</v>
      </c>
      <c r="G7" s="3"/>
      <c r="H7" s="13">
        <f t="shared" ref="H7" si="1">G7*12</f>
        <v>0</v>
      </c>
    </row>
    <row r="8" spans="1:8" ht="37.5" x14ac:dyDescent="0.25">
      <c r="A8" s="156"/>
      <c r="B8" s="143" t="s">
        <v>85</v>
      </c>
      <c r="C8" s="52" t="s">
        <v>86</v>
      </c>
      <c r="D8" s="20" t="s">
        <v>69</v>
      </c>
      <c r="E8" s="20">
        <v>3</v>
      </c>
      <c r="F8" s="20">
        <v>1</v>
      </c>
      <c r="G8" s="3"/>
      <c r="H8" s="13">
        <f t="shared" si="0"/>
        <v>0</v>
      </c>
    </row>
    <row r="9" spans="1:8" ht="50" x14ac:dyDescent="0.25">
      <c r="A9" s="156"/>
      <c r="B9" s="149"/>
      <c r="C9" s="52" t="s">
        <v>121</v>
      </c>
      <c r="D9" s="20" t="s">
        <v>69</v>
      </c>
      <c r="E9" s="20">
        <v>3</v>
      </c>
      <c r="F9" s="20">
        <v>1</v>
      </c>
      <c r="G9" s="3"/>
      <c r="H9" s="13">
        <f t="shared" si="0"/>
        <v>0</v>
      </c>
    </row>
    <row r="10" spans="1:8" ht="15" customHeight="1" thickBot="1" x14ac:dyDescent="0.3">
      <c r="A10" s="157"/>
      <c r="B10" s="158"/>
      <c r="C10" s="53" t="s">
        <v>59</v>
      </c>
      <c r="D10" s="26" t="s">
        <v>69</v>
      </c>
      <c r="E10" s="26">
        <v>3</v>
      </c>
      <c r="F10" s="26">
        <v>1</v>
      </c>
      <c r="G10" s="5"/>
      <c r="H10" s="14">
        <f t="shared" si="0"/>
        <v>0</v>
      </c>
    </row>
    <row r="11" spans="1:8" ht="14" thickTop="1" thickBot="1" x14ac:dyDescent="0.3">
      <c r="A11" s="154" t="s">
        <v>20</v>
      </c>
      <c r="B11" s="138"/>
      <c r="C11" s="138"/>
      <c r="D11" s="138"/>
      <c r="E11" s="138"/>
      <c r="F11" s="138"/>
      <c r="G11" s="38">
        <f>SUM(G4:G10)</f>
        <v>0</v>
      </c>
      <c r="H11" s="47">
        <f>SUM(H4:H10)</f>
        <v>0</v>
      </c>
    </row>
    <row r="12" spans="1:8" ht="14.25" customHeight="1" x14ac:dyDescent="0.25">
      <c r="A12"/>
      <c r="B12"/>
      <c r="C12"/>
      <c r="D12"/>
      <c r="E12"/>
      <c r="F12"/>
    </row>
    <row r="13" spans="1:8" ht="14.25" customHeight="1" x14ac:dyDescent="0.25">
      <c r="A13" s="9"/>
      <c r="B13"/>
      <c r="C13"/>
      <c r="D13"/>
      <c r="E13"/>
      <c r="F13"/>
    </row>
    <row r="14" spans="1:8" ht="14.25" customHeight="1" x14ac:dyDescent="0.25">
      <c r="A14"/>
      <c r="B14"/>
      <c r="C14"/>
      <c r="D14"/>
      <c r="E14"/>
      <c r="F14"/>
    </row>
    <row r="15" spans="1:8" ht="14.25" customHeight="1" x14ac:dyDescent="0.25">
      <c r="A15"/>
      <c r="B15"/>
      <c r="C15"/>
      <c r="D15"/>
      <c r="E15"/>
      <c r="F15"/>
    </row>
    <row r="16" spans="1:8" ht="15" customHeight="1" x14ac:dyDescent="0.25">
      <c r="A16"/>
      <c r="B16"/>
      <c r="C16"/>
      <c r="D16"/>
      <c r="E16"/>
      <c r="F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</sheetData>
  <mergeCells count="5">
    <mergeCell ref="A11:F11"/>
    <mergeCell ref="A1:H1"/>
    <mergeCell ref="B4:B7"/>
    <mergeCell ref="A4:A10"/>
    <mergeCell ref="B8:B10"/>
  </mergeCells>
  <pageMargins left="0.25" right="0.25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1688-A68C-4AF8-B329-85EBAA23E888}">
  <sheetPr>
    <pageSetUpPr fitToPage="1"/>
  </sheetPr>
  <dimension ref="A1:H1977"/>
  <sheetViews>
    <sheetView topLeftCell="C1" workbookViewId="0">
      <selection activeCell="G8" sqref="G8"/>
    </sheetView>
  </sheetViews>
  <sheetFormatPr defaultRowHeight="12.5" x14ac:dyDescent="0.25"/>
  <cols>
    <col min="1" max="1" width="11.1796875" style="10" customWidth="1"/>
    <col min="2" max="2" width="13" style="10" customWidth="1"/>
    <col min="3" max="3" width="62.81640625" style="11" customWidth="1"/>
    <col min="4" max="5" width="10.81640625" style="11" customWidth="1"/>
    <col min="6" max="6" width="11.81640625" style="10" customWidth="1"/>
    <col min="7" max="7" width="15" customWidth="1"/>
    <col min="8" max="8" width="17" customWidth="1"/>
  </cols>
  <sheetData>
    <row r="1" spans="1:8" ht="18" x14ac:dyDescent="0.4">
      <c r="A1" s="142" t="s">
        <v>25</v>
      </c>
      <c r="B1" s="142"/>
      <c r="C1" s="142"/>
      <c r="D1" s="142"/>
      <c r="E1" s="142"/>
      <c r="F1" s="142"/>
      <c r="G1" s="142"/>
      <c r="H1" s="142"/>
    </row>
    <row r="2" spans="1:8" ht="18.5" thickBot="1" x14ac:dyDescent="0.45">
      <c r="A2" s="31" t="s">
        <v>26</v>
      </c>
      <c r="B2" s="31"/>
      <c r="C2" s="31" t="s">
        <v>73</v>
      </c>
      <c r="D2" s="30"/>
      <c r="E2" s="30"/>
      <c r="F2" s="30"/>
      <c r="G2" s="30"/>
      <c r="H2" s="30"/>
    </row>
    <row r="3" spans="1:8" ht="41.5" thickBot="1" x14ac:dyDescent="0.3">
      <c r="A3" s="57" t="s">
        <v>10</v>
      </c>
      <c r="B3" s="58" t="s">
        <v>11</v>
      </c>
      <c r="C3" s="59" t="s">
        <v>12</v>
      </c>
      <c r="D3" s="59" t="s">
        <v>13</v>
      </c>
      <c r="E3" s="59" t="s">
        <v>14</v>
      </c>
      <c r="F3" s="59" t="s">
        <v>15</v>
      </c>
      <c r="G3" s="60" t="s">
        <v>16</v>
      </c>
      <c r="H3" s="61" t="s">
        <v>17</v>
      </c>
    </row>
    <row r="4" spans="1:8" ht="42.75" customHeight="1" thickTop="1" x14ac:dyDescent="0.25">
      <c r="A4" s="155" t="s">
        <v>90</v>
      </c>
      <c r="B4" s="163" t="s">
        <v>51</v>
      </c>
      <c r="C4" s="49" t="s">
        <v>57</v>
      </c>
      <c r="D4" s="20" t="s">
        <v>18</v>
      </c>
      <c r="E4" s="20">
        <v>14</v>
      </c>
      <c r="F4" s="20">
        <v>21</v>
      </c>
      <c r="G4" s="3"/>
      <c r="H4" s="13">
        <f>G4*12</f>
        <v>0</v>
      </c>
    </row>
    <row r="5" spans="1:8" ht="16" customHeight="1" x14ac:dyDescent="0.25">
      <c r="A5" s="156"/>
      <c r="B5" s="164"/>
      <c r="C5" s="52" t="s">
        <v>133</v>
      </c>
      <c r="D5" s="20" t="s">
        <v>18</v>
      </c>
      <c r="E5" s="20">
        <v>8</v>
      </c>
      <c r="F5" s="20">
        <v>21</v>
      </c>
      <c r="G5" s="3"/>
      <c r="H5" s="13">
        <f t="shared" ref="H5:H16" si="0">G5*12</f>
        <v>0</v>
      </c>
    </row>
    <row r="6" spans="1:8" x14ac:dyDescent="0.25">
      <c r="A6" s="156"/>
      <c r="B6" s="164"/>
      <c r="C6" s="52" t="s">
        <v>91</v>
      </c>
      <c r="D6" s="20" t="s">
        <v>18</v>
      </c>
      <c r="E6" s="20">
        <v>12</v>
      </c>
      <c r="F6" s="20">
        <v>21</v>
      </c>
      <c r="G6" s="3"/>
      <c r="H6" s="13">
        <f t="shared" si="0"/>
        <v>0</v>
      </c>
    </row>
    <row r="7" spans="1:8" ht="28.5" customHeight="1" x14ac:dyDescent="0.25">
      <c r="A7" s="156"/>
      <c r="B7" s="164"/>
      <c r="C7" s="52" t="s">
        <v>60</v>
      </c>
      <c r="D7" s="20" t="s">
        <v>18</v>
      </c>
      <c r="E7" s="20">
        <v>20</v>
      </c>
      <c r="F7" s="20">
        <v>21</v>
      </c>
      <c r="G7" s="3"/>
      <c r="H7" s="13">
        <f t="shared" si="0"/>
        <v>0</v>
      </c>
    </row>
    <row r="8" spans="1:8" ht="14.25" customHeight="1" x14ac:dyDescent="0.25">
      <c r="A8" s="156"/>
      <c r="B8" s="164"/>
      <c r="C8" s="52" t="s">
        <v>92</v>
      </c>
      <c r="D8" s="20" t="s">
        <v>18</v>
      </c>
      <c r="E8" s="20">
        <v>2</v>
      </c>
      <c r="F8" s="20">
        <v>21</v>
      </c>
      <c r="G8" s="3"/>
      <c r="H8" s="13">
        <f t="shared" si="0"/>
        <v>0</v>
      </c>
    </row>
    <row r="9" spans="1:8" ht="25" x14ac:dyDescent="0.25">
      <c r="A9" s="156"/>
      <c r="B9" s="164"/>
      <c r="C9" s="52" t="s">
        <v>132</v>
      </c>
      <c r="D9" s="20" t="s">
        <v>69</v>
      </c>
      <c r="E9" s="20">
        <v>6</v>
      </c>
      <c r="F9" s="20">
        <v>21</v>
      </c>
      <c r="G9" s="3"/>
      <c r="H9" s="13">
        <f t="shared" si="0"/>
        <v>0</v>
      </c>
    </row>
    <row r="10" spans="1:8" x14ac:dyDescent="0.25">
      <c r="A10" s="156"/>
      <c r="B10" s="164"/>
      <c r="C10" s="52" t="s">
        <v>136</v>
      </c>
      <c r="D10" s="20" t="s">
        <v>18</v>
      </c>
      <c r="E10" s="20">
        <v>20</v>
      </c>
      <c r="F10" s="20">
        <v>21</v>
      </c>
      <c r="G10" s="3"/>
      <c r="H10" s="13">
        <f t="shared" si="0"/>
        <v>0</v>
      </c>
    </row>
    <row r="11" spans="1:8" ht="17.25" customHeight="1" x14ac:dyDescent="0.25">
      <c r="A11" s="156"/>
      <c r="B11" s="164"/>
      <c r="C11" s="52" t="s">
        <v>61</v>
      </c>
      <c r="D11" s="20" t="s">
        <v>19</v>
      </c>
      <c r="E11" s="20">
        <v>63.3</v>
      </c>
      <c r="F11" s="20">
        <v>21</v>
      </c>
      <c r="G11" s="3"/>
      <c r="H11" s="13">
        <f t="shared" si="0"/>
        <v>0</v>
      </c>
    </row>
    <row r="12" spans="1:8" ht="17.25" customHeight="1" x14ac:dyDescent="0.25">
      <c r="A12" s="156"/>
      <c r="B12" s="143" t="s">
        <v>85</v>
      </c>
      <c r="C12" s="117" t="s">
        <v>134</v>
      </c>
      <c r="D12" s="20" t="s">
        <v>69</v>
      </c>
      <c r="E12" s="23">
        <v>6</v>
      </c>
      <c r="F12" s="23">
        <v>1</v>
      </c>
      <c r="G12" s="3"/>
      <c r="H12" s="13">
        <f t="shared" ref="H12:H14" si="1">G12*12</f>
        <v>0</v>
      </c>
    </row>
    <row r="13" spans="1:8" ht="17.25" customHeight="1" x14ac:dyDescent="0.25">
      <c r="A13" s="156"/>
      <c r="B13" s="149"/>
      <c r="C13" s="117" t="s">
        <v>135</v>
      </c>
      <c r="D13" s="20" t="s">
        <v>18</v>
      </c>
      <c r="E13" s="23">
        <v>7</v>
      </c>
      <c r="F13" s="23">
        <v>1</v>
      </c>
      <c r="G13" s="3"/>
      <c r="H13" s="13">
        <f t="shared" si="1"/>
        <v>0</v>
      </c>
    </row>
    <row r="14" spans="1:8" ht="25" x14ac:dyDescent="0.25">
      <c r="A14" s="156"/>
      <c r="B14" s="149"/>
      <c r="C14" s="117" t="s">
        <v>93</v>
      </c>
      <c r="D14" s="20" t="s">
        <v>18</v>
      </c>
      <c r="E14" s="23">
        <v>20</v>
      </c>
      <c r="F14" s="23">
        <v>1</v>
      </c>
      <c r="G14" s="3"/>
      <c r="H14" s="13">
        <f t="shared" si="1"/>
        <v>0</v>
      </c>
    </row>
    <row r="15" spans="1:8" ht="25" x14ac:dyDescent="0.25">
      <c r="A15" s="156"/>
      <c r="B15" s="149"/>
      <c r="C15" s="117" t="s">
        <v>94</v>
      </c>
      <c r="D15" s="20" t="s">
        <v>69</v>
      </c>
      <c r="E15" s="23">
        <v>6</v>
      </c>
      <c r="F15" s="23">
        <v>1</v>
      </c>
      <c r="G15" s="3"/>
      <c r="H15" s="13">
        <f t="shared" ref="H15" si="2">G15*12</f>
        <v>0</v>
      </c>
    </row>
    <row r="16" spans="1:8" ht="25.5" thickBot="1" x14ac:dyDescent="0.3">
      <c r="A16" s="162"/>
      <c r="B16" s="158"/>
      <c r="C16" s="118" t="s">
        <v>95</v>
      </c>
      <c r="D16" s="20" t="s">
        <v>69</v>
      </c>
      <c r="E16" s="26">
        <v>6</v>
      </c>
      <c r="F16" s="26">
        <v>1</v>
      </c>
      <c r="G16" s="5"/>
      <c r="H16" s="14">
        <f t="shared" si="0"/>
        <v>0</v>
      </c>
    </row>
    <row r="17" spans="1:8" ht="25.5" customHeight="1" thickTop="1" thickBot="1" x14ac:dyDescent="0.3">
      <c r="A17" s="159" t="s">
        <v>20</v>
      </c>
      <c r="B17" s="160"/>
      <c r="C17" s="160"/>
      <c r="D17" s="160"/>
      <c r="E17" s="160"/>
      <c r="F17" s="161"/>
      <c r="G17" s="38">
        <f>SUM(G4:G16)</f>
        <v>0</v>
      </c>
      <c r="H17" s="7">
        <f>SUM(H4:H16)</f>
        <v>0</v>
      </c>
    </row>
    <row r="18" spans="1:8" ht="15" customHeight="1" x14ac:dyDescent="0.25">
      <c r="A18"/>
      <c r="B18"/>
      <c r="C18"/>
      <c r="D18"/>
      <c r="E18"/>
      <c r="F18"/>
    </row>
    <row r="19" spans="1:8" x14ac:dyDescent="0.25">
      <c r="A19"/>
      <c r="B19"/>
      <c r="C19"/>
      <c r="D19"/>
      <c r="E19"/>
      <c r="F19"/>
    </row>
    <row r="20" spans="1:8" x14ac:dyDescent="0.25">
      <c r="A20"/>
      <c r="B20"/>
      <c r="C20"/>
      <c r="D20"/>
      <c r="E20"/>
      <c r="F20"/>
    </row>
    <row r="21" spans="1:8" x14ac:dyDescent="0.25">
      <c r="A21"/>
      <c r="B21"/>
      <c r="C21"/>
      <c r="D21"/>
      <c r="E21"/>
      <c r="F21"/>
    </row>
    <row r="22" spans="1:8" x14ac:dyDescent="0.25">
      <c r="A22"/>
      <c r="B22"/>
      <c r="C22"/>
      <c r="D22"/>
      <c r="E22"/>
      <c r="F22"/>
    </row>
    <row r="23" spans="1:8" x14ac:dyDescent="0.25">
      <c r="A23"/>
      <c r="B23"/>
      <c r="C23"/>
      <c r="D23"/>
      <c r="E23"/>
      <c r="F23"/>
    </row>
    <row r="24" spans="1:8" x14ac:dyDescent="0.25">
      <c r="A24"/>
      <c r="B24"/>
      <c r="C24"/>
      <c r="D24"/>
      <c r="E24"/>
      <c r="F24"/>
    </row>
    <row r="25" spans="1:8" x14ac:dyDescent="0.25">
      <c r="A25"/>
      <c r="B25"/>
      <c r="C25"/>
      <c r="D25"/>
      <c r="E25"/>
      <c r="F25"/>
    </row>
    <row r="26" spans="1:8" x14ac:dyDescent="0.25">
      <c r="A26"/>
      <c r="B26"/>
      <c r="C26"/>
      <c r="D26"/>
      <c r="E26"/>
      <c r="F26"/>
    </row>
    <row r="27" spans="1:8" x14ac:dyDescent="0.25">
      <c r="A27"/>
      <c r="B27"/>
      <c r="C27"/>
      <c r="D27"/>
      <c r="E27"/>
      <c r="F27"/>
    </row>
    <row r="28" spans="1:8" x14ac:dyDescent="0.25">
      <c r="A28"/>
      <c r="B28"/>
      <c r="C28"/>
      <c r="D28"/>
      <c r="E28"/>
      <c r="F28"/>
    </row>
    <row r="29" spans="1:8" x14ac:dyDescent="0.25">
      <c r="A29"/>
      <c r="B29"/>
      <c r="C29"/>
      <c r="D29"/>
      <c r="E29"/>
      <c r="F29"/>
    </row>
    <row r="30" spans="1:8" x14ac:dyDescent="0.25">
      <c r="A30"/>
      <c r="B30"/>
      <c r="C30"/>
      <c r="D30"/>
      <c r="E30"/>
      <c r="F30"/>
    </row>
    <row r="31" spans="1:8" x14ac:dyDescent="0.25">
      <c r="A31"/>
      <c r="B31"/>
      <c r="C31"/>
      <c r="D31"/>
      <c r="E31"/>
      <c r="F31"/>
    </row>
    <row r="32" spans="1:8" x14ac:dyDescent="0.25">
      <c r="A32"/>
      <c r="B32"/>
      <c r="C32"/>
      <c r="D32"/>
      <c r="E32"/>
      <c r="F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</sheetData>
  <mergeCells count="5">
    <mergeCell ref="A17:F17"/>
    <mergeCell ref="A1:H1"/>
    <mergeCell ref="A4:A16"/>
    <mergeCell ref="B4:B11"/>
    <mergeCell ref="B12:B16"/>
  </mergeCells>
  <pageMargins left="0.25" right="0.25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A841-2153-4A07-91AD-1DAE8A11A64F}">
  <sheetPr>
    <pageSetUpPr fitToPage="1"/>
  </sheetPr>
  <dimension ref="A1:H1980"/>
  <sheetViews>
    <sheetView topLeftCell="C1" workbookViewId="0">
      <selection activeCell="G4" sqref="G4"/>
    </sheetView>
  </sheetViews>
  <sheetFormatPr defaultRowHeight="12.5" x14ac:dyDescent="0.25"/>
  <cols>
    <col min="1" max="1" width="10.1796875" style="10" customWidth="1"/>
    <col min="2" max="2" width="13.81640625" style="10" customWidth="1"/>
    <col min="3" max="3" width="62.81640625" style="11" customWidth="1"/>
    <col min="4" max="5" width="10.81640625" style="11" customWidth="1"/>
    <col min="6" max="6" width="11.81640625" style="10" customWidth="1"/>
    <col min="7" max="7" width="15.81640625" customWidth="1"/>
    <col min="8" max="8" width="16.453125" customWidth="1"/>
  </cols>
  <sheetData>
    <row r="1" spans="1:8" ht="18" x14ac:dyDescent="0.4">
      <c r="A1" s="142" t="s">
        <v>27</v>
      </c>
      <c r="B1" s="142"/>
      <c r="C1" s="142"/>
      <c r="D1" s="142"/>
      <c r="E1" s="142"/>
      <c r="F1" s="142"/>
      <c r="G1" s="142"/>
      <c r="H1" s="142"/>
    </row>
    <row r="2" spans="1:8" ht="18" x14ac:dyDescent="0.4">
      <c r="A2" s="31" t="s">
        <v>28</v>
      </c>
      <c r="B2" s="1"/>
      <c r="C2" s="31" t="s">
        <v>74</v>
      </c>
      <c r="D2" s="30"/>
      <c r="E2" s="30"/>
      <c r="F2" s="30"/>
      <c r="G2" s="30"/>
      <c r="H2" s="30"/>
    </row>
    <row r="3" spans="1:8" ht="41.5" thickBot="1" x14ac:dyDescent="0.35">
      <c r="A3" s="43" t="s">
        <v>10</v>
      </c>
      <c r="B3" s="54" t="s">
        <v>11</v>
      </c>
      <c r="C3" s="44" t="s">
        <v>12</v>
      </c>
      <c r="D3" s="44" t="s">
        <v>13</v>
      </c>
      <c r="E3" s="44" t="s">
        <v>14</v>
      </c>
      <c r="F3" s="65" t="s">
        <v>15</v>
      </c>
      <c r="G3" s="45" t="s">
        <v>16</v>
      </c>
      <c r="H3" s="44" t="s">
        <v>17</v>
      </c>
    </row>
    <row r="4" spans="1:8" ht="24.75" customHeight="1" thickTop="1" x14ac:dyDescent="0.25">
      <c r="A4" s="165" t="s">
        <v>62</v>
      </c>
      <c r="B4" s="163" t="s">
        <v>96</v>
      </c>
      <c r="C4" s="64" t="s">
        <v>115</v>
      </c>
      <c r="D4" s="22" t="s">
        <v>19</v>
      </c>
      <c r="E4" s="50">
        <v>4</v>
      </c>
      <c r="F4" s="50">
        <v>4</v>
      </c>
      <c r="G4" s="62"/>
      <c r="H4" s="63">
        <f>G4*12</f>
        <v>0</v>
      </c>
    </row>
    <row r="5" spans="1:8" ht="36" customHeight="1" thickBot="1" x14ac:dyDescent="0.3">
      <c r="A5" s="166"/>
      <c r="B5" s="147"/>
      <c r="C5" s="39" t="s">
        <v>113</v>
      </c>
      <c r="D5" s="20" t="s">
        <v>69</v>
      </c>
      <c r="E5" s="40">
        <v>1</v>
      </c>
      <c r="F5" s="40">
        <v>4</v>
      </c>
      <c r="G5" s="127"/>
      <c r="H5" s="128">
        <f>G5*12</f>
        <v>0</v>
      </c>
    </row>
    <row r="6" spans="1:8" ht="14.25" customHeight="1" thickTop="1" thickBot="1" x14ac:dyDescent="0.3">
      <c r="A6" s="159" t="s">
        <v>20</v>
      </c>
      <c r="B6" s="160"/>
      <c r="C6" s="160"/>
      <c r="D6" s="160"/>
      <c r="E6" s="160"/>
      <c r="F6" s="161"/>
      <c r="G6" s="38">
        <f>SUM(G4:G5)</f>
        <v>0</v>
      </c>
      <c r="H6" s="38">
        <f>SUM(H4:H5)</f>
        <v>0</v>
      </c>
    </row>
    <row r="7" spans="1:8" ht="24.75" customHeight="1" x14ac:dyDescent="0.25">
      <c r="A7"/>
      <c r="B7"/>
      <c r="C7"/>
      <c r="D7"/>
      <c r="E7"/>
      <c r="F7"/>
    </row>
    <row r="8" spans="1:8" ht="33" customHeight="1" x14ac:dyDescent="0.25">
      <c r="A8"/>
      <c r="B8"/>
      <c r="C8"/>
      <c r="D8"/>
      <c r="E8"/>
      <c r="F8"/>
    </row>
    <row r="9" spans="1:8" ht="32.25" customHeight="1" x14ac:dyDescent="0.25">
      <c r="A9"/>
      <c r="B9"/>
      <c r="C9"/>
      <c r="D9"/>
      <c r="E9"/>
      <c r="F9"/>
    </row>
    <row r="10" spans="1:8" ht="41.25" customHeight="1" x14ac:dyDescent="0.25">
      <c r="A10"/>
      <c r="B10"/>
      <c r="C10"/>
      <c r="D10"/>
      <c r="E10"/>
      <c r="F10"/>
    </row>
    <row r="11" spans="1:8" ht="33.75" customHeight="1" x14ac:dyDescent="0.25">
      <c r="A11"/>
      <c r="B11"/>
      <c r="C11"/>
      <c r="D11"/>
      <c r="E11"/>
      <c r="F11"/>
    </row>
    <row r="12" spans="1:8" ht="14.25" customHeight="1" x14ac:dyDescent="0.25">
      <c r="A12"/>
      <c r="B12"/>
      <c r="C12"/>
      <c r="D12"/>
      <c r="E12"/>
      <c r="F12"/>
    </row>
    <row r="13" spans="1:8" ht="14.25" customHeight="1" x14ac:dyDescent="0.25">
      <c r="A13"/>
      <c r="B13"/>
      <c r="C13"/>
      <c r="D13"/>
      <c r="E13"/>
      <c r="F13"/>
    </row>
    <row r="14" spans="1:8" ht="14.25" customHeight="1" x14ac:dyDescent="0.25">
      <c r="A14"/>
      <c r="B14"/>
      <c r="C14"/>
      <c r="D14"/>
      <c r="E14"/>
      <c r="F14"/>
    </row>
    <row r="15" spans="1:8" ht="15" customHeight="1" x14ac:dyDescent="0.25">
      <c r="A15"/>
      <c r="B15"/>
      <c r="C15"/>
      <c r="D15"/>
      <c r="E15"/>
      <c r="F15"/>
    </row>
    <row r="16" spans="1:8" ht="15" customHeight="1" x14ac:dyDescent="0.25">
      <c r="A16"/>
      <c r="B16"/>
      <c r="C16"/>
      <c r="D16"/>
      <c r="E16"/>
      <c r="F16"/>
    </row>
    <row r="17" customFormat="1" ht="14.25" customHeight="1" x14ac:dyDescent="0.25"/>
    <row r="18" customFormat="1" ht="14.25" customHeight="1" x14ac:dyDescent="0.25"/>
    <row r="19" customFormat="1" ht="14.25" customHeight="1" x14ac:dyDescent="0.25"/>
    <row r="20" customFormat="1" ht="14.25" customHeight="1" x14ac:dyDescent="0.25"/>
    <row r="21" customFormat="1" ht="15" customHeigh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</sheetData>
  <mergeCells count="4">
    <mergeCell ref="A6:F6"/>
    <mergeCell ref="A1:H1"/>
    <mergeCell ref="A4:A5"/>
    <mergeCell ref="B4:B5"/>
  </mergeCells>
  <pageMargins left="0.25" right="0.25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A0BE-005B-40A0-9F05-4F869D50D27F}">
  <sheetPr>
    <pageSetUpPr fitToPage="1"/>
  </sheetPr>
  <dimension ref="A1:H15"/>
  <sheetViews>
    <sheetView topLeftCell="D1" workbookViewId="0">
      <selection activeCell="G5" sqref="G5"/>
    </sheetView>
  </sheetViews>
  <sheetFormatPr defaultRowHeight="12.5" x14ac:dyDescent="0.25"/>
  <cols>
    <col min="1" max="1" width="10.1796875" customWidth="1"/>
    <col min="2" max="2" width="13.81640625" customWidth="1"/>
    <col min="3" max="3" width="62.81640625" customWidth="1"/>
    <col min="4" max="5" width="10.81640625" customWidth="1"/>
    <col min="6" max="6" width="11.81640625" customWidth="1"/>
    <col min="7" max="7" width="15.81640625" customWidth="1"/>
    <col min="8" max="8" width="16.453125" customWidth="1"/>
  </cols>
  <sheetData>
    <row r="1" spans="1:8" ht="18" x14ac:dyDescent="0.4">
      <c r="A1" s="142" t="s">
        <v>114</v>
      </c>
      <c r="B1" s="142"/>
      <c r="C1" s="142"/>
      <c r="D1" s="142"/>
      <c r="E1" s="142"/>
      <c r="F1" s="142"/>
      <c r="G1" s="142"/>
      <c r="H1" s="142"/>
    </row>
    <row r="2" spans="1:8" ht="18" x14ac:dyDescent="0.4">
      <c r="A2" s="31" t="s">
        <v>65</v>
      </c>
      <c r="B2" s="1"/>
      <c r="C2" s="31" t="s">
        <v>97</v>
      </c>
      <c r="D2" s="30"/>
      <c r="E2" s="30"/>
      <c r="F2" s="30"/>
      <c r="G2" s="30"/>
      <c r="H2" s="30"/>
    </row>
    <row r="3" spans="1:8" ht="41.5" thickBot="1" x14ac:dyDescent="0.3">
      <c r="A3" s="69" t="s">
        <v>10</v>
      </c>
      <c r="B3" s="70" t="s">
        <v>11</v>
      </c>
      <c r="C3" s="25" t="s">
        <v>12</v>
      </c>
      <c r="D3" s="25" t="s">
        <v>13</v>
      </c>
      <c r="E3" s="25" t="s">
        <v>14</v>
      </c>
      <c r="F3" s="44" t="s">
        <v>15</v>
      </c>
      <c r="G3" s="45" t="s">
        <v>50</v>
      </c>
      <c r="H3" s="44" t="s">
        <v>17</v>
      </c>
    </row>
    <row r="4" spans="1:8" ht="35" customHeight="1" thickTop="1" x14ac:dyDescent="0.25">
      <c r="A4" s="167" t="s">
        <v>98</v>
      </c>
      <c r="B4" s="143" t="s">
        <v>116</v>
      </c>
      <c r="C4" s="52" t="s">
        <v>81</v>
      </c>
      <c r="D4" s="22" t="s">
        <v>18</v>
      </c>
      <c r="E4" s="20">
        <v>7</v>
      </c>
      <c r="F4" s="20">
        <v>1</v>
      </c>
      <c r="G4" s="3"/>
      <c r="H4" s="13">
        <f t="shared" ref="H4" si="0">G4*12</f>
        <v>0</v>
      </c>
    </row>
    <row r="5" spans="1:8" ht="25.5" customHeight="1" x14ac:dyDescent="0.25">
      <c r="A5" s="168"/>
      <c r="B5" s="149"/>
      <c r="C5" s="52" t="s">
        <v>82</v>
      </c>
      <c r="D5" s="22" t="s">
        <v>19</v>
      </c>
      <c r="E5" s="20">
        <v>123.7</v>
      </c>
      <c r="F5" s="20">
        <v>1</v>
      </c>
      <c r="G5" s="3"/>
      <c r="H5" s="13">
        <f t="shared" ref="H5:H8" si="1">G5*12</f>
        <v>0</v>
      </c>
    </row>
    <row r="6" spans="1:8" ht="25" x14ac:dyDescent="0.25">
      <c r="A6" s="168"/>
      <c r="B6" s="149"/>
      <c r="C6" s="52" t="s">
        <v>118</v>
      </c>
      <c r="D6" s="20" t="s">
        <v>69</v>
      </c>
      <c r="E6" s="20">
        <v>7</v>
      </c>
      <c r="F6" s="20">
        <v>1</v>
      </c>
      <c r="G6" s="3"/>
      <c r="H6" s="13">
        <f t="shared" si="1"/>
        <v>0</v>
      </c>
    </row>
    <row r="7" spans="1:8" ht="37.5" x14ac:dyDescent="0.25">
      <c r="A7" s="168"/>
      <c r="B7" s="149"/>
      <c r="C7" s="29" t="s">
        <v>86</v>
      </c>
      <c r="D7" s="20" t="s">
        <v>69</v>
      </c>
      <c r="E7" s="22">
        <v>7</v>
      </c>
      <c r="F7" s="22">
        <v>1</v>
      </c>
      <c r="G7" s="3"/>
      <c r="H7" s="13">
        <f t="shared" si="1"/>
        <v>0</v>
      </c>
    </row>
    <row r="8" spans="1:8" x14ac:dyDescent="0.25">
      <c r="A8" s="168"/>
      <c r="B8" s="149"/>
      <c r="C8" s="68" t="s">
        <v>99</v>
      </c>
      <c r="D8" s="23" t="s">
        <v>18</v>
      </c>
      <c r="E8" s="23">
        <v>7</v>
      </c>
      <c r="F8" s="24">
        <v>1</v>
      </c>
      <c r="G8" s="3"/>
      <c r="H8" s="13">
        <f t="shared" si="1"/>
        <v>0</v>
      </c>
    </row>
    <row r="9" spans="1:8" ht="13" thickBot="1" x14ac:dyDescent="0.3">
      <c r="A9" s="169"/>
      <c r="B9" s="158"/>
      <c r="C9" s="68" t="s">
        <v>117</v>
      </c>
      <c r="D9" s="23" t="s">
        <v>18</v>
      </c>
      <c r="E9" s="23">
        <v>7</v>
      </c>
      <c r="F9" s="24">
        <v>1</v>
      </c>
      <c r="G9" s="66"/>
      <c r="H9" s="13">
        <f t="shared" ref="H9" si="2">G9*12</f>
        <v>0</v>
      </c>
    </row>
    <row r="10" spans="1:8" ht="14" thickTop="1" thickBot="1" x14ac:dyDescent="0.3">
      <c r="A10" s="159" t="s">
        <v>20</v>
      </c>
      <c r="B10" s="160"/>
      <c r="C10" s="160"/>
      <c r="D10" s="160"/>
      <c r="E10" s="160"/>
      <c r="F10" s="161"/>
      <c r="G10" s="67">
        <f>SUM(G4:G9)</f>
        <v>0</v>
      </c>
      <c r="H10" s="67">
        <f>SUM(H4:H9)</f>
        <v>0</v>
      </c>
    </row>
    <row r="15" spans="1:8" x14ac:dyDescent="0.25">
      <c r="D15" t="s">
        <v>111</v>
      </c>
      <c r="E15">
        <v>1</v>
      </c>
    </row>
  </sheetData>
  <mergeCells count="4">
    <mergeCell ref="A10:F10"/>
    <mergeCell ref="A1:H1"/>
    <mergeCell ref="B4:B9"/>
    <mergeCell ref="A4:A9"/>
  </mergeCells>
  <pageMargins left="0.7" right="0.7" top="0.78740157499999996" bottom="0.78740157499999996" header="0.3" footer="0.3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42B4-8C9A-4C25-8750-068A601313F2}">
  <sheetPr>
    <pageSetUpPr fitToPage="1"/>
  </sheetPr>
  <dimension ref="A1:H11"/>
  <sheetViews>
    <sheetView topLeftCell="C1" zoomScale="89" workbookViewId="0">
      <selection activeCell="G6" sqref="G6"/>
    </sheetView>
  </sheetViews>
  <sheetFormatPr defaultRowHeight="12.5" x14ac:dyDescent="0.25"/>
  <cols>
    <col min="1" max="1" width="12.453125" customWidth="1"/>
    <col min="2" max="2" width="13" customWidth="1"/>
    <col min="3" max="3" width="62.81640625" customWidth="1"/>
    <col min="4" max="5" width="10.81640625" customWidth="1"/>
    <col min="6" max="6" width="14.453125" customWidth="1"/>
    <col min="7" max="7" width="11.81640625" customWidth="1"/>
    <col min="8" max="8" width="15.81640625" customWidth="1"/>
  </cols>
  <sheetData>
    <row r="1" spans="1:8" ht="18" x14ac:dyDescent="0.4">
      <c r="A1" s="142" t="s">
        <v>29</v>
      </c>
      <c r="B1" s="142"/>
      <c r="C1" s="142"/>
      <c r="D1" s="142"/>
      <c r="E1" s="142"/>
      <c r="F1" s="142"/>
      <c r="G1" s="142"/>
      <c r="H1" s="142"/>
    </row>
    <row r="2" spans="1:8" ht="54.5" thickBot="1" x14ac:dyDescent="0.3">
      <c r="A2" s="43" t="s">
        <v>10</v>
      </c>
      <c r="B2" s="54" t="s">
        <v>11</v>
      </c>
      <c r="C2" s="55" t="s">
        <v>12</v>
      </c>
      <c r="D2" s="44" t="s">
        <v>31</v>
      </c>
      <c r="E2" s="44" t="s">
        <v>14</v>
      </c>
      <c r="F2" s="44" t="s">
        <v>32</v>
      </c>
      <c r="G2" s="45" t="s">
        <v>50</v>
      </c>
      <c r="H2" s="44" t="s">
        <v>17</v>
      </c>
    </row>
    <row r="3" spans="1:8" ht="25.5" thickTop="1" x14ac:dyDescent="0.25">
      <c r="A3" s="170" t="s">
        <v>30</v>
      </c>
      <c r="B3" s="173" t="s">
        <v>33</v>
      </c>
      <c r="C3" s="119" t="s">
        <v>100</v>
      </c>
      <c r="D3" s="75" t="s">
        <v>19</v>
      </c>
      <c r="E3" s="75">
        <v>450</v>
      </c>
      <c r="F3" s="75">
        <v>1</v>
      </c>
      <c r="G3" s="71"/>
      <c r="H3" s="13">
        <f t="shared" ref="H3:H9" si="0">+G3*F3</f>
        <v>0</v>
      </c>
    </row>
    <row r="4" spans="1:8" ht="14.5" x14ac:dyDescent="0.25">
      <c r="A4" s="171"/>
      <c r="B4" s="174"/>
      <c r="C4" s="119" t="s">
        <v>101</v>
      </c>
      <c r="D4" s="75" t="s">
        <v>19</v>
      </c>
      <c r="E4" s="22">
        <v>194</v>
      </c>
      <c r="F4" s="20">
        <v>1</v>
      </c>
      <c r="G4" s="3"/>
      <c r="H4" s="13">
        <f t="shared" si="0"/>
        <v>0</v>
      </c>
    </row>
    <row r="5" spans="1:8" x14ac:dyDescent="0.25">
      <c r="A5" s="171"/>
      <c r="B5" s="174"/>
      <c r="C5" s="119" t="s">
        <v>102</v>
      </c>
      <c r="D5" s="20" t="s">
        <v>69</v>
      </c>
      <c r="E5" s="76">
        <v>1</v>
      </c>
      <c r="F5" s="75">
        <v>1</v>
      </c>
      <c r="G5" s="71"/>
      <c r="H5" s="13">
        <f t="shared" si="0"/>
        <v>0</v>
      </c>
    </row>
    <row r="6" spans="1:8" x14ac:dyDescent="0.25">
      <c r="A6" s="171"/>
      <c r="B6" s="174"/>
      <c r="C6" s="119" t="s">
        <v>103</v>
      </c>
      <c r="D6" s="75" t="s">
        <v>18</v>
      </c>
      <c r="E6" s="76">
        <v>45</v>
      </c>
      <c r="F6" s="75">
        <v>1</v>
      </c>
      <c r="G6" s="71"/>
      <c r="H6" s="13">
        <f t="shared" si="0"/>
        <v>0</v>
      </c>
    </row>
    <row r="7" spans="1:8" ht="14.5" x14ac:dyDescent="0.25">
      <c r="A7" s="171"/>
      <c r="B7" s="174"/>
      <c r="C7" s="119" t="s">
        <v>34</v>
      </c>
      <c r="D7" s="20" t="s">
        <v>19</v>
      </c>
      <c r="E7" s="22">
        <v>175.8</v>
      </c>
      <c r="F7" s="20">
        <v>1</v>
      </c>
      <c r="G7" s="3"/>
      <c r="H7" s="13">
        <f t="shared" si="0"/>
        <v>0</v>
      </c>
    </row>
    <row r="8" spans="1:8" ht="25" x14ac:dyDescent="0.25">
      <c r="A8" s="171"/>
      <c r="B8" s="174"/>
      <c r="C8" s="119" t="s">
        <v>35</v>
      </c>
      <c r="D8" s="20" t="s">
        <v>18</v>
      </c>
      <c r="E8" s="22">
        <v>50</v>
      </c>
      <c r="F8" s="20">
        <v>1</v>
      </c>
      <c r="G8" s="3"/>
      <c r="H8" s="13">
        <f t="shared" si="0"/>
        <v>0</v>
      </c>
    </row>
    <row r="9" spans="1:8" ht="13" thickBot="1" x14ac:dyDescent="0.3">
      <c r="A9" s="172"/>
      <c r="B9" s="175"/>
      <c r="C9" s="129" t="s">
        <v>122</v>
      </c>
      <c r="D9" s="22" t="s">
        <v>18</v>
      </c>
      <c r="E9" s="24">
        <v>50</v>
      </c>
      <c r="F9" s="24">
        <v>1</v>
      </c>
      <c r="G9" s="72"/>
      <c r="H9" s="74">
        <f t="shared" si="0"/>
        <v>0</v>
      </c>
    </row>
    <row r="10" spans="1:8" ht="14" thickTop="1" thickBot="1" x14ac:dyDescent="0.3">
      <c r="A10" s="159" t="s">
        <v>20</v>
      </c>
      <c r="B10" s="160"/>
      <c r="C10" s="176"/>
      <c r="D10" s="160"/>
      <c r="E10" s="160"/>
      <c r="F10" s="161"/>
      <c r="G10" s="73">
        <f>SUM(G3:G9)</f>
        <v>0</v>
      </c>
      <c r="H10" s="67">
        <f>SUM(H3:H9)</f>
        <v>0</v>
      </c>
    </row>
    <row r="11" spans="1:8" ht="18" x14ac:dyDescent="0.4">
      <c r="A11" s="33"/>
      <c r="B11" s="31"/>
      <c r="C11" s="31"/>
      <c r="D11" s="30"/>
      <c r="E11" s="30"/>
      <c r="F11" s="30"/>
      <c r="G11" s="30"/>
      <c r="H11" s="30"/>
    </row>
  </sheetData>
  <mergeCells count="4">
    <mergeCell ref="A1:H1"/>
    <mergeCell ref="A3:A9"/>
    <mergeCell ref="B3:B9"/>
    <mergeCell ref="A10:F10"/>
  </mergeCells>
  <pageMargins left="0.7" right="0.7" top="0.78740157499999996" bottom="0.78740157499999996" header="0.3" footer="0.3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9B5E-852F-4BA8-90FD-BA0540B7D466}">
  <sheetPr>
    <pageSetUpPr fitToPage="1"/>
  </sheetPr>
  <dimension ref="A1:F946"/>
  <sheetViews>
    <sheetView view="pageLayout" topLeftCell="D1" zoomScaleNormal="100" workbookViewId="0">
      <selection activeCell="F9" sqref="F9"/>
    </sheetView>
  </sheetViews>
  <sheetFormatPr defaultRowHeight="12.5" x14ac:dyDescent="0.25"/>
  <cols>
    <col min="1" max="1" width="14" style="10" customWidth="1"/>
    <col min="2" max="2" width="62.81640625" style="11" customWidth="1"/>
    <col min="3" max="3" width="10.81640625" style="11" customWidth="1"/>
    <col min="4" max="4" width="14.81640625" style="11" customWidth="1"/>
    <col min="5" max="5" width="16.81640625" customWidth="1"/>
    <col min="6" max="6" width="14" customWidth="1"/>
  </cols>
  <sheetData>
    <row r="1" spans="1:6" ht="24" customHeight="1" x14ac:dyDescent="0.4">
      <c r="A1" s="177" t="s">
        <v>36</v>
      </c>
      <c r="B1" s="177"/>
      <c r="C1" s="177"/>
      <c r="D1" s="177"/>
      <c r="E1" s="177"/>
    </row>
    <row r="2" spans="1:6" ht="41.5" thickBot="1" x14ac:dyDescent="0.3">
      <c r="A2" s="54" t="s">
        <v>10</v>
      </c>
      <c r="B2" s="55" t="s">
        <v>12</v>
      </c>
      <c r="C2" s="55" t="s">
        <v>71</v>
      </c>
      <c r="D2" s="55" t="s">
        <v>37</v>
      </c>
      <c r="E2" s="56" t="s">
        <v>38</v>
      </c>
      <c r="F2" s="55" t="s">
        <v>17</v>
      </c>
    </row>
    <row r="3" spans="1:6" ht="23.4" customHeight="1" thickTop="1" x14ac:dyDescent="0.25">
      <c r="A3" s="178" t="s">
        <v>30</v>
      </c>
      <c r="B3" s="124" t="s">
        <v>63</v>
      </c>
      <c r="C3" s="82" t="s">
        <v>39</v>
      </c>
      <c r="D3" s="82">
        <v>20</v>
      </c>
      <c r="E3" s="77"/>
      <c r="F3" s="80">
        <f>D3*E3</f>
        <v>0</v>
      </c>
    </row>
    <row r="4" spans="1:6" ht="21" customHeight="1" thickBot="1" x14ac:dyDescent="0.3">
      <c r="A4" s="179"/>
      <c r="B4" s="125" t="s">
        <v>64</v>
      </c>
      <c r="C4" s="83" t="s">
        <v>39</v>
      </c>
      <c r="D4" s="83">
        <v>40</v>
      </c>
      <c r="E4" s="78"/>
      <c r="F4" s="81">
        <f>D4*E4</f>
        <v>0</v>
      </c>
    </row>
    <row r="5" spans="1:6" ht="25.5" customHeight="1" thickTop="1" thickBot="1" x14ac:dyDescent="0.3">
      <c r="A5" s="126" t="s">
        <v>20</v>
      </c>
      <c r="B5" s="79"/>
      <c r="C5" s="79"/>
      <c r="D5" s="79"/>
      <c r="E5" s="38">
        <f>SUM(E3:E4)</f>
        <v>0</v>
      </c>
      <c r="F5" s="7">
        <f>SUM(F3:F4)</f>
        <v>0</v>
      </c>
    </row>
    <row r="6" spans="1:6" x14ac:dyDescent="0.25">
      <c r="A6"/>
      <c r="B6"/>
      <c r="C6"/>
      <c r="D6"/>
    </row>
    <row r="7" spans="1:6" x14ac:dyDescent="0.25">
      <c r="A7"/>
      <c r="B7"/>
      <c r="C7"/>
      <c r="D7"/>
    </row>
    <row r="8" spans="1:6" x14ac:dyDescent="0.25">
      <c r="A8"/>
      <c r="B8"/>
      <c r="C8"/>
      <c r="D8"/>
    </row>
    <row r="9" spans="1:6" x14ac:dyDescent="0.25">
      <c r="A9"/>
      <c r="B9"/>
      <c r="C9"/>
      <c r="D9"/>
    </row>
    <row r="10" spans="1:6" x14ac:dyDescent="0.25">
      <c r="A10"/>
      <c r="B10"/>
      <c r="C10"/>
      <c r="D10"/>
    </row>
    <row r="11" spans="1:6" x14ac:dyDescent="0.25">
      <c r="A11"/>
      <c r="B11"/>
      <c r="C11"/>
      <c r="D11"/>
    </row>
    <row r="12" spans="1:6" x14ac:dyDescent="0.25">
      <c r="A12"/>
      <c r="B12"/>
      <c r="C12"/>
      <c r="D12"/>
    </row>
    <row r="13" spans="1:6" x14ac:dyDescent="0.25">
      <c r="A13"/>
      <c r="B13"/>
      <c r="C13"/>
      <c r="D13"/>
    </row>
    <row r="14" spans="1:6" x14ac:dyDescent="0.25">
      <c r="A14"/>
      <c r="B14"/>
      <c r="C14"/>
      <c r="D14"/>
    </row>
    <row r="15" spans="1:6" x14ac:dyDescent="0.25">
      <c r="A15"/>
      <c r="B15"/>
      <c r="C15"/>
      <c r="D15"/>
    </row>
    <row r="16" spans="1:6" x14ac:dyDescent="0.25">
      <c r="A16"/>
      <c r="B16"/>
      <c r="C16"/>
      <c r="D16"/>
    </row>
    <row r="17" spans="6:6" customFormat="1" x14ac:dyDescent="0.25"/>
    <row r="18" spans="6:6" customFormat="1" x14ac:dyDescent="0.25"/>
    <row r="19" spans="6:6" customFormat="1" x14ac:dyDescent="0.25"/>
    <row r="20" spans="6:6" customFormat="1" x14ac:dyDescent="0.25"/>
    <row r="21" spans="6:6" customFormat="1" x14ac:dyDescent="0.25"/>
    <row r="22" spans="6:6" customFormat="1" x14ac:dyDescent="0.25"/>
    <row r="23" spans="6:6" customFormat="1" x14ac:dyDescent="0.25"/>
    <row r="24" spans="6:6" customFormat="1" x14ac:dyDescent="0.25"/>
    <row r="25" spans="6:6" customFormat="1" x14ac:dyDescent="0.25"/>
    <row r="26" spans="6:6" customFormat="1" x14ac:dyDescent="0.25">
      <c r="F26" t="s">
        <v>111</v>
      </c>
    </row>
    <row r="27" spans="6:6" customFormat="1" x14ac:dyDescent="0.25"/>
    <row r="28" spans="6:6" customFormat="1" x14ac:dyDescent="0.25"/>
    <row r="29" spans="6:6" customFormat="1" x14ac:dyDescent="0.25"/>
    <row r="30" spans="6:6" customFormat="1" x14ac:dyDescent="0.25"/>
    <row r="31" spans="6:6" customFormat="1" x14ac:dyDescent="0.25"/>
    <row r="32" spans="6:6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</sheetData>
  <mergeCells count="2">
    <mergeCell ref="A1:E1"/>
    <mergeCell ref="A3:A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9D7A-1322-4DE4-91BD-E4E934C23C9D}">
  <sheetPr>
    <pageSetUpPr fitToPage="1"/>
  </sheetPr>
  <dimension ref="A1:F14"/>
  <sheetViews>
    <sheetView tabSelected="1" topLeftCell="A5" zoomScale="81" workbookViewId="0">
      <selection activeCell="A13" sqref="A13"/>
    </sheetView>
  </sheetViews>
  <sheetFormatPr defaultRowHeight="12.5" x14ac:dyDescent="0.25"/>
  <cols>
    <col min="1" max="1" width="7" customWidth="1"/>
    <col min="2" max="2" width="46.54296875" customWidth="1"/>
    <col min="4" max="4" width="11" customWidth="1"/>
    <col min="5" max="5" width="14.81640625" customWidth="1"/>
    <col min="6" max="6" width="17.1796875" customWidth="1"/>
  </cols>
  <sheetData>
    <row r="1" spans="1:6" ht="18.5" thickBot="1" x14ac:dyDescent="0.45">
      <c r="A1" s="180" t="s">
        <v>40</v>
      </c>
      <c r="B1" s="181"/>
      <c r="C1" s="181"/>
      <c r="D1" s="181"/>
      <c r="E1" s="181"/>
      <c r="F1" s="181"/>
    </row>
    <row r="2" spans="1:6" ht="39.5" thickBot="1" x14ac:dyDescent="0.3">
      <c r="A2" s="98" t="s">
        <v>41</v>
      </c>
      <c r="B2" s="132" t="s">
        <v>6</v>
      </c>
      <c r="C2" s="99" t="s">
        <v>42</v>
      </c>
      <c r="D2" s="100" t="s">
        <v>43</v>
      </c>
      <c r="E2" s="99" t="s">
        <v>44</v>
      </c>
      <c r="F2" s="61" t="s">
        <v>17</v>
      </c>
    </row>
    <row r="3" spans="1:6" ht="26.25" customHeight="1" thickTop="1" x14ac:dyDescent="0.25">
      <c r="A3" s="94">
        <v>1</v>
      </c>
      <c r="B3" s="131" t="s">
        <v>139</v>
      </c>
      <c r="C3" s="95" t="s">
        <v>46</v>
      </c>
      <c r="D3" s="84"/>
      <c r="E3" s="87">
        <v>40</v>
      </c>
      <c r="F3" s="88">
        <f t="shared" ref="F3:F13" si="0">D3*E3</f>
        <v>0</v>
      </c>
    </row>
    <row r="4" spans="1:6" s="91" customFormat="1" x14ac:dyDescent="0.25">
      <c r="A4" s="96">
        <v>2</v>
      </c>
      <c r="B4" s="119" t="s">
        <v>104</v>
      </c>
      <c r="C4" s="97" t="s">
        <v>45</v>
      </c>
      <c r="D4" s="85"/>
      <c r="E4" s="89">
        <v>10</v>
      </c>
      <c r="F4" s="90">
        <f t="shared" si="0"/>
        <v>0</v>
      </c>
    </row>
    <row r="5" spans="1:6" ht="25" x14ac:dyDescent="0.25">
      <c r="A5" s="96">
        <v>3</v>
      </c>
      <c r="B5" s="119" t="s">
        <v>138</v>
      </c>
      <c r="C5" s="75" t="s">
        <v>46</v>
      </c>
      <c r="D5" s="85"/>
      <c r="E5" s="89">
        <v>40</v>
      </c>
      <c r="F5" s="90">
        <f t="shared" si="0"/>
        <v>0</v>
      </c>
    </row>
    <row r="6" spans="1:6" ht="25" x14ac:dyDescent="0.25">
      <c r="A6" s="96">
        <v>4</v>
      </c>
      <c r="B6" s="119" t="s">
        <v>140</v>
      </c>
      <c r="C6" s="95" t="s">
        <v>46</v>
      </c>
      <c r="D6" s="85"/>
      <c r="E6" s="89">
        <v>20</v>
      </c>
      <c r="F6" s="90">
        <f t="shared" si="0"/>
        <v>0</v>
      </c>
    </row>
    <row r="7" spans="1:6" x14ac:dyDescent="0.25">
      <c r="A7" s="96">
        <v>5</v>
      </c>
      <c r="B7" s="119" t="s">
        <v>47</v>
      </c>
      <c r="C7" s="75" t="s">
        <v>45</v>
      </c>
      <c r="D7" s="85"/>
      <c r="E7" s="89">
        <v>20</v>
      </c>
      <c r="F7" s="90">
        <f t="shared" si="0"/>
        <v>0</v>
      </c>
    </row>
    <row r="8" spans="1:6" x14ac:dyDescent="0.25">
      <c r="A8" s="96">
        <v>6</v>
      </c>
      <c r="B8" s="119" t="s">
        <v>48</v>
      </c>
      <c r="C8" s="97" t="s">
        <v>45</v>
      </c>
      <c r="D8" s="85"/>
      <c r="E8" s="92">
        <v>10</v>
      </c>
      <c r="F8" s="93">
        <f t="shared" si="0"/>
        <v>0</v>
      </c>
    </row>
    <row r="9" spans="1:6" x14ac:dyDescent="0.25">
      <c r="A9" s="96">
        <v>7</v>
      </c>
      <c r="B9" s="119" t="s">
        <v>49</v>
      </c>
      <c r="C9" s="97" t="s">
        <v>45</v>
      </c>
      <c r="D9" s="85"/>
      <c r="E9" s="92">
        <v>20</v>
      </c>
      <c r="F9" s="90">
        <f t="shared" si="0"/>
        <v>0</v>
      </c>
    </row>
    <row r="10" spans="1:6" x14ac:dyDescent="0.25">
      <c r="A10" s="182" t="s">
        <v>141</v>
      </c>
      <c r="B10" s="119" t="s">
        <v>105</v>
      </c>
      <c r="C10" s="97" t="s">
        <v>45</v>
      </c>
      <c r="D10" s="85"/>
      <c r="E10" s="92">
        <v>10</v>
      </c>
      <c r="F10" s="90">
        <f t="shared" ref="F10" si="1">D10*E10</f>
        <v>0</v>
      </c>
    </row>
    <row r="11" spans="1:6" x14ac:dyDescent="0.25">
      <c r="A11" s="96">
        <v>9</v>
      </c>
      <c r="B11" s="119" t="s">
        <v>106</v>
      </c>
      <c r="C11" s="97" t="s">
        <v>45</v>
      </c>
      <c r="D11" s="85"/>
      <c r="E11" s="92">
        <v>10</v>
      </c>
      <c r="F11" s="90">
        <f t="shared" ref="F11" si="2">D11*E11</f>
        <v>0</v>
      </c>
    </row>
    <row r="12" spans="1:6" x14ac:dyDescent="0.25">
      <c r="A12" s="96">
        <v>10</v>
      </c>
      <c r="B12" s="119" t="s">
        <v>107</v>
      </c>
      <c r="C12" s="97" t="s">
        <v>46</v>
      </c>
      <c r="D12" s="86"/>
      <c r="E12" s="92">
        <v>5</v>
      </c>
      <c r="F12" s="90">
        <f t="shared" ref="F12" si="3">D12*E12</f>
        <v>0</v>
      </c>
    </row>
    <row r="13" spans="1:6" ht="13" thickBot="1" x14ac:dyDescent="0.3">
      <c r="A13" s="96">
        <v>11</v>
      </c>
      <c r="B13" s="130" t="s">
        <v>108</v>
      </c>
      <c r="C13" s="97" t="s">
        <v>46</v>
      </c>
      <c r="D13" s="86"/>
      <c r="E13" s="92">
        <v>10</v>
      </c>
      <c r="F13" s="93">
        <f t="shared" si="0"/>
        <v>0</v>
      </c>
    </row>
    <row r="14" spans="1:6" ht="19.5" customHeight="1" thickBot="1" x14ac:dyDescent="0.3">
      <c r="A14" s="136" t="s">
        <v>20</v>
      </c>
      <c r="B14" s="138"/>
      <c r="C14" s="137"/>
      <c r="D14" s="137"/>
      <c r="E14" s="139"/>
      <c r="F14" s="7">
        <f>SUM(F3:F13)</f>
        <v>0</v>
      </c>
    </row>
  </sheetData>
  <mergeCells count="2">
    <mergeCell ref="A1:F1"/>
    <mergeCell ref="A14:E14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2E353E-7C43-42D5-9847-FF3391E82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E022C-017E-4046-8628-03F1BB6076E0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299abc7f-d377-4404-be4d-881a1d984be2"/>
    <ds:schemaRef ds:uri="http://schemas.microsoft.com/office/infopath/2007/PartnerControls"/>
    <ds:schemaRef ds:uri="f330bf4c-7d0e-4728-ac38-8ec30312c61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47E5C0-332B-4343-80C8-2600DE0403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9B20C3B-B274-4383-8FBC-9061F74C0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f330bf4c-7d0e-4728-ac38-8ec30312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Krycí list</vt:lpstr>
      <vt:lpstr>Prostor A</vt:lpstr>
      <vt:lpstr>Prostor B </vt:lpstr>
      <vt:lpstr>Prostor C</vt:lpstr>
      <vt:lpstr>Prostor D</vt:lpstr>
      <vt:lpstr>Prostor E</vt:lpstr>
      <vt:lpstr>Prostor H</vt:lpstr>
      <vt:lpstr>Speciální úklid</vt:lpstr>
      <vt:lpstr>Mimořádný úklid</vt:lpstr>
      <vt:lpstr>Spotřební materiál</vt:lpstr>
      <vt:lpstr>'Mimořádný úklid'!Oblast_tisku</vt:lpstr>
      <vt:lpstr>'Prostor E'!Oblast_tisku</vt:lpstr>
      <vt:lpstr>'Spotřební materiál'!Oblast_tisku</vt:lpstr>
    </vt:vector>
  </TitlesOfParts>
  <Manager/>
  <Company>MZe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Jelečková Petra</dc:creator>
  <cp:keywords/>
  <dc:description/>
  <cp:lastModifiedBy>Švihálek Milan</cp:lastModifiedBy>
  <cp:revision/>
  <cp:lastPrinted>2025-09-09T06:08:03Z</cp:lastPrinted>
  <dcterms:created xsi:type="dcterms:W3CDTF">2019-11-20T08:55:30Z</dcterms:created>
  <dcterms:modified xsi:type="dcterms:W3CDTF">2025-09-09T09:59:22Z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Eyemová Hana</vt:lpwstr>
  </property>
  <property fmtid="{D5CDD505-2E9C-101B-9397-08002B2CF9AE}" pid="3" name="Order">
    <vt:lpwstr>2000.00000000000</vt:lpwstr>
  </property>
  <property fmtid="{D5CDD505-2E9C-101B-9397-08002B2CF9AE}" pid="4" name="display_urn:schemas-microsoft-com:office:office#Author">
    <vt:lpwstr>Eyemová Hana</vt:lpwstr>
  </property>
  <property fmtid="{D5CDD505-2E9C-101B-9397-08002B2CF9AE}" pid="5" name="MSIP_Label_92824bee-5c67-426c-bc98-23ad86c9419e_Enabled">
    <vt:lpwstr>true</vt:lpwstr>
  </property>
  <property fmtid="{D5CDD505-2E9C-101B-9397-08002B2CF9AE}" pid="6" name="MSIP_Label_92824bee-5c67-426c-bc98-23ad86c9419e_SetDate">
    <vt:lpwstr>2025-01-16T08:29:47Z</vt:lpwstr>
  </property>
  <property fmtid="{D5CDD505-2E9C-101B-9397-08002B2CF9AE}" pid="7" name="MSIP_Label_92824bee-5c67-426c-bc98-23ad86c9419e_Method">
    <vt:lpwstr>Privileged</vt:lpwstr>
  </property>
  <property fmtid="{D5CDD505-2E9C-101B-9397-08002B2CF9AE}" pid="8" name="MSIP_Label_92824bee-5c67-426c-bc98-23ad86c9419e_Name">
    <vt:lpwstr>Informace MZe</vt:lpwstr>
  </property>
  <property fmtid="{D5CDD505-2E9C-101B-9397-08002B2CF9AE}" pid="9" name="MSIP_Label_92824bee-5c67-426c-bc98-23ad86c9419e_SiteId">
    <vt:lpwstr>e84ea0de-38e7-4864-b153-a909a7746ff0</vt:lpwstr>
  </property>
  <property fmtid="{D5CDD505-2E9C-101B-9397-08002B2CF9AE}" pid="10" name="MSIP_Label_92824bee-5c67-426c-bc98-23ad86c9419e_ActionId">
    <vt:lpwstr>040e8486-3320-4841-a6ab-0c58573e7e8e</vt:lpwstr>
  </property>
  <property fmtid="{D5CDD505-2E9C-101B-9397-08002B2CF9AE}" pid="11" name="MSIP_Label_92824bee-5c67-426c-bc98-23ad86c9419e_ContentBits">
    <vt:lpwstr>0</vt:lpwstr>
  </property>
  <property fmtid="{D5CDD505-2E9C-101B-9397-08002B2CF9AE}" pid="12" name="ContentTypeId">
    <vt:lpwstr>0x0101009E80F5F6C5CE5F4782D8DC573FB786A0</vt:lpwstr>
  </property>
  <property fmtid="{D5CDD505-2E9C-101B-9397-08002B2CF9AE}" pid="13" name="MediaServiceImageTags">
    <vt:lpwstr/>
  </property>
</Properties>
</file>