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03 Plyny 26-27\02 ZD\"/>
    </mc:Choice>
  </mc:AlternateContent>
  <bookViews>
    <workbookView xWindow="0" yWindow="0" windowWidth="38400" windowHeight="17730"/>
  </bookViews>
  <sheets>
    <sheet name="List1" sheetId="1" r:id="rId1"/>
    <sheet name="PH" sheetId="2" r:id="rId2"/>
  </sheets>
  <definedNames>
    <definedName name="_xlnm.Print_Area" localSheetId="0">List1!$A$1:$F$51</definedName>
    <definedName name="_xlnm.Print_Area" localSheetId="1">PH!$A$1:$F$51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6" i="2" l="1"/>
  <c r="F45" i="2"/>
  <c r="F44" i="2"/>
  <c r="F43" i="2"/>
  <c r="F47" i="2" s="1"/>
  <c r="F39" i="2"/>
  <c r="F38" i="2"/>
  <c r="F37" i="2"/>
  <c r="F36" i="2"/>
  <c r="F40" i="2" s="1"/>
  <c r="F35" i="2"/>
  <c r="F34" i="2"/>
  <c r="F33" i="2"/>
  <c r="F32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29" i="2" s="1"/>
  <c r="F49" i="2" l="1"/>
  <c r="F51" i="2" s="1"/>
  <c r="F22" i="1"/>
  <c r="F46" i="1" l="1"/>
  <c r="F45" i="1"/>
  <c r="F44" i="1"/>
  <c r="F43" i="1"/>
  <c r="F39" i="1"/>
  <c r="F38" i="1"/>
  <c r="F37" i="1"/>
  <c r="F36" i="1"/>
  <c r="F35" i="1"/>
  <c r="F34" i="1"/>
  <c r="F33" i="1"/>
  <c r="F32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9" i="1" l="1"/>
  <c r="F47" i="1"/>
  <c r="F49" i="1" l="1"/>
  <c r="F51" i="1" l="1"/>
</calcChain>
</file>

<file path=xl/sharedStrings.xml><?xml version="1.0" encoding="utf-8"?>
<sst xmlns="http://schemas.openxmlformats.org/spreadsheetml/2006/main" count="205" uniqueCount="67">
  <si>
    <t>Typ a čistota plynu</t>
  </si>
  <si>
    <t>argon 5.0</t>
  </si>
  <si>
    <t>acetylen 2.6</t>
  </si>
  <si>
    <t>dusík 5.0</t>
  </si>
  <si>
    <t>kyslík 2.5</t>
  </si>
  <si>
    <t>Doprovodné poplatky</t>
  </si>
  <si>
    <t>Nájemné</t>
  </si>
  <si>
    <t>oxid uhličitý potrav.</t>
  </si>
  <si>
    <t>1 ks</t>
  </si>
  <si>
    <t>Předpokládaný roční počet</t>
  </si>
  <si>
    <t>Předpokládaný počet    tlakových lahví a kontejnerů</t>
  </si>
  <si>
    <t>argon 4.6</t>
  </si>
  <si>
    <t>argon 4.8</t>
  </si>
  <si>
    <t>corgon 18</t>
  </si>
  <si>
    <t>dusík 4.0</t>
  </si>
  <si>
    <t>vzduch technický stlačený</t>
  </si>
  <si>
    <t>helium 5.3</t>
  </si>
  <si>
    <t>zemní plyn (metan)</t>
  </si>
  <si>
    <t>kyslík pro dýchání</t>
  </si>
  <si>
    <t>vodík 5.0</t>
  </si>
  <si>
    <t>poplatek ADR - kontejner EuroCyl</t>
  </si>
  <si>
    <t>poplatek ADR - lahve</t>
  </si>
  <si>
    <t>Siln. energ. poplatek - lahve</t>
  </si>
  <si>
    <t>Siln. energ. poplatek - kontejner EuroCyl</t>
  </si>
  <si>
    <t>dopravné - lahve</t>
  </si>
  <si>
    <t>dopravné - kontejner EuroCyl</t>
  </si>
  <si>
    <t>jiné poplatky - lahve (atesty, manipulace, …)</t>
  </si>
  <si>
    <t>jiné poplatky - kontejner EuroCyl (atesty, manipulace, …)</t>
  </si>
  <si>
    <t>tlaková lahev - denní nájem</t>
  </si>
  <si>
    <t>kontejner EuroCyl - denní nájem</t>
  </si>
  <si>
    <t>pro 1 ks lahve</t>
  </si>
  <si>
    <t>pro 1 ks kont.</t>
  </si>
  <si>
    <t>Předpokládaný roční odběr (ks, kg)</t>
  </si>
  <si>
    <t>láhev 40/8 kg</t>
  </si>
  <si>
    <t>láhev 20/4 kg</t>
  </si>
  <si>
    <t>láhev 50/10 kg</t>
  </si>
  <si>
    <t>láhev 20/200</t>
  </si>
  <si>
    <t>láhev 50/200</t>
  </si>
  <si>
    <t>láhev 40/200</t>
  </si>
  <si>
    <t>láhev 10/6 kg</t>
  </si>
  <si>
    <t>láhev 10/1,5 m3</t>
  </si>
  <si>
    <t>láhev 10/200</t>
  </si>
  <si>
    <t>Položka č.</t>
  </si>
  <si>
    <t>Celkem za technické plyny</t>
  </si>
  <si>
    <t>Celkem za nájemné</t>
  </si>
  <si>
    <t>NÁZEV ÚČASTNÍKA:</t>
  </si>
  <si>
    <t>MJ</t>
  </si>
  <si>
    <t>Celková nabídková cena bez DPH</t>
  </si>
  <si>
    <t>Celkem za poplatky</t>
  </si>
  <si>
    <t>lahev 20/200</t>
  </si>
  <si>
    <t>kontejner EuroCyl 180 l</t>
  </si>
  <si>
    <t>Celková nabídková cena bez DPH za 1 rok</t>
  </si>
  <si>
    <t>Příloha č. 1 - Seznam technických plynů</t>
  </si>
  <si>
    <t>Cena za jednotku v Kč bez DPH</t>
  </si>
  <si>
    <t>tlaková lahev - roční nájem - technický plyn</t>
  </si>
  <si>
    <t>tlaková lahev - roční nájem - speciální plyn</t>
  </si>
  <si>
    <t>Cena pronájmu</t>
  </si>
  <si>
    <t>Předpokládaný požadovaný rozsah dodávek technických plynů, doprovodné poplatky a nájemné</t>
  </si>
  <si>
    <t>Poznámka: Dodavatel vyplní pouze žlutě podbarvené pole</t>
  </si>
  <si>
    <t>vzduch syntetický bez uhlovodíků</t>
  </si>
  <si>
    <t>Celková nabídková cena bez DPH za 2 roky</t>
  </si>
  <si>
    <t>Distribuční prostředek</t>
  </si>
  <si>
    <t>helium 5.0</t>
  </si>
  <si>
    <t>prosím doplnit</t>
  </si>
  <si>
    <t>bude aktualizován roční počet</t>
  </si>
  <si>
    <t>prosím o aktualizaci (nemůžu přijít na to, jak jsme číslo 113 určili)</t>
  </si>
  <si>
    <t xml:space="preserve">poznámka: v soutěži v roce 2020 byla uzavřena "Smlouva o dlouhodobém pronájmu" 10-1317/20, kde byl ostanoveno 14 +12 lahví.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</si>
</sst>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2" borderId="1" xfId="0" applyNumberFormat="1" applyFill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3" fontId="0" fillId="0" borderId="0" xfId="0" applyNumberFormat="1" applyBorder="1" applyProtection="1"/>
    <xf numFmtId="164" fontId="2" fillId="3" borderId="3" xfId="0" applyNumberFormat="1" applyFont="1" applyFill="1" applyBorder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164" fontId="0" fillId="0" borderId="6" xfId="0" applyNumberForma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164" fontId="0" fillId="2" borderId="8" xfId="0" applyNumberFormat="1" applyFill="1" applyBorder="1" applyAlignment="1" applyProtection="1">
      <alignment vertical="center"/>
      <protection locked="0"/>
    </xf>
    <xf numFmtId="164" fontId="0" fillId="0" borderId="9" xfId="0" applyNumberFormat="1" applyBorder="1" applyAlignment="1" applyProtection="1">
      <alignment vertical="center"/>
    </xf>
    <xf numFmtId="0" fontId="0" fillId="0" borderId="10" xfId="0" applyBorder="1" applyAlignment="1" applyProtection="1">
      <alignment horizontal="center"/>
    </xf>
    <xf numFmtId="164" fontId="0" fillId="2" borderId="4" xfId="0" applyNumberFormat="1" applyFill="1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3" xfId="0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164" fontId="0" fillId="0" borderId="6" xfId="0" applyNumberFormat="1" applyBorder="1" applyProtection="1"/>
    <xf numFmtId="164" fontId="0" fillId="2" borderId="8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0" borderId="11" xfId="0" applyNumberFormat="1" applyBorder="1" applyProtection="1"/>
    <xf numFmtId="0" fontId="1" fillId="0" borderId="3" xfId="0" applyFont="1" applyFill="1" applyBorder="1" applyProtection="1"/>
    <xf numFmtId="164" fontId="1" fillId="3" borderId="3" xfId="0" applyNumberFormat="1" applyFont="1" applyFill="1" applyBorder="1" applyProtection="1"/>
    <xf numFmtId="0" fontId="4" fillId="0" borderId="0" xfId="0" applyFont="1" applyProtection="1">
      <protection locked="0"/>
    </xf>
    <xf numFmtId="0" fontId="0" fillId="0" borderId="5" xfId="0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/>
    </xf>
    <xf numFmtId="164" fontId="0" fillId="0" borderId="9" xfId="0" applyNumberFormat="1" applyFill="1" applyBorder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>
      <protection locked="0"/>
    </xf>
    <xf numFmtId="164" fontId="5" fillId="3" borderId="3" xfId="0" applyNumberFormat="1" applyFont="1" applyFill="1" applyBorder="1" applyAlignment="1" applyProtection="1">
      <alignment horizontal="center" wrapText="1"/>
    </xf>
    <xf numFmtId="0" fontId="7" fillId="0" borderId="4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164" fontId="1" fillId="2" borderId="16" xfId="0" applyNumberFormat="1" applyFont="1" applyFill="1" applyBorder="1" applyAlignment="1" applyProtection="1">
      <alignment horizontal="center" vertical="center"/>
      <protection locked="0"/>
    </xf>
    <xf numFmtId="164" fontId="1" fillId="2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workbookViewId="0">
      <selection activeCell="B53" sqref="B53"/>
    </sheetView>
  </sheetViews>
  <sheetFormatPr defaultColWidth="9.1796875" defaultRowHeight="14.5" x14ac:dyDescent="0.35"/>
  <cols>
    <col min="1" max="1" width="7.81640625" style="12" bestFit="1" customWidth="1"/>
    <col min="2" max="2" width="33.453125" style="12" customWidth="1"/>
    <col min="3" max="3" width="17" style="17" bestFit="1" customWidth="1"/>
    <col min="4" max="4" width="20" style="17" bestFit="1" customWidth="1"/>
    <col min="5" max="5" width="20" style="12" customWidth="1"/>
    <col min="6" max="6" width="21.81640625" style="12" customWidth="1"/>
    <col min="7" max="7" width="9.1796875" style="12"/>
    <col min="8" max="8" width="13.54296875" style="12" bestFit="1" customWidth="1"/>
    <col min="9" max="16384" width="9.1796875" style="12"/>
  </cols>
  <sheetData>
    <row r="1" spans="1:7" ht="15.5" x14ac:dyDescent="0.35">
      <c r="A1" s="90" t="s">
        <v>52</v>
      </c>
      <c r="B1" s="90"/>
      <c r="C1" s="90"/>
      <c r="D1" s="90"/>
      <c r="E1" s="90"/>
      <c r="F1" s="90"/>
    </row>
    <row r="2" spans="1:7" ht="15" thickBot="1" x14ac:dyDescent="0.4">
      <c r="A2" s="3"/>
      <c r="B2" s="91" t="s">
        <v>57</v>
      </c>
      <c r="C2" s="92"/>
      <c r="D2" s="92"/>
      <c r="E2" s="92"/>
      <c r="F2" s="92"/>
    </row>
    <row r="3" spans="1:7" ht="15" thickBot="1" x14ac:dyDescent="0.4">
      <c r="B3" s="32" t="s">
        <v>45</v>
      </c>
      <c r="C3" s="95"/>
      <c r="D3" s="96"/>
      <c r="E3" s="96"/>
      <c r="F3" s="97"/>
    </row>
    <row r="4" spans="1:7" ht="29.5" thickBot="1" x14ac:dyDescent="0.4">
      <c r="A4" s="28" t="s">
        <v>42</v>
      </c>
      <c r="B4" s="29" t="s">
        <v>0</v>
      </c>
      <c r="C4" s="30" t="s">
        <v>61</v>
      </c>
      <c r="D4" s="30" t="s">
        <v>32</v>
      </c>
      <c r="E4" s="30" t="s">
        <v>53</v>
      </c>
      <c r="F4" s="31" t="s">
        <v>47</v>
      </c>
    </row>
    <row r="5" spans="1:7" x14ac:dyDescent="0.35">
      <c r="A5" s="25">
        <v>1</v>
      </c>
      <c r="B5" s="69" t="s">
        <v>2</v>
      </c>
      <c r="C5" s="70" t="s">
        <v>34</v>
      </c>
      <c r="D5" s="85">
        <v>2</v>
      </c>
      <c r="E5" s="26"/>
      <c r="F5" s="27">
        <f t="shared" ref="F5:F28" si="0">D5*E5</f>
        <v>0</v>
      </c>
      <c r="G5" s="81"/>
    </row>
    <row r="6" spans="1:7" x14ac:dyDescent="0.35">
      <c r="A6" s="20">
        <v>2</v>
      </c>
      <c r="B6" s="71" t="s">
        <v>2</v>
      </c>
      <c r="C6" s="72" t="s">
        <v>33</v>
      </c>
      <c r="D6" s="8">
        <v>4</v>
      </c>
      <c r="E6" s="1"/>
      <c r="F6" s="21">
        <f t="shared" si="0"/>
        <v>0</v>
      </c>
      <c r="G6" s="81"/>
    </row>
    <row r="7" spans="1:7" x14ac:dyDescent="0.35">
      <c r="A7" s="20">
        <v>3</v>
      </c>
      <c r="B7" s="71" t="s">
        <v>2</v>
      </c>
      <c r="C7" s="72" t="s">
        <v>35</v>
      </c>
      <c r="D7" s="8">
        <v>4</v>
      </c>
      <c r="E7" s="1"/>
      <c r="F7" s="21">
        <f t="shared" si="0"/>
        <v>0</v>
      </c>
      <c r="G7" s="81"/>
    </row>
    <row r="8" spans="1:7" x14ac:dyDescent="0.35">
      <c r="A8" s="20">
        <v>4</v>
      </c>
      <c r="B8" s="71" t="s">
        <v>11</v>
      </c>
      <c r="C8" s="72" t="s">
        <v>36</v>
      </c>
      <c r="D8" s="8">
        <v>2</v>
      </c>
      <c r="E8" s="1"/>
      <c r="F8" s="21">
        <f t="shared" si="0"/>
        <v>0</v>
      </c>
      <c r="G8" s="81"/>
    </row>
    <row r="9" spans="1:7" x14ac:dyDescent="0.35">
      <c r="A9" s="20">
        <v>5</v>
      </c>
      <c r="B9" s="71" t="s">
        <v>12</v>
      </c>
      <c r="C9" s="72" t="s">
        <v>36</v>
      </c>
      <c r="D9" s="8">
        <v>1</v>
      </c>
      <c r="E9" s="1"/>
      <c r="F9" s="21">
        <f t="shared" si="0"/>
        <v>0</v>
      </c>
      <c r="G9" s="81"/>
    </row>
    <row r="10" spans="1:7" x14ac:dyDescent="0.35">
      <c r="A10" s="46">
        <v>6</v>
      </c>
      <c r="B10" s="62" t="s">
        <v>12</v>
      </c>
      <c r="C10" s="8" t="s">
        <v>37</v>
      </c>
      <c r="D10" s="8">
        <v>6</v>
      </c>
      <c r="E10" s="1"/>
      <c r="F10" s="47">
        <f t="shared" si="0"/>
        <v>0</v>
      </c>
      <c r="G10" s="81"/>
    </row>
    <row r="11" spans="1:7" x14ac:dyDescent="0.35">
      <c r="A11" s="46">
        <v>7</v>
      </c>
      <c r="B11" s="62" t="s">
        <v>1</v>
      </c>
      <c r="C11" s="8" t="s">
        <v>37</v>
      </c>
      <c r="D11" s="8">
        <v>1</v>
      </c>
      <c r="E11" s="1"/>
      <c r="F11" s="47">
        <f t="shared" si="0"/>
        <v>0</v>
      </c>
    </row>
    <row r="12" spans="1:7" ht="29" x14ac:dyDescent="0.35">
      <c r="A12" s="48">
        <v>8</v>
      </c>
      <c r="B12" s="62" t="s">
        <v>1</v>
      </c>
      <c r="C12" s="63" t="s">
        <v>50</v>
      </c>
      <c r="D12" s="8">
        <v>14</v>
      </c>
      <c r="E12" s="1"/>
      <c r="F12" s="47">
        <f t="shared" si="0"/>
        <v>0</v>
      </c>
    </row>
    <row r="13" spans="1:7" x14ac:dyDescent="0.35">
      <c r="A13" s="46">
        <v>9</v>
      </c>
      <c r="B13" s="62" t="s">
        <v>13</v>
      </c>
      <c r="C13" s="8" t="s">
        <v>36</v>
      </c>
      <c r="D13" s="8">
        <v>6</v>
      </c>
      <c r="E13" s="1"/>
      <c r="F13" s="47">
        <f t="shared" si="0"/>
        <v>0</v>
      </c>
      <c r="G13" s="81"/>
    </row>
    <row r="14" spans="1:7" x14ac:dyDescent="0.35">
      <c r="A14" s="46">
        <v>10</v>
      </c>
      <c r="B14" s="62" t="s">
        <v>13</v>
      </c>
      <c r="C14" s="8" t="s">
        <v>37</v>
      </c>
      <c r="D14" s="8">
        <v>4</v>
      </c>
      <c r="E14" s="1"/>
      <c r="F14" s="47">
        <f t="shared" si="0"/>
        <v>0</v>
      </c>
      <c r="G14" s="81"/>
    </row>
    <row r="15" spans="1:7" s="13" customFormat="1" x14ac:dyDescent="0.35">
      <c r="A15" s="46">
        <v>11</v>
      </c>
      <c r="B15" s="62" t="s">
        <v>14</v>
      </c>
      <c r="C15" s="8" t="s">
        <v>49</v>
      </c>
      <c r="D15" s="8">
        <v>3</v>
      </c>
      <c r="E15" s="1"/>
      <c r="F15" s="47">
        <f t="shared" si="0"/>
        <v>0</v>
      </c>
    </row>
    <row r="16" spans="1:7" x14ac:dyDescent="0.35">
      <c r="A16" s="46">
        <v>12</v>
      </c>
      <c r="B16" s="62" t="s">
        <v>14</v>
      </c>
      <c r="C16" s="8" t="s">
        <v>37</v>
      </c>
      <c r="D16" s="8">
        <v>2</v>
      </c>
      <c r="E16" s="1"/>
      <c r="F16" s="47">
        <f t="shared" si="0"/>
        <v>0</v>
      </c>
    </row>
    <row r="17" spans="1:7" x14ac:dyDescent="0.35">
      <c r="A17" s="46">
        <v>13</v>
      </c>
      <c r="B17" s="62" t="s">
        <v>3</v>
      </c>
      <c r="C17" s="8" t="s">
        <v>37</v>
      </c>
      <c r="D17" s="8">
        <v>8</v>
      </c>
      <c r="E17" s="1"/>
      <c r="F17" s="47">
        <f t="shared" si="0"/>
        <v>0</v>
      </c>
    </row>
    <row r="18" spans="1:7" x14ac:dyDescent="0.35">
      <c r="A18" s="48">
        <v>14</v>
      </c>
      <c r="B18" s="64" t="s">
        <v>19</v>
      </c>
      <c r="C18" s="65" t="s">
        <v>37</v>
      </c>
      <c r="D18" s="66">
        <v>1</v>
      </c>
      <c r="E18" s="1"/>
      <c r="F18" s="47">
        <f t="shared" si="0"/>
        <v>0</v>
      </c>
    </row>
    <row r="19" spans="1:7" x14ac:dyDescent="0.35">
      <c r="A19" s="46">
        <v>15</v>
      </c>
      <c r="B19" s="62" t="s">
        <v>4</v>
      </c>
      <c r="C19" s="8" t="s">
        <v>36</v>
      </c>
      <c r="D19" s="8">
        <v>18</v>
      </c>
      <c r="E19" s="1"/>
      <c r="F19" s="47">
        <f t="shared" si="0"/>
        <v>0</v>
      </c>
      <c r="G19" s="81"/>
    </row>
    <row r="20" spans="1:7" x14ac:dyDescent="0.35">
      <c r="A20" s="46">
        <v>16</v>
      </c>
      <c r="B20" s="62" t="s">
        <v>4</v>
      </c>
      <c r="C20" s="8" t="s">
        <v>38</v>
      </c>
      <c r="D20" s="8">
        <v>10</v>
      </c>
      <c r="E20" s="1"/>
      <c r="F20" s="47">
        <f t="shared" si="0"/>
        <v>0</v>
      </c>
      <c r="G20" s="81"/>
    </row>
    <row r="21" spans="1:7" x14ac:dyDescent="0.35">
      <c r="A21" s="46">
        <v>17</v>
      </c>
      <c r="B21" s="62" t="s">
        <v>4</v>
      </c>
      <c r="C21" s="8" t="s">
        <v>37</v>
      </c>
      <c r="D21" s="8">
        <v>25</v>
      </c>
      <c r="E21" s="1"/>
      <c r="F21" s="47">
        <f t="shared" si="0"/>
        <v>0</v>
      </c>
      <c r="G21" s="81"/>
    </row>
    <row r="22" spans="1:7" x14ac:dyDescent="0.35">
      <c r="A22" s="46">
        <v>18</v>
      </c>
      <c r="B22" s="62" t="s">
        <v>62</v>
      </c>
      <c r="C22" s="8" t="s">
        <v>63</v>
      </c>
      <c r="D22" s="8">
        <v>1</v>
      </c>
      <c r="E22" s="83"/>
      <c r="F22" s="47">
        <f t="shared" si="0"/>
        <v>0</v>
      </c>
      <c r="G22" s="81"/>
    </row>
    <row r="23" spans="1:7" x14ac:dyDescent="0.35">
      <c r="A23" s="46">
        <v>19</v>
      </c>
      <c r="B23" s="62" t="s">
        <v>16</v>
      </c>
      <c r="C23" s="8" t="s">
        <v>37</v>
      </c>
      <c r="D23" s="8">
        <v>4</v>
      </c>
      <c r="E23" s="1"/>
      <c r="F23" s="47">
        <f t="shared" si="0"/>
        <v>0</v>
      </c>
    </row>
    <row r="24" spans="1:7" x14ac:dyDescent="0.35">
      <c r="A24" s="48">
        <v>20</v>
      </c>
      <c r="B24" s="62" t="s">
        <v>7</v>
      </c>
      <c r="C24" s="8" t="s">
        <v>39</v>
      </c>
      <c r="D24" s="8">
        <v>6</v>
      </c>
      <c r="E24" s="1"/>
      <c r="F24" s="47">
        <f t="shared" si="0"/>
        <v>0</v>
      </c>
      <c r="G24" s="81"/>
    </row>
    <row r="25" spans="1:7" x14ac:dyDescent="0.35">
      <c r="A25" s="46">
        <v>21</v>
      </c>
      <c r="B25" s="62" t="s">
        <v>17</v>
      </c>
      <c r="C25" s="8" t="s">
        <v>40</v>
      </c>
      <c r="D25" s="8">
        <v>7</v>
      </c>
      <c r="E25" s="1"/>
      <c r="F25" s="47">
        <f t="shared" si="0"/>
        <v>0</v>
      </c>
    </row>
    <row r="26" spans="1:7" x14ac:dyDescent="0.35">
      <c r="A26" s="46">
        <v>22</v>
      </c>
      <c r="B26" s="62" t="s">
        <v>18</v>
      </c>
      <c r="C26" s="8" t="s">
        <v>41</v>
      </c>
      <c r="D26" s="8">
        <v>2</v>
      </c>
      <c r="E26" s="1"/>
      <c r="F26" s="47">
        <f t="shared" si="0"/>
        <v>0</v>
      </c>
    </row>
    <row r="27" spans="1:7" x14ac:dyDescent="0.35">
      <c r="A27" s="46">
        <v>23</v>
      </c>
      <c r="B27" s="62" t="s">
        <v>15</v>
      </c>
      <c r="C27" s="8" t="s">
        <v>37</v>
      </c>
      <c r="D27" s="8">
        <v>6</v>
      </c>
      <c r="E27" s="1"/>
      <c r="F27" s="47">
        <f t="shared" si="0"/>
        <v>0</v>
      </c>
    </row>
    <row r="28" spans="1:7" ht="15" thickBot="1" x14ac:dyDescent="0.4">
      <c r="A28" s="49">
        <v>24</v>
      </c>
      <c r="B28" s="67" t="s">
        <v>59</v>
      </c>
      <c r="C28" s="68" t="s">
        <v>37</v>
      </c>
      <c r="D28" s="68">
        <v>9</v>
      </c>
      <c r="E28" s="23"/>
      <c r="F28" s="50">
        <f t="shared" si="0"/>
        <v>0</v>
      </c>
    </row>
    <row r="29" spans="1:7" s="14" customFormat="1" ht="15" thickBot="1" x14ac:dyDescent="0.4">
      <c r="A29" s="4"/>
      <c r="B29" s="34" t="s">
        <v>43</v>
      </c>
      <c r="C29" s="19"/>
      <c r="D29" s="5"/>
      <c r="E29" s="15"/>
      <c r="F29" s="35">
        <f>SUM(F5:F28)</f>
        <v>0</v>
      </c>
    </row>
    <row r="30" spans="1:7" s="14" customFormat="1" ht="15" thickBot="1" x14ac:dyDescent="0.4">
      <c r="A30" s="4"/>
      <c r="B30" s="6"/>
      <c r="C30" s="7"/>
      <c r="D30" s="7"/>
      <c r="F30" s="10"/>
    </row>
    <row r="31" spans="1:7" ht="29.5" thickBot="1" x14ac:dyDescent="0.4">
      <c r="A31" s="28" t="s">
        <v>42</v>
      </c>
      <c r="B31" s="38" t="s">
        <v>5</v>
      </c>
      <c r="C31" s="30" t="s">
        <v>46</v>
      </c>
      <c r="D31" s="30" t="s">
        <v>9</v>
      </c>
      <c r="E31" s="30" t="s">
        <v>53</v>
      </c>
      <c r="F31" s="31" t="s">
        <v>47</v>
      </c>
    </row>
    <row r="32" spans="1:7" x14ac:dyDescent="0.35">
      <c r="A32" s="37">
        <v>25</v>
      </c>
      <c r="B32" s="69" t="s">
        <v>21</v>
      </c>
      <c r="C32" s="70" t="s">
        <v>8</v>
      </c>
      <c r="D32" s="85">
        <v>132</v>
      </c>
      <c r="E32" s="26"/>
      <c r="F32" s="27">
        <f t="shared" ref="F32:F39" si="1">D32*E32</f>
        <v>0</v>
      </c>
    </row>
    <row r="33" spans="1:11" x14ac:dyDescent="0.35">
      <c r="A33" s="22">
        <v>26</v>
      </c>
      <c r="B33" s="71" t="s">
        <v>20</v>
      </c>
      <c r="C33" s="72" t="s">
        <v>8</v>
      </c>
      <c r="D33" s="8">
        <v>14</v>
      </c>
      <c r="E33" s="1"/>
      <c r="F33" s="21">
        <f t="shared" si="1"/>
        <v>0</v>
      </c>
    </row>
    <row r="34" spans="1:11" x14ac:dyDescent="0.35">
      <c r="A34" s="22">
        <v>27</v>
      </c>
      <c r="B34" s="71" t="s">
        <v>22</v>
      </c>
      <c r="C34" s="72" t="s">
        <v>8</v>
      </c>
      <c r="D34" s="8">
        <v>132</v>
      </c>
      <c r="E34" s="1"/>
      <c r="F34" s="21">
        <f t="shared" si="1"/>
        <v>0</v>
      </c>
    </row>
    <row r="35" spans="1:11" ht="29" x14ac:dyDescent="0.35">
      <c r="A35" s="22">
        <v>28</v>
      </c>
      <c r="B35" s="73" t="s">
        <v>23</v>
      </c>
      <c r="C35" s="72" t="s">
        <v>8</v>
      </c>
      <c r="D35" s="8">
        <v>14</v>
      </c>
      <c r="E35" s="1"/>
      <c r="F35" s="21">
        <f t="shared" si="1"/>
        <v>0</v>
      </c>
    </row>
    <row r="36" spans="1:11" x14ac:dyDescent="0.35">
      <c r="A36" s="22">
        <v>29</v>
      </c>
      <c r="B36" s="71" t="s">
        <v>24</v>
      </c>
      <c r="C36" s="72" t="s">
        <v>8</v>
      </c>
      <c r="D36" s="8">
        <v>132</v>
      </c>
      <c r="E36" s="1"/>
      <c r="F36" s="21">
        <f t="shared" si="1"/>
        <v>0</v>
      </c>
    </row>
    <row r="37" spans="1:11" x14ac:dyDescent="0.35">
      <c r="A37" s="22">
        <v>30</v>
      </c>
      <c r="B37" s="71" t="s">
        <v>25</v>
      </c>
      <c r="C37" s="72" t="s">
        <v>8</v>
      </c>
      <c r="D37" s="8">
        <v>14</v>
      </c>
      <c r="E37" s="1"/>
      <c r="F37" s="21">
        <f t="shared" si="1"/>
        <v>0</v>
      </c>
    </row>
    <row r="38" spans="1:11" ht="29" x14ac:dyDescent="0.35">
      <c r="A38" s="22">
        <v>31</v>
      </c>
      <c r="B38" s="74" t="s">
        <v>26</v>
      </c>
      <c r="C38" s="72" t="s">
        <v>30</v>
      </c>
      <c r="D38" s="8">
        <v>132</v>
      </c>
      <c r="E38" s="1"/>
      <c r="F38" s="21">
        <f t="shared" si="1"/>
        <v>0</v>
      </c>
    </row>
    <row r="39" spans="1:11" ht="29.5" thickBot="1" x14ac:dyDescent="0.4">
      <c r="A39" s="36">
        <v>32</v>
      </c>
      <c r="B39" s="75" t="s">
        <v>27</v>
      </c>
      <c r="C39" s="76" t="s">
        <v>31</v>
      </c>
      <c r="D39" s="68">
        <v>14</v>
      </c>
      <c r="E39" s="23"/>
      <c r="F39" s="24">
        <f t="shared" si="1"/>
        <v>0</v>
      </c>
    </row>
    <row r="40" spans="1:11" s="14" customFormat="1" ht="15" thickBot="1" x14ac:dyDescent="0.4">
      <c r="A40" s="4"/>
      <c r="B40" s="34" t="s">
        <v>48</v>
      </c>
      <c r="C40" s="19"/>
      <c r="D40" s="5"/>
      <c r="E40" s="15"/>
      <c r="F40" s="35">
        <f>SUM(F32:F39)</f>
        <v>0</v>
      </c>
    </row>
    <row r="41" spans="1:11" s="14" customFormat="1" ht="15" thickBot="1" x14ac:dyDescent="0.4">
      <c r="A41" s="4"/>
      <c r="B41" s="6"/>
      <c r="C41" s="7"/>
      <c r="D41" s="7"/>
      <c r="F41" s="10"/>
    </row>
    <row r="42" spans="1:11" ht="44" thickBot="1" x14ac:dyDescent="0.4">
      <c r="A42" s="28" t="s">
        <v>42</v>
      </c>
      <c r="B42" s="29" t="s">
        <v>6</v>
      </c>
      <c r="C42" s="30" t="s">
        <v>46</v>
      </c>
      <c r="D42" s="30" t="s">
        <v>10</v>
      </c>
      <c r="E42" s="30" t="s">
        <v>56</v>
      </c>
      <c r="F42" s="31" t="s">
        <v>47</v>
      </c>
    </row>
    <row r="43" spans="1:11" x14ac:dyDescent="0.35">
      <c r="A43" s="37">
        <v>33</v>
      </c>
      <c r="B43" s="77" t="s">
        <v>28</v>
      </c>
      <c r="C43" s="70" t="s">
        <v>8</v>
      </c>
      <c r="D43" s="85">
        <v>113</v>
      </c>
      <c r="E43" s="41"/>
      <c r="F43" s="42">
        <f>D43*E43*365</f>
        <v>0</v>
      </c>
      <c r="G43" s="81"/>
    </row>
    <row r="44" spans="1:11" x14ac:dyDescent="0.35">
      <c r="A44" s="22">
        <v>34</v>
      </c>
      <c r="B44" s="78" t="s">
        <v>29</v>
      </c>
      <c r="C44" s="72" t="s">
        <v>8</v>
      </c>
      <c r="D44" s="80">
        <v>1</v>
      </c>
      <c r="E44" s="2"/>
      <c r="F44" s="39">
        <f>D44*E44*365</f>
        <v>0</v>
      </c>
    </row>
    <row r="45" spans="1:11" ht="29" x14ac:dyDescent="0.35">
      <c r="A45" s="22">
        <v>35</v>
      </c>
      <c r="B45" s="73" t="s">
        <v>54</v>
      </c>
      <c r="C45" s="72" t="s">
        <v>8</v>
      </c>
      <c r="D45" s="72">
        <v>15</v>
      </c>
      <c r="E45" s="18"/>
      <c r="F45" s="21">
        <f>D45*E45</f>
        <v>0</v>
      </c>
      <c r="G45" s="88"/>
      <c r="H45" s="89"/>
      <c r="I45" s="89"/>
      <c r="J45" s="89"/>
      <c r="K45" s="89"/>
    </row>
    <row r="46" spans="1:11" ht="29.5" thickBot="1" x14ac:dyDescent="0.4">
      <c r="A46" s="36">
        <v>36</v>
      </c>
      <c r="B46" s="79" t="s">
        <v>55</v>
      </c>
      <c r="C46" s="76" t="s">
        <v>8</v>
      </c>
      <c r="D46" s="76">
        <v>14</v>
      </c>
      <c r="E46" s="40"/>
      <c r="F46" s="24">
        <f>D46*E46</f>
        <v>0</v>
      </c>
    </row>
    <row r="47" spans="1:11" s="14" customFormat="1" ht="15" thickBot="1" x14ac:dyDescent="0.4">
      <c r="A47" s="4"/>
      <c r="B47" s="43" t="s">
        <v>44</v>
      </c>
      <c r="C47" s="9"/>
      <c r="D47" s="9"/>
      <c r="E47" s="16"/>
      <c r="F47" s="44">
        <f>SUM(F43:F46)</f>
        <v>0</v>
      </c>
    </row>
    <row r="48" spans="1:11" s="14" customFormat="1" ht="15" thickBot="1" x14ac:dyDescent="0.4">
      <c r="A48" s="4"/>
      <c r="B48" s="6"/>
      <c r="C48" s="9"/>
      <c r="D48" s="9"/>
      <c r="E48" s="16"/>
      <c r="F48" s="10"/>
    </row>
    <row r="49" spans="1:8" ht="16" thickBot="1" x14ac:dyDescent="0.4">
      <c r="A49" s="3"/>
      <c r="B49" s="93" t="s">
        <v>51</v>
      </c>
      <c r="C49" s="94"/>
      <c r="D49" s="33"/>
      <c r="F49" s="11">
        <f>F47+F29+F40</f>
        <v>0</v>
      </c>
      <c r="H49" s="84"/>
    </row>
    <row r="50" spans="1:8" ht="15" thickBot="1" x14ac:dyDescent="0.4"/>
    <row r="51" spans="1:8" ht="19" thickBot="1" x14ac:dyDescent="0.5">
      <c r="B51" s="86" t="s">
        <v>60</v>
      </c>
      <c r="C51" s="87"/>
      <c r="D51" s="51"/>
      <c r="E51" s="52"/>
      <c r="F51" s="53">
        <f>F49*2</f>
        <v>0</v>
      </c>
      <c r="H51" s="84"/>
    </row>
    <row r="53" spans="1:8" x14ac:dyDescent="0.35">
      <c r="A53" s="45" t="s">
        <v>58</v>
      </c>
    </row>
  </sheetData>
  <mergeCells count="7">
    <mergeCell ref="B51:C51"/>
    <mergeCell ref="G45:H45"/>
    <mergeCell ref="I45:K45"/>
    <mergeCell ref="A1:F1"/>
    <mergeCell ref="B2:F2"/>
    <mergeCell ref="B49:C49"/>
    <mergeCell ref="C3:F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29" zoomScaleNormal="100" workbookViewId="0">
      <selection activeCell="G45" sqref="G45:M46"/>
    </sheetView>
  </sheetViews>
  <sheetFormatPr defaultColWidth="9.1796875" defaultRowHeight="14.5" x14ac:dyDescent="0.35"/>
  <cols>
    <col min="1" max="1" width="7.81640625" style="12" bestFit="1" customWidth="1"/>
    <col min="2" max="2" width="33.453125" style="12" customWidth="1"/>
    <col min="3" max="3" width="17" style="17" bestFit="1" customWidth="1"/>
    <col min="4" max="4" width="20" style="17" bestFit="1" customWidth="1"/>
    <col min="5" max="5" width="20" style="12" customWidth="1"/>
    <col min="6" max="6" width="21.81640625" style="12" customWidth="1"/>
    <col min="7" max="16384" width="9.1796875" style="12"/>
  </cols>
  <sheetData>
    <row r="1" spans="1:7" ht="15.5" x14ac:dyDescent="0.35">
      <c r="A1" s="90" t="s">
        <v>52</v>
      </c>
      <c r="B1" s="90"/>
      <c r="C1" s="90"/>
      <c r="D1" s="90"/>
      <c r="E1" s="90"/>
      <c r="F1" s="90"/>
    </row>
    <row r="2" spans="1:7" ht="15" thickBot="1" x14ac:dyDescent="0.4">
      <c r="A2" s="3"/>
      <c r="B2" s="91" t="s">
        <v>57</v>
      </c>
      <c r="C2" s="92"/>
      <c r="D2" s="92"/>
      <c r="E2" s="92"/>
      <c r="F2" s="92"/>
    </row>
    <row r="3" spans="1:7" ht="15" thickBot="1" x14ac:dyDescent="0.4">
      <c r="B3" s="32" t="s">
        <v>45</v>
      </c>
      <c r="C3" s="95"/>
      <c r="D3" s="96"/>
      <c r="E3" s="96"/>
      <c r="F3" s="97"/>
    </row>
    <row r="4" spans="1:7" ht="29.5" thickBot="1" x14ac:dyDescent="0.4">
      <c r="A4" s="28" t="s">
        <v>42</v>
      </c>
      <c r="B4" s="29" t="s">
        <v>0</v>
      </c>
      <c r="C4" s="30" t="s">
        <v>61</v>
      </c>
      <c r="D4" s="30" t="s">
        <v>32</v>
      </c>
      <c r="E4" s="30" t="s">
        <v>53</v>
      </c>
      <c r="F4" s="31" t="s">
        <v>47</v>
      </c>
    </row>
    <row r="5" spans="1:7" x14ac:dyDescent="0.35">
      <c r="A5" s="25">
        <v>1</v>
      </c>
      <c r="B5" s="54" t="s">
        <v>2</v>
      </c>
      <c r="C5" s="55" t="s">
        <v>34</v>
      </c>
      <c r="D5" s="56">
        <v>2</v>
      </c>
      <c r="E5" s="26">
        <v>1592</v>
      </c>
      <c r="F5" s="27">
        <f t="shared" ref="F5:F28" si="0">D5*E5</f>
        <v>3184</v>
      </c>
      <c r="G5" s="81"/>
    </row>
    <row r="6" spans="1:7" x14ac:dyDescent="0.35">
      <c r="A6" s="20">
        <v>2</v>
      </c>
      <c r="B6" s="57" t="s">
        <v>2</v>
      </c>
      <c r="C6" s="58" t="s">
        <v>33</v>
      </c>
      <c r="D6" s="59">
        <v>4</v>
      </c>
      <c r="E6" s="1">
        <v>3185</v>
      </c>
      <c r="F6" s="21">
        <f t="shared" si="0"/>
        <v>12740</v>
      </c>
      <c r="G6" s="81"/>
    </row>
    <row r="7" spans="1:7" x14ac:dyDescent="0.35">
      <c r="A7" s="20">
        <v>3</v>
      </c>
      <c r="B7" s="57" t="s">
        <v>2</v>
      </c>
      <c r="C7" s="58" t="s">
        <v>35</v>
      </c>
      <c r="D7" s="59">
        <v>4</v>
      </c>
      <c r="E7" s="1">
        <v>3981</v>
      </c>
      <c r="F7" s="21">
        <f t="shared" si="0"/>
        <v>15924</v>
      </c>
      <c r="G7" s="81"/>
    </row>
    <row r="8" spans="1:7" x14ac:dyDescent="0.35">
      <c r="A8" s="20">
        <v>4</v>
      </c>
      <c r="B8" s="57" t="s">
        <v>11</v>
      </c>
      <c r="C8" s="58" t="s">
        <v>36</v>
      </c>
      <c r="D8" s="59">
        <v>2</v>
      </c>
      <c r="E8" s="1">
        <v>750</v>
      </c>
      <c r="F8" s="21">
        <f t="shared" si="0"/>
        <v>1500</v>
      </c>
      <c r="G8" s="81"/>
    </row>
    <row r="9" spans="1:7" x14ac:dyDescent="0.35">
      <c r="A9" s="20">
        <v>5</v>
      </c>
      <c r="B9" s="57" t="s">
        <v>12</v>
      </c>
      <c r="C9" s="58" t="s">
        <v>36</v>
      </c>
      <c r="D9" s="59">
        <v>1</v>
      </c>
      <c r="E9" s="1">
        <v>2065</v>
      </c>
      <c r="F9" s="21">
        <f t="shared" si="0"/>
        <v>2065</v>
      </c>
      <c r="G9" s="81"/>
    </row>
    <row r="10" spans="1:7" x14ac:dyDescent="0.35">
      <c r="A10" s="46">
        <v>6</v>
      </c>
      <c r="B10" s="60" t="s">
        <v>12</v>
      </c>
      <c r="C10" s="59" t="s">
        <v>37</v>
      </c>
      <c r="D10" s="59">
        <v>6</v>
      </c>
      <c r="E10" s="1">
        <v>2126</v>
      </c>
      <c r="F10" s="47">
        <f t="shared" si="0"/>
        <v>12756</v>
      </c>
      <c r="G10" s="81"/>
    </row>
    <row r="11" spans="1:7" x14ac:dyDescent="0.35">
      <c r="A11" s="46">
        <v>7</v>
      </c>
      <c r="B11" s="62" t="s">
        <v>1</v>
      </c>
      <c r="C11" s="8" t="s">
        <v>37</v>
      </c>
      <c r="D11" s="8">
        <v>1</v>
      </c>
      <c r="E11" s="1">
        <v>2371</v>
      </c>
      <c r="F11" s="47">
        <f t="shared" si="0"/>
        <v>2371</v>
      </c>
    </row>
    <row r="12" spans="1:7" ht="29" x14ac:dyDescent="0.35">
      <c r="A12" s="48">
        <v>8</v>
      </c>
      <c r="B12" s="62" t="s">
        <v>1</v>
      </c>
      <c r="C12" s="63" t="s">
        <v>50</v>
      </c>
      <c r="D12" s="8">
        <v>14</v>
      </c>
      <c r="E12" s="1">
        <v>8640</v>
      </c>
      <c r="F12" s="47">
        <f t="shared" si="0"/>
        <v>120960</v>
      </c>
    </row>
    <row r="13" spans="1:7" x14ac:dyDescent="0.35">
      <c r="A13" s="46">
        <v>9</v>
      </c>
      <c r="B13" s="60" t="s">
        <v>13</v>
      </c>
      <c r="C13" s="59" t="s">
        <v>36</v>
      </c>
      <c r="D13" s="59">
        <v>6</v>
      </c>
      <c r="E13" s="1">
        <v>1606</v>
      </c>
      <c r="F13" s="47">
        <f t="shared" si="0"/>
        <v>9636</v>
      </c>
      <c r="G13" s="81"/>
    </row>
    <row r="14" spans="1:7" x14ac:dyDescent="0.35">
      <c r="A14" s="46">
        <v>10</v>
      </c>
      <c r="B14" s="60" t="s">
        <v>13</v>
      </c>
      <c r="C14" s="59" t="s">
        <v>37</v>
      </c>
      <c r="D14" s="59">
        <v>4</v>
      </c>
      <c r="E14" s="1">
        <v>1912</v>
      </c>
      <c r="F14" s="47">
        <f t="shared" si="0"/>
        <v>7648</v>
      </c>
      <c r="G14" s="81"/>
    </row>
    <row r="15" spans="1:7" s="13" customFormat="1" x14ac:dyDescent="0.35">
      <c r="A15" s="46">
        <v>11</v>
      </c>
      <c r="B15" s="62" t="s">
        <v>14</v>
      </c>
      <c r="C15" s="8" t="s">
        <v>49</v>
      </c>
      <c r="D15" s="8">
        <v>3</v>
      </c>
      <c r="E15" s="1">
        <v>436</v>
      </c>
      <c r="F15" s="47">
        <f t="shared" si="0"/>
        <v>1308</v>
      </c>
    </row>
    <row r="16" spans="1:7" x14ac:dyDescent="0.35">
      <c r="A16" s="46">
        <v>12</v>
      </c>
      <c r="B16" s="62" t="s">
        <v>14</v>
      </c>
      <c r="C16" s="8" t="s">
        <v>37</v>
      </c>
      <c r="D16" s="8">
        <v>2</v>
      </c>
      <c r="E16" s="1">
        <v>902</v>
      </c>
      <c r="F16" s="47">
        <f t="shared" si="0"/>
        <v>1804</v>
      </c>
    </row>
    <row r="17" spans="1:7" x14ac:dyDescent="0.35">
      <c r="A17" s="46">
        <v>13</v>
      </c>
      <c r="B17" s="62" t="s">
        <v>3</v>
      </c>
      <c r="C17" s="8" t="s">
        <v>37</v>
      </c>
      <c r="D17" s="8">
        <v>8</v>
      </c>
      <c r="E17" s="1">
        <v>1453</v>
      </c>
      <c r="F17" s="47">
        <f t="shared" si="0"/>
        <v>11624</v>
      </c>
    </row>
    <row r="18" spans="1:7" x14ac:dyDescent="0.35">
      <c r="A18" s="48">
        <v>14</v>
      </c>
      <c r="B18" s="64" t="s">
        <v>19</v>
      </c>
      <c r="C18" s="65" t="s">
        <v>37</v>
      </c>
      <c r="D18" s="66">
        <v>1</v>
      </c>
      <c r="E18" s="1">
        <v>10557</v>
      </c>
      <c r="F18" s="47">
        <f t="shared" si="0"/>
        <v>10557</v>
      </c>
    </row>
    <row r="19" spans="1:7" x14ac:dyDescent="0.35">
      <c r="A19" s="46">
        <v>15</v>
      </c>
      <c r="B19" s="60" t="s">
        <v>4</v>
      </c>
      <c r="C19" s="59" t="s">
        <v>36</v>
      </c>
      <c r="D19" s="59">
        <v>18</v>
      </c>
      <c r="E19" s="1">
        <v>459</v>
      </c>
      <c r="F19" s="47">
        <f t="shared" si="0"/>
        <v>8262</v>
      </c>
      <c r="G19" s="81"/>
    </row>
    <row r="20" spans="1:7" x14ac:dyDescent="0.35">
      <c r="A20" s="46">
        <v>16</v>
      </c>
      <c r="B20" s="60" t="s">
        <v>4</v>
      </c>
      <c r="C20" s="59" t="s">
        <v>38</v>
      </c>
      <c r="D20" s="59">
        <v>10</v>
      </c>
      <c r="E20" s="1">
        <v>734</v>
      </c>
      <c r="F20" s="47">
        <f t="shared" si="0"/>
        <v>7340</v>
      </c>
      <c r="G20" s="81"/>
    </row>
    <row r="21" spans="1:7" x14ac:dyDescent="0.35">
      <c r="A21" s="46">
        <v>17</v>
      </c>
      <c r="B21" s="60" t="s">
        <v>4</v>
      </c>
      <c r="C21" s="59" t="s">
        <v>37</v>
      </c>
      <c r="D21" s="59">
        <v>25</v>
      </c>
      <c r="E21" s="1">
        <v>765</v>
      </c>
      <c r="F21" s="47">
        <f t="shared" si="0"/>
        <v>19125</v>
      </c>
      <c r="G21" s="81"/>
    </row>
    <row r="22" spans="1:7" x14ac:dyDescent="0.35">
      <c r="A22" s="46">
        <v>18</v>
      </c>
      <c r="B22" s="62" t="s">
        <v>62</v>
      </c>
      <c r="C22" s="59" t="s">
        <v>63</v>
      </c>
      <c r="D22" s="59">
        <v>1</v>
      </c>
      <c r="E22" s="83">
        <v>10000</v>
      </c>
      <c r="F22" s="47">
        <f t="shared" si="0"/>
        <v>10000</v>
      </c>
      <c r="G22" s="81"/>
    </row>
    <row r="23" spans="1:7" x14ac:dyDescent="0.35">
      <c r="A23" s="46">
        <v>19</v>
      </c>
      <c r="B23" s="62" t="s">
        <v>16</v>
      </c>
      <c r="C23" s="8" t="s">
        <v>37</v>
      </c>
      <c r="D23" s="8">
        <v>4</v>
      </c>
      <c r="E23" s="1">
        <v>12068</v>
      </c>
      <c r="F23" s="47">
        <f t="shared" si="0"/>
        <v>48272</v>
      </c>
    </row>
    <row r="24" spans="1:7" x14ac:dyDescent="0.35">
      <c r="A24" s="48">
        <v>20</v>
      </c>
      <c r="B24" s="60" t="s">
        <v>7</v>
      </c>
      <c r="C24" s="59" t="s">
        <v>39</v>
      </c>
      <c r="D24" s="59">
        <v>6</v>
      </c>
      <c r="E24" s="1">
        <v>444</v>
      </c>
      <c r="F24" s="47">
        <f t="shared" si="0"/>
        <v>2664</v>
      </c>
      <c r="G24" s="81"/>
    </row>
    <row r="25" spans="1:7" x14ac:dyDescent="0.35">
      <c r="A25" s="46">
        <v>21</v>
      </c>
      <c r="B25" s="62" t="s">
        <v>17</v>
      </c>
      <c r="C25" s="8" t="s">
        <v>40</v>
      </c>
      <c r="D25" s="8">
        <v>7</v>
      </c>
      <c r="E25" s="1">
        <v>1530</v>
      </c>
      <c r="F25" s="47">
        <f t="shared" si="0"/>
        <v>10710</v>
      </c>
    </row>
    <row r="26" spans="1:7" x14ac:dyDescent="0.35">
      <c r="A26" s="46">
        <v>22</v>
      </c>
      <c r="B26" s="62" t="s">
        <v>18</v>
      </c>
      <c r="C26" s="8" t="s">
        <v>41</v>
      </c>
      <c r="D26" s="8">
        <v>2</v>
      </c>
      <c r="E26" s="1">
        <v>1698</v>
      </c>
      <c r="F26" s="47">
        <f t="shared" si="0"/>
        <v>3396</v>
      </c>
    </row>
    <row r="27" spans="1:7" x14ac:dyDescent="0.35">
      <c r="A27" s="46">
        <v>23</v>
      </c>
      <c r="B27" s="62" t="s">
        <v>15</v>
      </c>
      <c r="C27" s="8" t="s">
        <v>37</v>
      </c>
      <c r="D27" s="8">
        <v>6</v>
      </c>
      <c r="E27" s="1">
        <v>596</v>
      </c>
      <c r="F27" s="47">
        <f t="shared" si="0"/>
        <v>3576</v>
      </c>
    </row>
    <row r="28" spans="1:7" ht="15" thickBot="1" x14ac:dyDescent="0.4">
      <c r="A28" s="49">
        <v>24</v>
      </c>
      <c r="B28" s="67" t="s">
        <v>59</v>
      </c>
      <c r="C28" s="68" t="s">
        <v>37</v>
      </c>
      <c r="D28" s="68">
        <v>9</v>
      </c>
      <c r="E28" s="23">
        <v>3197</v>
      </c>
      <c r="F28" s="50">
        <f t="shared" si="0"/>
        <v>28773</v>
      </c>
    </row>
    <row r="29" spans="1:7" s="14" customFormat="1" ht="15" thickBot="1" x14ac:dyDescent="0.4">
      <c r="A29" s="4"/>
      <c r="B29" s="34" t="s">
        <v>43</v>
      </c>
      <c r="C29" s="19"/>
      <c r="D29" s="5"/>
      <c r="E29" s="15"/>
      <c r="F29" s="35">
        <f>SUM(F5:F28)</f>
        <v>356195</v>
      </c>
    </row>
    <row r="30" spans="1:7" s="14" customFormat="1" ht="15" thickBot="1" x14ac:dyDescent="0.4">
      <c r="A30" s="4"/>
      <c r="B30" s="6"/>
      <c r="C30" s="7"/>
      <c r="D30" s="7"/>
      <c r="F30" s="10"/>
    </row>
    <row r="31" spans="1:7" ht="29.5" thickBot="1" x14ac:dyDescent="0.4">
      <c r="A31" s="28" t="s">
        <v>42</v>
      </c>
      <c r="B31" s="38" t="s">
        <v>5</v>
      </c>
      <c r="C31" s="30" t="s">
        <v>46</v>
      </c>
      <c r="D31" s="30" t="s">
        <v>9</v>
      </c>
      <c r="E31" s="30" t="s">
        <v>53</v>
      </c>
      <c r="F31" s="31" t="s">
        <v>47</v>
      </c>
    </row>
    <row r="32" spans="1:7" x14ac:dyDescent="0.35">
      <c r="A32" s="37">
        <v>25</v>
      </c>
      <c r="B32" s="69" t="s">
        <v>21</v>
      </c>
      <c r="C32" s="70" t="s">
        <v>8</v>
      </c>
      <c r="D32" s="56">
        <v>138</v>
      </c>
      <c r="E32" s="26">
        <v>117</v>
      </c>
      <c r="F32" s="27">
        <f t="shared" ref="F32:F39" si="1">D32*E32</f>
        <v>16146</v>
      </c>
      <c r="G32" s="12" t="s">
        <v>64</v>
      </c>
    </row>
    <row r="33" spans="1:13" x14ac:dyDescent="0.35">
      <c r="A33" s="22">
        <v>26</v>
      </c>
      <c r="B33" s="71" t="s">
        <v>20</v>
      </c>
      <c r="C33" s="72" t="s">
        <v>8</v>
      </c>
      <c r="D33" s="8">
        <v>14</v>
      </c>
      <c r="E33" s="1">
        <v>840</v>
      </c>
      <c r="F33" s="21">
        <f t="shared" si="1"/>
        <v>11760</v>
      </c>
    </row>
    <row r="34" spans="1:13" x14ac:dyDescent="0.35">
      <c r="A34" s="22">
        <v>27</v>
      </c>
      <c r="B34" s="71" t="s">
        <v>22</v>
      </c>
      <c r="C34" s="72" t="s">
        <v>8</v>
      </c>
      <c r="D34" s="59">
        <v>138</v>
      </c>
      <c r="E34" s="1">
        <v>114</v>
      </c>
      <c r="F34" s="21">
        <f t="shared" si="1"/>
        <v>15732</v>
      </c>
      <c r="G34" s="12" t="s">
        <v>64</v>
      </c>
    </row>
    <row r="35" spans="1:13" ht="29" x14ac:dyDescent="0.35">
      <c r="A35" s="22">
        <v>28</v>
      </c>
      <c r="B35" s="73" t="s">
        <v>23</v>
      </c>
      <c r="C35" s="72" t="s">
        <v>8</v>
      </c>
      <c r="D35" s="8">
        <v>14</v>
      </c>
      <c r="E35" s="1">
        <v>1167</v>
      </c>
      <c r="F35" s="21">
        <f t="shared" si="1"/>
        <v>16338</v>
      </c>
    </row>
    <row r="36" spans="1:13" x14ac:dyDescent="0.35">
      <c r="A36" s="22">
        <v>29</v>
      </c>
      <c r="B36" s="71" t="s">
        <v>24</v>
      </c>
      <c r="C36" s="72" t="s">
        <v>8</v>
      </c>
      <c r="D36" s="59">
        <v>138</v>
      </c>
      <c r="E36" s="1">
        <v>95</v>
      </c>
      <c r="F36" s="21">
        <f t="shared" si="1"/>
        <v>13110</v>
      </c>
      <c r="G36" s="12" t="s">
        <v>64</v>
      </c>
    </row>
    <row r="37" spans="1:13" x14ac:dyDescent="0.35">
      <c r="A37" s="22">
        <v>30</v>
      </c>
      <c r="B37" s="71" t="s">
        <v>25</v>
      </c>
      <c r="C37" s="72" t="s">
        <v>8</v>
      </c>
      <c r="D37" s="8">
        <v>14</v>
      </c>
      <c r="E37" s="1">
        <v>300</v>
      </c>
      <c r="F37" s="21">
        <f t="shared" si="1"/>
        <v>4200</v>
      </c>
    </row>
    <row r="38" spans="1:13" ht="29" x14ac:dyDescent="0.35">
      <c r="A38" s="22">
        <v>31</v>
      </c>
      <c r="B38" s="74" t="s">
        <v>26</v>
      </c>
      <c r="C38" s="72" t="s">
        <v>30</v>
      </c>
      <c r="D38" s="59">
        <v>138</v>
      </c>
      <c r="E38" s="1"/>
      <c r="F38" s="21">
        <f t="shared" si="1"/>
        <v>0</v>
      </c>
      <c r="G38" s="12" t="s">
        <v>64</v>
      </c>
    </row>
    <row r="39" spans="1:13" ht="29.5" thickBot="1" x14ac:dyDescent="0.4">
      <c r="A39" s="36">
        <v>32</v>
      </c>
      <c r="B39" s="75" t="s">
        <v>27</v>
      </c>
      <c r="C39" s="76" t="s">
        <v>31</v>
      </c>
      <c r="D39" s="68">
        <v>14</v>
      </c>
      <c r="E39" s="23"/>
      <c r="F39" s="24">
        <f t="shared" si="1"/>
        <v>0</v>
      </c>
    </row>
    <row r="40" spans="1:13" s="14" customFormat="1" ht="15" thickBot="1" x14ac:dyDescent="0.4">
      <c r="A40" s="4"/>
      <c r="B40" s="34" t="s">
        <v>48</v>
      </c>
      <c r="C40" s="19"/>
      <c r="D40" s="5"/>
      <c r="E40" s="15"/>
      <c r="F40" s="35">
        <f>SUM(F32:F39)</f>
        <v>77286</v>
      </c>
    </row>
    <row r="41" spans="1:13" s="14" customFormat="1" ht="15" thickBot="1" x14ac:dyDescent="0.4">
      <c r="A41" s="4"/>
      <c r="B41" s="6"/>
      <c r="C41" s="7"/>
      <c r="D41" s="7"/>
      <c r="F41" s="10"/>
    </row>
    <row r="42" spans="1:13" ht="44" thickBot="1" x14ac:dyDescent="0.4">
      <c r="A42" s="28" t="s">
        <v>42</v>
      </c>
      <c r="B42" s="29" t="s">
        <v>6</v>
      </c>
      <c r="C42" s="30" t="s">
        <v>46</v>
      </c>
      <c r="D42" s="30" t="s">
        <v>10</v>
      </c>
      <c r="E42" s="30" t="s">
        <v>56</v>
      </c>
      <c r="F42" s="31" t="s">
        <v>47</v>
      </c>
    </row>
    <row r="43" spans="1:13" x14ac:dyDescent="0.35">
      <c r="A43" s="37">
        <v>33</v>
      </c>
      <c r="B43" s="77" t="s">
        <v>28</v>
      </c>
      <c r="C43" s="70" t="s">
        <v>8</v>
      </c>
      <c r="D43" s="56">
        <v>113</v>
      </c>
      <c r="E43" s="41">
        <v>5.5</v>
      </c>
      <c r="F43" s="42">
        <f>D43*E43*365</f>
        <v>226847.5</v>
      </c>
      <c r="G43" s="81" t="s">
        <v>65</v>
      </c>
    </row>
    <row r="44" spans="1:13" x14ac:dyDescent="0.35">
      <c r="A44" s="22">
        <v>34</v>
      </c>
      <c r="B44" s="78" t="s">
        <v>29</v>
      </c>
      <c r="C44" s="72" t="s">
        <v>8</v>
      </c>
      <c r="D44" s="80">
        <v>1</v>
      </c>
      <c r="E44" s="2">
        <v>156</v>
      </c>
      <c r="F44" s="39">
        <f>D44*E44*365</f>
        <v>56940</v>
      </c>
    </row>
    <row r="45" spans="1:13" ht="29" x14ac:dyDescent="0.35">
      <c r="A45" s="22">
        <v>35</v>
      </c>
      <c r="B45" s="73" t="s">
        <v>54</v>
      </c>
      <c r="C45" s="72" t="s">
        <v>8</v>
      </c>
      <c r="D45" s="58">
        <v>15</v>
      </c>
      <c r="E45" s="18">
        <v>1250</v>
      </c>
      <c r="F45" s="21">
        <f>D45*E45</f>
        <v>18750</v>
      </c>
      <c r="G45" s="88" t="s">
        <v>66</v>
      </c>
      <c r="H45" s="89"/>
      <c r="I45" s="89"/>
      <c r="J45" s="89"/>
      <c r="K45" s="89"/>
      <c r="L45" s="89"/>
      <c r="M45" s="89"/>
    </row>
    <row r="46" spans="1:13" ht="29.5" thickBot="1" x14ac:dyDescent="0.4">
      <c r="A46" s="36">
        <v>36</v>
      </c>
      <c r="B46" s="79" t="s">
        <v>55</v>
      </c>
      <c r="C46" s="76" t="s">
        <v>8</v>
      </c>
      <c r="D46" s="61">
        <v>13</v>
      </c>
      <c r="E46" s="40">
        <v>1350</v>
      </c>
      <c r="F46" s="24">
        <f>D46*E46</f>
        <v>17550</v>
      </c>
      <c r="G46" s="88" t="s">
        <v>66</v>
      </c>
      <c r="H46" s="89"/>
      <c r="I46" s="89"/>
      <c r="J46" s="89"/>
      <c r="K46" s="89"/>
      <c r="L46" s="89"/>
      <c r="M46" s="89"/>
    </row>
    <row r="47" spans="1:13" s="14" customFormat="1" ht="15" thickBot="1" x14ac:dyDescent="0.4">
      <c r="A47" s="4"/>
      <c r="B47" s="43" t="s">
        <v>44</v>
      </c>
      <c r="C47" s="9"/>
      <c r="D47" s="9"/>
      <c r="E47" s="16"/>
      <c r="F47" s="44">
        <f>SUM(F43:F46)</f>
        <v>320087.5</v>
      </c>
    </row>
    <row r="48" spans="1:13" s="14" customFormat="1" ht="15" thickBot="1" x14ac:dyDescent="0.4">
      <c r="A48" s="4"/>
      <c r="B48" s="6"/>
      <c r="C48" s="9"/>
      <c r="D48" s="9"/>
      <c r="E48" s="16"/>
      <c r="F48" s="10"/>
    </row>
    <row r="49" spans="1:6" ht="16" thickBot="1" x14ac:dyDescent="0.4">
      <c r="A49" s="3"/>
      <c r="B49" s="93" t="s">
        <v>51</v>
      </c>
      <c r="C49" s="94"/>
      <c r="D49" s="82"/>
      <c r="F49" s="11">
        <f>F47+F29+F40</f>
        <v>753568.5</v>
      </c>
    </row>
    <row r="50" spans="1:6" ht="15" thickBot="1" x14ac:dyDescent="0.4"/>
    <row r="51" spans="1:6" ht="19" thickBot="1" x14ac:dyDescent="0.5">
      <c r="B51" s="86" t="s">
        <v>60</v>
      </c>
      <c r="C51" s="87"/>
      <c r="D51" s="51"/>
      <c r="E51" s="52"/>
      <c r="F51" s="53">
        <f>F49*2</f>
        <v>1507137</v>
      </c>
    </row>
    <row r="53" spans="1:6" x14ac:dyDescent="0.35">
      <c r="A53" s="45" t="s">
        <v>58</v>
      </c>
    </row>
  </sheetData>
  <mergeCells count="7">
    <mergeCell ref="B49:C49"/>
    <mergeCell ref="B51:C51"/>
    <mergeCell ref="G45:M45"/>
    <mergeCell ref="G46:M46"/>
    <mergeCell ref="A1:F1"/>
    <mergeCell ref="B2:F2"/>
    <mergeCell ref="C3:F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PH</vt:lpstr>
      <vt:lpstr>List1!Oblast_tisku</vt:lpstr>
      <vt:lpstr>PH!Oblast_tisku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Medek</dc:creator>
  <cp:lastModifiedBy>Štefek</cp:lastModifiedBy>
  <cp:lastPrinted>2025-10-08T08:19:44Z</cp:lastPrinted>
  <dcterms:created xsi:type="dcterms:W3CDTF">2018-02-07T13:47:06Z</dcterms:created>
  <dcterms:modified xsi:type="dcterms:W3CDTF">2025-10-08T08:20:15Z</dcterms:modified>
</cp:coreProperties>
</file>