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legal.sharepoint.com/sites/PVL-AdministraceVZ/Shared Documents/Administrace VZ/02_ZD_UPRAVY/04_VVC_RS_Predloha_smlouvy_o_dilo/(c)_Dopis_nabidky+Priloha_k_nabidce/"/>
    </mc:Choice>
  </mc:AlternateContent>
  <xr:revisionPtr revIDLastSave="0" documentId="4_{965CCD7E-450B-4D8C-B96E-54E3BCBC691E}" xr6:coauthVersionLast="47" xr6:coauthVersionMax="47" xr10:uidLastSave="{00000000-0000-0000-0000-000000000000}"/>
  <workbookProtection lockStructure="1"/>
  <bookViews>
    <workbookView xWindow="-120" yWindow="-120" windowWidth="38640" windowHeight="21120" xr2:uid="{75DD671E-62C2-428E-A685-EE25CA56E50A}"/>
  </bookViews>
  <sheets>
    <sheet name="Titulní strana" sheetId="11" r:id="rId1"/>
    <sheet name="Identifikace zhotovitele (1)" sheetId="2" r:id="rId2"/>
    <sheet name="Identifikace zhotovitele (&gt;1)" sheetId="14" r:id="rId3"/>
    <sheet name="Nabídková cena" sheetId="55" r:id="rId4"/>
    <sheet name="Formuláře a další přílohy" sheetId="22" r:id="rId5"/>
    <sheet name="Formulář Seznam podzhotovitelů" sheetId="54" r:id="rId6"/>
    <sheet name="Formulář Přehled patentů..." sheetId="43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55" l="1"/>
  <c r="F46" i="55"/>
  <c r="F47" i="55"/>
  <c r="F48" i="55"/>
  <c r="F49" i="55"/>
  <c r="F50" i="55"/>
  <c r="F51" i="55"/>
  <c r="F52" i="55"/>
  <c r="F53" i="55"/>
  <c r="F54" i="55"/>
  <c r="F55" i="55"/>
  <c r="F56" i="55"/>
  <c r="F44" i="55"/>
  <c r="E68" i="55"/>
  <c r="B92" i="55" l="1"/>
  <c r="D56" i="55" l="1"/>
  <c r="E56" i="55" s="1"/>
  <c r="B33" i="55"/>
  <c r="B34" i="55" s="1"/>
  <c r="E45" i="55"/>
  <c r="E46" i="55"/>
  <c r="E47" i="55"/>
  <c r="E48" i="55"/>
  <c r="E49" i="55"/>
  <c r="E50" i="55"/>
  <c r="E51" i="55"/>
  <c r="E52" i="55"/>
  <c r="E53" i="55"/>
  <c r="E54" i="55"/>
  <c r="E55" i="55"/>
  <c r="E44" i="55"/>
  <c r="E57" i="55" l="1"/>
  <c r="F57" i="55" s="1"/>
  <c r="B9" i="55" l="1"/>
  <c r="C9" i="55" s="1"/>
  <c r="A7" i="55" l="1"/>
</calcChain>
</file>

<file path=xl/sharedStrings.xml><?xml version="1.0" encoding="utf-8"?>
<sst xmlns="http://schemas.openxmlformats.org/spreadsheetml/2006/main" count="211" uniqueCount="163">
  <si>
    <t>DOPIS NABÍDKY</t>
  </si>
  <si>
    <t>verze předlohy 250909</t>
  </si>
  <si>
    <t>IDENTIFIKACE ZAKÁZKY A ŘÍZENÍ</t>
  </si>
  <si>
    <t>Název zakázky</t>
  </si>
  <si>
    <t>VVC, Modernizace řídících systémů VD a PK</t>
  </si>
  <si>
    <t>Druh zakázky</t>
  </si>
  <si>
    <t>stavební práce</t>
  </si>
  <si>
    <t>Režim zakázky</t>
  </si>
  <si>
    <t>nadlimitní</t>
  </si>
  <si>
    <t>Druh řízení</t>
  </si>
  <si>
    <t>jednací řízení s uveřejněním</t>
  </si>
  <si>
    <t>ÚČEL A FORMA DOPISU NABÍDKY</t>
  </si>
  <si>
    <r>
      <t xml:space="preserve">Dodavatel musí podat nabídku a prokázat splnění zadávacích podmínek </t>
    </r>
    <r>
      <rPr>
        <b/>
        <i/>
        <sz val="10"/>
        <color theme="1"/>
        <rFont val="Arial"/>
        <family val="2"/>
        <charset val="238"/>
      </rPr>
      <t>předložením Dopisu nabídky zpracovaného v souladu s touto předlohou včetně stanovených Formulářů a dalších příloh</t>
    </r>
    <r>
      <rPr>
        <i/>
        <sz val="10"/>
        <color theme="1"/>
        <rFont val="Arial"/>
        <family val="2"/>
        <charset val="238"/>
      </rPr>
      <t>.</t>
    </r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</si>
  <si>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nemusí v nabídce předkládat žádné další doklady, dokumenty nebo údaje.</t>
    </r>
  </si>
  <si>
    <t>Veškeré další dokumenty Smlouvy (např. Smlouva o dílo, Přílohy k nabídce atd.) se stanou součástí Smlouvy ve znění podle zadávací dokumentace doplněném v souladu s nabídkou vybraného dodavatele.</t>
  </si>
  <si>
    <t>Dodavatel může předložit Dopis nabídky bez podpisu. Jeho autenticita a neporušitelnost bude zajištěna použitím elektronického nástroje.</t>
  </si>
  <si>
    <r>
      <t xml:space="preserve">Z důvodu usnadnění hodnocení nabídek a posouzení podmínek účasti zadavatel doporučuje, aby dodavatel předložil Dopis nabídky </t>
    </r>
    <r>
      <rPr>
        <b/>
        <i/>
        <sz val="10"/>
        <color theme="1"/>
        <rFont val="Arial"/>
        <family val="2"/>
        <charset val="238"/>
      </rPr>
      <t>ve formátu *.xlsx</t>
    </r>
    <r>
      <rPr>
        <i/>
        <sz val="10"/>
        <color theme="1"/>
        <rFont val="Arial"/>
        <family val="2"/>
        <charset val="238"/>
      </rPr>
      <t>.</t>
    </r>
  </si>
  <si>
    <t>Povinné formáty Formulářů a dalších příloh jsou stanoveny na listu "Formuláře a další přílohy".</t>
  </si>
  <si>
    <t>OBECNÉ POKYNY K VYPLNĚNÍ</t>
  </si>
  <si>
    <r>
      <t xml:space="preserve">Dodavatel musí na každém listu vyplnit </t>
    </r>
    <r>
      <rPr>
        <b/>
        <i/>
        <sz val="10"/>
        <color theme="1"/>
        <rFont val="Arial"/>
        <family val="2"/>
        <charset val="238"/>
      </rPr>
      <t>všechny modře podbarvené buňky</t>
    </r>
    <r>
      <rPr>
        <i/>
        <sz val="10"/>
        <color theme="1"/>
        <rFont val="Arial"/>
        <family val="2"/>
        <charset val="238"/>
      </rPr>
      <t>, pokud není výslovně stanoveno jinak.</t>
    </r>
  </si>
  <si>
    <t>Dodavatel nesmí upravovat jiné než modře podbarvené buňky, pokud není výslovně stanoveno jinak.</t>
  </si>
  <si>
    <t>DEFINICE</t>
  </si>
  <si>
    <t>Na všech listech mají níže uvedené pojmy následující význam:</t>
  </si>
  <si>
    <r>
      <t>"</t>
    </r>
    <r>
      <rPr>
        <b/>
        <i/>
        <sz val="10"/>
        <color theme="1"/>
        <rFont val="Arial"/>
        <family val="2"/>
        <charset val="238"/>
      </rPr>
      <t>ZZVZ</t>
    </r>
    <r>
      <rPr>
        <i/>
        <sz val="10"/>
        <color theme="1"/>
        <rFont val="Arial"/>
        <family val="2"/>
        <charset val="238"/>
      </rPr>
      <t>" je zákon č. 134/2016 Sb., o zadávání veřejných zakázek, ve znění pozdějších předpisů.</t>
    </r>
  </si>
  <si>
    <t>IDENTIFIKACE ZHOTOVITELE (JEDEN DODAVATEL PODÁVAJÍCÍ NABÍDKU)</t>
  </si>
  <si>
    <t>Název</t>
  </si>
  <si>
    <t>Sídlo</t>
  </si>
  <si>
    <t>IČO</t>
  </si>
  <si>
    <t>Dodavatel je malý či střední podnik</t>
  </si>
  <si>
    <t>ano/ne</t>
  </si>
  <si>
    <t>KONTAKT PRO ÚČELY ŘÍZENÍ</t>
  </si>
  <si>
    <t>Jméno a příjmení kontaktní osoby</t>
  </si>
  <si>
    <t>Telefon</t>
  </si>
  <si>
    <t>E-mail</t>
  </si>
  <si>
    <t>DALŠÍ POKYNY K VYPLNĚNÍ</t>
  </si>
  <si>
    <t>Pokud se jedná o společnou nabídku více dodavatelů, dodavatelé tento list nevyplňují.</t>
  </si>
  <si>
    <t>IDENTIFIKACE ZHOTOVITELE (VÍCE DODAVATELŮ PODÁVAJÍCÍCH SPOLEČNOU NABÍDKU)</t>
  </si>
  <si>
    <t>Společník 1 (vedoucí společník)</t>
  </si>
  <si>
    <t>Společník 2</t>
  </si>
  <si>
    <t xml:space="preserve"> </t>
  </si>
  <si>
    <t>Společník 3</t>
  </si>
  <si>
    <t>ODPOVĚDNOST ZA PLNĚNÍ ZAKÁZKY</t>
  </si>
  <si>
    <r>
      <t xml:space="preserve">Všichni dodavatelé, kteří společně podali tuto nabídku, </t>
    </r>
    <r>
      <rPr>
        <b/>
        <sz val="10"/>
        <color theme="1"/>
        <rFont val="Arial"/>
        <family val="2"/>
        <charset val="238"/>
      </rPr>
      <t>nesou společnou a nerozdílnou odpovědnost</t>
    </r>
    <r>
      <rPr>
        <sz val="10"/>
        <color theme="1"/>
        <rFont val="Arial"/>
        <family val="2"/>
        <charset val="238"/>
      </rPr>
      <t xml:space="preserve"> za plnění zakázky.</t>
    </r>
  </si>
  <si>
    <t>Pokud se jedná o nabídku jednoho dodavatele, dodavatel tento list nevyplňuje.</t>
  </si>
  <si>
    <t>Pokud je počet dodavatelů podávajících společnou nabídku menší než 3, dodavatelé mohou dotčené řádky odstranit.</t>
  </si>
  <si>
    <t>Pokud je počet dodavatelů podávajících společnou nabídku větší než 3, dodavatelé mohou kopírovat dotčené řádky podle potřeby.</t>
  </si>
  <si>
    <t>NABÍDKOVÁ CENA</t>
  </si>
  <si>
    <r>
      <rPr>
        <b/>
        <i/>
        <sz val="10"/>
        <color theme="1"/>
        <rFont val="Arial"/>
        <family val="2"/>
        <charset val="238"/>
      </rPr>
      <t>Nabídková cena</t>
    </r>
    <r>
      <rPr>
        <i/>
        <sz val="10"/>
        <color theme="1"/>
        <rFont val="Arial"/>
        <family val="2"/>
        <charset val="238"/>
      </rPr>
      <t xml:space="preserve"> se vypočte </t>
    </r>
    <r>
      <rPr>
        <b/>
        <i/>
        <sz val="10"/>
        <color theme="1"/>
        <rFont val="Arial"/>
        <family val="2"/>
        <charset val="238"/>
      </rPr>
      <t>automaticky</t>
    </r>
    <r>
      <rPr>
        <i/>
        <sz val="10"/>
        <color theme="1"/>
        <rFont val="Arial"/>
        <family val="2"/>
        <charset val="238"/>
      </rPr>
      <t xml:space="preserve"> jako </t>
    </r>
    <r>
      <rPr>
        <b/>
        <i/>
        <sz val="10"/>
        <color theme="1"/>
        <rFont val="Arial"/>
        <family val="2"/>
        <charset val="238"/>
      </rPr>
      <t>součet:</t>
    </r>
  </si>
  <si>
    <t>▪ Přijaté smluvní částky podle Smlouvy;</t>
  </si>
  <si>
    <r>
      <t>▪ Přijaté smluvní č</t>
    </r>
    <r>
      <rPr>
        <b/>
        <i/>
        <sz val="10"/>
        <color theme="1"/>
        <rFont val="Arial"/>
        <family val="2"/>
      </rPr>
      <t>ástky podle servisní smlouvy</t>
    </r>
    <r>
      <rPr>
        <i/>
        <sz val="10"/>
        <color theme="1"/>
        <rFont val="Arial"/>
        <family val="2"/>
      </rPr>
      <t xml:space="preserve"> uzavřené společně se smlouvou (tzn. </t>
    </r>
    <r>
      <rPr>
        <b/>
        <i/>
        <sz val="10"/>
        <color theme="1"/>
        <rFont val="Arial"/>
        <family val="2"/>
        <charset val="238"/>
      </rPr>
      <t>předpokládané výše Ceny služeb</t>
    </r>
    <r>
      <rPr>
        <i/>
        <sz val="10"/>
        <color theme="1"/>
        <rFont val="Arial"/>
        <family val="2"/>
        <charset val="238"/>
      </rPr>
      <t xml:space="preserve"> podle </t>
    </r>
    <r>
      <rPr>
        <b/>
        <i/>
        <sz val="10"/>
        <color theme="1"/>
        <rFont val="Arial"/>
        <family val="2"/>
        <charset val="238"/>
      </rPr>
      <t>servisní smlouvy</t>
    </r>
    <r>
      <rPr>
        <i/>
        <sz val="10"/>
        <color theme="1"/>
        <rFont val="Arial"/>
        <family val="2"/>
      </rPr>
      <t>).</t>
    </r>
  </si>
  <si>
    <t>ČÁSTI NABÍDKOVÉ CENY</t>
  </si>
  <si>
    <t>PŘIJATÁ SMLUVNÍ ČÁSTKA PODLE SMLOUVY</t>
  </si>
  <si>
    <r>
      <t xml:space="preserve">Musíte uvést </t>
    </r>
    <r>
      <rPr>
        <b/>
        <i/>
        <sz val="10"/>
        <color theme="1"/>
        <rFont val="Arial"/>
        <family val="2"/>
        <charset val="238"/>
      </rPr>
      <t>paušální částku za vyprojektování, provedení a dokončení každé Sekce</t>
    </r>
    <r>
      <rPr>
        <i/>
        <sz val="10"/>
        <color theme="1"/>
        <rFont val="Arial"/>
        <family val="2"/>
        <charset val="238"/>
      </rPr>
      <t xml:space="preserve"> (v případě Sekcí VLT04 a VLT05 pouze za jejich D-B části).</t>
    </r>
  </si>
  <si>
    <r>
      <t xml:space="preserve">Smluvní cena v rozsahu odpovídajícím každé paušální částce bude </t>
    </r>
    <r>
      <rPr>
        <b/>
        <i/>
        <sz val="10"/>
        <color theme="1"/>
        <rFont val="Arial"/>
        <family val="2"/>
        <charset val="238"/>
      </rPr>
      <t>placena podle oceněného Harmonogramu plateb.</t>
    </r>
  </si>
  <si>
    <r>
      <t xml:space="preserve">Dále musíte uvést </t>
    </r>
    <r>
      <rPr>
        <b/>
        <i/>
        <sz val="10"/>
        <color theme="1"/>
        <rFont val="Arial"/>
        <family val="2"/>
        <charset val="238"/>
      </rPr>
      <t>předpokládanou výši části Smluvní ceny</t>
    </r>
    <r>
      <rPr>
        <i/>
        <sz val="10"/>
        <color theme="1"/>
        <rFont val="Arial"/>
        <family val="2"/>
        <charset val="238"/>
      </rPr>
      <t xml:space="preserve"> za provedení </t>
    </r>
    <r>
      <rPr>
        <b/>
        <i/>
        <sz val="10"/>
        <color theme="1"/>
        <rFont val="Arial"/>
        <family val="2"/>
        <charset val="238"/>
      </rPr>
      <t>D-B-B části Sekcí VLT04 a VLT 05</t>
    </r>
    <r>
      <rPr>
        <i/>
        <sz val="10"/>
        <color theme="1"/>
        <rFont val="Arial"/>
        <family val="2"/>
        <charset val="238"/>
      </rPr>
      <t xml:space="preserve"> stanovenou na základě </t>
    </r>
    <r>
      <rPr>
        <b/>
        <i/>
        <sz val="10"/>
        <color theme="1"/>
        <rFont val="Arial"/>
        <family val="2"/>
        <charset val="238"/>
      </rPr>
      <t>oceněných Výkazů výměr</t>
    </r>
    <r>
      <rPr>
        <i/>
        <sz val="10"/>
        <color theme="1"/>
        <rFont val="Arial"/>
        <family val="2"/>
        <charset val="238"/>
      </rPr>
      <t>.</t>
    </r>
  </si>
  <si>
    <r>
      <rPr>
        <b/>
        <i/>
        <sz val="10"/>
        <color theme="1"/>
        <rFont val="Arial"/>
        <family val="2"/>
        <charset val="238"/>
      </rPr>
      <t>Součet paušálních částek</t>
    </r>
    <r>
      <rPr>
        <i/>
        <sz val="10"/>
        <color theme="1"/>
        <rFont val="Arial"/>
        <family val="2"/>
        <charset val="238"/>
      </rPr>
      <t xml:space="preserve"> za všechny Sekce a předpokládané výše Smluvní ceny za Sekce VLT04 a VLT05 je </t>
    </r>
    <r>
      <rPr>
        <b/>
        <i/>
        <sz val="10"/>
        <color theme="1"/>
        <rFont val="Arial"/>
        <family val="2"/>
        <charset val="238"/>
      </rPr>
      <t>Přijatou smluvní částkou</t>
    </r>
    <r>
      <rPr>
        <i/>
        <sz val="10"/>
        <color theme="1"/>
        <rFont val="Arial"/>
        <family val="2"/>
        <charset val="238"/>
      </rPr>
      <t xml:space="preserve"> podle Smluvních podmínek.</t>
    </r>
  </si>
  <si>
    <t>Sekce jsou vymezeny v Příloze k nabídce a Požadavcích objednatele.</t>
  </si>
  <si>
    <t>Sekce</t>
  </si>
  <si>
    <t>paušální částka
(D-B)</t>
  </si>
  <si>
    <t>předp. výše smluvní ceny
(D-B-B)</t>
  </si>
  <si>
    <t>VLT01 VD Hořín</t>
  </si>
  <si>
    <t>VLT02 VD Vraňany</t>
  </si>
  <si>
    <t>VLT03 VD Miřejovice</t>
  </si>
  <si>
    <t>VLT04 VD Dolany – Dolánky</t>
  </si>
  <si>
    <t>VLT05 VD Klecany – Roztoky</t>
  </si>
  <si>
    <t>VLT06 VD Troja – Podbaba</t>
  </si>
  <si>
    <t>VLT07 VD Štvanice</t>
  </si>
  <si>
    <t>VLT08 VD Smíchov</t>
  </si>
  <si>
    <t>VLT09 VD Modřany</t>
  </si>
  <si>
    <t>VLT10 VD Vrané</t>
  </si>
  <si>
    <t>VLT11 VD Štěchovice</t>
  </si>
  <si>
    <t xml:space="preserve">GEN Ostatní práce, dodávky a služby </t>
  </si>
  <si>
    <t>součet paušálních částek</t>
  </si>
  <si>
    <t>součet za všechny položky (Přijatá smluvní částka podle Smlouvy)</t>
  </si>
  <si>
    <t>PŘIJATÁ SMLUVNÍ ČÁSTKA PODLE SERVISNÍ SMLOUVY</t>
  </si>
  <si>
    <r>
      <rPr>
        <b/>
        <i/>
        <sz val="10"/>
        <color theme="1"/>
        <rFont val="Arial"/>
        <family val="2"/>
      </rPr>
      <t>Přijatá smluvní částky podle servisní smlouvy</t>
    </r>
    <r>
      <rPr>
        <i/>
        <sz val="10"/>
        <color theme="1"/>
        <rFont val="Arial"/>
        <family val="2"/>
      </rPr>
      <t xml:space="preserve"> představuje předpokládanou výši Ceny služeb podle servisní smlouvy.</t>
    </r>
  </si>
  <si>
    <r>
      <t>Musíte uvést</t>
    </r>
    <r>
      <rPr>
        <b/>
        <i/>
        <sz val="10"/>
        <color theme="1"/>
        <rFont val="Arial"/>
        <family val="2"/>
      </rPr>
      <t xml:space="preserve"> cenu za stanovenou jednotku každé položky</t>
    </r>
    <r>
      <rPr>
        <i/>
        <sz val="10"/>
        <color theme="1"/>
        <rFont val="Arial"/>
        <family val="2"/>
      </rPr>
      <t xml:space="preserve"> Ceny služeb podle servisní smlouvy (v rozsahu </t>
    </r>
    <r>
      <rPr>
        <b/>
        <i/>
        <sz val="10"/>
        <color theme="1"/>
        <rFont val="Arial"/>
        <family val="2"/>
      </rPr>
      <t>Příloha K.1 [Servisní standardy]</t>
    </r>
    <r>
      <rPr>
        <i/>
        <sz val="10"/>
        <color theme="1"/>
        <rFont val="Arial"/>
        <family val="2"/>
      </rPr>
      <t>).</t>
    </r>
  </si>
  <si>
    <r>
      <t>Pokud má položka jednotku "</t>
    </r>
    <r>
      <rPr>
        <b/>
        <i/>
        <sz val="10"/>
        <color theme="1"/>
        <rFont val="Arial"/>
        <family val="2"/>
      </rPr>
      <t>rok</t>
    </r>
    <r>
      <rPr>
        <i/>
        <sz val="10"/>
        <color theme="1"/>
        <rFont val="Arial"/>
        <family val="2"/>
        <charset val="238"/>
      </rPr>
      <t xml:space="preserve">" je výše ceny za jednotku </t>
    </r>
    <r>
      <rPr>
        <b/>
        <i/>
        <sz val="10"/>
        <color theme="1"/>
        <rFont val="Arial"/>
        <family val="2"/>
      </rPr>
      <t>roční paušální sazbou</t>
    </r>
    <r>
      <rPr>
        <i/>
        <sz val="10"/>
        <color theme="1"/>
        <rFont val="Arial"/>
        <family val="2"/>
        <charset val="238"/>
      </rPr>
      <t>.</t>
    </r>
  </si>
  <si>
    <r>
      <t>Pokud má položka jednotku "</t>
    </r>
    <r>
      <rPr>
        <b/>
        <i/>
        <sz val="10"/>
        <color theme="1"/>
        <rFont val="Arial"/>
        <family val="2"/>
      </rPr>
      <t>hodina</t>
    </r>
    <r>
      <rPr>
        <i/>
        <sz val="10"/>
        <color theme="1"/>
        <rFont val="Arial"/>
        <family val="2"/>
        <charset val="238"/>
      </rPr>
      <t xml:space="preserve">" je výše ceny za jednotku </t>
    </r>
    <r>
      <rPr>
        <b/>
        <i/>
        <sz val="10"/>
        <color theme="1"/>
        <rFont val="Arial"/>
        <family val="2"/>
      </rPr>
      <t>hodinovou sazbou</t>
    </r>
    <r>
      <rPr>
        <i/>
        <sz val="10"/>
        <color theme="1"/>
        <rFont val="Arial"/>
        <family val="2"/>
        <charset val="238"/>
      </rPr>
      <t>.</t>
    </r>
  </si>
  <si>
    <r>
      <t xml:space="preserve">Při stanovení ceny všech jednotek uvažujte s </t>
    </r>
    <r>
      <rPr>
        <b/>
        <i/>
        <sz val="10"/>
        <color theme="1"/>
        <rFont val="Arial"/>
        <family val="2"/>
      </rPr>
      <t>aktuální cenovou hladinou</t>
    </r>
    <r>
      <rPr>
        <i/>
        <sz val="10"/>
        <color theme="1"/>
        <rFont val="Arial"/>
        <family val="2"/>
        <charset val="238"/>
      </rPr>
      <t xml:space="preserve"> (valorizace bude provedena v souladu se servisní smlouvou).</t>
    </r>
  </si>
  <si>
    <t>položka</t>
  </si>
  <si>
    <t>výše ceny
za jednotku</t>
  </si>
  <si>
    <t>jednotka</t>
  </si>
  <si>
    <t>předpokládaný počet jednotek
za 10 let</t>
  </si>
  <si>
    <t>předpokládaná výše Ceny služeb</t>
  </si>
  <si>
    <t>Základní povinnosti - VLT01 VD Hořín</t>
  </si>
  <si>
    <t>rok</t>
  </si>
  <si>
    <t>Základní povinnosti - VLT02 VD Vraňany</t>
  </si>
  <si>
    <t>Základní povinnosti - VLT03 VD Miřejovice</t>
  </si>
  <si>
    <t>Základní povinnosti - VLT04 VD Dolany Dolánky</t>
  </si>
  <si>
    <t>Základní povinnosti - VLT05 VD Klecany Roztoky</t>
  </si>
  <si>
    <t>Základní povinnosti - VLT06 VD Troja Podbaba</t>
  </si>
  <si>
    <t>Základní povinnosti - VLT07 VD Štvanice</t>
  </si>
  <si>
    <t>Základní povinnosti - VLT08 VD Smíchov</t>
  </si>
  <si>
    <t>Základní povinnosti - VLT09 VD Modřany</t>
  </si>
  <si>
    <t>Základní povinnosti - VLT10 VD Vrané</t>
  </si>
  <si>
    <t>Základní povinnosti - VLT11 VD Štěchovice</t>
  </si>
  <si>
    <t xml:space="preserve">Základní povinnosti - GEN Ostatní práce, dodávky a služby </t>
  </si>
  <si>
    <t>Doplňkové povinnosti</t>
  </si>
  <si>
    <t>hodina</t>
  </si>
  <si>
    <t>součet za všechny položky (Přijatá smluvní částka podle servisní smlouvy)</t>
  </si>
  <si>
    <t>DOPLŇUJÍCÍ ÚDAJE K NABÍDKOVÉ CENĚ</t>
  </si>
  <si>
    <r>
      <t xml:space="preserve">Všechny částky jsou uvedeny </t>
    </r>
    <r>
      <rPr>
        <b/>
        <i/>
        <sz val="10"/>
        <color theme="1"/>
        <rFont val="Arial"/>
        <family val="2"/>
        <charset val="238"/>
      </rPr>
      <t>v celých Kč bez DPH</t>
    </r>
    <r>
      <rPr>
        <i/>
        <sz val="10"/>
        <color theme="1"/>
        <rFont val="Arial"/>
        <family val="2"/>
        <charset val="238"/>
      </rPr>
      <t>.</t>
    </r>
  </si>
  <si>
    <t>NEJVYŠŠÍ MOŽNÁ NABÍDKOVÁ CENA A NEJVYŠŠÍ MOŽNÉ ČÁSTI NABÍDKOVÉ CENY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</si>
  <si>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 v nabídce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nabídkovou cenu</t>
    </r>
    <r>
      <rPr>
        <i/>
        <sz val="10"/>
        <color theme="1"/>
        <rFont val="Arial"/>
        <family val="2"/>
        <charset val="238"/>
      </rPr>
      <t xml:space="preserve">, jinak bude </t>
    </r>
    <r>
      <rPr>
        <b/>
        <i/>
        <sz val="10"/>
        <color theme="1"/>
        <rFont val="Arial"/>
        <family val="2"/>
      </rPr>
      <t>vyloučen</t>
    </r>
    <r>
      <rPr>
        <i/>
        <sz val="10"/>
        <color theme="1"/>
        <rFont val="Arial"/>
        <family val="2"/>
        <charset val="238"/>
      </rPr>
      <t xml:space="preserve"> z účasti v řízení z důvodu nesplnění zadávacích podmínek.</t>
    </r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</si>
  <si>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 v nabídce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dále specifikovanou část nabídkové ceny</t>
    </r>
    <r>
      <rPr>
        <i/>
        <sz val="10"/>
        <color theme="1"/>
        <rFont val="Arial"/>
        <family val="2"/>
        <charset val="238"/>
      </rPr>
      <t xml:space="preserve">, jinak bude </t>
    </r>
    <r>
      <rPr>
        <b/>
        <i/>
        <sz val="10"/>
        <color theme="1"/>
        <rFont val="Arial"/>
        <family val="2"/>
      </rPr>
      <t>vyloučen</t>
    </r>
    <r>
      <rPr>
        <i/>
        <sz val="10"/>
        <color theme="1"/>
        <rFont val="Arial"/>
        <family val="2"/>
        <charset val="238"/>
      </rPr>
      <t xml:space="preserve"> z účasti v řízení z důvodu nesplnění zadávacích podmínek.</t>
    </r>
  </si>
  <si>
    <t>Nejvyšší možná nabídková cena</t>
  </si>
  <si>
    <t>Kč bez DPH</t>
  </si>
  <si>
    <t>Nejvyšší možná část nabídkové ceny - Přijatá smluvní částka podle Smlouvy - součet paušálních částek</t>
  </si>
  <si>
    <t>Nejvyšší možná část nabídkové ceny - Přijatá smluvní částka podle Smlouvy - předp. výše smluvní ceny (D-B-B) - VLT04</t>
  </si>
  <si>
    <t>Nejvyšší možná část nabídkové ceny - Přijatá smluvní částka podle Smlouvy - předp. výše smluvní ceny (D-B-B) - VLT05</t>
  </si>
  <si>
    <t>Nejvyšší možná část nabídkové ceny - Přijatá smluvní částka podle servisní smlouvy</t>
  </si>
  <si>
    <t>Nejvyšší možná část nabídkové ceny - Přijatá smluvní částka podle servisní smlouvy - roční paušální sazba</t>
  </si>
  <si>
    <t>% aritm. průměru všech ročních paušálních sazeb</t>
  </si>
  <si>
    <t>Nejvyšší možná část nabídkové ceny - Přijatá smluvní částka podle servisní smlouvy - hodinová sazba</t>
  </si>
  <si>
    <t>PODMÍNĚNÉ OBNOSY</t>
  </si>
  <si>
    <r>
      <t xml:space="preserve">Následující částky jsou stanoveny jako </t>
    </r>
    <r>
      <rPr>
        <b/>
        <i/>
        <sz val="10"/>
        <rFont val="Arial"/>
        <family val="2"/>
        <charset val="238"/>
      </rPr>
      <t>Podmíněné obnosy</t>
    </r>
    <r>
      <rPr>
        <i/>
        <sz val="10"/>
        <rFont val="Arial"/>
        <family val="2"/>
        <charset val="238"/>
      </rPr>
      <t xml:space="preserve"> ve smyslu Části VI [Podmíněné obnosy] Požadavků objednatele.</t>
    </r>
  </si>
  <si>
    <r>
      <t xml:space="preserve">Podmíněné obnosy </t>
    </r>
    <r>
      <rPr>
        <b/>
        <i/>
        <sz val="10"/>
        <rFont val="Arial"/>
        <family val="2"/>
        <charset val="238"/>
      </rPr>
      <t>nijak nevstupují do nabídkové ceny</t>
    </r>
    <r>
      <rPr>
        <i/>
        <sz val="10"/>
        <rFont val="Arial"/>
        <family val="2"/>
        <charset val="238"/>
      </rPr>
      <t xml:space="preserve"> (nejsou její součástí).</t>
    </r>
  </si>
  <si>
    <r>
      <t xml:space="preserve">Rozhodná je </t>
    </r>
    <r>
      <rPr>
        <b/>
        <i/>
        <sz val="10"/>
        <rFont val="Arial"/>
        <family val="2"/>
        <charset val="238"/>
      </rPr>
      <t>celková výše Podmíněných obnosů</t>
    </r>
    <r>
      <rPr>
        <i/>
        <sz val="10"/>
        <rFont val="Arial"/>
        <family val="2"/>
        <charset val="238"/>
      </rPr>
      <t xml:space="preserve">. Její rozdělení mezi stanovené soubory prací je pouze </t>
    </r>
    <r>
      <rPr>
        <b/>
        <i/>
        <sz val="10"/>
        <rFont val="Arial"/>
        <family val="2"/>
        <charset val="238"/>
      </rPr>
      <t>předpokládané a nezávazné</t>
    </r>
    <r>
      <rPr>
        <i/>
        <sz val="10"/>
        <rFont val="Arial"/>
        <family val="2"/>
        <charset val="238"/>
      </rPr>
      <t>.</t>
    </r>
  </si>
  <si>
    <t>Podmíněné obnosy</t>
  </si>
  <si>
    <t>výše</t>
  </si>
  <si>
    <t>pro práce vyvolané odlišnými poměry Staveniště</t>
  </si>
  <si>
    <t>pro práce spojené s přeložkami inženýrských sítí</t>
  </si>
  <si>
    <t>pro práce spojené s implementací CAFM</t>
  </si>
  <si>
    <t>pro práce spojené s oddělením systémů/prostředí třetích stran</t>
  </si>
  <si>
    <t xml:space="preserve">pro práce spojené s antimalwarovou správou   </t>
  </si>
  <si>
    <t>pro práce spojené se zajištěním ochrany integrity komunikační sítě</t>
  </si>
  <si>
    <t>pro práce spojené se zajištěním pravidelné kontroly integrity zařízení</t>
  </si>
  <si>
    <t>pro práce spojené s detekcí a vyhodnocováním kybernetických bezpečnostních událostí</t>
  </si>
  <si>
    <t>pro práce spojené se zaznamenáváním bezpečnostních událostí</t>
  </si>
  <si>
    <t>pro ostatní nepředvídatelné nebo dodatečné nezbytné potřeby</t>
  </si>
  <si>
    <t>celková výše</t>
  </si>
  <si>
    <t>FORMULÁŘE</t>
  </si>
  <si>
    <t>FORMULÁŘE, KTERÉ JSOU SOUČÁSTÍ DOPISU NABÍDKY</t>
  </si>
  <si>
    <t>Seznam podzhotovitelů</t>
  </si>
  <si>
    <t>Přehled patentů, užitných vzorů a průmyslových vzorů</t>
  </si>
  <si>
    <t>FORMULÁŘE, KTERÉ JSOU PŘILOŽENY K DOPISU NABÍDKY SAMOSTATNĚ</t>
  </si>
  <si>
    <t>Výkaz výměr Sekce VLT04 VD Dolany – Dolánky – DBB část</t>
  </si>
  <si>
    <t>Výkaz výměr Sekce VLT05 VD Klecany – Roztoky – DBB část</t>
  </si>
  <si>
    <t>DALŠÍ PŘÍLOHY</t>
  </si>
  <si>
    <t>Návrh zhotovitele v souladu s Požadavky objednatele</t>
  </si>
  <si>
    <r>
      <t xml:space="preserve">Žádost o účast </t>
    </r>
    <r>
      <rPr>
        <sz val="10"/>
        <color theme="1"/>
        <rFont val="Arial"/>
        <family val="2"/>
      </rPr>
      <t>(není třeba přikládat v nabídce, viz poslední podmínka na tomto listu níže)</t>
    </r>
  </si>
  <si>
    <t>PODMÍNKY PRO PŘEDLOŽENÍ FORMULÁŘŮ A DALŠÍCH PŘÍLOH</t>
  </si>
  <si>
    <t>Dodavatel musí předložit Formuláře, které jsou součástí Dopisu nabídky na dotčených listech.</t>
  </si>
  <si>
    <t>Dodavatel musí předložit Formuláře, které jsou přiloženy k Dopisu nabídky samostatně, ve stejném formátu, v jakém jsou součástí zadávací dokumentace.</t>
  </si>
  <si>
    <t>Dodavatel musí předložit Návrh zhotovitele ve formátu PDF.</t>
  </si>
  <si>
    <t>Dodavatel nemusí v nabídce předkládat žádost o účast, před uzavřením Smlouvy bude k Dopisu nabídky přiložena již předložená žádost o účast ve znění údajů případně doplněných v průběhu řízení.</t>
  </si>
  <si>
    <t>FORMULÁŘ - SEZNAM PODZHOTOVITELŮ</t>
  </si>
  <si>
    <t>IDENTIFIKACE PODZHOTOVITELŮ</t>
  </si>
  <si>
    <t>Rozsah podzhotovitelského plnění</t>
  </si>
  <si>
    <t>[doplňte specifikaci podzhotovitelského plnění]</t>
  </si>
  <si>
    <t>PODMÍNKY PRO PŘEDLOŽENÍ FORMULÁŘE</t>
  </si>
  <si>
    <t>Dodavatel může předložit seznam Podzhotovitelů s uvedením stanovených údajů.</t>
  </si>
  <si>
    <t>Dodavatel nemusí uvádět Podzhotovitele, které uvedl již v žádosti účast.</t>
  </si>
  <si>
    <t>Podzhotovitel, který bude uveden v Dopisu nabídky nebo žádosti o účast, nebude v souladu se Smluvními podmínkami podléhat souhlasu Správce stavby.</t>
  </si>
  <si>
    <t>Pokud dodavatel nechce v seznamu Podzhotovitelů uvádět žádné Podzhotovitele, ponechá tento list prázdný.</t>
  </si>
  <si>
    <t>Pokud je počet Podzhotovitelů vyšší než 1, dodavatel může kopírovat dotčenou část tabulky podle potřeby.</t>
  </si>
  <si>
    <t>FORMULÁŘ - PŘEHLED PATENTŮ, UŽITNÝCH VZORŮ A PRŮMYSLOVÝCH VZORŮ</t>
  </si>
  <si>
    <t>IDENTIFIKACE PATENTŮ, UŽITNÝCH VZORŮ A PRŮMYSLOVÝCH VZORŮ</t>
  </si>
  <si>
    <t>Stručný popis</t>
  </si>
  <si>
    <t>Dodavatel musí předložit Formulář Přehled patentů, užitných vzorů a průmyslových vzorů v souladu s Pod-článkem 17.5 Smluvních podmínek.</t>
  </si>
  <si>
    <t>Pokud dodavatel neuvede žádný patent, užitný vzor nebo průmyslový vzor, aniž by to bylo v rozporu s Pod-článkem 17.5 Smluvních podmínek, ponechá tento list prázdný.</t>
  </si>
  <si>
    <t>Pokud je počet patentů, užitných vzorů a průmyslových vzorů vyšší než 1, dodavatel může kopírovat dotčenou část tabulky podle potřeby.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</si>
</sst>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3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5"/>
      <color rgb="FFC26161"/>
      <name val="Arial"/>
      <family val="2"/>
      <charset val="238"/>
    </font>
    <font>
      <b/>
      <i/>
      <sz val="15"/>
      <color rgb="FFC2616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30"/>
      <color rgb="FF02519E"/>
      <name val="Arial"/>
      <family val="2"/>
      <charset val="238"/>
    </font>
    <font>
      <b/>
      <sz val="15"/>
      <color rgb="FF02519E"/>
      <name val="Arial"/>
      <family val="2"/>
      <charset val="238"/>
    </font>
    <font>
      <b/>
      <i/>
      <sz val="15"/>
      <color rgb="FF02519E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02519E"/>
      <name val="Arial"/>
      <family val="2"/>
      <charset val="238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72"/>
      <name val="Arial"/>
      <family val="2"/>
      <charset val="238"/>
    </font>
    <font>
      <b/>
      <i/>
      <sz val="10"/>
      <color theme="1"/>
      <name val="Arial"/>
      <family val="2"/>
    </font>
    <font>
      <b/>
      <i/>
      <sz val="15"/>
      <color rgb="FF02519E"/>
      <name val="Arial"/>
      <family val="2"/>
    </font>
    <font>
      <b/>
      <sz val="11"/>
      <color theme="1"/>
      <name val="Arial"/>
      <family val="2"/>
      <charset val="238"/>
    </font>
    <font>
      <i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">
    <xf numFmtId="0" fontId="0" fillId="0" borderId="0">
      <alignment vertical="center"/>
    </xf>
    <xf numFmtId="0" fontId="7" fillId="0" borderId="0" applyNumberFormat="0" applyFill="0" applyBorder="0" applyAlignment="0" applyProtection="0"/>
    <xf numFmtId="0" fontId="8" fillId="0" borderId="16" applyNumberFormat="0" applyFill="0" applyAlignment="0" applyProtection="0"/>
    <xf numFmtId="0" fontId="9" fillId="0" borderId="17" applyNumberFormat="0" applyFill="0" applyAlignment="0" applyProtection="0"/>
    <xf numFmtId="0" fontId="10" fillId="0" borderId="18" applyNumberFormat="0" applyFill="0" applyAlignment="0" applyProtection="0"/>
    <xf numFmtId="0" fontId="11" fillId="0" borderId="0" applyNumberFormat="0" applyFill="0" applyBorder="0" applyProtection="0">
      <alignment vertical="center"/>
    </xf>
    <xf numFmtId="49" fontId="14" fillId="0" borderId="0" applyNumberFormat="0">
      <alignment horizontal="left" vertical="center"/>
    </xf>
    <xf numFmtId="0" fontId="15" fillId="0" borderId="1">
      <alignment horizontal="left"/>
    </xf>
    <xf numFmtId="0" fontId="16" fillId="0" borderId="1">
      <alignment horizontal="left"/>
    </xf>
    <xf numFmtId="49" fontId="12" fillId="0" borderId="1" applyNumberFormat="0">
      <alignment horizontal="left" vertical="center"/>
    </xf>
    <xf numFmtId="0" fontId="13" fillId="0" borderId="0" applyAlignment="0" applyProtection="0">
      <alignment horizontal="left" vertical="center"/>
    </xf>
    <xf numFmtId="0" fontId="24" fillId="0" borderId="0" applyFill="0" applyBorder="0" applyAlignment="0" applyProtection="0">
      <alignment horizontal="left" vertical="center"/>
    </xf>
  </cellStyleXfs>
  <cellXfs count="124">
    <xf numFmtId="0" fontId="0" fillId="0" borderId="0" xfId="0">
      <alignment vertical="center"/>
    </xf>
    <xf numFmtId="0" fontId="14" fillId="0" borderId="0" xfId="6" applyNumberFormat="1">
      <alignment horizontal="left" vertical="center"/>
    </xf>
    <xf numFmtId="0" fontId="16" fillId="0" borderId="1" xfId="8">
      <alignment horizontal="left"/>
    </xf>
    <xf numFmtId="0" fontId="15" fillId="0" borderId="1" xfId="7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2" fillId="0" borderId="1" xfId="9" applyNumberForma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center" wrapText="1"/>
      <protection locked="0"/>
    </xf>
    <xf numFmtId="0" fontId="1" fillId="2" borderId="8" xfId="0" applyFont="1" applyFill="1" applyBorder="1" applyAlignment="1" applyProtection="1">
      <alignment horizontal="left" vertical="center" wrapText="1"/>
      <protection locked="0"/>
    </xf>
    <xf numFmtId="0" fontId="11" fillId="2" borderId="8" xfId="5" applyNumberFormat="1" applyFill="1" applyBorder="1" applyProtection="1">
      <alignment vertical="center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0" fillId="2" borderId="8" xfId="0" applyFill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" fontId="0" fillId="0" borderId="0" xfId="0" applyNumberFormat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 applyProtection="1">
      <alignment horizontal="left" vertical="center"/>
      <protection locked="0"/>
    </xf>
    <xf numFmtId="0" fontId="13" fillId="0" borderId="0" xfId="10" applyAlignment="1">
      <alignment horizontal="left" vertical="center"/>
    </xf>
    <xf numFmtId="0" fontId="13" fillId="0" borderId="0" xfId="10" applyAlignment="1">
      <alignment vertical="center"/>
    </xf>
    <xf numFmtId="0" fontId="13" fillId="0" borderId="0" xfId="10" applyAlignment="1" applyProtection="1">
      <alignment horizontal="left" vertical="center"/>
      <protection locked="0"/>
    </xf>
    <xf numFmtId="0" fontId="13" fillId="0" borderId="0" xfId="10">
      <alignment horizontal="left" vertical="center"/>
    </xf>
    <xf numFmtId="0" fontId="13" fillId="0" borderId="0" xfId="10" applyAlignment="1" applyProtection="1">
      <alignment horizontal="left" vertical="center"/>
    </xf>
    <xf numFmtId="0" fontId="13" fillId="0" borderId="0" xfId="10" applyAlignment="1" applyProtection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4" fontId="2" fillId="3" borderId="2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"/>
    </xf>
    <xf numFmtId="164" fontId="0" fillId="2" borderId="20" xfId="0" applyNumberFormat="1" applyFill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 indent="1"/>
    </xf>
    <xf numFmtId="164" fontId="0" fillId="2" borderId="19" xfId="0" applyNumberFormat="1" applyFill="1" applyBorder="1" applyAlignment="1" applyProtection="1">
      <alignment horizontal="center" vertical="center" wrapText="1"/>
      <protection locked="0"/>
    </xf>
    <xf numFmtId="164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 indent="1"/>
    </xf>
    <xf numFmtId="164" fontId="0" fillId="2" borderId="12" xfId="0" applyNumberFormat="1" applyFill="1" applyBorder="1" applyAlignment="1" applyProtection="1">
      <alignment horizontal="center" vertical="center" wrapText="1"/>
      <protection locked="0"/>
    </xf>
    <xf numFmtId="164" fontId="0" fillId="0" borderId="8" xfId="0" applyNumberFormat="1" applyBorder="1" applyAlignment="1">
      <alignment horizontal="center" vertical="center" wrapText="1"/>
    </xf>
    <xf numFmtId="0" fontId="20" fillId="0" borderId="0" xfId="0" applyFont="1" applyAlignment="1">
      <alignment horizontal="left" vertical="center" indent="1"/>
    </xf>
    <xf numFmtId="4" fontId="2" fillId="3" borderId="1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49" fontId="23" fillId="0" borderId="25" xfId="0" applyNumberFormat="1" applyFont="1" applyBorder="1" applyAlignment="1">
      <alignment horizontal="left" vertical="center"/>
    </xf>
    <xf numFmtId="49" fontId="23" fillId="0" borderId="9" xfId="0" applyNumberFormat="1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 wrapText="1" indent="1"/>
    </xf>
    <xf numFmtId="4" fontId="19" fillId="3" borderId="13" xfId="0" applyNumberFormat="1" applyFont="1" applyFill="1" applyBorder="1" applyAlignment="1">
      <alignment horizontal="center" vertical="center" wrapText="1"/>
    </xf>
    <xf numFmtId="164" fontId="27" fillId="0" borderId="21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6" fillId="0" borderId="1" xfId="7" applyFont="1">
      <alignment horizontal="left"/>
    </xf>
    <xf numFmtId="0" fontId="17" fillId="0" borderId="0" xfId="0" applyFont="1" applyAlignment="1">
      <alignment horizontal="left" vertical="center"/>
    </xf>
    <xf numFmtId="0" fontId="19" fillId="3" borderId="0" xfId="0" applyFont="1" applyFill="1" applyAlignment="1">
      <alignment horizontal="center" vertical="center" wrapText="1"/>
    </xf>
    <xf numFmtId="0" fontId="0" fillId="0" borderId="27" xfId="0" applyBorder="1" applyAlignment="1">
      <alignment horizontal="left" vertical="center" wrapText="1" indent="1"/>
    </xf>
    <xf numFmtId="0" fontId="0" fillId="0" borderId="28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164" fontId="0" fillId="2" borderId="6" xfId="0" applyNumberFormat="1" applyFill="1" applyBorder="1" applyAlignment="1" applyProtection="1">
      <alignment horizontal="center" vertical="center" wrapText="1"/>
      <protection locked="0"/>
    </xf>
    <xf numFmtId="3" fontId="0" fillId="0" borderId="4" xfId="0" applyNumberForma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1" fillId="0" borderId="23" xfId="0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indent="1"/>
    </xf>
    <xf numFmtId="0" fontId="2" fillId="0" borderId="29" xfId="0" applyFont="1" applyBorder="1" applyAlignment="1">
      <alignment horizontal="left" vertical="center" indent="1"/>
    </xf>
    <xf numFmtId="164" fontId="2" fillId="0" borderId="30" xfId="0" applyNumberFormat="1" applyFont="1" applyBorder="1" applyAlignment="1">
      <alignment horizontal="center" vertical="center" wrapText="1"/>
    </xf>
    <xf numFmtId="0" fontId="0" fillId="0" borderId="30" xfId="0" applyBorder="1" applyAlignment="1">
      <alignment horizontal="left" vertical="center"/>
    </xf>
    <xf numFmtId="0" fontId="2" fillId="0" borderId="26" xfId="0" applyFont="1" applyBorder="1" applyAlignment="1">
      <alignment horizontal="left" vertical="center" indent="1"/>
    </xf>
    <xf numFmtId="0" fontId="0" fillId="0" borderId="2" xfId="0" applyBorder="1" applyAlignment="1">
      <alignment vertical="center" wrapText="1"/>
    </xf>
    <xf numFmtId="0" fontId="2" fillId="0" borderId="2" xfId="0" applyFont="1" applyBorder="1" applyAlignment="1">
      <alignment horizontal="right" vertical="center" indent="1"/>
    </xf>
    <xf numFmtId="164" fontId="2" fillId="0" borderId="26" xfId="0" applyNumberFormat="1" applyFont="1" applyBorder="1" applyAlignment="1">
      <alignment horizontal="center" vertical="center" wrapText="1"/>
    </xf>
    <xf numFmtId="164" fontId="2" fillId="0" borderId="31" xfId="0" applyNumberFormat="1" applyFont="1" applyBorder="1" applyAlignment="1">
      <alignment horizontal="center" vertical="center" wrapText="1"/>
    </xf>
    <xf numFmtId="0" fontId="0" fillId="0" borderId="26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2" fillId="0" borderId="28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8" fillId="0" borderId="10" xfId="0" applyFont="1" applyBorder="1" applyAlignment="1">
      <alignment horizontal="left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/>
    </xf>
    <xf numFmtId="164" fontId="30" fillId="0" borderId="10" xfId="0" applyNumberFormat="1" applyFont="1" applyBorder="1" applyAlignment="1">
      <alignment horizontal="right" vertical="center" wrapText="1"/>
    </xf>
    <xf numFmtId="0" fontId="28" fillId="0" borderId="25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164" fontId="30" fillId="0" borderId="25" xfId="0" applyNumberFormat="1" applyFont="1" applyBorder="1" applyAlignment="1">
      <alignment horizontal="right" vertical="center" wrapText="1"/>
    </xf>
    <xf numFmtId="0" fontId="28" fillId="0" borderId="9" xfId="0" applyFont="1" applyBorder="1" applyAlignment="1">
      <alignment horizontal="left" vertical="center"/>
    </xf>
    <xf numFmtId="0" fontId="29" fillId="0" borderId="9" xfId="0" applyFont="1" applyBorder="1" applyAlignment="1">
      <alignment horizontal="left" vertical="center"/>
    </xf>
    <xf numFmtId="164" fontId="30" fillId="0" borderId="9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left" vertical="center" wrapText="1" indent="1"/>
    </xf>
    <xf numFmtId="0" fontId="23" fillId="0" borderId="0" xfId="0" applyFont="1" applyAlignment="1">
      <alignment horizontal="left" vertical="center"/>
    </xf>
    <xf numFmtId="0" fontId="30" fillId="0" borderId="9" xfId="0" applyFont="1" applyBorder="1" applyAlignment="1">
      <alignment horizontal="right" vertical="center" wrapText="1"/>
    </xf>
    <xf numFmtId="164" fontId="20" fillId="0" borderId="0" xfId="0" applyNumberFormat="1" applyFont="1" applyAlignment="1">
      <alignment horizontal="left" vertical="center" indent="1"/>
    </xf>
    <xf numFmtId="0" fontId="30" fillId="0" borderId="0" xfId="0" applyFont="1" applyAlignment="1">
      <alignment vertical="top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</cellXfs>
  <cellStyles count="12">
    <cellStyle name="Hypertextový odkaz" xfId="5" builtinId="8" customBuiltin="1"/>
    <cellStyle name="Min. výška 90" xfId="11" xr:uid="{C6022C90-D0C9-4FFE-B3DC-2D8D55681715}"/>
    <cellStyle name="Nadpis 1" xfId="2" builtinId="16" hidden="1"/>
    <cellStyle name="Nadpis 1" xfId="7" builtinId="16" customBuiltin="1"/>
    <cellStyle name="Nadpis 2" xfId="3" builtinId="17" hidden="1"/>
    <cellStyle name="Nadpis 2" xfId="8" builtinId="17" customBuiltin="1"/>
    <cellStyle name="Nadpis 3" xfId="4" builtinId="18" hidden="1"/>
    <cellStyle name="Nadpis 3" xfId="9" builtinId="18"/>
    <cellStyle name="Název" xfId="1" builtinId="15" hidden="1"/>
    <cellStyle name="Název" xfId="6" builtinId="15" customBuiltin="1"/>
    <cellStyle name="Normální" xfId="0" builtinId="0" customBuiltin="1"/>
    <cellStyle name="Výška řádku" xfId="10" xr:uid="{614CE2E0-A6E7-449E-B6C7-0AB6B07187A0}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02519E"/>
      <color rgb="FF425CC7"/>
      <color rgb="FFC2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5B47-0BD1-4671-8F92-769AFF0BCAA5}">
  <sheetPr>
    <pageSetUpPr autoPageBreaks="0" fitToPage="1"/>
  </sheetPr>
  <dimension ref="A1:C26"/>
  <sheetViews>
    <sheetView showGridLines="0" tabSelected="1" zoomScaleNormal="100" workbookViewId="0"/>
  </sheetViews>
  <sheetFormatPr defaultColWidth="9.42578125" defaultRowHeight="15" customHeight="1"/>
  <cols>
    <col min="1" max="1" width="30.7109375" style="5" customWidth="1"/>
    <col min="2" max="2" width="135.7109375" style="5" customWidth="1"/>
    <col min="3" max="16384" width="9.42578125" style="5"/>
  </cols>
  <sheetData>
    <row r="1" spans="1:3" ht="45" customHeight="1">
      <c r="A1" s="1" t="s">
        <v>0</v>
      </c>
      <c r="C1" s="40"/>
    </row>
    <row r="2" spans="1:3">
      <c r="A2" s="118" t="s">
        <v>1</v>
      </c>
      <c r="C2" s="40"/>
    </row>
    <row r="3" spans="1:3">
      <c r="C3" s="40"/>
    </row>
    <row r="4" spans="1:3" ht="30" customHeight="1" thickBot="1">
      <c r="A4" s="3" t="s">
        <v>2</v>
      </c>
      <c r="B4" s="14"/>
      <c r="C4" s="40"/>
    </row>
    <row r="5" spans="1:3">
      <c r="A5" s="46" t="s">
        <v>3</v>
      </c>
      <c r="B5" s="49" t="s">
        <v>4</v>
      </c>
      <c r="C5" s="40"/>
    </row>
    <row r="6" spans="1:3">
      <c r="A6" s="47" t="s">
        <v>5</v>
      </c>
      <c r="B6" s="33" t="s">
        <v>6</v>
      </c>
      <c r="C6" s="40"/>
    </row>
    <row r="7" spans="1:3">
      <c r="A7" s="47" t="s">
        <v>7</v>
      </c>
      <c r="B7" s="42" t="s">
        <v>8</v>
      </c>
      <c r="C7" s="40"/>
    </row>
    <row r="8" spans="1:3">
      <c r="A8" s="48" t="s">
        <v>9</v>
      </c>
      <c r="B8" s="43" t="s">
        <v>10</v>
      </c>
      <c r="C8" s="40"/>
    </row>
    <row r="9" spans="1:3">
      <c r="C9" s="40"/>
    </row>
    <row r="10" spans="1:3">
      <c r="A10" s="10"/>
      <c r="B10" s="10"/>
      <c r="C10" s="40"/>
    </row>
    <row r="11" spans="1:3">
      <c r="A11" s="13"/>
      <c r="C11" s="40"/>
    </row>
    <row r="12" spans="1:3" customFormat="1" ht="30" customHeight="1" thickBot="1">
      <c r="A12" s="2" t="s">
        <v>11</v>
      </c>
      <c r="B12" s="2"/>
      <c r="C12" s="41"/>
    </row>
    <row r="13" spans="1:3">
      <c r="A13" s="44" t="s">
        <v>12</v>
      </c>
      <c r="B13" s="44"/>
      <c r="C13" s="40"/>
    </row>
    <row r="14" spans="1:3">
      <c r="A14" s="13" t="s">
        <v>13</v>
      </c>
      <c r="B14" s="13"/>
      <c r="C14" s="40"/>
    </row>
    <row r="15" spans="1:3">
      <c r="A15" s="13" t="s">
        <v>14</v>
      </c>
      <c r="B15" s="13"/>
      <c r="C15" s="40"/>
    </row>
    <row r="16" spans="1:3">
      <c r="A16" s="13" t="s">
        <v>15</v>
      </c>
      <c r="C16" s="40"/>
    </row>
    <row r="17" spans="1:3">
      <c r="A17" s="13" t="s">
        <v>16</v>
      </c>
      <c r="C17" s="40"/>
    </row>
    <row r="18" spans="1:3">
      <c r="A18" s="13" t="s">
        <v>17</v>
      </c>
      <c r="C18" s="40"/>
    </row>
    <row r="19" spans="1:3">
      <c r="A19" s="13"/>
      <c r="C19" s="40"/>
    </row>
    <row r="20" spans="1:3" customFormat="1" ht="30" customHeight="1" thickBot="1">
      <c r="A20" s="2" t="s">
        <v>18</v>
      </c>
      <c r="B20" s="2"/>
      <c r="C20" s="41"/>
    </row>
    <row r="21" spans="1:3">
      <c r="A21" s="44" t="s">
        <v>19</v>
      </c>
      <c r="B21" s="44"/>
      <c r="C21" s="40"/>
    </row>
    <row r="22" spans="1:3">
      <c r="A22" s="13" t="s">
        <v>20</v>
      </c>
      <c r="B22" s="13"/>
      <c r="C22" s="40"/>
    </row>
    <row r="23" spans="1:3">
      <c r="A23" s="13"/>
      <c r="C23" s="40"/>
    </row>
    <row r="24" spans="1:3" s="13" customFormat="1" ht="30" customHeight="1" thickBot="1">
      <c r="A24" s="2" t="s">
        <v>21</v>
      </c>
      <c r="B24" s="2"/>
      <c r="C24" s="40"/>
    </row>
    <row r="25" spans="1:3">
      <c r="A25" s="13" t="s">
        <v>22</v>
      </c>
      <c r="C25" s="40"/>
    </row>
    <row r="26" spans="1:3">
      <c r="A26" s="13" t="s">
        <v>23</v>
      </c>
      <c r="C26" s="4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ED228-2BD3-4422-A9FB-B06E6CD5085B}">
  <sheetPr>
    <pageSetUpPr autoPageBreaks="0" fitToPage="1"/>
  </sheetPr>
  <dimension ref="A1:D17"/>
  <sheetViews>
    <sheetView showGridLines="0" workbookViewId="0"/>
  </sheetViews>
  <sheetFormatPr defaultColWidth="9.42578125" defaultRowHeight="12.75"/>
  <cols>
    <col min="1" max="1" width="30.7109375" style="5" customWidth="1"/>
    <col min="2" max="2" width="45.7109375" style="4" customWidth="1"/>
    <col min="3" max="3" width="45.7109375" style="5" customWidth="1"/>
    <col min="4" max="16384" width="9.42578125" style="5"/>
  </cols>
  <sheetData>
    <row r="1" spans="1:4" ht="45" customHeight="1">
      <c r="A1" s="1" t="s">
        <v>0</v>
      </c>
      <c r="D1" s="37"/>
    </row>
    <row r="2" spans="1:4" ht="15">
      <c r="D2" s="37"/>
    </row>
    <row r="3" spans="1:4" ht="30" customHeight="1" thickBot="1">
      <c r="A3" s="3" t="s">
        <v>24</v>
      </c>
      <c r="B3" s="7"/>
      <c r="C3" s="14"/>
      <c r="D3" s="37"/>
    </row>
    <row r="4" spans="1:4" ht="15">
      <c r="A4" s="46" t="s">
        <v>25</v>
      </c>
      <c r="B4" s="19"/>
      <c r="D4" s="37"/>
    </row>
    <row r="5" spans="1:4" ht="15">
      <c r="A5" s="47" t="s">
        <v>26</v>
      </c>
      <c r="B5" s="20"/>
      <c r="D5" s="37"/>
    </row>
    <row r="6" spans="1:4" ht="15">
      <c r="A6" s="48" t="s">
        <v>27</v>
      </c>
      <c r="B6" s="21"/>
      <c r="D6" s="37"/>
    </row>
    <row r="7" spans="1:4" ht="15">
      <c r="A7" s="34" t="s">
        <v>28</v>
      </c>
      <c r="B7" s="21" t="s">
        <v>29</v>
      </c>
      <c r="D7" s="37"/>
    </row>
    <row r="8" spans="1:4" ht="15">
      <c r="D8" s="37"/>
    </row>
    <row r="9" spans="1:4" ht="30" customHeight="1" thickBot="1">
      <c r="A9" s="3" t="s">
        <v>30</v>
      </c>
      <c r="B9" s="7"/>
      <c r="C9" s="14"/>
      <c r="D9" s="37"/>
    </row>
    <row r="10" spans="1:4" ht="15">
      <c r="A10" s="46" t="s">
        <v>31</v>
      </c>
      <c r="B10" s="19"/>
      <c r="D10" s="37"/>
    </row>
    <row r="11" spans="1:4" ht="15">
      <c r="A11" s="47" t="s">
        <v>32</v>
      </c>
      <c r="B11" s="20"/>
      <c r="D11" s="37"/>
    </row>
    <row r="12" spans="1:4" ht="15">
      <c r="A12" s="48" t="s">
        <v>33</v>
      </c>
      <c r="B12" s="22"/>
      <c r="D12" s="37"/>
    </row>
    <row r="13" spans="1:4" ht="15">
      <c r="D13" s="37"/>
    </row>
    <row r="14" spans="1:4" ht="15">
      <c r="A14" s="10"/>
      <c r="B14" s="9"/>
      <c r="C14" s="10"/>
      <c r="D14" s="37"/>
    </row>
    <row r="15" spans="1:4" ht="15">
      <c r="A15" s="13"/>
      <c r="D15" s="37"/>
    </row>
    <row r="16" spans="1:4" s="13" customFormat="1" ht="30" customHeight="1" thickBot="1">
      <c r="A16" s="2" t="s">
        <v>34</v>
      </c>
      <c r="B16" s="12"/>
      <c r="C16" s="15"/>
      <c r="D16" s="37"/>
    </row>
    <row r="17" spans="1:4" ht="15">
      <c r="A17" s="13" t="s">
        <v>35</v>
      </c>
      <c r="B17" s="11"/>
      <c r="D17" s="37"/>
    </row>
  </sheetData>
  <sheetProtection sheet="1" objects="1" scenarios="1"/>
  <conditionalFormatting sqref="A4:A7">
    <cfRule type="expression" dxfId="1" priority="2">
      <formula>CELL("protect",A4)=0</formula>
    </cfRule>
  </conditionalFormatting>
  <conditionalFormatting sqref="A10:A12">
    <cfRule type="expression" dxfId="0" priority="1">
      <formula>CELL("protect",A10)=0</formula>
    </cfRule>
  </conditionalFormatting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837F-DFC9-4F59-A824-F0D5812C03E0}">
  <sheetPr>
    <pageSetUpPr autoPageBreaks="0" fitToPage="1"/>
  </sheetPr>
  <dimension ref="A1:D37"/>
  <sheetViews>
    <sheetView showGridLines="0" zoomScaleNormal="100" workbookViewId="0"/>
  </sheetViews>
  <sheetFormatPr defaultColWidth="9.42578125" defaultRowHeight="15" customHeight="1"/>
  <cols>
    <col min="1" max="1" width="30.7109375" style="5" customWidth="1"/>
    <col min="2" max="2" width="45.7109375" style="4" customWidth="1"/>
    <col min="3" max="3" width="45.7109375" style="5" customWidth="1"/>
    <col min="4" max="16384" width="9.42578125" style="5"/>
  </cols>
  <sheetData>
    <row r="1" spans="1:4" ht="45" customHeight="1">
      <c r="A1" s="1" t="s">
        <v>0</v>
      </c>
      <c r="D1" s="40"/>
    </row>
    <row r="2" spans="1:4">
      <c r="D2" s="40"/>
    </row>
    <row r="3" spans="1:4" ht="30" customHeight="1" thickBot="1">
      <c r="A3" s="3" t="s">
        <v>36</v>
      </c>
      <c r="B3" s="7"/>
      <c r="C3" s="14"/>
      <c r="D3" s="40"/>
    </row>
    <row r="4" spans="1:4" s="29" customFormat="1">
      <c r="A4" s="103" t="s">
        <v>25</v>
      </c>
      <c r="B4" s="23"/>
      <c r="D4" s="38"/>
    </row>
    <row r="5" spans="1:4" s="29" customFormat="1">
      <c r="B5" s="30"/>
      <c r="D5" s="38"/>
    </row>
    <row r="6" spans="1:4" s="29" customFormat="1" ht="15.75" thickBot="1">
      <c r="A6" s="74" t="s">
        <v>37</v>
      </c>
      <c r="B6" s="31"/>
      <c r="D6" s="38"/>
    </row>
    <row r="7" spans="1:4" s="29" customFormat="1">
      <c r="A7" s="104" t="s">
        <v>25</v>
      </c>
      <c r="B7" s="19"/>
      <c r="D7" s="38"/>
    </row>
    <row r="8" spans="1:4" s="29" customFormat="1">
      <c r="A8" s="85" t="s">
        <v>26</v>
      </c>
      <c r="B8" s="20"/>
      <c r="D8" s="38"/>
    </row>
    <row r="9" spans="1:4" s="29" customFormat="1">
      <c r="A9" s="35" t="s">
        <v>27</v>
      </c>
      <c r="B9" s="21"/>
      <c r="D9" s="38"/>
    </row>
    <row r="10" spans="1:4" s="29" customFormat="1">
      <c r="A10" s="35" t="s">
        <v>28</v>
      </c>
      <c r="B10" s="21" t="s">
        <v>29</v>
      </c>
      <c r="D10" s="38"/>
    </row>
    <row r="11" spans="1:4" s="29" customFormat="1">
      <c r="B11" s="30"/>
      <c r="D11" s="38"/>
    </row>
    <row r="12" spans="1:4" s="29" customFormat="1" ht="15.75" thickBot="1">
      <c r="A12" s="74" t="s">
        <v>38</v>
      </c>
      <c r="B12" s="31"/>
      <c r="D12" s="38"/>
    </row>
    <row r="13" spans="1:4" s="29" customFormat="1">
      <c r="A13" s="104" t="s">
        <v>25</v>
      </c>
      <c r="B13" s="19" t="s">
        <v>39</v>
      </c>
      <c r="D13" s="38"/>
    </row>
    <row r="14" spans="1:4" s="29" customFormat="1">
      <c r="A14" s="85" t="s">
        <v>26</v>
      </c>
      <c r="B14" s="20"/>
      <c r="D14" s="38"/>
    </row>
    <row r="15" spans="1:4" s="29" customFormat="1">
      <c r="A15" s="35" t="s">
        <v>27</v>
      </c>
      <c r="B15" s="21"/>
      <c r="D15" s="38"/>
    </row>
    <row r="16" spans="1:4" s="29" customFormat="1">
      <c r="A16" s="35" t="s">
        <v>28</v>
      </c>
      <c r="B16" s="21" t="s">
        <v>29</v>
      </c>
      <c r="D16" s="38"/>
    </row>
    <row r="17" spans="1:4" s="29" customFormat="1">
      <c r="B17" s="30"/>
      <c r="D17" s="38"/>
    </row>
    <row r="18" spans="1:4" s="29" customFormat="1" ht="15.75" thickBot="1">
      <c r="A18" s="74" t="s">
        <v>40</v>
      </c>
      <c r="B18" s="31"/>
      <c r="D18" s="38"/>
    </row>
    <row r="19" spans="1:4" s="29" customFormat="1">
      <c r="A19" s="104" t="s">
        <v>25</v>
      </c>
      <c r="B19" s="19"/>
      <c r="D19" s="38"/>
    </row>
    <row r="20" spans="1:4" s="29" customFormat="1">
      <c r="A20" s="85" t="s">
        <v>26</v>
      </c>
      <c r="B20" s="20"/>
      <c r="D20" s="38"/>
    </row>
    <row r="21" spans="1:4" s="29" customFormat="1">
      <c r="A21" s="35" t="s">
        <v>27</v>
      </c>
      <c r="B21" s="21"/>
      <c r="D21" s="38"/>
    </row>
    <row r="22" spans="1:4" s="29" customFormat="1">
      <c r="A22" s="35" t="s">
        <v>28</v>
      </c>
      <c r="B22" s="21" t="s">
        <v>29</v>
      </c>
      <c r="D22" s="38"/>
    </row>
    <row r="23" spans="1:4" s="29" customFormat="1">
      <c r="B23" s="30"/>
      <c r="D23" s="38"/>
    </row>
    <row r="24" spans="1:4" ht="30" customHeight="1" thickBot="1">
      <c r="A24" s="3" t="s">
        <v>30</v>
      </c>
      <c r="B24" s="7"/>
      <c r="C24" s="14"/>
      <c r="D24" s="40"/>
    </row>
    <row r="25" spans="1:4">
      <c r="A25" s="46" t="s">
        <v>31</v>
      </c>
      <c r="B25" s="19"/>
      <c r="D25" s="40"/>
    </row>
    <row r="26" spans="1:4">
      <c r="A26" s="47" t="s">
        <v>32</v>
      </c>
      <c r="B26" s="20"/>
      <c r="D26" s="40"/>
    </row>
    <row r="27" spans="1:4">
      <c r="A27" s="48" t="s">
        <v>33</v>
      </c>
      <c r="B27" s="21"/>
      <c r="D27" s="40"/>
    </row>
    <row r="28" spans="1:4">
      <c r="D28" s="40"/>
    </row>
    <row r="29" spans="1:4" ht="30" customHeight="1" thickBot="1">
      <c r="A29" s="3" t="s">
        <v>41</v>
      </c>
      <c r="B29" s="7"/>
      <c r="C29" s="14"/>
      <c r="D29" s="40"/>
    </row>
    <row r="30" spans="1:4">
      <c r="A30" s="45" t="s">
        <v>42</v>
      </c>
      <c r="D30" s="40"/>
    </row>
    <row r="31" spans="1:4">
      <c r="D31" s="40"/>
    </row>
    <row r="32" spans="1:4">
      <c r="D32" s="40"/>
    </row>
    <row r="33" spans="1:4">
      <c r="A33" s="16"/>
      <c r="B33" s="17"/>
      <c r="C33" s="18"/>
      <c r="D33" s="40"/>
    </row>
    <row r="34" spans="1:4" s="13" customFormat="1" ht="30" customHeight="1" thickBot="1">
      <c r="A34" s="2" t="s">
        <v>34</v>
      </c>
      <c r="B34" s="12"/>
      <c r="C34" s="15"/>
      <c r="D34" s="40"/>
    </row>
    <row r="35" spans="1:4">
      <c r="A35" s="13" t="s">
        <v>43</v>
      </c>
      <c r="B35" s="11"/>
      <c r="D35" s="40"/>
    </row>
    <row r="36" spans="1:4">
      <c r="A36" s="13" t="s">
        <v>44</v>
      </c>
      <c r="B36" s="11"/>
      <c r="D36" s="40"/>
    </row>
    <row r="37" spans="1:4">
      <c r="A37" s="13" t="s">
        <v>45</v>
      </c>
      <c r="B37" s="11"/>
      <c r="D37" s="40"/>
    </row>
  </sheetData>
  <sheetProtection sheet="1" objects="1" scenarios="1" formatCells="0" formatRows="0" insertRows="0" deleteRows="0"/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57A7A-83E2-40D3-9BB8-0D75C578E6BC}">
  <sheetPr>
    <pageSetUpPr autoPageBreaks="0" fitToPage="1"/>
  </sheetPr>
  <dimension ref="A1:G92"/>
  <sheetViews>
    <sheetView showGridLines="0" zoomScaleNormal="100" workbookViewId="0"/>
  </sheetViews>
  <sheetFormatPr defaultColWidth="9.42578125" defaultRowHeight="15" customHeight="1"/>
  <cols>
    <col min="1" max="1" width="65.7109375" style="5" customWidth="1"/>
    <col min="2" max="2" width="15.7109375" style="4" customWidth="1"/>
    <col min="3" max="5" width="15.7109375" style="5" customWidth="1"/>
    <col min="6" max="6" width="45.7109375" customWidth="1"/>
    <col min="7" max="7" width="9.42578125" style="36"/>
    <col min="8" max="16384" width="9.42578125" style="5"/>
  </cols>
  <sheetData>
    <row r="1" spans="1:7" customFormat="1" ht="45" customHeight="1">
      <c r="A1" s="1" t="s">
        <v>0</v>
      </c>
      <c r="G1" s="39"/>
    </row>
    <row r="2" spans="1:7"/>
    <row r="3" spans="1:7" ht="30" customHeight="1" thickBot="1">
      <c r="A3" s="3" t="s">
        <v>46</v>
      </c>
      <c r="B3" s="3"/>
      <c r="C3" s="3"/>
      <c r="D3" s="3"/>
      <c r="E3" s="3"/>
      <c r="F3" s="3"/>
    </row>
    <row r="4" spans="1:7">
      <c r="A4" s="13" t="s">
        <v>47</v>
      </c>
      <c r="B4" s="32"/>
      <c r="C4" s="26"/>
      <c r="D4" s="26"/>
      <c r="E4" s="26"/>
    </row>
    <row r="5" spans="1:7">
      <c r="A5" s="75" t="s">
        <v>48</v>
      </c>
      <c r="B5" s="32"/>
      <c r="C5" s="26"/>
      <c r="D5" s="26"/>
      <c r="E5" s="26"/>
    </row>
    <row r="6" spans="1:7">
      <c r="A6" s="76" t="s">
        <v>49</v>
      </c>
      <c r="B6" s="32"/>
      <c r="C6" s="26"/>
      <c r="D6" s="26"/>
      <c r="E6" s="26"/>
    </row>
    <row r="7" spans="1:7">
      <c r="A7" s="77" t="str">
        <f>"Nabídková cena nesmí být vyšší než nejvyšší možná nabídková cena "&amp;TEXT($E$68,"# ##0")&amp;" Kč bez DPH."</f>
        <v>Nabídková cena nesmí být vyšší než nejvyšší možná nabídková cena 1 154 398 000 Kč bez DPH.</v>
      </c>
      <c r="C7" s="4"/>
      <c r="D7" s="6"/>
      <c r="E7" s="6"/>
    </row>
    <row r="8" spans="1:7" ht="15.75" thickBot="1">
      <c r="A8" s="13"/>
      <c r="C8" s="4"/>
      <c r="D8" s="6"/>
      <c r="E8" s="6"/>
    </row>
    <row r="9" spans="1:7" ht="26.1" customHeight="1" thickBot="1">
      <c r="A9" s="27"/>
      <c r="B9" s="70" t="str">
        <f xml:space="preserve">
IF(SUM(B34,E57)=0,"",
SUM(B34,E57))</f>
        <v/>
      </c>
      <c r="C9" s="62" t="str">
        <f xml:space="preserve">
IF($B$9="","Nabídková cena bude doplněna automaticky po vyplnění modře podbarvených buněk.",
IF(OR(COUNTBLANK($B$21:$B$32)&gt;0,COUNTBLANK($C$24:$C$25)&gt;0,COUNTBLANK($B$44:$B$56)&gt;0),"Pozor! Nabídková cena není kompletní, protože nejsou vyplněny některé modře podbarvené buňky.",
IF($B$9&gt;$E$68,"Pozor! Nabídková cena je vyšší než nejvyšší možná nabídková cena ("&amp;TEXT($E$68,"# ##0")&amp;" Kč bez DPH).",
IF($B$33&gt;$E$69,"Pozor! Část nabídkové ceny - Přijatá smluvní částka podle Smlouvy - součet paušálních částek je vyšší než nejvyšší možná ("&amp;TEXT($E$69,"# ##0")&amp;" Kč bez DPH).",
IF($C$24&gt;$E$70,"Pozor! Část nabídkové ceny - Přijatá smluvní částka podle Smlouvy - předp. výše smluvní ceny (D-B-B) - VLT04 VD Dolany – Dolánky je vyšší než nejvyšší možná ("&amp;TEXT($E$70,"# ##0")&amp;" Kč bez DPH).",
IF($C$25&gt;$E$71,"Pozor! Část nabídkové ceny - Přijatá smluvní částka podle Smlouvy - předp. výše smluvní ceny (D-B-B) - VLT05 VD Klecany – Roztoky je vyšší než nejvyšší možná ("&amp;TEXT($E$71,"# ##0")&amp;" Kč bez DPH).",
IF($E$57&gt;$E$72,"Pozor! Část nabídkové ceny - Přijatá smluvní částka podle servisní smlouvy je vyšší než nejvyšší možná ("&amp;TEXT($E$72,"# ##0")&amp;" Kč bez DPH).",
IF(OR(COUNTIFS($B$44:$B$55,"&gt;"&amp;$E$73%*AVERAGE($B$44:$B$55))&gt;0,),"Pozor! Některá část nabídkové ceny - Přijatá smluvní částka podle servisní smlouvy - roční paušální sazba je vyšší než "&amp;$E$73&amp;" % aritm. průměru všech ročních paušálních sazeb.",
IF(OR(COUNTIFS($B$56,"&gt;"&amp;$E$74)&gt;0,),"Pozor! Část nabídkové ceny - Přijatá smluvní částka podle servisní smlouvy - hodinová sazba je vyšší než nejvyšší možná ("&amp;TEXT($E$74,"# ##0")&amp;" Kč bez DPH).",
"")))))))))</f>
        <v>Nabídková cena bude doplněna automaticky po vyplnění modře podbarvených buněk.</v>
      </c>
    </row>
    <row r="10" spans="1:7" s="27" customFormat="1">
      <c r="D10" s="26"/>
      <c r="E10" s="26"/>
      <c r="F10"/>
      <c r="G10" s="36"/>
    </row>
    <row r="11" spans="1:7" ht="30" customHeight="1" thickBot="1">
      <c r="A11" s="3" t="s">
        <v>50</v>
      </c>
      <c r="B11" s="3"/>
      <c r="C11" s="3"/>
      <c r="D11" s="3"/>
      <c r="E11" s="3"/>
      <c r="F11" s="3"/>
    </row>
    <row r="12" spans="1:7">
      <c r="A12" s="77"/>
      <c r="C12" s="4"/>
      <c r="D12" s="6"/>
      <c r="E12" s="6"/>
    </row>
    <row r="13" spans="1:7" ht="14.25" customHeight="1" thickBot="1">
      <c r="A13" s="8" t="s">
        <v>51</v>
      </c>
      <c r="B13" s="8"/>
      <c r="C13" s="8"/>
      <c r="D13" s="8"/>
      <c r="E13" s="8"/>
      <c r="F13" s="8"/>
    </row>
    <row r="14" spans="1:7">
      <c r="A14" s="13" t="s">
        <v>52</v>
      </c>
      <c r="C14" s="4"/>
      <c r="D14" s="6"/>
      <c r="E14" s="6"/>
    </row>
    <row r="15" spans="1:7">
      <c r="A15" s="13" t="s">
        <v>53</v>
      </c>
      <c r="C15" s="4"/>
      <c r="D15" s="6"/>
      <c r="E15" s="6"/>
    </row>
    <row r="16" spans="1:7">
      <c r="A16" s="13" t="s">
        <v>54</v>
      </c>
      <c r="C16" s="4"/>
      <c r="D16" s="6"/>
      <c r="E16" s="6"/>
    </row>
    <row r="17" spans="1:5">
      <c r="A17" s="13" t="s">
        <v>55</v>
      </c>
      <c r="C17" s="4"/>
      <c r="D17" s="6"/>
      <c r="E17" s="6"/>
    </row>
    <row r="18" spans="1:5">
      <c r="A18" s="13" t="s">
        <v>56</v>
      </c>
      <c r="C18" s="4"/>
      <c r="D18" s="6"/>
      <c r="E18" s="6"/>
    </row>
    <row r="19" spans="1:5">
      <c r="A19" s="77"/>
      <c r="C19" s="4"/>
      <c r="D19" s="6"/>
      <c r="E19" s="6"/>
    </row>
    <row r="20" spans="1:5" ht="39.950000000000003" customHeight="1" thickBot="1">
      <c r="A20" s="78" t="s">
        <v>57</v>
      </c>
      <c r="B20" s="52" t="s">
        <v>58</v>
      </c>
      <c r="C20" s="63" t="s">
        <v>59</v>
      </c>
      <c r="D20" s="64"/>
      <c r="E20" s="64"/>
    </row>
    <row r="21" spans="1:5" ht="20.100000000000001" customHeight="1">
      <c r="A21" s="53" t="s">
        <v>60</v>
      </c>
      <c r="B21" s="54"/>
      <c r="C21" s="55"/>
      <c r="D21" s="65"/>
      <c r="E21" s="65"/>
    </row>
    <row r="22" spans="1:5" ht="20.100000000000001" customHeight="1">
      <c r="A22" s="56" t="s">
        <v>61</v>
      </c>
      <c r="B22" s="57"/>
      <c r="C22" s="58"/>
      <c r="D22" s="65"/>
      <c r="E22" s="65"/>
    </row>
    <row r="23" spans="1:5" ht="20.100000000000001" customHeight="1">
      <c r="A23" s="56" t="s">
        <v>62</v>
      </c>
      <c r="B23" s="57"/>
      <c r="C23" s="58"/>
      <c r="D23" s="65"/>
      <c r="E23" s="65"/>
    </row>
    <row r="24" spans="1:5" ht="20.100000000000001" customHeight="1">
      <c r="A24" s="56" t="s">
        <v>63</v>
      </c>
      <c r="B24" s="57"/>
      <c r="C24" s="86"/>
      <c r="D24" s="65"/>
      <c r="E24" s="65"/>
    </row>
    <row r="25" spans="1:5" ht="20.100000000000001" customHeight="1">
      <c r="A25" s="56" t="s">
        <v>64</v>
      </c>
      <c r="B25" s="57"/>
      <c r="C25" s="86"/>
      <c r="D25" s="65"/>
      <c r="E25" s="65"/>
    </row>
    <row r="26" spans="1:5" ht="20.100000000000001" customHeight="1">
      <c r="A26" s="56" t="s">
        <v>65</v>
      </c>
      <c r="B26" s="57"/>
      <c r="C26" s="58"/>
      <c r="D26" s="65"/>
      <c r="E26" s="65"/>
    </row>
    <row r="27" spans="1:5" ht="20.100000000000001" customHeight="1">
      <c r="A27" s="56" t="s">
        <v>66</v>
      </c>
      <c r="B27" s="57"/>
      <c r="C27" s="58"/>
      <c r="D27" s="65"/>
      <c r="E27" s="65"/>
    </row>
    <row r="28" spans="1:5" ht="20.100000000000001" customHeight="1">
      <c r="A28" s="56" t="s">
        <v>67</v>
      </c>
      <c r="B28" s="57"/>
      <c r="C28" s="58"/>
      <c r="D28" s="65"/>
      <c r="E28" s="65"/>
    </row>
    <row r="29" spans="1:5" ht="20.100000000000001" customHeight="1">
      <c r="A29" s="56" t="s">
        <v>68</v>
      </c>
      <c r="B29" s="57"/>
      <c r="C29" s="58"/>
      <c r="D29" s="65"/>
      <c r="E29" s="65"/>
    </row>
    <row r="30" spans="1:5" ht="20.100000000000001" customHeight="1">
      <c r="A30" s="56" t="s">
        <v>69</v>
      </c>
      <c r="B30" s="57"/>
      <c r="C30" s="58"/>
      <c r="D30" s="65"/>
      <c r="E30" s="65"/>
    </row>
    <row r="31" spans="1:5" ht="20.100000000000001" customHeight="1">
      <c r="A31" s="59" t="s">
        <v>70</v>
      </c>
      <c r="B31" s="57"/>
      <c r="C31" s="58"/>
      <c r="D31" s="65"/>
      <c r="E31" s="65"/>
    </row>
    <row r="32" spans="1:5" ht="20.100000000000001" customHeight="1" thickBot="1">
      <c r="A32" s="59" t="s">
        <v>71</v>
      </c>
      <c r="B32" s="60"/>
      <c r="C32" s="61"/>
      <c r="D32" s="65"/>
      <c r="E32" s="65"/>
    </row>
    <row r="33" spans="1:7" s="27" customFormat="1" ht="20.100000000000001" customHeight="1" thickBot="1">
      <c r="A33" s="95" t="s">
        <v>72</v>
      </c>
      <c r="B33" s="96" t="str">
        <f>IF(SUM(B21:B32)=0,"",SUM(B21:B32))</f>
        <v/>
      </c>
      <c r="C33" s="97"/>
      <c r="D33" s="26"/>
      <c r="E33" s="26"/>
      <c r="F33"/>
      <c r="G33" s="36"/>
    </row>
    <row r="34" spans="1:7" s="27" customFormat="1" ht="20.100000000000001" customHeight="1">
      <c r="A34" s="94" t="s">
        <v>73</v>
      </c>
      <c r="B34" s="122" t="str">
        <f>IF(SUM(B33,C24:C25)=0,"",SUM(B33,C24:C25))</f>
        <v/>
      </c>
      <c r="C34" s="123"/>
      <c r="D34" s="26"/>
      <c r="E34" s="26"/>
      <c r="F34"/>
      <c r="G34" s="36"/>
    </row>
    <row r="35" spans="1:7" s="27" customFormat="1">
      <c r="D35" s="26"/>
      <c r="E35" s="26"/>
      <c r="F35"/>
      <c r="G35" s="36"/>
    </row>
    <row r="36" spans="1:7" ht="14.25" customHeight="1" thickBot="1">
      <c r="A36" s="8" t="s">
        <v>74</v>
      </c>
      <c r="B36" s="8"/>
      <c r="C36" s="8"/>
      <c r="D36" s="8"/>
      <c r="E36" s="8"/>
      <c r="F36" s="8"/>
    </row>
    <row r="37" spans="1:7">
      <c r="A37" s="79" t="s">
        <v>75</v>
      </c>
      <c r="C37" s="4"/>
      <c r="D37" s="6"/>
      <c r="E37" s="6"/>
    </row>
    <row r="38" spans="1:7">
      <c r="A38" s="79" t="s">
        <v>76</v>
      </c>
      <c r="C38" s="4"/>
      <c r="D38" s="6"/>
      <c r="E38" s="6"/>
    </row>
    <row r="39" spans="1:7" s="27" customFormat="1">
      <c r="A39" s="13" t="s">
        <v>77</v>
      </c>
      <c r="B39" s="50"/>
      <c r="C39" s="50"/>
      <c r="D39" s="26"/>
      <c r="E39" s="26"/>
      <c r="F39"/>
      <c r="G39" s="36"/>
    </row>
    <row r="40" spans="1:7" s="27" customFormat="1">
      <c r="A40" s="13" t="s">
        <v>78</v>
      </c>
      <c r="B40" s="50"/>
      <c r="C40" s="50"/>
      <c r="D40" s="26"/>
      <c r="E40" s="26"/>
      <c r="F40"/>
      <c r="G40" s="36"/>
    </row>
    <row r="41" spans="1:7" s="27" customFormat="1">
      <c r="A41" s="13" t="s">
        <v>79</v>
      </c>
      <c r="B41" s="50"/>
      <c r="C41" s="50"/>
      <c r="D41" s="26"/>
      <c r="E41" s="26"/>
      <c r="F41"/>
      <c r="G41" s="36"/>
    </row>
    <row r="42" spans="1:7" s="27" customFormat="1">
      <c r="A42" s="13"/>
      <c r="B42" s="50"/>
      <c r="C42" s="50"/>
      <c r="D42" s="26"/>
      <c r="E42" s="26"/>
      <c r="F42"/>
      <c r="G42" s="36"/>
    </row>
    <row r="43" spans="1:7" ht="39.950000000000003" customHeight="1" thickBot="1">
      <c r="A43" s="78" t="s">
        <v>80</v>
      </c>
      <c r="B43" s="52" t="s">
        <v>81</v>
      </c>
      <c r="C43" s="52" t="s">
        <v>82</v>
      </c>
      <c r="D43" s="51" t="s">
        <v>83</v>
      </c>
      <c r="E43" s="51" t="s">
        <v>84</v>
      </c>
    </row>
    <row r="44" spans="1:7" ht="20.100000000000001" customHeight="1">
      <c r="A44" s="53" t="s">
        <v>85</v>
      </c>
      <c r="B44" s="54"/>
      <c r="C44" s="71" t="s">
        <v>86</v>
      </c>
      <c r="D44" s="87">
        <v>10</v>
      </c>
      <c r="E44" s="55" t="str">
        <f>IF(B44=0,"",B44*D44)</f>
        <v/>
      </c>
      <c r="F44" s="62" t="str">
        <f xml:space="preserve">
IF(B44="","Předpokládaná výše Ceny služeb bude doplněna automaticky po vyplnění výše ceny za jednotku.",
IF(B44&gt;$E$73%*AVERAGE($B$44:$B$55),"Pozor! Roční paušální sazba (výše ceny za jednotku) je vyšší než "&amp;$E$73&amp;" % aritm. průměru všech ročních paušálních sazeb.",
""))</f>
        <v>Předpokládaná výše Ceny služeb bude doplněna automaticky po vyplnění výše ceny za jednotku.</v>
      </c>
    </row>
    <row r="45" spans="1:7" ht="20.100000000000001" customHeight="1">
      <c r="A45" s="56" t="s">
        <v>87</v>
      </c>
      <c r="B45" s="57"/>
      <c r="C45" s="72" t="s">
        <v>86</v>
      </c>
      <c r="D45" s="88">
        <v>10</v>
      </c>
      <c r="E45" s="58" t="str">
        <f t="shared" ref="E45:E56" si="0">IF(B45=0,"",B45*D45)</f>
        <v/>
      </c>
      <c r="F45" s="62" t="str">
        <f t="shared" ref="F45:F56" si="1" xml:space="preserve">
IF(B45="","Předpokládaná výše Ceny služeb bude doplněna automaticky po vyplnění výše ceny za jednotku.",
IF(B45&gt;$E$73%*AVERAGE($B$44:$B$55),"Pozor! Roční paušální sazba (výše ceny za jednotku) je vyšší než "&amp;$E$73&amp;" % aritm. průměru všech ročních paušálních sazeb.",
""))</f>
        <v>Předpokládaná výše Ceny služeb bude doplněna automaticky po vyplnění výše ceny za jednotku.</v>
      </c>
    </row>
    <row r="46" spans="1:7" ht="20.100000000000001" customHeight="1">
      <c r="A46" s="56" t="s">
        <v>88</v>
      </c>
      <c r="B46" s="57"/>
      <c r="C46" s="72" t="s">
        <v>86</v>
      </c>
      <c r="D46" s="88">
        <v>10</v>
      </c>
      <c r="E46" s="58" t="str">
        <f t="shared" si="0"/>
        <v/>
      </c>
      <c r="F46" s="62" t="str">
        <f t="shared" si="1"/>
        <v>Předpokládaná výše Ceny služeb bude doplněna automaticky po vyplnění výše ceny za jednotku.</v>
      </c>
    </row>
    <row r="47" spans="1:7" ht="20.100000000000001" customHeight="1">
      <c r="A47" s="56" t="s">
        <v>89</v>
      </c>
      <c r="B47" s="57"/>
      <c r="C47" s="72" t="s">
        <v>86</v>
      </c>
      <c r="D47" s="88">
        <v>10</v>
      </c>
      <c r="E47" s="58" t="str">
        <f t="shared" si="0"/>
        <v/>
      </c>
      <c r="F47" s="62" t="str">
        <f t="shared" si="1"/>
        <v>Předpokládaná výše Ceny služeb bude doplněna automaticky po vyplnění výše ceny za jednotku.</v>
      </c>
    </row>
    <row r="48" spans="1:7" ht="20.100000000000001" customHeight="1">
      <c r="A48" s="56" t="s">
        <v>90</v>
      </c>
      <c r="B48" s="57"/>
      <c r="C48" s="72" t="s">
        <v>86</v>
      </c>
      <c r="D48" s="88">
        <v>10</v>
      </c>
      <c r="E48" s="58" t="str">
        <f t="shared" si="0"/>
        <v/>
      </c>
      <c r="F48" s="62" t="str">
        <f t="shared" si="1"/>
        <v>Předpokládaná výše Ceny služeb bude doplněna automaticky po vyplnění výše ceny za jednotku.</v>
      </c>
    </row>
    <row r="49" spans="1:7" ht="20.100000000000001" customHeight="1">
      <c r="A49" s="56" t="s">
        <v>91</v>
      </c>
      <c r="B49" s="57"/>
      <c r="C49" s="72" t="s">
        <v>86</v>
      </c>
      <c r="D49" s="88">
        <v>10</v>
      </c>
      <c r="E49" s="58" t="str">
        <f t="shared" si="0"/>
        <v/>
      </c>
      <c r="F49" s="62" t="str">
        <f t="shared" si="1"/>
        <v>Předpokládaná výše Ceny služeb bude doplněna automaticky po vyplnění výše ceny za jednotku.</v>
      </c>
    </row>
    <row r="50" spans="1:7" ht="20.100000000000001" customHeight="1">
      <c r="A50" s="56" t="s">
        <v>92</v>
      </c>
      <c r="B50" s="57"/>
      <c r="C50" s="72" t="s">
        <v>86</v>
      </c>
      <c r="D50" s="88">
        <v>10</v>
      </c>
      <c r="E50" s="58" t="str">
        <f t="shared" si="0"/>
        <v/>
      </c>
      <c r="F50" s="62" t="str">
        <f t="shared" si="1"/>
        <v>Předpokládaná výše Ceny služeb bude doplněna automaticky po vyplnění výše ceny za jednotku.</v>
      </c>
    </row>
    <row r="51" spans="1:7" ht="20.100000000000001" customHeight="1">
      <c r="A51" s="56" t="s">
        <v>93</v>
      </c>
      <c r="B51" s="57"/>
      <c r="C51" s="72" t="s">
        <v>86</v>
      </c>
      <c r="D51" s="88">
        <v>10</v>
      </c>
      <c r="E51" s="58" t="str">
        <f t="shared" si="0"/>
        <v/>
      </c>
      <c r="F51" s="62" t="str">
        <f t="shared" si="1"/>
        <v>Předpokládaná výše Ceny služeb bude doplněna automaticky po vyplnění výše ceny za jednotku.</v>
      </c>
    </row>
    <row r="52" spans="1:7" ht="20.100000000000001" customHeight="1">
      <c r="A52" s="56" t="s">
        <v>94</v>
      </c>
      <c r="B52" s="57"/>
      <c r="C52" s="72" t="s">
        <v>86</v>
      </c>
      <c r="D52" s="88">
        <v>10</v>
      </c>
      <c r="E52" s="58" t="str">
        <f t="shared" si="0"/>
        <v/>
      </c>
      <c r="F52" s="62" t="str">
        <f t="shared" si="1"/>
        <v>Předpokládaná výše Ceny služeb bude doplněna automaticky po vyplnění výše ceny za jednotku.</v>
      </c>
    </row>
    <row r="53" spans="1:7" ht="20.100000000000001" customHeight="1">
      <c r="A53" s="56" t="s">
        <v>95</v>
      </c>
      <c r="B53" s="57"/>
      <c r="C53" s="72" t="s">
        <v>86</v>
      </c>
      <c r="D53" s="88">
        <v>10</v>
      </c>
      <c r="E53" s="58" t="str">
        <f t="shared" si="0"/>
        <v/>
      </c>
      <c r="F53" s="62" t="str">
        <f t="shared" si="1"/>
        <v>Předpokládaná výše Ceny služeb bude doplněna automaticky po vyplnění výše ceny za jednotku.</v>
      </c>
    </row>
    <row r="54" spans="1:7" ht="20.100000000000001" customHeight="1">
      <c r="A54" s="59" t="s">
        <v>96</v>
      </c>
      <c r="B54" s="57"/>
      <c r="C54" s="72" t="s">
        <v>86</v>
      </c>
      <c r="D54" s="88">
        <v>10</v>
      </c>
      <c r="E54" s="58" t="str">
        <f t="shared" si="0"/>
        <v/>
      </c>
      <c r="F54" s="62" t="str">
        <f t="shared" si="1"/>
        <v>Předpokládaná výše Ceny služeb bude doplněna automaticky po vyplnění výše ceny za jednotku.</v>
      </c>
    </row>
    <row r="55" spans="1:7" ht="20.100000000000001" customHeight="1">
      <c r="A55" s="59" t="s">
        <v>97</v>
      </c>
      <c r="B55" s="57"/>
      <c r="C55" s="72" t="s">
        <v>86</v>
      </c>
      <c r="D55" s="88">
        <v>10</v>
      </c>
      <c r="E55" s="58" t="str">
        <f t="shared" si="0"/>
        <v/>
      </c>
      <c r="F55" s="62" t="str">
        <f t="shared" si="1"/>
        <v>Předpokládaná výše Ceny služeb bude doplněna automaticky po vyplnění výše ceny za jednotku.</v>
      </c>
    </row>
    <row r="56" spans="1:7" ht="20.100000000000001" customHeight="1" thickBot="1">
      <c r="A56" s="59" t="s">
        <v>98</v>
      </c>
      <c r="B56" s="60"/>
      <c r="C56" s="73" t="s">
        <v>99</v>
      </c>
      <c r="D56" s="89">
        <f>100*10</f>
        <v>1000</v>
      </c>
      <c r="E56" s="61" t="str">
        <f t="shared" si="0"/>
        <v/>
      </c>
      <c r="F56" s="62" t="str">
        <f t="shared" si="1"/>
        <v>Předpokládaná výše Ceny služeb bude doplněna automaticky po vyplnění výše ceny za jednotku.</v>
      </c>
    </row>
    <row r="57" spans="1:7" s="27" customFormat="1" ht="20.100000000000001" customHeight="1">
      <c r="A57" s="98" t="s">
        <v>100</v>
      </c>
      <c r="B57" s="99"/>
      <c r="C57" s="100"/>
      <c r="D57" s="101"/>
      <c r="E57" s="102" t="str">
        <f>IF(SUM(E44:E56)=0,"",SUM(E44:E56))</f>
        <v/>
      </c>
      <c r="F57" s="62" t="str">
        <f xml:space="preserve">
IF(OR(E57="",E57=0),"Součet cen za všechny položky bude doplněn automaticky po vyplnění cen za jednotku u jednotlivých položek.",
IF(COUNTBLANK(B44:B56)&gt;0,"Pozor! Součet cen není kompletní, protože nejsou vyplněny některé modře podbarvené buňky.",
""))</f>
        <v>Součet cen za všechny položky bude doplněn automaticky po vyplnění cen za jednotku u jednotlivých položek.</v>
      </c>
      <c r="G57" s="36"/>
    </row>
    <row r="58" spans="1:7" s="27" customFormat="1">
      <c r="D58" s="26"/>
      <c r="E58" s="26"/>
      <c r="F58" s="120"/>
      <c r="G58" s="36"/>
    </row>
    <row r="59" spans="1:7" s="13" customFormat="1" ht="30" customHeight="1" thickBot="1">
      <c r="A59" s="3" t="s">
        <v>101</v>
      </c>
      <c r="B59" s="3"/>
      <c r="C59" s="3"/>
      <c r="D59" s="3"/>
      <c r="E59" s="3"/>
      <c r="F59" s="3"/>
      <c r="G59" s="36"/>
    </row>
    <row r="60" spans="1:7">
      <c r="A60" s="13" t="s">
        <v>102</v>
      </c>
      <c r="C60" s="4"/>
      <c r="D60" s="6"/>
      <c r="E60" s="6"/>
    </row>
    <row r="61" spans="1:7"/>
    <row r="62" spans="1:7">
      <c r="F62" s="5"/>
    </row>
    <row r="63" spans="1:7">
      <c r="A63" s="16"/>
      <c r="B63" s="17"/>
      <c r="C63" s="18"/>
      <c r="D63" s="18"/>
      <c r="E63" s="18"/>
      <c r="F63" s="18"/>
    </row>
    <row r="64" spans="1:7" s="13" customFormat="1" ht="30" customHeight="1" thickBot="1">
      <c r="A64" s="2" t="s">
        <v>103</v>
      </c>
      <c r="B64" s="2"/>
      <c r="C64" s="2"/>
      <c r="D64" s="2"/>
      <c r="E64" s="2"/>
      <c r="F64" s="2"/>
      <c r="G64" s="36"/>
    </row>
    <row r="65" spans="1:7">
      <c r="A65" s="13" t="s">
        <v>104</v>
      </c>
    </row>
    <row r="66" spans="1:7">
      <c r="A66" s="13" t="s">
        <v>105</v>
      </c>
    </row>
    <row r="67" spans="1:7">
      <c r="A67" s="13"/>
      <c r="B67" s="32"/>
      <c r="C67" s="26"/>
    </row>
    <row r="68" spans="1:7">
      <c r="A68" s="107" t="s">
        <v>106</v>
      </c>
      <c r="B68" s="108"/>
      <c r="C68" s="109"/>
      <c r="D68" s="109"/>
      <c r="E68" s="110">
        <f>SUM(E69:E72)</f>
        <v>1154398000</v>
      </c>
      <c r="F68" s="121" t="s">
        <v>107</v>
      </c>
    </row>
    <row r="69" spans="1:7">
      <c r="A69" s="111" t="s">
        <v>108</v>
      </c>
      <c r="B69" s="112"/>
      <c r="C69" s="112"/>
      <c r="D69" s="112"/>
      <c r="E69" s="113">
        <v>813798000</v>
      </c>
      <c r="F69" s="121" t="s">
        <v>107</v>
      </c>
    </row>
    <row r="70" spans="1:7">
      <c r="A70" s="111" t="s">
        <v>109</v>
      </c>
      <c r="B70" s="112"/>
      <c r="C70" s="112"/>
      <c r="D70" s="112"/>
      <c r="E70" s="113">
        <v>146400000</v>
      </c>
      <c r="F70" s="121" t="s">
        <v>107</v>
      </c>
    </row>
    <row r="71" spans="1:7">
      <c r="A71" s="114" t="s">
        <v>110</v>
      </c>
      <c r="B71" s="115"/>
      <c r="C71" s="115"/>
      <c r="D71" s="115"/>
      <c r="E71" s="116">
        <v>144200000</v>
      </c>
      <c r="F71" s="121" t="s">
        <v>107</v>
      </c>
    </row>
    <row r="72" spans="1:7">
      <c r="A72" s="114" t="s">
        <v>111</v>
      </c>
      <c r="B72" s="115"/>
      <c r="C72" s="115"/>
      <c r="D72" s="115"/>
      <c r="E72" s="116">
        <v>50000000</v>
      </c>
      <c r="F72" s="121" t="s">
        <v>107</v>
      </c>
    </row>
    <row r="73" spans="1:7">
      <c r="A73" s="114" t="s">
        <v>112</v>
      </c>
      <c r="B73" s="115"/>
      <c r="C73" s="115"/>
      <c r="D73" s="115"/>
      <c r="E73" s="119">
        <v>130</v>
      </c>
      <c r="F73" s="121" t="s">
        <v>113</v>
      </c>
    </row>
    <row r="74" spans="1:7">
      <c r="A74" s="114" t="s">
        <v>114</v>
      </c>
      <c r="B74" s="115"/>
      <c r="C74" s="115"/>
      <c r="D74" s="115"/>
      <c r="E74" s="116">
        <v>2000</v>
      </c>
      <c r="F74" s="121" t="s">
        <v>107</v>
      </c>
    </row>
    <row r="76" spans="1:7" s="13" customFormat="1" ht="30" customHeight="1" thickBot="1">
      <c r="A76" s="80" t="s">
        <v>115</v>
      </c>
      <c r="B76" s="3"/>
      <c r="C76" s="3"/>
      <c r="D76" s="3"/>
      <c r="E76" s="3"/>
      <c r="F76" s="2"/>
      <c r="G76" s="36"/>
    </row>
    <row r="77" spans="1:7">
      <c r="A77" s="81" t="s">
        <v>116</v>
      </c>
      <c r="C77" s="4"/>
      <c r="D77" s="6"/>
      <c r="E77" s="6"/>
    </row>
    <row r="78" spans="1:7">
      <c r="A78" s="81" t="s">
        <v>117</v>
      </c>
    </row>
    <row r="79" spans="1:7">
      <c r="A79" s="81" t="s">
        <v>118</v>
      </c>
    </row>
    <row r="80" spans="1:7"/>
    <row r="81" spans="1:7" ht="20.100000000000001" customHeight="1" thickBot="1">
      <c r="A81" s="82" t="s">
        <v>119</v>
      </c>
      <c r="B81" s="69" t="s">
        <v>120</v>
      </c>
      <c r="F81" s="5"/>
      <c r="G81" s="5"/>
    </row>
    <row r="82" spans="1:7" ht="20.100000000000001" customHeight="1">
      <c r="A82" s="53" t="s">
        <v>121</v>
      </c>
      <c r="B82" s="90">
        <v>80000000</v>
      </c>
      <c r="F82" s="5"/>
      <c r="G82" s="5"/>
    </row>
    <row r="83" spans="1:7" ht="20.100000000000001" customHeight="1">
      <c r="A83" s="56" t="s">
        <v>122</v>
      </c>
      <c r="B83" s="91">
        <v>5000000</v>
      </c>
      <c r="F83" s="5"/>
      <c r="G83" s="5"/>
    </row>
    <row r="84" spans="1:7" ht="20.100000000000001" customHeight="1">
      <c r="A84" s="56" t="s">
        <v>123</v>
      </c>
      <c r="B84" s="91">
        <v>5000000</v>
      </c>
      <c r="F84" s="5"/>
      <c r="G84" s="5"/>
    </row>
    <row r="85" spans="1:7" ht="20.100000000000001" customHeight="1">
      <c r="A85" s="117" t="s">
        <v>124</v>
      </c>
      <c r="B85" s="91">
        <v>1000000</v>
      </c>
      <c r="F85" s="5"/>
      <c r="G85" s="5"/>
    </row>
    <row r="86" spans="1:7" ht="20.100000000000001" customHeight="1">
      <c r="A86" s="117" t="s">
        <v>125</v>
      </c>
      <c r="B86" s="91">
        <v>1000000</v>
      </c>
      <c r="F86" s="5"/>
      <c r="G86" s="5"/>
    </row>
    <row r="87" spans="1:7" ht="20.100000000000001" customHeight="1">
      <c r="A87" s="117" t="s">
        <v>126</v>
      </c>
      <c r="B87" s="91">
        <v>1000000</v>
      </c>
      <c r="F87" s="5"/>
      <c r="G87" s="5"/>
    </row>
    <row r="88" spans="1:7" ht="20.100000000000001" customHeight="1">
      <c r="A88" s="117" t="s">
        <v>127</v>
      </c>
      <c r="B88" s="91">
        <v>1000000</v>
      </c>
      <c r="F88" s="5"/>
      <c r="G88" s="5"/>
    </row>
    <row r="89" spans="1:7" ht="30" customHeight="1">
      <c r="A89" s="117" t="s">
        <v>128</v>
      </c>
      <c r="B89" s="91">
        <v>1000000</v>
      </c>
      <c r="F89" s="5"/>
      <c r="G89" s="5"/>
    </row>
    <row r="90" spans="1:7" ht="20.100000000000001" customHeight="1">
      <c r="A90" s="117" t="s">
        <v>129</v>
      </c>
      <c r="B90" s="91">
        <v>1000000</v>
      </c>
      <c r="F90" s="5"/>
      <c r="G90" s="5"/>
    </row>
    <row r="91" spans="1:7" ht="20.100000000000001" customHeight="1" thickBot="1">
      <c r="A91" s="83" t="s">
        <v>130</v>
      </c>
      <c r="B91" s="92">
        <v>40000000</v>
      </c>
      <c r="F91" s="5"/>
      <c r="G91" s="5"/>
    </row>
    <row r="92" spans="1:7" ht="20.100000000000001" customHeight="1">
      <c r="A92" s="68" t="s">
        <v>131</v>
      </c>
      <c r="B92" s="93">
        <f>SUM(B82:B91)</f>
        <v>136000000</v>
      </c>
      <c r="F92" s="5"/>
      <c r="G92" s="5"/>
    </row>
  </sheetData>
  <sheetProtection sheet="1" objects="1" scenarios="1"/>
  <mergeCells count="1">
    <mergeCell ref="B34:C34"/>
  </mergeCells>
  <pageMargins left="0.70866141732283472" right="0.70866141732283472" top="0.78740157480314965" bottom="0.78740157480314965" header="0.31496062992125984" footer="0.31496062992125984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2EB97-20F8-4BCF-B13C-27B2D9009752}">
  <sheetPr>
    <pageSetUpPr autoPageBreaks="0" fitToPage="1"/>
  </sheetPr>
  <dimension ref="A1:B23"/>
  <sheetViews>
    <sheetView showGridLines="0" zoomScaleNormal="100" workbookViewId="0"/>
  </sheetViews>
  <sheetFormatPr defaultColWidth="9.42578125" defaultRowHeight="15" customHeight="1"/>
  <cols>
    <col min="1" max="1" width="200.7109375" style="5" customWidth="1"/>
    <col min="2" max="16384" width="9.42578125" style="5"/>
  </cols>
  <sheetData>
    <row r="1" spans="1:2" ht="45" customHeight="1">
      <c r="A1" s="1" t="s">
        <v>0</v>
      </c>
      <c r="B1" s="40"/>
    </row>
    <row r="2" spans="1:2">
      <c r="B2" s="40"/>
    </row>
    <row r="3" spans="1:2" ht="30" customHeight="1" thickBot="1">
      <c r="A3" s="3" t="s">
        <v>132</v>
      </c>
      <c r="B3" s="40"/>
    </row>
    <row r="4" spans="1:2" customFormat="1">
      <c r="B4" s="41"/>
    </row>
    <row r="5" spans="1:2" ht="20.100000000000001" customHeight="1" thickBot="1">
      <c r="A5" s="8" t="s">
        <v>133</v>
      </c>
      <c r="B5" s="40"/>
    </row>
    <row r="6" spans="1:2">
      <c r="A6" s="28" t="s">
        <v>134</v>
      </c>
      <c r="B6" s="40"/>
    </row>
    <row r="7" spans="1:2">
      <c r="A7" s="28" t="s">
        <v>135</v>
      </c>
      <c r="B7" s="40"/>
    </row>
    <row r="8" spans="1:2">
      <c r="B8" s="40"/>
    </row>
    <row r="9" spans="1:2" ht="20.100000000000001" customHeight="1" thickBot="1">
      <c r="A9" s="8" t="s">
        <v>136</v>
      </c>
      <c r="B9" s="40"/>
    </row>
    <row r="10" spans="1:2">
      <c r="A10" s="66" t="s">
        <v>137</v>
      </c>
      <c r="B10" s="40"/>
    </row>
    <row r="11" spans="1:2">
      <c r="A11" s="67" t="s">
        <v>138</v>
      </c>
      <c r="B11" s="40"/>
    </row>
    <row r="12" spans="1:2">
      <c r="B12" s="40"/>
    </row>
    <row r="13" spans="1:2" ht="30" customHeight="1" thickBot="1">
      <c r="A13" s="3" t="s">
        <v>139</v>
      </c>
      <c r="B13" s="40"/>
    </row>
    <row r="14" spans="1:2">
      <c r="A14" s="28" t="s">
        <v>140</v>
      </c>
      <c r="B14" s="40"/>
    </row>
    <row r="15" spans="1:2">
      <c r="A15" s="28" t="s">
        <v>141</v>
      </c>
      <c r="B15" s="40"/>
    </row>
    <row r="16" spans="1:2">
      <c r="B16" s="40"/>
    </row>
    <row r="17" spans="1:2">
      <c r="A17" s="10"/>
      <c r="B17" s="40"/>
    </row>
    <row r="18" spans="1:2">
      <c r="A18" s="13"/>
      <c r="B18" s="40"/>
    </row>
    <row r="19" spans="1:2" s="13" customFormat="1" ht="30" customHeight="1" thickBot="1">
      <c r="A19" s="2" t="s">
        <v>142</v>
      </c>
      <c r="B19" s="40"/>
    </row>
    <row r="20" spans="1:2">
      <c r="A20" s="13" t="s">
        <v>143</v>
      </c>
      <c r="B20" s="40"/>
    </row>
    <row r="21" spans="1:2">
      <c r="A21" s="13" t="s">
        <v>144</v>
      </c>
      <c r="B21" s="40"/>
    </row>
    <row r="22" spans="1:2">
      <c r="A22" s="13" t="s">
        <v>145</v>
      </c>
      <c r="B22" s="40"/>
    </row>
    <row r="23" spans="1:2">
      <c r="A23" s="13" t="s">
        <v>146</v>
      </c>
      <c r="B23" s="4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7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A2999-C369-4207-8487-196D6DAC8A60}">
  <sheetPr>
    <pageSetUpPr autoPageBreaks="0" fitToPage="1"/>
  </sheetPr>
  <dimension ref="A1:D18"/>
  <sheetViews>
    <sheetView showGridLines="0" zoomScaleNormal="100" workbookViewId="0"/>
  </sheetViews>
  <sheetFormatPr defaultColWidth="9.42578125" defaultRowHeight="15" customHeight="1"/>
  <cols>
    <col min="1" max="1" width="30.7109375" style="5" customWidth="1"/>
    <col min="2" max="2" width="45.7109375" style="4" customWidth="1"/>
    <col min="3" max="3" width="120.7109375" style="5" customWidth="1"/>
    <col min="4" max="16384" width="9.42578125" style="5"/>
  </cols>
  <sheetData>
    <row r="1" spans="1:4" ht="45" customHeight="1">
      <c r="A1" s="1" t="s">
        <v>147</v>
      </c>
      <c r="D1" s="40"/>
    </row>
    <row r="2" spans="1:4">
      <c r="D2" s="40"/>
    </row>
    <row r="3" spans="1:4" ht="30" customHeight="1" thickBot="1">
      <c r="A3" s="3" t="s">
        <v>148</v>
      </c>
      <c r="B3" s="7"/>
      <c r="C3" s="14"/>
      <c r="D3" s="40"/>
    </row>
    <row r="4" spans="1:4" s="29" customFormat="1">
      <c r="A4" s="84" t="s">
        <v>25</v>
      </c>
      <c r="B4" s="25"/>
      <c r="D4" s="38"/>
    </row>
    <row r="5" spans="1:4" s="29" customFormat="1">
      <c r="A5" s="85" t="s">
        <v>26</v>
      </c>
      <c r="B5" s="20"/>
      <c r="D5" s="38"/>
    </row>
    <row r="6" spans="1:4" s="29" customFormat="1">
      <c r="A6" s="35" t="s">
        <v>27</v>
      </c>
      <c r="B6" s="21"/>
      <c r="D6" s="38"/>
    </row>
    <row r="7" spans="1:4" s="29" customFormat="1">
      <c r="A7" s="35" t="s">
        <v>149</v>
      </c>
      <c r="B7" s="24" t="s">
        <v>150</v>
      </c>
      <c r="D7" s="38"/>
    </row>
    <row r="8" spans="1:4" s="29" customFormat="1">
      <c r="B8" s="30"/>
      <c r="D8" s="38"/>
    </row>
    <row r="9" spans="1:4" s="29" customFormat="1">
      <c r="B9" s="30"/>
      <c r="D9" s="38"/>
    </row>
    <row r="10" spans="1:4">
      <c r="A10" s="16"/>
      <c r="B10" s="17"/>
      <c r="C10" s="18"/>
      <c r="D10" s="40"/>
    </row>
    <row r="11" spans="1:4" s="13" customFormat="1" ht="30" customHeight="1" thickBot="1">
      <c r="A11" s="2" t="s">
        <v>151</v>
      </c>
      <c r="B11" s="15"/>
      <c r="C11" s="2"/>
      <c r="D11" s="40"/>
    </row>
    <row r="12" spans="1:4">
      <c r="A12" s="13" t="s">
        <v>152</v>
      </c>
      <c r="B12" s="5"/>
      <c r="D12" s="40"/>
    </row>
    <row r="13" spans="1:4">
      <c r="A13" s="13" t="s">
        <v>153</v>
      </c>
      <c r="B13" s="5"/>
      <c r="D13" s="40"/>
    </row>
    <row r="14" spans="1:4">
      <c r="A14" s="13" t="s">
        <v>154</v>
      </c>
      <c r="B14" s="5"/>
      <c r="D14" s="40"/>
    </row>
    <row r="15" spans="1:4">
      <c r="D15" s="40"/>
    </row>
    <row r="16" spans="1:4" s="13" customFormat="1" ht="30" customHeight="1" thickBot="1">
      <c r="A16" s="2" t="s">
        <v>34</v>
      </c>
      <c r="B16" s="12"/>
      <c r="C16" s="15"/>
      <c r="D16" s="40"/>
    </row>
    <row r="17" spans="1:4">
      <c r="A17" s="13" t="s">
        <v>155</v>
      </c>
      <c r="B17" s="11"/>
      <c r="D17" s="40"/>
    </row>
    <row r="18" spans="1:4">
      <c r="A18" s="13" t="s">
        <v>156</v>
      </c>
      <c r="B18" s="11"/>
      <c r="D18" s="40"/>
    </row>
  </sheetData>
  <sheetProtection sheet="1" objects="1" scenarios="1" formatCells="0" formatRows="0" insertRows="0" deleteRows="0"/>
  <pageMargins left="0.70866141732283472" right="0.70866141732283472" top="0.78740157480314965" bottom="0.78740157480314965" header="0.31496062992125984" footer="0.31496062992125984"/>
  <pageSetup paperSize="9" scale="6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21352-52E3-4490-8BD6-D353F2B7DDF8}">
  <sheetPr>
    <pageSetUpPr autoPageBreaks="0" fitToPage="1"/>
  </sheetPr>
  <dimension ref="A1:D14"/>
  <sheetViews>
    <sheetView showGridLines="0" zoomScaleNormal="100" workbookViewId="0"/>
  </sheetViews>
  <sheetFormatPr defaultColWidth="9.42578125" defaultRowHeight="15" customHeight="1"/>
  <cols>
    <col min="1" max="1" width="30.7109375" style="5" customWidth="1"/>
    <col min="2" max="2" width="60.7109375" style="5" customWidth="1"/>
    <col min="3" max="3" width="45.7109375" style="5" customWidth="1"/>
    <col min="4" max="16384" width="9.42578125" style="5"/>
  </cols>
  <sheetData>
    <row r="1" spans="1:4" ht="45" customHeight="1">
      <c r="A1" s="1" t="s">
        <v>157</v>
      </c>
      <c r="B1" s="4"/>
      <c r="D1" s="40"/>
    </row>
    <row r="2" spans="1:4">
      <c r="B2" s="4"/>
      <c r="D2" s="40"/>
    </row>
    <row r="3" spans="1:4" ht="30" customHeight="1" thickBot="1">
      <c r="A3" s="3" t="s">
        <v>158</v>
      </c>
      <c r="B3" s="7"/>
      <c r="C3" s="14"/>
      <c r="D3" s="40"/>
    </row>
    <row r="4" spans="1:4" s="29" customFormat="1">
      <c r="A4" s="105" t="s">
        <v>25</v>
      </c>
      <c r="B4" s="25"/>
      <c r="D4" s="38"/>
    </row>
    <row r="5" spans="1:4" s="29" customFormat="1">
      <c r="A5" s="106" t="s">
        <v>159</v>
      </c>
      <c r="B5" s="21"/>
      <c r="D5" s="38"/>
    </row>
    <row r="6" spans="1:4" s="29" customFormat="1">
      <c r="B6" s="30"/>
      <c r="D6" s="38"/>
    </row>
    <row r="7" spans="1:4" s="29" customFormat="1">
      <c r="B7" s="30"/>
      <c r="D7" s="38"/>
    </row>
    <row r="8" spans="1:4">
      <c r="A8" s="16"/>
      <c r="B8" s="17"/>
      <c r="C8" s="18"/>
      <c r="D8" s="40"/>
    </row>
    <row r="9" spans="1:4" s="13" customFormat="1" ht="30" customHeight="1" thickBot="1">
      <c r="A9" s="2" t="s">
        <v>151</v>
      </c>
      <c r="B9" s="15"/>
      <c r="C9" s="2"/>
      <c r="D9" s="40"/>
    </row>
    <row r="10" spans="1:4">
      <c r="A10" s="13" t="s">
        <v>160</v>
      </c>
      <c r="D10" s="40"/>
    </row>
    <row r="11" spans="1:4">
      <c r="B11" s="4"/>
      <c r="D11" s="40"/>
    </row>
    <row r="12" spans="1:4" s="13" customFormat="1" ht="30" customHeight="1" thickBot="1">
      <c r="A12" s="2" t="s">
        <v>34</v>
      </c>
      <c r="B12" s="12"/>
      <c r="C12" s="15"/>
      <c r="D12" s="40"/>
    </row>
    <row r="13" spans="1:4">
      <c r="A13" s="13" t="s">
        <v>161</v>
      </c>
      <c r="B13" s="11"/>
      <c r="D13" s="40"/>
    </row>
    <row r="14" spans="1:4">
      <c r="A14" s="13" t="s">
        <v>162</v>
      </c>
      <c r="B14" s="11"/>
      <c r="D14" s="40"/>
    </row>
  </sheetData>
  <sheetProtection sheet="1" objects="1" scenarios="1" formatCells="0" formatRows="0" insertRows="0" deleteRows="0"/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E7CAC861DA464CBC78F5FB8F157389" ma:contentTypeVersion="12" ma:contentTypeDescription="Create a new document." ma:contentTypeScope="" ma:versionID="ab7544ddfb8bc926c54a0bb1554eb15e">
  <xsd:schema xmlns:xsd="http://www.w3.org/2001/XMLSchema" xmlns:xs="http://www.w3.org/2001/XMLSchema" xmlns:p="http://schemas.microsoft.com/office/2006/metadata/properties" xmlns:ns2="9d961acd-51c1-4f6f-8b66-29952201c444" targetNamespace="http://schemas.microsoft.com/office/2006/metadata/properties" ma:root="true" ma:fieldsID="75f290ee3e5dd0d59a7db63c4b079df8" ns2:_="">
    <xsd:import namespace="9d961acd-51c1-4f6f-8b66-29952201c4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61acd-51c1-4f6f-8b66-29952201c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961acd-51c1-4f6f-8b66-29952201c44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543B5B-9F0A-455A-80C3-5F04B2995DDF}"/>
</file>

<file path=customXml/itemProps2.xml><?xml version="1.0" encoding="utf-8"?>
<ds:datastoreItem xmlns:ds="http://schemas.openxmlformats.org/officeDocument/2006/customXml" ds:itemID="{22652BDD-C53C-4CBB-8251-A67E13C8F5E8}"/>
</file>

<file path=customXml/itemProps3.xml><?xml version="1.0" encoding="utf-8"?>
<ds:datastoreItem xmlns:ds="http://schemas.openxmlformats.org/officeDocument/2006/customXml" ds:itemID="{699AE129-39F5-4D1F-B019-56E1D7BA8F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Zuzana Profousová</cp:lastModifiedBy>
  <cp:revision/>
  <dcterms:created xsi:type="dcterms:W3CDTF">2021-10-18T11:32:55Z</dcterms:created>
  <dcterms:modified xsi:type="dcterms:W3CDTF">2025-09-10T11:56:28Z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0x0101001CE7CAC861DA464CBC78F5FB8F157389</vt:lpwstr>
  </property>
  <property fmtid="{D5CDD505-2E9C-101B-9397-08002B2CF9AE}" pid="3" name="MediaServiceImageTags">
    <vt:lpwstr/>
  </property>
</Properties>
</file>