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5975_Aktulizace_PD_POH\01_Mandava\03_Projekt\KN_Novy\"/>
    </mc:Choice>
  </mc:AlternateContent>
  <xr:revisionPtr revIDLastSave="0" documentId="13_ncr:1_{68AA51BA-836F-406A-AA7D-A8FEBB7C8494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Puvodni" sheetId="1" r:id="rId1"/>
    <sheet name="Srovnani" sheetId="2" r:id="rId2"/>
    <sheet name="Nove" sheetId="3" r:id="rId3"/>
    <sheet name="Sit" sheetId="4" r:id="rId4"/>
    <sheet name="Do_zpravy" sheetId="5" r:id="rId5"/>
    <sheet name="ZPF" sheetId="6" r:id="rId6"/>
  </sheets>
  <definedNames>
    <definedName name="_xlnm._FilterDatabase" localSheetId="0" hidden="1">Puvodni!$A$1:$U$1</definedName>
    <definedName name="_xlnm._FilterDatabase" localSheetId="1" hidden="1">Srovnani!$A$1:$M$95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6" l="1"/>
  <c r="J95" i="2"/>
  <c r="J96" i="2" s="1"/>
  <c r="I89" i="2"/>
  <c r="I49" i="2"/>
  <c r="K42" i="2"/>
  <c r="I42" i="2"/>
  <c r="I41" i="2"/>
  <c r="K38" i="2"/>
  <c r="I38" i="2"/>
  <c r="I37" i="2"/>
  <c r="K35" i="2"/>
  <c r="I35" i="2"/>
  <c r="I29" i="2"/>
  <c r="I28" i="2"/>
  <c r="K26" i="2"/>
  <c r="I24" i="2"/>
  <c r="K5" i="2"/>
  <c r="I5" i="2"/>
  <c r="K95" i="2" l="1"/>
  <c r="K96" i="2" s="1"/>
  <c r="I95" i="2"/>
  <c r="I96" i="2" s="1"/>
  <c r="J36" i="1"/>
  <c r="J47" i="1" l="1"/>
  <c r="J33" i="1"/>
  <c r="L33" i="1"/>
  <c r="J27" i="1" l="1"/>
  <c r="J22" i="1"/>
  <c r="K76" i="1"/>
  <c r="K77" i="1" s="1"/>
  <c r="J35" i="1"/>
  <c r="J70" i="1"/>
  <c r="J26" i="1"/>
  <c r="J5" i="1"/>
  <c r="J39" i="1"/>
  <c r="J40" i="1"/>
  <c r="J76" i="1" l="1"/>
  <c r="J77" i="1" s="1"/>
  <c r="L5" i="1" l="1"/>
  <c r="L36" i="1"/>
  <c r="L40" i="1"/>
  <c r="L24" i="1"/>
  <c r="L76" i="1" l="1"/>
  <c r="L77" i="1" s="1"/>
</calcChain>
</file>

<file path=xl/sharedStrings.xml><?xml version="1.0" encoding="utf-8"?>
<sst xmlns="http://schemas.openxmlformats.org/spreadsheetml/2006/main" count="3288" uniqueCount="322">
  <si>
    <t>Parcelní číslo</t>
  </si>
  <si>
    <t>LV</t>
  </si>
  <si>
    <t>Druh pozemku</t>
  </si>
  <si>
    <t>Způsob využití pozemku</t>
  </si>
  <si>
    <t>Vlastník</t>
  </si>
  <si>
    <t>Adresa</t>
  </si>
  <si>
    <t>břeh</t>
  </si>
  <si>
    <t>kontakt - telefon</t>
  </si>
  <si>
    <t>kontakt e-mail</t>
  </si>
  <si>
    <t>ostatní</t>
  </si>
  <si>
    <t>kupní cena/m2</t>
  </si>
  <si>
    <t>pronájem/m2</t>
  </si>
  <si>
    <t>trvalý travní porost</t>
  </si>
  <si>
    <t>p</t>
  </si>
  <si>
    <t>zahrada</t>
  </si>
  <si>
    <t>941/2</t>
  </si>
  <si>
    <t>941/1</t>
  </si>
  <si>
    <t>3524/1</t>
  </si>
  <si>
    <t>917/1</t>
  </si>
  <si>
    <t>3792/7</t>
  </si>
  <si>
    <t>376/3</t>
  </si>
  <si>
    <t>3454/4</t>
  </si>
  <si>
    <t>376/2</t>
  </si>
  <si>
    <t>3454/3</t>
  </si>
  <si>
    <t>3520/2</t>
  </si>
  <si>
    <t>472/1</t>
  </si>
  <si>
    <t>872/1</t>
  </si>
  <si>
    <t>862/5</t>
  </si>
  <si>
    <t>851/3</t>
  </si>
  <si>
    <t>852/2</t>
  </si>
  <si>
    <t>840/1</t>
  </si>
  <si>
    <t>548/2</t>
  </si>
  <si>
    <t>3472/1</t>
  </si>
  <si>
    <t>554/1</t>
  </si>
  <si>
    <t>634/1</t>
  </si>
  <si>
    <t>3512/2</t>
  </si>
  <si>
    <t>840/2</t>
  </si>
  <si>
    <t>ostatní komunikace</t>
  </si>
  <si>
    <t>č. p. 38, 40761 Staré Křečany</t>
  </si>
  <si>
    <t>neplodná půda</t>
  </si>
  <si>
    <t>l</t>
  </si>
  <si>
    <t>vodní plocha</t>
  </si>
  <si>
    <t>koryto vodního toku umělé</t>
  </si>
  <si>
    <t>předběžný souhlas z r 2017</t>
  </si>
  <si>
    <t>932/2</t>
  </si>
  <si>
    <t>932/1</t>
  </si>
  <si>
    <t>M.Gunter@seznam.cz</t>
  </si>
  <si>
    <t>Trnovská Růžena</t>
  </si>
  <si>
    <t>Filipovská 582/20, Starý Jiříkov, 40753 Jiříkov</t>
  </si>
  <si>
    <t>nesvéprávná</t>
  </si>
  <si>
    <t>-----</t>
  </si>
  <si>
    <t>------</t>
  </si>
  <si>
    <t>Kovaříková Marie</t>
  </si>
  <si>
    <t>Dolní Kasárna 719, 25067 Klecany</t>
  </si>
  <si>
    <t>Druhá 380/12, Rumburk 3-Dolní Křečany, 40801 Rumburk</t>
  </si>
  <si>
    <t>Gálová Anna</t>
  </si>
  <si>
    <t>č. p. 332, 40761 Staré Křečany</t>
  </si>
  <si>
    <t>jiná plocha</t>
  </si>
  <si>
    <t>Bezručova 4219, 43003 Chomutov</t>
  </si>
  <si>
    <t>změna vlastníka - dříve Ráček</t>
  </si>
  <si>
    <t>změna vlastníka - dříve Džupinová</t>
  </si>
  <si>
    <t>č.p. 332, 407 61 Staré Křečany</t>
  </si>
  <si>
    <t>č.p. 38, 407 61 Staré Křečany</t>
  </si>
  <si>
    <t>změna vlastníka - dříve Pražákovi</t>
  </si>
  <si>
    <t>Pražáková Michaela Bc.</t>
  </si>
  <si>
    <t>č.p. 13, 407 61 Staré Křečany</t>
  </si>
  <si>
    <t>Česká 1136/7, Košíře, 15800 Praha 5</t>
  </si>
  <si>
    <t>Jaroslava Kühnelová</t>
  </si>
  <si>
    <t>č.p. 259, 407 61 Staré Křečany</t>
  </si>
  <si>
    <t>Formánková Jana</t>
  </si>
  <si>
    <t>V podhájí 240/8, 408 01 Rumburk 1</t>
  </si>
  <si>
    <t>Adamičková Alice</t>
  </si>
  <si>
    <t xml:space="preserve">Janského 2437/15,155 00 Praha 5 -Stodůlky </t>
  </si>
  <si>
    <t>nesehnána</t>
  </si>
  <si>
    <t>Linhartová Jana</t>
  </si>
  <si>
    <t>č.p. 237, 407 61 Staré Křečany</t>
  </si>
  <si>
    <t>ostatní plocha</t>
  </si>
  <si>
    <t>osatní plocha</t>
  </si>
  <si>
    <t>otatní plocha</t>
  </si>
  <si>
    <t>změna vlastníka - dříve Straussovi</t>
  </si>
  <si>
    <t>SJM Nedvěd Jiří RNDr. A Nedvědová Lucie</t>
  </si>
  <si>
    <t>Hausmannova 3012/2, Modřany, 14300 Praha 4</t>
  </si>
  <si>
    <t>Hovorková Zuzana</t>
  </si>
  <si>
    <t>č.p. 546, 407 61 Staré Křečany</t>
  </si>
  <si>
    <t>Helikarová Daniela</t>
  </si>
  <si>
    <t>č.p. 33, 407 61 Staré Křečany</t>
  </si>
  <si>
    <t>SJM Kalina Martin a Kalinová Zdenka</t>
  </si>
  <si>
    <t>č.p. 36, 407 61 Staré Křečany</t>
  </si>
  <si>
    <t>předběžný nesouhlas</t>
  </si>
  <si>
    <t>změna vlastníka - dříve Bendovi</t>
  </si>
  <si>
    <t>Sv. Čecha 770, 27711 Neratovice</t>
  </si>
  <si>
    <t>SJM Ježek Oldřich a Ježková Lucia Mgr.</t>
  </si>
  <si>
    <t>Benc Martin</t>
  </si>
  <si>
    <t>č.p. 234, 407 61 Staré Křečany</t>
  </si>
  <si>
    <t>Drobná Miroslava</t>
  </si>
  <si>
    <t>nám. Mládežníků 677, Lobeček, 27801 Kralupy nad Vltavou</t>
  </si>
  <si>
    <t>č.e. 49, 407 61 Staré Křečany</t>
  </si>
  <si>
    <t>SJM Koubík Jiří a Koubíková Marie</t>
  </si>
  <si>
    <t>č.p. 226, 407 61 Staré Křečany</t>
  </si>
  <si>
    <t>SJM Schäfer Rudolf a Schäferová Jana</t>
  </si>
  <si>
    <t>č.p. 219, 407 61 Staré Křečany</t>
  </si>
  <si>
    <t>České družiny 1943/27, Dejvice, 16000 Praha 6</t>
  </si>
  <si>
    <t>neodpověděli na e-mail.</t>
  </si>
  <si>
    <t>SJM Bohatý Jan a Bohatá Martina</t>
  </si>
  <si>
    <t>Brandlova 1564/17, Chodov, 14900 Praha 4</t>
  </si>
  <si>
    <t>640/1</t>
  </si>
  <si>
    <t>Věra, Tomáš a Aleš Bendovi       a    Bendová Kamila</t>
  </si>
  <si>
    <t>změna vlastníka - dříve OBEC</t>
  </si>
  <si>
    <t>737 272 827</t>
  </si>
  <si>
    <t xml:space="preserve">michal.gvuzd@gmail.com      </t>
  </si>
  <si>
    <t>michaela.dzupinova@benteler.com</t>
  </si>
  <si>
    <t>změna příjmení - dříve Džupinová</t>
  </si>
  <si>
    <t xml:space="preserve">608 820 596	</t>
  </si>
  <si>
    <t>720 600 487,   702 459 551</t>
  </si>
  <si>
    <t xml:space="preserve">danielahelikarova@seznam.cz     </t>
  </si>
  <si>
    <t>731 685 533</t>
  </si>
  <si>
    <t xml:space="preserve">bencmartin77@seznam.cz     </t>
  </si>
  <si>
    <t>602 202 094,    702 208 672</t>
  </si>
  <si>
    <t>petrdrobny@seznam.cz</t>
  </si>
  <si>
    <t>J.Straussova@seznam.cz</t>
  </si>
  <si>
    <t>702 965 643</t>
  </si>
  <si>
    <t>774 058 735</t>
  </si>
  <si>
    <t>602 149 301</t>
  </si>
  <si>
    <t>731 470 845</t>
  </si>
  <si>
    <t>bohata.martina@seznam.cz</t>
  </si>
  <si>
    <t>728 445 752</t>
  </si>
  <si>
    <t xml:space="preserve">1tomben@seznam.cz   </t>
  </si>
  <si>
    <t>neodpověděla na dopis</t>
  </si>
  <si>
    <t>P</t>
  </si>
  <si>
    <t>468/1</t>
  </si>
  <si>
    <t>Obec Staré Křečany</t>
  </si>
  <si>
    <t>Hlinka Jiří</t>
  </si>
  <si>
    <t xml:space="preserve"> č. p. 112, 40761 Staré Křečany </t>
  </si>
  <si>
    <t>obec Staré Křečany</t>
  </si>
  <si>
    <t>856/1</t>
  </si>
  <si>
    <t>856/2</t>
  </si>
  <si>
    <t>SJM Macháček Ladislav a Macháčková Markéta</t>
  </si>
  <si>
    <t>úsek</t>
  </si>
  <si>
    <t>celkový zábor (m2)</t>
  </si>
  <si>
    <t>trvalý zábor (m2)</t>
  </si>
  <si>
    <t>dočasný zábor (m2)</t>
  </si>
  <si>
    <t>Palko Ladislav</t>
  </si>
  <si>
    <t>T?</t>
  </si>
  <si>
    <t>A</t>
  </si>
  <si>
    <t>N</t>
  </si>
  <si>
    <t>3454/5</t>
  </si>
  <si>
    <t>3792/5</t>
  </si>
  <si>
    <t>Povodí Ohře, státní podnik</t>
  </si>
  <si>
    <t xml:space="preserve"> koryto vodního toku přirozené nebo upravené</t>
  </si>
  <si>
    <t>3792/2</t>
  </si>
  <si>
    <t>872/6</t>
  </si>
  <si>
    <t>3472/7</t>
  </si>
  <si>
    <t>1.2.3.4</t>
  </si>
  <si>
    <t>ID VL</t>
  </si>
  <si>
    <t>n</t>
  </si>
  <si>
    <t xml:space="preserve"> trvalý travní porost</t>
  </si>
  <si>
    <t>POUZE ROH DOČASNÝ ZÁBOR</t>
  </si>
  <si>
    <t>859/2</t>
  </si>
  <si>
    <t>857/2</t>
  </si>
  <si>
    <t xml:space="preserve">Marcínová Ingrid,
Schnittnerová Astrid, </t>
  </si>
  <si>
    <t>13A</t>
  </si>
  <si>
    <t>KOMUNIKACE PRAVÝ BŘEH - ÚSEK 1 + 2+3</t>
  </si>
  <si>
    <t>CELKEM</t>
  </si>
  <si>
    <t>872/4</t>
  </si>
  <si>
    <t>2, 4</t>
  </si>
  <si>
    <t>144/1</t>
  </si>
  <si>
    <t>zastavěná plocha a nádvoří</t>
  </si>
  <si>
    <t>zbořeniště</t>
  </si>
  <si>
    <t>1.2,3</t>
  </si>
  <si>
    <t>2/2</t>
  </si>
  <si>
    <t>? Zařízení staveniště</t>
  </si>
  <si>
    <t>SJM Harant Štefan a Harantová Drahomíra, 
SJM Macháček František a Macháčková Zdeňka,</t>
  </si>
  <si>
    <t xml:space="preserve">Povodí Ohře, státní podnik </t>
  </si>
  <si>
    <t>Günther Martin, Güntherová Erika</t>
  </si>
  <si>
    <t>č.p. 505, 407 61 Staré Křečany,  Na valech 480/9,  408 01 Rumburk</t>
  </si>
  <si>
    <t>SJM Strauss Rudolf  a     Straussová Jindřiška</t>
  </si>
  <si>
    <t>Staré Křečany</t>
  </si>
  <si>
    <t>katastrální území</t>
  </si>
  <si>
    <t xml:space="preserve">Slovenského nár. povstání 155/10, Rumburk 1, 40801 Rumburk </t>
  </si>
  <si>
    <t xml:space="preserve">Petrova 758/5, Starý Jiříkov, 40753 Jiříkov,  </t>
  </si>
  <si>
    <t>SJM Gvuzd Michal Bc. a Gvuzdová Kamila Ing.</t>
  </si>
  <si>
    <t>č. p. 502, 40761 Staré Křečany</t>
  </si>
  <si>
    <t xml:space="preserve">č. p. 502, 40761 Staré Křečany </t>
  </si>
  <si>
    <t>Konečná 636, 27711 Libiš</t>
  </si>
  <si>
    <t>Helikar Marek, č. p. 38, 40761 Staré Křečany, Helikarová Daniela, č. p. 33, 40761 Staré Křečany</t>
  </si>
  <si>
    <t>Helikar Marek, Helikarová Daniela</t>
  </si>
  <si>
    <r>
      <t>Výměra (m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)</t>
    </r>
  </si>
  <si>
    <t>SJM Butal Jaroslav a Butalová Jana Bc.</t>
  </si>
  <si>
    <t xml:space="preserve">č. p. 15, 40761 Staré Křečany </t>
  </si>
  <si>
    <t xml:space="preserve">Marcínová Ingrid, č. p. 521, 40761 Staré Křečany 1/2Schnittnerová Astrid, Zahrady 30, 40747 Krásná Lípa </t>
  </si>
  <si>
    <t>SJM Kubín Jan MUDr.    a   Kubínová Růžena MUDr.</t>
  </si>
  <si>
    <t>SJM Soukup Jan Bc.       a    Soukupová Stanislava Bc.</t>
  </si>
  <si>
    <t>SJM Strauss Rudolf         a  Straussová Jindřiška</t>
  </si>
  <si>
    <t>Břeh</t>
  </si>
  <si>
    <t xml:space="preserve">	198</t>
  </si>
  <si>
    <t xml:space="preserve">	ostatní plocha</t>
  </si>
  <si>
    <t xml:space="preserve">	ostatní komunikace</t>
  </si>
  <si>
    <t>Česká republika</t>
  </si>
  <si>
    <t>Povodí Ohře, státní podnik, Bezručova 4219, 43003 Chomutov</t>
  </si>
  <si>
    <t>641/3</t>
  </si>
  <si>
    <t>č. p. 39, 40761 Staré Křečany</t>
  </si>
  <si>
    <t>Ježková Lucia Mgr.</t>
  </si>
  <si>
    <t>Urbanová Martina MUDr.</t>
  </si>
  <si>
    <t>Rudeč 730, 27713 Kostelec nad Labem</t>
  </si>
  <si>
    <t>641/4</t>
  </si>
  <si>
    <t xml:space="preserve">	trvalý travní porost </t>
  </si>
  <si>
    <t xml:space="preserve">	zahrada</t>
  </si>
  <si>
    <t>č. p. 36, 40761 Staré Křečany</t>
  </si>
  <si>
    <t>843/2</t>
  </si>
  <si>
    <t xml:space="preserve">	trvalý travní porost</t>
  </si>
  <si>
    <t>636/10</t>
  </si>
  <si>
    <t>č. p. 219, 40761 Staré Křečany</t>
  </si>
  <si>
    <t>3472/27</t>
  </si>
  <si>
    <t>853/1</t>
  </si>
  <si>
    <t>č. p. 33, 40761 Staré Křečany</t>
  </si>
  <si>
    <t>č. p. 546, 40761 Staré Křečany</t>
  </si>
  <si>
    <t>č. p. 522, 40761 Staré Křečany</t>
  </si>
  <si>
    <t>Harant Karel</t>
  </si>
  <si>
    <t>Varvažov 97, 40338 Telnice</t>
  </si>
  <si>
    <t>Harant Martin Ing.</t>
  </si>
  <si>
    <t>č. p. 84, 78346 Luběnice</t>
  </si>
  <si>
    <t>Harant Tomáš</t>
  </si>
  <si>
    <t>Jányšová Štěpánka</t>
  </si>
  <si>
    <t>Letecká 450, 25266 Libčice nad Vltavou</t>
  </si>
  <si>
    <t>Macháček František</t>
  </si>
  <si>
    <t>č. p. 62, 40761 Staré Křečany</t>
  </si>
  <si>
    <t>Macháčková Kateřina</t>
  </si>
  <si>
    <t>Macháčková Zdeňka</t>
  </si>
  <si>
    <t>č. p. 521, 40761 Staré Křečany</t>
  </si>
  <si>
    <t>Marcínová Ingrid</t>
  </si>
  <si>
    <t>552/4</t>
  </si>
  <si>
    <t>552/3</t>
  </si>
  <si>
    <t>SJM Strauss Rudolf a Straussová Jindřiška</t>
  </si>
  <si>
    <t>č. ev. 49, 40761 Staré Křečany</t>
  </si>
  <si>
    <t>3518/4</t>
  </si>
  <si>
    <t>3472/28</t>
  </si>
  <si>
    <t>Nedvěd Jiří RNDr.</t>
  </si>
  <si>
    <t>Nedvědová Lucie</t>
  </si>
  <si>
    <t>Imrychova 981/3, Kamýk, 14300 Praha 4</t>
  </si>
  <si>
    <t xml:space="preserve">	166</t>
  </si>
  <si>
    <t>Drobný Petr Mgr.</t>
  </si>
  <si>
    <t>Palackého 541, 25229 Dobřichovice</t>
  </si>
  <si>
    <t>547/3</t>
  </si>
  <si>
    <t>č. p. 234, 40761 Staré Křečany</t>
  </si>
  <si>
    <t>547/4</t>
  </si>
  <si>
    <t>862/6</t>
  </si>
  <si>
    <t>Kašek Petr</t>
  </si>
  <si>
    <t>Slunečná 421/9, Rumburk 1, 40801 Rumburk</t>
  </si>
  <si>
    <t>Letní 137/13, Rumburk 3-Dolní Křečany, 40801 Rumburk</t>
  </si>
  <si>
    <t>874/4</t>
  </si>
  <si>
    <t>471/5</t>
  </si>
  <si>
    <t>3520/5</t>
  </si>
  <si>
    <t>3472/25</t>
  </si>
  <si>
    <t>878/2</t>
  </si>
  <si>
    <t>Hubáček Michal</t>
  </si>
  <si>
    <t>Slunná 1014, 76326 Luhačovice</t>
  </si>
  <si>
    <t>3522/4</t>
  </si>
  <si>
    <t>3522/3</t>
  </si>
  <si>
    <t>468/4</t>
  </si>
  <si>
    <t>Helikar Marek</t>
  </si>
  <si>
    <t xml:space="preserve"> č. p. 39, 40761 Staré Křečany</t>
  </si>
  <si>
    <t>3472/26</t>
  </si>
  <si>
    <t>3454/16</t>
  </si>
  <si>
    <t>3454/17</t>
  </si>
  <si>
    <t>3454/18</t>
  </si>
  <si>
    <t>SJM Kubásek Tomáš Ing. a Kubásková Klára Ing.</t>
  </si>
  <si>
    <t>Kubásek Tomáš Ing., K Dubu 106, 25229 Dobřichovice</t>
  </si>
  <si>
    <t>Kubásková Klára Ing., B. Němcové 1749, 25301 Hostivice</t>
  </si>
  <si>
    <t>3454/19</t>
  </si>
  <si>
    <t>3524/25</t>
  </si>
  <si>
    <t>3524/24</t>
  </si>
  <si>
    <t>Kühnelová Jaroslava</t>
  </si>
  <si>
    <t>č. p. 259, 40761 Staré Křečany</t>
  </si>
  <si>
    <t>č. p. 13, 40761 Staré Křečany</t>
  </si>
  <si>
    <t>3454/6</t>
  </si>
  <si>
    <t>Brzek Ondřej</t>
  </si>
  <si>
    <t>Elišky Krásnohorské 1094/14, 41501 Teplice</t>
  </si>
  <si>
    <t>376/5</t>
  </si>
  <si>
    <t>376/4</t>
  </si>
  <si>
    <t>917/3</t>
  </si>
  <si>
    <t>3524/21</t>
  </si>
  <si>
    <t>918/1</t>
  </si>
  <si>
    <t>3524/20</t>
  </si>
  <si>
    <t>268/2</t>
  </si>
  <si>
    <t>4/2</t>
  </si>
  <si>
    <t xml:space="preserve">	mez, stráň</t>
  </si>
  <si>
    <t>4/3</t>
  </si>
  <si>
    <t>Günther Martin</t>
  </si>
  <si>
    <t>Petrova 758/5, Starý Jiříkov, 40753 Jiříkov</t>
  </si>
  <si>
    <t>Güntherová Erik</t>
  </si>
  <si>
    <t>Slovenského nár. povstání 155/10, Rumburk 1, 40801 Rumburk</t>
  </si>
  <si>
    <t>941/4</t>
  </si>
  <si>
    <t>941/3</t>
  </si>
  <si>
    <t>3428/2</t>
  </si>
  <si>
    <t>3428/3</t>
  </si>
  <si>
    <t>3430/4</t>
  </si>
  <si>
    <r>
      <t>Výměra [m</t>
    </r>
    <r>
      <rPr>
        <vertAlign val="superscript"/>
        <sz val="9"/>
        <color rgb="FF000000"/>
        <rFont val="Arial"/>
        <family val="2"/>
        <charset val="238"/>
      </rPr>
      <t>2</t>
    </r>
    <r>
      <rPr>
        <sz val="9"/>
        <color rgb="FF000000"/>
        <rFont val="Arial"/>
        <family val="2"/>
        <charset val="238"/>
      </rPr>
      <t>]</t>
    </r>
  </si>
  <si>
    <r>
      <t>Dočasný zábor [m</t>
    </r>
    <r>
      <rPr>
        <vertAlign val="superscript"/>
        <sz val="9"/>
        <color rgb="FF000000"/>
        <rFont val="Arial"/>
        <family val="2"/>
        <charset val="238"/>
      </rPr>
      <t>2</t>
    </r>
    <r>
      <rPr>
        <sz val="9"/>
        <color rgb="FF000000"/>
        <rFont val="Arial"/>
        <family val="2"/>
        <charset val="238"/>
      </rPr>
      <t>]</t>
    </r>
  </si>
  <si>
    <r>
      <t>Trvalý zábor [m</t>
    </r>
    <r>
      <rPr>
        <vertAlign val="superscript"/>
        <sz val="9"/>
        <color rgb="FF000000"/>
        <rFont val="Arial"/>
        <family val="2"/>
        <charset val="238"/>
      </rPr>
      <t>2</t>
    </r>
    <r>
      <rPr>
        <sz val="9"/>
        <color rgb="FF000000"/>
        <rFont val="Arial"/>
        <family val="2"/>
        <charset val="238"/>
      </rPr>
      <t>]</t>
    </r>
  </si>
  <si>
    <t>3512/5</t>
  </si>
  <si>
    <t>637/4</t>
  </si>
  <si>
    <t>637/5</t>
  </si>
  <si>
    <t>843/1</t>
  </si>
  <si>
    <t>636/13</t>
  </si>
  <si>
    <t>636/11</t>
  </si>
  <si>
    <t>636/12</t>
  </si>
  <si>
    <t>634/4</t>
  </si>
  <si>
    <t>853/2</t>
  </si>
  <si>
    <t>852/3</t>
  </si>
  <si>
    <t>851/4</t>
  </si>
  <si>
    <t>3518/3</t>
  </si>
  <si>
    <t>874/3</t>
  </si>
  <si>
    <t>471/4</t>
  </si>
  <si>
    <t>471/3</t>
  </si>
  <si>
    <t>918/2</t>
  </si>
  <si>
    <t>268/1</t>
  </si>
  <si>
    <t>3430/5</t>
  </si>
  <si>
    <t>3792/6</t>
  </si>
  <si>
    <t>koryto vodního toku přirozené nebo upravené</t>
  </si>
  <si>
    <r>
      <t>Celkem [m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]:</t>
    </r>
  </si>
  <si>
    <t>Česká republika, Povodí Ohře, státní podnik</t>
  </si>
  <si>
    <t xml:space="preserve"> Bezručova 4219, 43003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</si>
</sst>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/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0" xfId="0" applyFont="1" applyFill="1"/>
    <xf numFmtId="0" fontId="2" fillId="4" borderId="0" xfId="0" applyFon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0" fillId="6" borderId="1" xfId="0" applyFill="1" applyBorder="1"/>
    <xf numFmtId="1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49" fontId="15" fillId="8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anielahelikarova@seznam.cz" TargetMode="External"/><Relationship Id="rId7" Type="http://schemas.openxmlformats.org/officeDocument/2006/relationships/hyperlink" Target="mailto:1tomben@seznam.cz" TargetMode="External"/><Relationship Id="rId2" Type="http://schemas.openxmlformats.org/officeDocument/2006/relationships/hyperlink" Target="mailto:danielahelikarova@seznam.cz" TargetMode="External"/><Relationship Id="rId1" Type="http://schemas.openxmlformats.org/officeDocument/2006/relationships/hyperlink" Target="mailto:M.Gunter@seznam.cz" TargetMode="External"/><Relationship Id="rId6" Type="http://schemas.openxmlformats.org/officeDocument/2006/relationships/hyperlink" Target="mailto:J.Straussova@seznam.cz" TargetMode="External"/><Relationship Id="rId5" Type="http://schemas.openxmlformats.org/officeDocument/2006/relationships/hyperlink" Target="mailto:petrdrobny@seznam.cz" TargetMode="External"/><Relationship Id="rId4" Type="http://schemas.openxmlformats.org/officeDocument/2006/relationships/hyperlink" Target="mailto:bencmartin77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U99"/>
  <sheetViews>
    <sheetView topLeftCell="B1" zoomScale="70" zoomScaleNormal="70" workbookViewId="0">
      <selection activeCell="R25" sqref="R25"/>
    </sheetView>
  </sheetViews>
  <sheetFormatPr defaultRowHeight="15" x14ac:dyDescent="0.25"/>
  <cols>
    <col min="1" max="1" width="4" style="5" hidden="1" customWidth="1"/>
    <col min="2" max="2" width="8.42578125" style="34" customWidth="1"/>
    <col min="3" max="3" width="14.28515625" style="34" hidden="1" customWidth="1"/>
    <col min="4" max="4" width="14.42578125" style="3" customWidth="1"/>
    <col min="5" max="5" width="6.7109375" style="3" customWidth="1"/>
    <col min="6" max="6" width="7.7109375" style="3" customWidth="1"/>
    <col min="7" max="7" width="7.7109375" style="3" hidden="1" customWidth="1"/>
    <col min="8" max="8" width="19.28515625" style="3" hidden="1" customWidth="1"/>
    <col min="9" max="9" width="1.42578125" style="3" hidden="1" customWidth="1"/>
    <col min="10" max="10" width="8" style="49" customWidth="1"/>
    <col min="11" max="11" width="1.28515625" style="3" hidden="1" customWidth="1"/>
    <col min="12" max="12" width="7.28515625" style="3" customWidth="1"/>
    <col min="13" max="13" width="6.5703125" style="48" hidden="1" customWidth="1"/>
    <col min="14" max="14" width="27.7109375" style="3" customWidth="1"/>
    <col min="15" max="15" width="31.7109375" style="14" customWidth="1"/>
    <col min="16" max="16" width="6" customWidth="1"/>
    <col min="17" max="17" width="21.85546875" customWidth="1"/>
    <col min="18" max="18" width="29.7109375" customWidth="1"/>
    <col min="19" max="19" width="27.85546875" customWidth="1"/>
    <col min="20" max="20" width="13" customWidth="1"/>
    <col min="21" max="21" width="4.85546875" customWidth="1"/>
  </cols>
  <sheetData>
    <row r="1" spans="1:21" s="28" customFormat="1" ht="34.15" customHeight="1" x14ac:dyDescent="0.25">
      <c r="A1" s="13" t="s">
        <v>137</v>
      </c>
      <c r="B1" s="7" t="s">
        <v>0</v>
      </c>
      <c r="C1" s="7" t="s">
        <v>177</v>
      </c>
      <c r="D1" s="7" t="s">
        <v>2</v>
      </c>
      <c r="E1" s="7" t="s">
        <v>1</v>
      </c>
      <c r="F1" s="7" t="s">
        <v>186</v>
      </c>
      <c r="G1" s="7" t="s">
        <v>142</v>
      </c>
      <c r="H1" s="7" t="s">
        <v>3</v>
      </c>
      <c r="I1" s="7" t="s">
        <v>138</v>
      </c>
      <c r="J1" s="7" t="s">
        <v>140</v>
      </c>
      <c r="K1" s="7" t="s">
        <v>139</v>
      </c>
      <c r="L1" s="7" t="s">
        <v>139</v>
      </c>
      <c r="M1" s="7" t="s">
        <v>153</v>
      </c>
      <c r="N1" s="7" t="s">
        <v>4</v>
      </c>
      <c r="O1" s="7" t="s">
        <v>5</v>
      </c>
      <c r="P1" s="7" t="s">
        <v>6</v>
      </c>
      <c r="Q1" s="7" t="s">
        <v>7</v>
      </c>
      <c r="R1" s="7" t="s">
        <v>8</v>
      </c>
      <c r="S1" s="6" t="s">
        <v>9</v>
      </c>
      <c r="T1" s="13" t="s">
        <v>10</v>
      </c>
      <c r="U1" s="13" t="s">
        <v>11</v>
      </c>
    </row>
    <row r="2" spans="1:21" s="16" customFormat="1" ht="25.15" customHeight="1" x14ac:dyDescent="0.2">
      <c r="A2" s="32">
        <v>3</v>
      </c>
      <c r="B2" s="9">
        <v>874</v>
      </c>
      <c r="C2" s="9" t="s">
        <v>176</v>
      </c>
      <c r="D2" s="9" t="s">
        <v>12</v>
      </c>
      <c r="E2" s="9">
        <v>103</v>
      </c>
      <c r="F2" s="9">
        <v>1690</v>
      </c>
      <c r="G2" s="9" t="s">
        <v>143</v>
      </c>
      <c r="H2" s="9"/>
      <c r="I2" s="9"/>
      <c r="J2" s="9">
        <v>31</v>
      </c>
      <c r="K2" s="9"/>
      <c r="L2" s="9">
        <v>4</v>
      </c>
      <c r="M2" s="9" t="s">
        <v>160</v>
      </c>
      <c r="N2" s="2" t="s">
        <v>71</v>
      </c>
      <c r="O2" s="2" t="s">
        <v>72</v>
      </c>
      <c r="P2" s="9" t="s">
        <v>13</v>
      </c>
      <c r="R2" s="11"/>
      <c r="S2" s="11" t="s">
        <v>73</v>
      </c>
      <c r="T2" s="17"/>
      <c r="U2" s="17"/>
    </row>
    <row r="3" spans="1:21" s="16" customFormat="1" ht="25.15" customHeight="1" x14ac:dyDescent="0.2">
      <c r="A3" s="32">
        <v>4</v>
      </c>
      <c r="B3" s="9">
        <v>547</v>
      </c>
      <c r="C3" s="9" t="s">
        <v>176</v>
      </c>
      <c r="D3" s="9" t="s">
        <v>12</v>
      </c>
      <c r="E3" s="9">
        <v>693</v>
      </c>
      <c r="F3" s="9">
        <v>1246</v>
      </c>
      <c r="G3" s="9" t="s">
        <v>143</v>
      </c>
      <c r="H3" s="9"/>
      <c r="I3" s="9"/>
      <c r="J3" s="9">
        <v>196</v>
      </c>
      <c r="K3" s="9"/>
      <c r="L3" s="9">
        <v>36</v>
      </c>
      <c r="M3" s="9">
        <v>15</v>
      </c>
      <c r="N3" s="2" t="s">
        <v>92</v>
      </c>
      <c r="O3" s="2" t="s">
        <v>93</v>
      </c>
      <c r="P3" s="9" t="s">
        <v>40</v>
      </c>
      <c r="Q3" s="9" t="s">
        <v>115</v>
      </c>
      <c r="R3" s="29" t="s">
        <v>116</v>
      </c>
      <c r="S3" s="19" t="s">
        <v>43</v>
      </c>
      <c r="T3" s="20"/>
      <c r="U3" s="20"/>
    </row>
    <row r="4" spans="1:21" s="16" customFormat="1" ht="25.15" customHeight="1" x14ac:dyDescent="0.2">
      <c r="A4" s="8">
        <v>4</v>
      </c>
      <c r="B4" s="9" t="s">
        <v>31</v>
      </c>
      <c r="C4" s="9" t="s">
        <v>176</v>
      </c>
      <c r="D4" s="9" t="s">
        <v>12</v>
      </c>
      <c r="E4" s="9">
        <v>180</v>
      </c>
      <c r="F4" s="9">
        <v>2079</v>
      </c>
      <c r="G4" s="9"/>
      <c r="H4" s="9"/>
      <c r="I4" s="9"/>
      <c r="J4" s="9">
        <v>183</v>
      </c>
      <c r="K4" s="9"/>
      <c r="L4" s="9">
        <v>0</v>
      </c>
      <c r="M4" s="9">
        <v>16</v>
      </c>
      <c r="N4" s="2" t="s">
        <v>94</v>
      </c>
      <c r="O4" s="2" t="s">
        <v>95</v>
      </c>
      <c r="P4" s="9" t="s">
        <v>40</v>
      </c>
      <c r="Q4" s="16" t="s">
        <v>117</v>
      </c>
      <c r="R4" s="29" t="s">
        <v>118</v>
      </c>
      <c r="S4" s="19" t="s">
        <v>43</v>
      </c>
      <c r="T4" s="20"/>
      <c r="U4" s="20"/>
    </row>
    <row r="5" spans="1:21" s="16" customFormat="1" ht="25.15" customHeight="1" x14ac:dyDescent="0.2">
      <c r="A5" s="32">
        <v>3</v>
      </c>
      <c r="B5" s="9">
        <v>471</v>
      </c>
      <c r="C5" s="9" t="s">
        <v>176</v>
      </c>
      <c r="D5" s="9" t="s">
        <v>12</v>
      </c>
      <c r="E5" s="9">
        <v>739</v>
      </c>
      <c r="F5" s="9">
        <v>504</v>
      </c>
      <c r="G5" s="9"/>
      <c r="H5" s="9"/>
      <c r="I5" s="9"/>
      <c r="J5" s="9">
        <f>34+36</f>
        <v>70</v>
      </c>
      <c r="K5" s="9"/>
      <c r="L5" s="9">
        <f>1+9</f>
        <v>10</v>
      </c>
      <c r="M5" s="9">
        <v>13</v>
      </c>
      <c r="N5" s="2" t="s">
        <v>69</v>
      </c>
      <c r="O5" s="2" t="s">
        <v>70</v>
      </c>
      <c r="P5" s="9" t="s">
        <v>40</v>
      </c>
      <c r="R5" s="11"/>
      <c r="S5" s="11" t="s">
        <v>73</v>
      </c>
      <c r="T5" s="17"/>
      <c r="U5" s="17"/>
    </row>
    <row r="6" spans="1:21" s="16" customFormat="1" ht="25.15" customHeight="1" x14ac:dyDescent="0.2">
      <c r="A6" s="32">
        <v>3</v>
      </c>
      <c r="B6" s="9" t="s">
        <v>25</v>
      </c>
      <c r="C6" s="9" t="s">
        <v>176</v>
      </c>
      <c r="D6" s="9" t="s">
        <v>12</v>
      </c>
      <c r="E6" s="9">
        <v>739</v>
      </c>
      <c r="F6" s="9">
        <v>1694</v>
      </c>
      <c r="G6" s="9"/>
      <c r="H6" s="9"/>
      <c r="I6" s="9"/>
      <c r="J6" s="9">
        <v>104</v>
      </c>
      <c r="K6" s="9"/>
      <c r="L6" s="9">
        <v>1</v>
      </c>
      <c r="M6" s="9">
        <v>13</v>
      </c>
      <c r="N6" s="2" t="s">
        <v>69</v>
      </c>
      <c r="O6" s="2" t="s">
        <v>70</v>
      </c>
      <c r="P6" s="9" t="s">
        <v>40</v>
      </c>
      <c r="R6" s="11"/>
      <c r="S6" s="11" t="s">
        <v>73</v>
      </c>
      <c r="T6" s="17"/>
      <c r="U6" s="17"/>
    </row>
    <row r="7" spans="1:21" s="16" customFormat="1" ht="25.15" customHeight="1" x14ac:dyDescent="0.2">
      <c r="A7" s="32">
        <v>2</v>
      </c>
      <c r="B7" s="32" t="s">
        <v>20</v>
      </c>
      <c r="C7" s="9" t="s">
        <v>176</v>
      </c>
      <c r="D7" s="9" t="s">
        <v>12</v>
      </c>
      <c r="E7" s="9">
        <v>205</v>
      </c>
      <c r="F7" s="9">
        <v>134</v>
      </c>
      <c r="G7" s="9" t="s">
        <v>143</v>
      </c>
      <c r="H7" s="9"/>
      <c r="I7" s="9"/>
      <c r="J7" s="9">
        <v>93</v>
      </c>
      <c r="K7" s="9"/>
      <c r="L7" s="9">
        <v>33</v>
      </c>
      <c r="M7" s="9">
        <v>6</v>
      </c>
      <c r="N7" s="2" t="s">
        <v>55</v>
      </c>
      <c r="O7" s="2" t="s">
        <v>61</v>
      </c>
      <c r="P7" s="9" t="s">
        <v>13</v>
      </c>
      <c r="R7" s="11"/>
      <c r="S7" s="11" t="s">
        <v>59</v>
      </c>
      <c r="T7" s="17"/>
      <c r="U7" s="17"/>
    </row>
    <row r="8" spans="1:21" s="18" customFormat="1" ht="25.15" customHeight="1" x14ac:dyDescent="0.25">
      <c r="A8" s="32">
        <v>2</v>
      </c>
      <c r="B8" s="32" t="s">
        <v>18</v>
      </c>
      <c r="C8" s="9" t="s">
        <v>176</v>
      </c>
      <c r="D8" s="9" t="s">
        <v>12</v>
      </c>
      <c r="E8" s="9">
        <v>205</v>
      </c>
      <c r="F8" s="9">
        <v>2748</v>
      </c>
      <c r="G8" s="9" t="s">
        <v>143</v>
      </c>
      <c r="H8" s="9"/>
      <c r="I8" s="9"/>
      <c r="J8" s="9">
        <v>148</v>
      </c>
      <c r="K8" s="9"/>
      <c r="L8" s="9">
        <v>24</v>
      </c>
      <c r="M8" s="9">
        <v>6</v>
      </c>
      <c r="N8" s="2" t="s">
        <v>55</v>
      </c>
      <c r="O8" s="2" t="s">
        <v>56</v>
      </c>
      <c r="P8" s="9" t="s">
        <v>13</v>
      </c>
      <c r="Q8" s="16"/>
      <c r="R8" s="11"/>
      <c r="S8" s="11" t="s">
        <v>59</v>
      </c>
      <c r="T8" s="17"/>
      <c r="U8" s="17"/>
    </row>
    <row r="9" spans="1:21" s="16" customFormat="1" ht="25.15" customHeight="1" x14ac:dyDescent="0.2">
      <c r="A9" s="32">
        <v>1</v>
      </c>
      <c r="B9" s="9" t="s">
        <v>45</v>
      </c>
      <c r="C9" s="9" t="s">
        <v>176</v>
      </c>
      <c r="D9" s="9" t="s">
        <v>14</v>
      </c>
      <c r="E9" s="9">
        <v>413</v>
      </c>
      <c r="F9" s="9">
        <v>1363</v>
      </c>
      <c r="G9" s="9" t="s">
        <v>143</v>
      </c>
      <c r="H9" s="9"/>
      <c r="I9" s="9"/>
      <c r="J9" s="9">
        <v>278</v>
      </c>
      <c r="K9" s="9"/>
      <c r="L9" s="9">
        <v>170</v>
      </c>
      <c r="M9" s="9">
        <v>1</v>
      </c>
      <c r="N9" s="2" t="s">
        <v>173</v>
      </c>
      <c r="O9" s="50" t="s">
        <v>179</v>
      </c>
      <c r="P9" s="9" t="s">
        <v>13</v>
      </c>
      <c r="Q9" s="27">
        <v>728312752</v>
      </c>
      <c r="R9" s="11" t="s">
        <v>46</v>
      </c>
      <c r="S9" s="19" t="s">
        <v>43</v>
      </c>
      <c r="T9" s="17"/>
      <c r="U9" s="17"/>
    </row>
    <row r="10" spans="1:21" s="16" customFormat="1" ht="25.15" customHeight="1" x14ac:dyDescent="0.2">
      <c r="A10" s="32">
        <v>1</v>
      </c>
      <c r="B10" s="9" t="s">
        <v>44</v>
      </c>
      <c r="C10" s="9" t="s">
        <v>176</v>
      </c>
      <c r="D10" s="9" t="s">
        <v>14</v>
      </c>
      <c r="E10" s="9">
        <v>413</v>
      </c>
      <c r="F10" s="9">
        <v>957</v>
      </c>
      <c r="G10" s="9" t="s">
        <v>143</v>
      </c>
      <c r="H10" s="9"/>
      <c r="I10" s="9"/>
      <c r="J10" s="9">
        <v>117</v>
      </c>
      <c r="K10" s="9"/>
      <c r="L10" s="9">
        <v>53</v>
      </c>
      <c r="M10" s="9">
        <v>1</v>
      </c>
      <c r="N10" s="2" t="s">
        <v>173</v>
      </c>
      <c r="O10" s="50" t="s">
        <v>178</v>
      </c>
      <c r="P10" s="9" t="s">
        <v>13</v>
      </c>
      <c r="Q10" s="27">
        <v>728312752</v>
      </c>
      <c r="R10" s="29" t="s">
        <v>46</v>
      </c>
      <c r="S10" s="19" t="s">
        <v>43</v>
      </c>
      <c r="T10" s="17"/>
      <c r="U10" s="17"/>
    </row>
    <row r="11" spans="1:21" s="16" customFormat="1" ht="34.9" customHeight="1" x14ac:dyDescent="0.25">
      <c r="A11" s="15">
        <v>2</v>
      </c>
      <c r="B11" s="32">
        <v>886</v>
      </c>
      <c r="C11" s="9" t="s">
        <v>176</v>
      </c>
      <c r="D11" s="9" t="s">
        <v>12</v>
      </c>
      <c r="E11" s="9">
        <v>385</v>
      </c>
      <c r="F11" s="9">
        <v>180</v>
      </c>
      <c r="G11" s="9" t="s">
        <v>143</v>
      </c>
      <c r="H11" s="9"/>
      <c r="I11" s="9"/>
      <c r="J11" s="9">
        <v>31</v>
      </c>
      <c r="K11" s="9"/>
      <c r="L11" s="9">
        <v>0</v>
      </c>
      <c r="M11" s="9">
        <v>10</v>
      </c>
      <c r="N11" s="2" t="s">
        <v>185</v>
      </c>
      <c r="O11" s="2" t="s">
        <v>184</v>
      </c>
      <c r="P11" s="9" t="s">
        <v>128</v>
      </c>
      <c r="R11" s="11"/>
      <c r="S11" s="11"/>
      <c r="T11" s="17"/>
      <c r="U11" s="17"/>
    </row>
    <row r="12" spans="1:21" s="16" customFormat="1" ht="25.15" customHeight="1" x14ac:dyDescent="0.2">
      <c r="A12" s="32">
        <v>4</v>
      </c>
      <c r="B12" s="9">
        <v>853</v>
      </c>
      <c r="C12" s="9" t="s">
        <v>176</v>
      </c>
      <c r="D12" s="9" t="s">
        <v>76</v>
      </c>
      <c r="E12" s="9">
        <v>649</v>
      </c>
      <c r="F12" s="9">
        <v>360</v>
      </c>
      <c r="G12" s="9" t="s">
        <v>143</v>
      </c>
      <c r="H12" s="9" t="s">
        <v>39</v>
      </c>
      <c r="I12" s="9"/>
      <c r="J12" s="9">
        <v>92</v>
      </c>
      <c r="K12" s="9"/>
      <c r="L12" s="9">
        <v>34</v>
      </c>
      <c r="M12" s="9">
        <v>25</v>
      </c>
      <c r="N12" s="2" t="s">
        <v>84</v>
      </c>
      <c r="O12" s="2" t="s">
        <v>85</v>
      </c>
      <c r="P12" s="9" t="s">
        <v>13</v>
      </c>
      <c r="Q12" s="27">
        <v>725329599</v>
      </c>
      <c r="R12" s="29" t="s">
        <v>114</v>
      </c>
      <c r="S12" s="19" t="s">
        <v>43</v>
      </c>
      <c r="T12" s="20"/>
      <c r="U12" s="20"/>
    </row>
    <row r="13" spans="1:21" s="18" customFormat="1" ht="25.15" customHeight="1" x14ac:dyDescent="0.25">
      <c r="A13" s="32">
        <v>4</v>
      </c>
      <c r="B13" s="9" t="s">
        <v>29</v>
      </c>
      <c r="C13" s="9" t="s">
        <v>176</v>
      </c>
      <c r="D13" s="9" t="s">
        <v>14</v>
      </c>
      <c r="E13" s="9">
        <v>649</v>
      </c>
      <c r="F13" s="9">
        <v>1334</v>
      </c>
      <c r="G13" s="9" t="s">
        <v>143</v>
      </c>
      <c r="H13" s="9"/>
      <c r="I13" s="9"/>
      <c r="J13" s="9">
        <v>43</v>
      </c>
      <c r="K13" s="9"/>
      <c r="L13" s="9">
        <v>9</v>
      </c>
      <c r="M13" s="9">
        <v>25</v>
      </c>
      <c r="N13" s="2" t="s">
        <v>84</v>
      </c>
      <c r="O13" s="2" t="s">
        <v>85</v>
      </c>
      <c r="P13" s="9" t="s">
        <v>13</v>
      </c>
      <c r="Q13" s="27">
        <v>725329599</v>
      </c>
      <c r="R13" s="29" t="s">
        <v>114</v>
      </c>
      <c r="S13" s="19" t="s">
        <v>43</v>
      </c>
      <c r="T13" s="20"/>
      <c r="U13" s="20"/>
    </row>
    <row r="14" spans="1:21" s="18" customFormat="1" ht="25.15" customHeight="1" x14ac:dyDescent="0.25">
      <c r="A14" s="32">
        <v>2</v>
      </c>
      <c r="B14" s="9" t="s">
        <v>129</v>
      </c>
      <c r="C14" s="9" t="s">
        <v>176</v>
      </c>
      <c r="D14" s="9" t="s">
        <v>12</v>
      </c>
      <c r="E14" s="9">
        <v>647</v>
      </c>
      <c r="F14" s="9">
        <v>1489</v>
      </c>
      <c r="G14" s="9"/>
      <c r="H14" s="9"/>
      <c r="I14" s="9"/>
      <c r="J14" s="9">
        <v>67</v>
      </c>
      <c r="K14" s="9"/>
      <c r="L14" s="9">
        <v>6</v>
      </c>
      <c r="M14" s="9">
        <v>11</v>
      </c>
      <c r="N14" s="2" t="s">
        <v>131</v>
      </c>
      <c r="O14" s="2" t="s">
        <v>132</v>
      </c>
      <c r="P14" s="9" t="s">
        <v>40</v>
      </c>
      <c r="Q14" s="16"/>
      <c r="R14" s="11"/>
      <c r="S14" s="19"/>
      <c r="T14" s="17"/>
      <c r="U14" s="17"/>
    </row>
    <row r="15" spans="1:21" s="18" customFormat="1" ht="25.15" customHeight="1" x14ac:dyDescent="0.25">
      <c r="A15" s="32">
        <v>4</v>
      </c>
      <c r="B15" s="9" t="s">
        <v>28</v>
      </c>
      <c r="C15" s="9" t="s">
        <v>176</v>
      </c>
      <c r="D15" s="9" t="s">
        <v>14</v>
      </c>
      <c r="E15" s="9">
        <v>61</v>
      </c>
      <c r="F15" s="9">
        <v>1042</v>
      </c>
      <c r="G15" s="9" t="s">
        <v>143</v>
      </c>
      <c r="H15" s="9"/>
      <c r="I15" s="9"/>
      <c r="J15" s="9">
        <v>115</v>
      </c>
      <c r="K15" s="9"/>
      <c r="L15" s="9">
        <v>22</v>
      </c>
      <c r="M15" s="9">
        <v>24</v>
      </c>
      <c r="N15" s="2" t="s">
        <v>82</v>
      </c>
      <c r="O15" s="2" t="s">
        <v>83</v>
      </c>
      <c r="P15" s="9" t="s">
        <v>13</v>
      </c>
      <c r="Q15" s="2" t="s">
        <v>113</v>
      </c>
      <c r="R15" s="21"/>
      <c r="S15" s="19" t="s">
        <v>43</v>
      </c>
      <c r="T15" s="20"/>
      <c r="U15" s="20"/>
    </row>
    <row r="16" spans="1:21" s="16" customFormat="1" ht="25.15" customHeight="1" x14ac:dyDescent="0.25">
      <c r="A16" s="15">
        <v>2</v>
      </c>
      <c r="B16" s="9">
        <v>378</v>
      </c>
      <c r="C16" s="9" t="s">
        <v>176</v>
      </c>
      <c r="D16" s="9" t="s">
        <v>12</v>
      </c>
      <c r="E16" s="9">
        <v>13</v>
      </c>
      <c r="F16" s="9">
        <v>1410</v>
      </c>
      <c r="G16" s="9" t="s">
        <v>143</v>
      </c>
      <c r="H16" s="9"/>
      <c r="I16" s="9"/>
      <c r="J16" s="9">
        <v>146</v>
      </c>
      <c r="K16" s="9"/>
      <c r="L16" s="9">
        <v>0</v>
      </c>
      <c r="M16" s="9">
        <v>8</v>
      </c>
      <c r="N16" s="2" t="s">
        <v>67</v>
      </c>
      <c r="O16" s="2" t="s">
        <v>68</v>
      </c>
      <c r="P16" s="9" t="s">
        <v>13</v>
      </c>
      <c r="R16" s="11"/>
      <c r="S16" s="19" t="s">
        <v>43</v>
      </c>
      <c r="T16" s="17"/>
      <c r="U16" s="17"/>
    </row>
    <row r="17" spans="1:21" s="16" customFormat="1" ht="25.15" customHeight="1" x14ac:dyDescent="0.2">
      <c r="A17" s="32">
        <v>1</v>
      </c>
      <c r="B17" s="32">
        <v>268</v>
      </c>
      <c r="C17" s="9" t="s">
        <v>176</v>
      </c>
      <c r="D17" s="9" t="s">
        <v>12</v>
      </c>
      <c r="E17" s="9">
        <v>18</v>
      </c>
      <c r="F17" s="9">
        <v>1277</v>
      </c>
      <c r="G17" s="9" t="s">
        <v>143</v>
      </c>
      <c r="H17" s="9"/>
      <c r="I17" s="9"/>
      <c r="J17" s="9">
        <v>296</v>
      </c>
      <c r="K17" s="9"/>
      <c r="L17" s="9">
        <v>133</v>
      </c>
      <c r="M17" s="9">
        <v>3</v>
      </c>
      <c r="N17" s="2" t="s">
        <v>52</v>
      </c>
      <c r="O17" s="2" t="s">
        <v>53</v>
      </c>
      <c r="P17" s="9" t="s">
        <v>40</v>
      </c>
      <c r="R17" s="11"/>
      <c r="S17" s="31" t="s">
        <v>127</v>
      </c>
      <c r="T17" s="17"/>
      <c r="U17" s="17"/>
    </row>
    <row r="18" spans="1:21" s="16" customFormat="1" ht="25.15" customHeight="1" x14ac:dyDescent="0.2">
      <c r="A18" s="32">
        <v>3</v>
      </c>
      <c r="B18" s="9" t="s">
        <v>26</v>
      </c>
      <c r="C18" s="9" t="s">
        <v>176</v>
      </c>
      <c r="D18" s="9" t="s">
        <v>76</v>
      </c>
      <c r="E18" s="9">
        <v>252</v>
      </c>
      <c r="F18" s="9">
        <v>416</v>
      </c>
      <c r="G18" s="9" t="s">
        <v>143</v>
      </c>
      <c r="H18" s="9" t="s">
        <v>39</v>
      </c>
      <c r="I18" s="9"/>
      <c r="J18" s="9">
        <v>49</v>
      </c>
      <c r="K18" s="9"/>
      <c r="L18" s="9">
        <v>8</v>
      </c>
      <c r="M18" s="9">
        <v>14</v>
      </c>
      <c r="N18" s="2" t="s">
        <v>74</v>
      </c>
      <c r="O18" s="2" t="s">
        <v>75</v>
      </c>
      <c r="P18" s="9" t="s">
        <v>40</v>
      </c>
      <c r="R18" s="11"/>
      <c r="S18" s="11" t="s">
        <v>73</v>
      </c>
      <c r="T18" s="17"/>
      <c r="U18" s="17"/>
    </row>
    <row r="19" spans="1:21" s="16" customFormat="1" ht="34.9" customHeight="1" x14ac:dyDescent="0.25">
      <c r="A19" s="8">
        <v>4</v>
      </c>
      <c r="B19" s="9" t="s">
        <v>158</v>
      </c>
      <c r="C19" s="9" t="s">
        <v>176</v>
      </c>
      <c r="D19" s="9" t="s">
        <v>12</v>
      </c>
      <c r="E19" s="9">
        <v>442</v>
      </c>
      <c r="F19" s="9">
        <v>844</v>
      </c>
      <c r="G19" s="9" t="s">
        <v>144</v>
      </c>
      <c r="H19" s="9"/>
      <c r="I19" s="9"/>
      <c r="J19" s="9">
        <v>34</v>
      </c>
      <c r="K19" s="9"/>
      <c r="L19" s="9">
        <v>0</v>
      </c>
      <c r="M19" s="9">
        <v>19</v>
      </c>
      <c r="N19" s="2" t="s">
        <v>159</v>
      </c>
      <c r="O19" s="2" t="s">
        <v>189</v>
      </c>
      <c r="P19" s="9"/>
      <c r="Q19" s="18"/>
      <c r="R19" s="33"/>
      <c r="S19" s="11"/>
      <c r="T19" s="20"/>
      <c r="U19" s="20"/>
    </row>
    <row r="20" spans="1:21" s="16" customFormat="1" ht="25.15" customHeight="1" x14ac:dyDescent="0.2">
      <c r="A20" s="32">
        <v>4</v>
      </c>
      <c r="B20" s="9">
        <v>641</v>
      </c>
      <c r="C20" s="9" t="s">
        <v>176</v>
      </c>
      <c r="D20" s="9" t="s">
        <v>12</v>
      </c>
      <c r="E20" s="9">
        <v>534</v>
      </c>
      <c r="F20" s="9">
        <v>602</v>
      </c>
      <c r="G20" s="9"/>
      <c r="H20" s="9"/>
      <c r="I20" s="9"/>
      <c r="J20" s="44">
        <v>314</v>
      </c>
      <c r="K20" s="9"/>
      <c r="L20" s="9">
        <v>3</v>
      </c>
      <c r="M20" s="9">
        <v>33</v>
      </c>
      <c r="N20" s="2" t="s">
        <v>130</v>
      </c>
      <c r="O20" s="2" t="s">
        <v>62</v>
      </c>
      <c r="P20" s="9" t="s">
        <v>40</v>
      </c>
      <c r="R20" s="11"/>
      <c r="S20" s="11"/>
      <c r="T20" s="20"/>
      <c r="U20" s="20"/>
    </row>
    <row r="21" spans="1:21" s="18" customFormat="1" ht="25.15" customHeight="1" x14ac:dyDescent="0.25">
      <c r="A21" s="8">
        <v>4</v>
      </c>
      <c r="B21" s="9">
        <v>849</v>
      </c>
      <c r="C21" s="9" t="s">
        <v>176</v>
      </c>
      <c r="D21" s="9" t="s">
        <v>12</v>
      </c>
      <c r="E21" s="9">
        <v>543</v>
      </c>
      <c r="F21" s="9">
        <v>720</v>
      </c>
      <c r="G21" s="9"/>
      <c r="H21" s="9"/>
      <c r="I21" s="9"/>
      <c r="J21" s="44">
        <v>145</v>
      </c>
      <c r="K21" s="9"/>
      <c r="L21" s="9">
        <v>0</v>
      </c>
      <c r="M21" s="9">
        <v>33</v>
      </c>
      <c r="N21" s="2" t="s">
        <v>130</v>
      </c>
      <c r="O21" s="2" t="s">
        <v>62</v>
      </c>
      <c r="P21" s="9" t="s">
        <v>13</v>
      </c>
      <c r="Q21" s="16"/>
      <c r="R21" s="11"/>
      <c r="S21" s="11"/>
      <c r="T21" s="20"/>
      <c r="U21" s="20"/>
    </row>
    <row r="22" spans="1:21" s="18" customFormat="1" ht="25.15" customHeight="1" x14ac:dyDescent="0.25">
      <c r="A22" s="32">
        <v>4</v>
      </c>
      <c r="B22" s="9">
        <v>855</v>
      </c>
      <c r="C22" s="9" t="s">
        <v>176</v>
      </c>
      <c r="D22" s="9" t="s">
        <v>12</v>
      </c>
      <c r="E22" s="9">
        <v>534</v>
      </c>
      <c r="F22" s="9">
        <v>194</v>
      </c>
      <c r="G22" s="9" t="s">
        <v>143</v>
      </c>
      <c r="H22" s="9"/>
      <c r="I22" s="9"/>
      <c r="J22" s="44">
        <f>F22-L22</f>
        <v>27</v>
      </c>
      <c r="K22" s="9"/>
      <c r="L22" s="9">
        <v>167</v>
      </c>
      <c r="M22" s="9">
        <v>33</v>
      </c>
      <c r="N22" s="2" t="s">
        <v>130</v>
      </c>
      <c r="O22" s="2" t="s">
        <v>62</v>
      </c>
      <c r="P22" s="9" t="s">
        <v>13</v>
      </c>
      <c r="Q22" s="16"/>
      <c r="R22" s="11"/>
      <c r="S22" s="11"/>
      <c r="T22" s="20"/>
      <c r="U22" s="20"/>
    </row>
    <row r="23" spans="1:21" s="18" customFormat="1" ht="25.15" customHeight="1" x14ac:dyDescent="0.25">
      <c r="A23" s="32">
        <v>1</v>
      </c>
      <c r="B23" s="32">
        <v>947</v>
      </c>
      <c r="C23" s="9" t="s">
        <v>176</v>
      </c>
      <c r="D23" s="9" t="s">
        <v>12</v>
      </c>
      <c r="E23" s="9">
        <v>534</v>
      </c>
      <c r="F23" s="9">
        <v>241</v>
      </c>
      <c r="G23" s="9" t="s">
        <v>143</v>
      </c>
      <c r="H23" s="9"/>
      <c r="I23" s="9"/>
      <c r="J23" s="44">
        <v>22</v>
      </c>
      <c r="K23" s="9"/>
      <c r="L23" s="9">
        <v>1</v>
      </c>
      <c r="M23" s="9">
        <v>33</v>
      </c>
      <c r="N23" s="10" t="s">
        <v>130</v>
      </c>
      <c r="O23" s="10" t="s">
        <v>38</v>
      </c>
      <c r="P23" s="9" t="s">
        <v>13</v>
      </c>
      <c r="Q23" s="22"/>
      <c r="R23" s="23"/>
      <c r="S23" s="11"/>
      <c r="T23" s="17"/>
      <c r="U23" s="17"/>
    </row>
    <row r="24" spans="1:21" s="16" customFormat="1" ht="25.15" customHeight="1" x14ac:dyDescent="0.2">
      <c r="A24" s="32">
        <v>1</v>
      </c>
      <c r="B24" s="32">
        <v>3428</v>
      </c>
      <c r="C24" s="9" t="s">
        <v>176</v>
      </c>
      <c r="D24" s="9" t="s">
        <v>76</v>
      </c>
      <c r="E24" s="9">
        <v>534</v>
      </c>
      <c r="F24" s="9">
        <v>2091</v>
      </c>
      <c r="G24" s="9" t="s">
        <v>143</v>
      </c>
      <c r="H24" s="9" t="s">
        <v>37</v>
      </c>
      <c r="I24" s="9"/>
      <c r="J24" s="44">
        <v>527</v>
      </c>
      <c r="K24" s="9"/>
      <c r="L24" s="9">
        <f>7+18</f>
        <v>25</v>
      </c>
      <c r="M24" s="9">
        <v>33</v>
      </c>
      <c r="N24" s="2" t="s">
        <v>133</v>
      </c>
      <c r="O24" s="2" t="s">
        <v>38</v>
      </c>
      <c r="P24" s="9" t="s">
        <v>40</v>
      </c>
      <c r="R24" s="11"/>
      <c r="S24" s="11"/>
      <c r="T24" s="17"/>
      <c r="U24" s="17"/>
    </row>
    <row r="25" spans="1:21" s="18" customFormat="1" ht="25.15" customHeight="1" x14ac:dyDescent="0.25">
      <c r="A25" s="32">
        <v>1</v>
      </c>
      <c r="B25" s="45">
        <v>3430</v>
      </c>
      <c r="C25" s="9" t="s">
        <v>176</v>
      </c>
      <c r="D25" s="24" t="s">
        <v>76</v>
      </c>
      <c r="E25" s="24">
        <v>534</v>
      </c>
      <c r="F25" s="24">
        <v>2392</v>
      </c>
      <c r="G25" s="24" t="s">
        <v>143</v>
      </c>
      <c r="H25" s="24" t="s">
        <v>37</v>
      </c>
      <c r="I25" s="24"/>
      <c r="J25" s="46">
        <v>66</v>
      </c>
      <c r="K25" s="24"/>
      <c r="L25" s="24">
        <v>76</v>
      </c>
      <c r="M25" s="9">
        <v>33</v>
      </c>
      <c r="N25" s="12" t="s">
        <v>130</v>
      </c>
      <c r="O25" s="12" t="s">
        <v>38</v>
      </c>
      <c r="P25" s="24" t="s">
        <v>40</v>
      </c>
      <c r="Q25" s="25"/>
      <c r="R25" s="21"/>
      <c r="S25" s="21"/>
      <c r="T25" s="26"/>
      <c r="U25" s="26"/>
    </row>
    <row r="26" spans="1:21" s="16" customFormat="1" ht="25.15" customHeight="1" x14ac:dyDescent="0.2">
      <c r="A26" s="8">
        <v>4</v>
      </c>
      <c r="B26" s="9">
        <v>3517</v>
      </c>
      <c r="C26" s="9" t="s">
        <v>176</v>
      </c>
      <c r="D26" s="9" t="s">
        <v>76</v>
      </c>
      <c r="E26" s="9">
        <v>534</v>
      </c>
      <c r="F26" s="9">
        <v>872</v>
      </c>
      <c r="G26" s="9" t="s">
        <v>143</v>
      </c>
      <c r="H26" s="9" t="s">
        <v>37</v>
      </c>
      <c r="I26" s="9"/>
      <c r="J26" s="44">
        <f>14+46</f>
        <v>60</v>
      </c>
      <c r="K26" s="9"/>
      <c r="L26" s="9"/>
      <c r="M26" s="9">
        <v>33</v>
      </c>
      <c r="N26" s="2" t="s">
        <v>130</v>
      </c>
      <c r="O26" s="2" t="s">
        <v>62</v>
      </c>
      <c r="P26" s="9" t="s">
        <v>13</v>
      </c>
      <c r="R26" s="11"/>
      <c r="S26" s="11"/>
      <c r="T26" s="20"/>
      <c r="U26" s="20"/>
    </row>
    <row r="27" spans="1:21" s="18" customFormat="1" ht="25.15" customHeight="1" x14ac:dyDescent="0.25">
      <c r="A27" s="32">
        <v>4</v>
      </c>
      <c r="B27" s="9">
        <v>3518</v>
      </c>
      <c r="C27" s="9" t="s">
        <v>176</v>
      </c>
      <c r="D27" s="9" t="s">
        <v>76</v>
      </c>
      <c r="E27" s="9">
        <v>534</v>
      </c>
      <c r="F27" s="9">
        <v>143</v>
      </c>
      <c r="G27" s="9" t="s">
        <v>143</v>
      </c>
      <c r="H27" s="9" t="s">
        <v>37</v>
      </c>
      <c r="I27" s="9"/>
      <c r="J27" s="44">
        <f>F27-L27</f>
        <v>98</v>
      </c>
      <c r="K27" s="9"/>
      <c r="L27" s="9">
        <v>45</v>
      </c>
      <c r="M27" s="9">
        <v>33</v>
      </c>
      <c r="N27" s="2" t="s">
        <v>130</v>
      </c>
      <c r="O27" s="2" t="s">
        <v>62</v>
      </c>
      <c r="P27" s="9" t="s">
        <v>13</v>
      </c>
      <c r="Q27" s="16"/>
      <c r="R27" s="11"/>
      <c r="S27" s="11"/>
      <c r="T27" s="20"/>
      <c r="U27" s="20"/>
    </row>
    <row r="28" spans="1:21" s="18" customFormat="1" ht="25.15" customHeight="1" x14ac:dyDescent="0.25">
      <c r="A28" s="32">
        <v>2</v>
      </c>
      <c r="B28" s="9">
        <v>3522</v>
      </c>
      <c r="C28" s="9" t="s">
        <v>176</v>
      </c>
      <c r="D28" s="9" t="s">
        <v>76</v>
      </c>
      <c r="E28" s="9">
        <v>534</v>
      </c>
      <c r="F28" s="9">
        <v>785</v>
      </c>
      <c r="G28" s="9" t="s">
        <v>143</v>
      </c>
      <c r="H28" s="9" t="s">
        <v>37</v>
      </c>
      <c r="I28" s="9"/>
      <c r="J28" s="44">
        <v>58</v>
      </c>
      <c r="K28" s="9"/>
      <c r="L28" s="9">
        <v>14</v>
      </c>
      <c r="M28" s="9">
        <v>33</v>
      </c>
      <c r="N28" s="2" t="s">
        <v>130</v>
      </c>
      <c r="O28" s="2" t="s">
        <v>62</v>
      </c>
      <c r="P28" s="9" t="s">
        <v>13</v>
      </c>
      <c r="Q28" s="16"/>
      <c r="R28" s="11"/>
      <c r="S28" s="19"/>
      <c r="T28" s="17"/>
      <c r="U28" s="17"/>
    </row>
    <row r="29" spans="1:21" s="18" customFormat="1" ht="25.15" customHeight="1" x14ac:dyDescent="0.25">
      <c r="A29" s="15">
        <v>1</v>
      </c>
      <c r="B29" s="32">
        <v>3800</v>
      </c>
      <c r="C29" s="9" t="s">
        <v>176</v>
      </c>
      <c r="D29" s="9" t="s">
        <v>41</v>
      </c>
      <c r="E29" s="9">
        <v>534</v>
      </c>
      <c r="F29" s="9">
        <v>252</v>
      </c>
      <c r="G29" s="9" t="s">
        <v>143</v>
      </c>
      <c r="H29" s="9" t="s">
        <v>42</v>
      </c>
      <c r="I29" s="9"/>
      <c r="J29" s="44">
        <v>20</v>
      </c>
      <c r="K29" s="9"/>
      <c r="L29" s="9"/>
      <c r="M29" s="9">
        <v>33</v>
      </c>
      <c r="N29" s="2" t="s">
        <v>130</v>
      </c>
      <c r="O29" s="2" t="s">
        <v>38</v>
      </c>
      <c r="P29" s="9" t="s">
        <v>40</v>
      </c>
      <c r="Q29" s="16"/>
      <c r="R29" s="11"/>
      <c r="S29" s="11"/>
      <c r="T29" s="17"/>
      <c r="U29" s="17"/>
    </row>
    <row r="30" spans="1:21" s="18" customFormat="1" ht="25.15" customHeight="1" x14ac:dyDescent="0.25">
      <c r="A30" s="15">
        <v>1</v>
      </c>
      <c r="B30" s="45">
        <v>3801</v>
      </c>
      <c r="C30" s="9" t="s">
        <v>176</v>
      </c>
      <c r="D30" s="24" t="s">
        <v>41</v>
      </c>
      <c r="E30" s="24">
        <v>534</v>
      </c>
      <c r="F30" s="24">
        <v>639</v>
      </c>
      <c r="G30" s="24" t="s">
        <v>143</v>
      </c>
      <c r="H30" s="24" t="s">
        <v>42</v>
      </c>
      <c r="I30" s="24"/>
      <c r="J30" s="46">
        <v>23</v>
      </c>
      <c r="K30" s="24"/>
      <c r="L30" s="24"/>
      <c r="M30" s="9">
        <v>33</v>
      </c>
      <c r="N30" s="12" t="s">
        <v>130</v>
      </c>
      <c r="O30" s="12" t="s">
        <v>38</v>
      </c>
      <c r="P30" s="24" t="s">
        <v>40</v>
      </c>
      <c r="Q30" s="25"/>
      <c r="R30" s="21"/>
      <c r="S30" s="21"/>
      <c r="T30" s="26"/>
      <c r="U30" s="26"/>
    </row>
    <row r="31" spans="1:21" s="18" customFormat="1" ht="25.15" customHeight="1" x14ac:dyDescent="0.25">
      <c r="A31" s="15">
        <v>2</v>
      </c>
      <c r="B31" s="32">
        <v>3810</v>
      </c>
      <c r="C31" s="9" t="s">
        <v>176</v>
      </c>
      <c r="D31" s="9" t="s">
        <v>41</v>
      </c>
      <c r="E31" s="9">
        <v>534</v>
      </c>
      <c r="F31" s="9">
        <v>244</v>
      </c>
      <c r="G31" s="9"/>
      <c r="H31" s="9" t="s">
        <v>42</v>
      </c>
      <c r="I31" s="9"/>
      <c r="J31" s="44">
        <v>14.5</v>
      </c>
      <c r="K31" s="9"/>
      <c r="L31" s="9"/>
      <c r="M31" s="9">
        <v>33</v>
      </c>
      <c r="N31" s="2" t="s">
        <v>130</v>
      </c>
      <c r="O31" s="2" t="s">
        <v>62</v>
      </c>
      <c r="P31" s="9" t="s">
        <v>40</v>
      </c>
      <c r="Q31" s="16"/>
      <c r="R31" s="11"/>
      <c r="S31" s="11"/>
      <c r="T31" s="17"/>
      <c r="U31" s="17"/>
    </row>
    <row r="32" spans="1:21" s="18" customFormat="1" ht="25.15" customHeight="1" x14ac:dyDescent="0.25">
      <c r="A32" s="15">
        <v>1</v>
      </c>
      <c r="B32" s="35" t="s">
        <v>169</v>
      </c>
      <c r="C32" s="9" t="s">
        <v>176</v>
      </c>
      <c r="D32" s="9" t="s">
        <v>14</v>
      </c>
      <c r="E32" s="9">
        <v>534</v>
      </c>
      <c r="F32" s="9">
        <v>534</v>
      </c>
      <c r="G32" s="9"/>
      <c r="H32" s="9"/>
      <c r="I32" s="9"/>
      <c r="J32" s="44">
        <v>363</v>
      </c>
      <c r="K32" s="9"/>
      <c r="L32" s="9"/>
      <c r="M32" s="9">
        <v>33</v>
      </c>
      <c r="N32" s="2" t="s">
        <v>130</v>
      </c>
      <c r="O32" s="2" t="s">
        <v>38</v>
      </c>
      <c r="P32" s="9"/>
      <c r="Q32" s="16"/>
      <c r="R32" s="11"/>
      <c r="S32" s="11" t="s">
        <v>170</v>
      </c>
      <c r="T32" s="17"/>
      <c r="U32" s="17"/>
    </row>
    <row r="33" spans="1:21" s="16" customFormat="1" ht="25.15" customHeight="1" x14ac:dyDescent="0.2">
      <c r="A33" s="32">
        <v>2</v>
      </c>
      <c r="B33" s="9" t="s">
        <v>23</v>
      </c>
      <c r="C33" s="9" t="s">
        <v>176</v>
      </c>
      <c r="D33" s="9" t="s">
        <v>76</v>
      </c>
      <c r="E33" s="9">
        <v>534</v>
      </c>
      <c r="F33" s="9">
        <v>2609</v>
      </c>
      <c r="G33" s="9" t="s">
        <v>143</v>
      </c>
      <c r="H33" s="9" t="s">
        <v>37</v>
      </c>
      <c r="I33" s="9"/>
      <c r="J33" s="44">
        <f>212+44+44</f>
        <v>300</v>
      </c>
      <c r="K33" s="9"/>
      <c r="L33" s="9">
        <f>58+46+11</f>
        <v>115</v>
      </c>
      <c r="M33" s="9">
        <v>33</v>
      </c>
      <c r="N33" s="2" t="s">
        <v>130</v>
      </c>
      <c r="O33" s="2" t="s">
        <v>62</v>
      </c>
      <c r="P33" s="9" t="s">
        <v>40</v>
      </c>
      <c r="R33" s="11"/>
      <c r="S33" s="11"/>
      <c r="T33" s="17"/>
      <c r="U33" s="17"/>
    </row>
    <row r="34" spans="1:21" s="16" customFormat="1" ht="25.15" customHeight="1" x14ac:dyDescent="0.25">
      <c r="A34" s="15">
        <v>2</v>
      </c>
      <c r="B34" s="32" t="s">
        <v>21</v>
      </c>
      <c r="C34" s="9" t="s">
        <v>176</v>
      </c>
      <c r="D34" s="9" t="s">
        <v>76</v>
      </c>
      <c r="E34" s="9">
        <v>534</v>
      </c>
      <c r="F34" s="9">
        <v>75</v>
      </c>
      <c r="G34" s="9" t="s">
        <v>143</v>
      </c>
      <c r="H34" s="9" t="s">
        <v>37</v>
      </c>
      <c r="I34" s="9"/>
      <c r="J34" s="44">
        <v>28</v>
      </c>
      <c r="K34" s="9"/>
      <c r="L34" s="9"/>
      <c r="M34" s="9">
        <v>33</v>
      </c>
      <c r="N34" s="2" t="s">
        <v>130</v>
      </c>
      <c r="O34" s="2" t="s">
        <v>62</v>
      </c>
      <c r="P34" s="9" t="s">
        <v>13</v>
      </c>
      <c r="R34" s="11"/>
      <c r="S34" s="11"/>
      <c r="T34" s="17"/>
      <c r="U34" s="17"/>
    </row>
    <row r="35" spans="1:21" s="16" customFormat="1" ht="25.15" customHeight="1" thickBot="1" x14ac:dyDescent="0.25">
      <c r="A35" s="32">
        <v>2</v>
      </c>
      <c r="B35" s="32" t="s">
        <v>145</v>
      </c>
      <c r="C35" s="9" t="s">
        <v>176</v>
      </c>
      <c r="D35" s="9" t="s">
        <v>77</v>
      </c>
      <c r="E35" s="9">
        <v>534</v>
      </c>
      <c r="F35" s="9">
        <v>4610</v>
      </c>
      <c r="G35" s="9" t="s">
        <v>143</v>
      </c>
      <c r="H35" s="9" t="s">
        <v>37</v>
      </c>
      <c r="I35" s="9"/>
      <c r="J35" s="44">
        <f>169+129</f>
        <v>298</v>
      </c>
      <c r="K35" s="9"/>
      <c r="L35" s="9">
        <v>72</v>
      </c>
      <c r="M35" s="9">
        <v>33</v>
      </c>
      <c r="N35" s="2" t="s">
        <v>130</v>
      </c>
      <c r="O35" s="2" t="s">
        <v>62</v>
      </c>
      <c r="P35" s="9" t="s">
        <v>13</v>
      </c>
      <c r="R35" s="11"/>
      <c r="S35" s="11"/>
      <c r="T35" s="17"/>
      <c r="U35" s="17"/>
    </row>
    <row r="36" spans="1:21" s="16" customFormat="1" ht="25.15" customHeight="1" thickBot="1" x14ac:dyDescent="0.25">
      <c r="A36" s="32" t="s">
        <v>164</v>
      </c>
      <c r="B36" s="9" t="s">
        <v>32</v>
      </c>
      <c r="C36" s="9" t="s">
        <v>176</v>
      </c>
      <c r="D36" s="9" t="s">
        <v>76</v>
      </c>
      <c r="E36" s="9">
        <v>534</v>
      </c>
      <c r="F36" s="9">
        <v>4978</v>
      </c>
      <c r="G36" s="9" t="s">
        <v>143</v>
      </c>
      <c r="H36" s="9" t="s">
        <v>37</v>
      </c>
      <c r="I36" s="9"/>
      <c r="J36" s="44">
        <f>46+69+98+162+37</f>
        <v>412</v>
      </c>
      <c r="K36" s="9"/>
      <c r="L36" s="9">
        <f>25+42+2</f>
        <v>69</v>
      </c>
      <c r="M36" s="9">
        <v>33</v>
      </c>
      <c r="N36" s="2" t="s">
        <v>130</v>
      </c>
      <c r="O36" s="43" t="s">
        <v>62</v>
      </c>
      <c r="P36" s="9" t="s">
        <v>40</v>
      </c>
      <c r="R36" s="11"/>
      <c r="S36" s="19"/>
      <c r="T36" s="17"/>
      <c r="U36" s="17"/>
    </row>
    <row r="37" spans="1:21" s="16" customFormat="1" ht="25.15" customHeight="1" x14ac:dyDescent="0.2">
      <c r="A37" s="8">
        <v>4</v>
      </c>
      <c r="B37" s="9" t="s">
        <v>151</v>
      </c>
      <c r="C37" s="9" t="s">
        <v>176</v>
      </c>
      <c r="D37" s="9" t="s">
        <v>76</v>
      </c>
      <c r="E37" s="9">
        <v>534</v>
      </c>
      <c r="F37" s="9">
        <v>1633</v>
      </c>
      <c r="G37" s="9" t="s">
        <v>143</v>
      </c>
      <c r="H37" s="9" t="s">
        <v>37</v>
      </c>
      <c r="I37" s="9"/>
      <c r="J37" s="44">
        <v>10</v>
      </c>
      <c r="K37" s="9"/>
      <c r="L37" s="9"/>
      <c r="M37" s="9">
        <v>33</v>
      </c>
      <c r="N37" s="2" t="s">
        <v>130</v>
      </c>
      <c r="O37" s="2" t="s">
        <v>62</v>
      </c>
      <c r="P37" s="9" t="s">
        <v>40</v>
      </c>
      <c r="R37" s="11"/>
      <c r="S37" s="11"/>
      <c r="T37" s="20"/>
      <c r="U37" s="20"/>
    </row>
    <row r="38" spans="1:21" s="16" customFormat="1" ht="25.15" customHeight="1" x14ac:dyDescent="0.2">
      <c r="A38" s="32">
        <v>4</v>
      </c>
      <c r="B38" s="9" t="s">
        <v>35</v>
      </c>
      <c r="C38" s="9" t="s">
        <v>176</v>
      </c>
      <c r="D38" s="9" t="s">
        <v>76</v>
      </c>
      <c r="E38" s="9">
        <v>534</v>
      </c>
      <c r="F38" s="9">
        <v>85</v>
      </c>
      <c r="G38" s="9" t="s">
        <v>143</v>
      </c>
      <c r="H38" s="9"/>
      <c r="I38" s="9"/>
      <c r="J38" s="44">
        <v>58</v>
      </c>
      <c r="K38" s="9"/>
      <c r="L38" s="9">
        <v>26</v>
      </c>
      <c r="M38" s="9">
        <v>33</v>
      </c>
      <c r="N38" s="2" t="s">
        <v>130</v>
      </c>
      <c r="O38" s="2" t="s">
        <v>62</v>
      </c>
      <c r="P38" s="9" t="s">
        <v>40</v>
      </c>
      <c r="R38" s="11"/>
      <c r="S38" s="11"/>
      <c r="T38" s="20"/>
      <c r="U38" s="20"/>
    </row>
    <row r="39" spans="1:21" s="16" customFormat="1" ht="25.15" customHeight="1" x14ac:dyDescent="0.2">
      <c r="A39" s="32">
        <v>3</v>
      </c>
      <c r="B39" s="9" t="s">
        <v>24</v>
      </c>
      <c r="C39" s="9" t="s">
        <v>176</v>
      </c>
      <c r="D39" s="9" t="s">
        <v>76</v>
      </c>
      <c r="E39" s="9">
        <v>534</v>
      </c>
      <c r="F39" s="9">
        <v>1975</v>
      </c>
      <c r="G39" s="9" t="s">
        <v>143</v>
      </c>
      <c r="H39" s="9" t="s">
        <v>37</v>
      </c>
      <c r="I39" s="9"/>
      <c r="J39" s="44">
        <f>63+109</f>
        <v>172</v>
      </c>
      <c r="K39" s="9"/>
      <c r="L39" s="9">
        <v>47</v>
      </c>
      <c r="M39" s="9">
        <v>33</v>
      </c>
      <c r="N39" s="2" t="s">
        <v>130</v>
      </c>
      <c r="O39" s="2" t="s">
        <v>62</v>
      </c>
      <c r="P39" s="9" t="s">
        <v>13</v>
      </c>
      <c r="R39" s="11"/>
      <c r="S39" s="11"/>
      <c r="T39" s="17"/>
      <c r="U39" s="17"/>
    </row>
    <row r="40" spans="1:21" s="16" customFormat="1" ht="25.15" customHeight="1" x14ac:dyDescent="0.2">
      <c r="A40" s="35" t="s">
        <v>168</v>
      </c>
      <c r="B40" s="32" t="s">
        <v>17</v>
      </c>
      <c r="C40" s="9" t="s">
        <v>176</v>
      </c>
      <c r="D40" s="9" t="s">
        <v>76</v>
      </c>
      <c r="E40" s="9">
        <v>534</v>
      </c>
      <c r="F40" s="9">
        <v>9306</v>
      </c>
      <c r="G40" s="9"/>
      <c r="H40" s="9" t="s">
        <v>37</v>
      </c>
      <c r="I40" s="9"/>
      <c r="J40" s="44">
        <f>14.6+13.5+104.39+233.04+38.13+55.55+25.62+119.25</f>
        <v>604.07999999999993</v>
      </c>
      <c r="K40" s="9"/>
      <c r="L40" s="9">
        <f>4+11+42+1+4+2</f>
        <v>64</v>
      </c>
      <c r="M40" s="9">
        <v>33</v>
      </c>
      <c r="N40" s="2" t="s">
        <v>130</v>
      </c>
      <c r="O40" s="2" t="s">
        <v>38</v>
      </c>
      <c r="P40" s="9" t="s">
        <v>13</v>
      </c>
      <c r="R40" s="11"/>
      <c r="S40" s="11" t="s">
        <v>161</v>
      </c>
      <c r="T40" s="17"/>
      <c r="U40" s="17"/>
    </row>
    <row r="41" spans="1:21" s="16" customFormat="1" ht="25.15" customHeight="1" x14ac:dyDescent="0.2">
      <c r="A41" s="32">
        <v>4</v>
      </c>
      <c r="B41" s="9" t="s">
        <v>34</v>
      </c>
      <c r="C41" s="9" t="s">
        <v>176</v>
      </c>
      <c r="D41" s="9" t="s">
        <v>12</v>
      </c>
      <c r="E41" s="9">
        <v>534</v>
      </c>
      <c r="F41" s="9">
        <v>1940</v>
      </c>
      <c r="G41" s="9" t="s">
        <v>143</v>
      </c>
      <c r="H41" s="9"/>
      <c r="I41" s="9"/>
      <c r="J41" s="44">
        <v>435</v>
      </c>
      <c r="K41" s="9"/>
      <c r="L41" s="9">
        <v>111</v>
      </c>
      <c r="M41" s="9">
        <v>33</v>
      </c>
      <c r="N41" s="2" t="s">
        <v>130</v>
      </c>
      <c r="O41" s="2" t="s">
        <v>62</v>
      </c>
      <c r="P41" s="9" t="s">
        <v>40</v>
      </c>
      <c r="R41" s="11"/>
      <c r="S41" s="11"/>
      <c r="T41" s="20"/>
      <c r="U41" s="20"/>
    </row>
    <row r="42" spans="1:21" s="16" customFormat="1" ht="25.15" customHeight="1" x14ac:dyDescent="0.2">
      <c r="A42" s="32">
        <v>4</v>
      </c>
      <c r="B42" s="9" t="s">
        <v>27</v>
      </c>
      <c r="C42" s="9" t="s">
        <v>176</v>
      </c>
      <c r="D42" s="9" t="s">
        <v>76</v>
      </c>
      <c r="E42" s="9">
        <v>534</v>
      </c>
      <c r="F42" s="9">
        <v>828</v>
      </c>
      <c r="G42" s="9" t="s">
        <v>143</v>
      </c>
      <c r="H42" s="9" t="s">
        <v>37</v>
      </c>
      <c r="I42" s="9"/>
      <c r="J42" s="44">
        <v>153</v>
      </c>
      <c r="K42" s="9"/>
      <c r="L42" s="9">
        <v>52</v>
      </c>
      <c r="M42" s="9">
        <v>33</v>
      </c>
      <c r="N42" s="2" t="s">
        <v>130</v>
      </c>
      <c r="O42" s="2" t="s">
        <v>62</v>
      </c>
      <c r="P42" s="9" t="s">
        <v>13</v>
      </c>
      <c r="R42" s="11"/>
      <c r="S42" s="11"/>
      <c r="T42" s="17"/>
      <c r="U42" s="17"/>
    </row>
    <row r="43" spans="1:21" s="16" customFormat="1" ht="25.15" customHeight="1" x14ac:dyDescent="0.2">
      <c r="A43" s="32">
        <v>1</v>
      </c>
      <c r="B43" s="32" t="s">
        <v>16</v>
      </c>
      <c r="C43" s="9" t="s">
        <v>176</v>
      </c>
      <c r="D43" s="9" t="s">
        <v>12</v>
      </c>
      <c r="E43" s="9">
        <v>534</v>
      </c>
      <c r="F43" s="9">
        <v>665</v>
      </c>
      <c r="G43" s="9" t="s">
        <v>143</v>
      </c>
      <c r="H43" s="9"/>
      <c r="I43" s="9"/>
      <c r="J43" s="44">
        <v>130</v>
      </c>
      <c r="K43" s="9"/>
      <c r="L43" s="9">
        <v>27</v>
      </c>
      <c r="M43" s="9">
        <v>33</v>
      </c>
      <c r="N43" s="2" t="s">
        <v>130</v>
      </c>
      <c r="O43" s="2" t="s">
        <v>38</v>
      </c>
      <c r="P43" s="9" t="s">
        <v>13</v>
      </c>
      <c r="R43" s="11"/>
      <c r="S43" s="11"/>
      <c r="T43" s="17"/>
      <c r="U43" s="17"/>
    </row>
    <row r="44" spans="1:21" s="16" customFormat="1" ht="25.15" customHeight="1" x14ac:dyDescent="0.2">
      <c r="A44" s="32">
        <v>1</v>
      </c>
      <c r="B44" s="32" t="s">
        <v>15</v>
      </c>
      <c r="C44" s="9" t="s">
        <v>176</v>
      </c>
      <c r="D44" s="9" t="s">
        <v>78</v>
      </c>
      <c r="E44" s="9">
        <v>534</v>
      </c>
      <c r="F44" s="9">
        <v>151</v>
      </c>
      <c r="G44" s="9" t="s">
        <v>143</v>
      </c>
      <c r="H44" s="9" t="s">
        <v>39</v>
      </c>
      <c r="I44" s="9"/>
      <c r="J44" s="44">
        <v>110</v>
      </c>
      <c r="K44" s="9"/>
      <c r="L44" s="9">
        <v>36</v>
      </c>
      <c r="M44" s="9">
        <v>33</v>
      </c>
      <c r="N44" s="2" t="s">
        <v>130</v>
      </c>
      <c r="O44" s="2" t="s">
        <v>38</v>
      </c>
      <c r="P44" s="9" t="s">
        <v>13</v>
      </c>
      <c r="R44" s="11"/>
      <c r="S44" s="11"/>
      <c r="T44" s="17"/>
      <c r="U44" s="17"/>
    </row>
    <row r="45" spans="1:21" s="16" customFormat="1" ht="25.15" customHeight="1" x14ac:dyDescent="0.2">
      <c r="A45" s="32">
        <v>2</v>
      </c>
      <c r="B45" s="9">
        <v>878</v>
      </c>
      <c r="C45" s="9" t="s">
        <v>176</v>
      </c>
      <c r="D45" s="9" t="s">
        <v>12</v>
      </c>
      <c r="E45" s="9">
        <v>152</v>
      </c>
      <c r="F45" s="9">
        <v>2967</v>
      </c>
      <c r="G45" s="9" t="s">
        <v>143</v>
      </c>
      <c r="H45" s="9"/>
      <c r="I45" s="9"/>
      <c r="J45" s="9">
        <v>96</v>
      </c>
      <c r="K45" s="9"/>
      <c r="L45" s="9">
        <v>54</v>
      </c>
      <c r="M45" s="9">
        <v>12</v>
      </c>
      <c r="N45" s="2" t="s">
        <v>141</v>
      </c>
      <c r="O45" s="2" t="s">
        <v>188</v>
      </c>
      <c r="P45" s="9" t="s">
        <v>13</v>
      </c>
      <c r="R45" s="11"/>
      <c r="S45" s="19"/>
      <c r="T45" s="17"/>
      <c r="U45" s="17"/>
    </row>
    <row r="46" spans="1:21" s="16" customFormat="1" ht="25.15" customHeight="1" x14ac:dyDescent="0.25">
      <c r="A46" s="15">
        <v>2</v>
      </c>
      <c r="B46" s="32">
        <v>3798</v>
      </c>
      <c r="C46" s="9" t="s">
        <v>176</v>
      </c>
      <c r="D46" s="9" t="s">
        <v>41</v>
      </c>
      <c r="E46" s="9">
        <v>198</v>
      </c>
      <c r="F46" s="9">
        <v>342</v>
      </c>
      <c r="G46" s="9" t="s">
        <v>143</v>
      </c>
      <c r="H46" s="9" t="s">
        <v>148</v>
      </c>
      <c r="I46" s="9"/>
      <c r="J46" s="9">
        <v>42</v>
      </c>
      <c r="K46" s="9"/>
      <c r="L46" s="9"/>
      <c r="M46" s="9">
        <v>34</v>
      </c>
      <c r="N46" s="2" t="s">
        <v>147</v>
      </c>
      <c r="O46" s="10" t="s">
        <v>58</v>
      </c>
      <c r="P46" s="9"/>
      <c r="Q46" s="27"/>
      <c r="S46" s="11"/>
      <c r="T46" s="17"/>
      <c r="U46" s="17"/>
    </row>
    <row r="47" spans="1:21" s="16" customFormat="1" ht="25.15" customHeight="1" x14ac:dyDescent="0.25">
      <c r="A47" s="15" t="s">
        <v>152</v>
      </c>
      <c r="B47" s="32" t="s">
        <v>149</v>
      </c>
      <c r="C47" s="9" t="s">
        <v>176</v>
      </c>
      <c r="D47" s="9" t="s">
        <v>41</v>
      </c>
      <c r="E47" s="9">
        <v>198</v>
      </c>
      <c r="F47" s="9">
        <v>9816</v>
      </c>
      <c r="G47" s="9" t="s">
        <v>143</v>
      </c>
      <c r="H47" s="9" t="s">
        <v>148</v>
      </c>
      <c r="I47" s="9"/>
      <c r="J47" s="9">
        <f>117.6+1188+492+410+320+111+146+192+75+543+219+171+670+45</f>
        <v>4699.6000000000004</v>
      </c>
      <c r="K47" s="9"/>
      <c r="L47" s="9"/>
      <c r="M47" s="9">
        <v>34</v>
      </c>
      <c r="N47" s="2" t="s">
        <v>147</v>
      </c>
      <c r="O47" s="10" t="s">
        <v>58</v>
      </c>
      <c r="P47" s="9"/>
      <c r="Q47" s="27"/>
      <c r="S47" s="11"/>
      <c r="T47" s="17"/>
      <c r="U47" s="17"/>
    </row>
    <row r="48" spans="1:21" s="18" customFormat="1" ht="25.15" customHeight="1" x14ac:dyDescent="0.25">
      <c r="A48" s="15">
        <v>2</v>
      </c>
      <c r="B48" s="32" t="s">
        <v>146</v>
      </c>
      <c r="C48" s="9" t="s">
        <v>176</v>
      </c>
      <c r="D48" s="9" t="s">
        <v>41</v>
      </c>
      <c r="E48" s="9">
        <v>198</v>
      </c>
      <c r="F48" s="9">
        <v>38</v>
      </c>
      <c r="G48" s="9" t="s">
        <v>143</v>
      </c>
      <c r="H48" s="9" t="s">
        <v>148</v>
      </c>
      <c r="I48" s="9"/>
      <c r="J48" s="9">
        <v>38</v>
      </c>
      <c r="K48" s="9"/>
      <c r="L48" s="9"/>
      <c r="M48" s="9">
        <v>34</v>
      </c>
      <c r="N48" s="2" t="s">
        <v>147</v>
      </c>
      <c r="O48" s="10" t="s">
        <v>58</v>
      </c>
      <c r="P48" s="9"/>
      <c r="Q48" s="27"/>
      <c r="R48" s="16"/>
      <c r="S48" s="11"/>
      <c r="T48" s="17"/>
      <c r="U48" s="17"/>
    </row>
    <row r="49" spans="1:21" s="16" customFormat="1" ht="25.15" customHeight="1" x14ac:dyDescent="0.25">
      <c r="A49" s="15">
        <v>2</v>
      </c>
      <c r="B49" s="32" t="s">
        <v>19</v>
      </c>
      <c r="C49" s="9" t="s">
        <v>176</v>
      </c>
      <c r="D49" s="9" t="s">
        <v>76</v>
      </c>
      <c r="E49" s="9">
        <v>198</v>
      </c>
      <c r="F49" s="9">
        <v>283</v>
      </c>
      <c r="G49" s="9"/>
      <c r="H49" s="9" t="s">
        <v>57</v>
      </c>
      <c r="I49" s="9"/>
      <c r="J49" s="9">
        <v>216</v>
      </c>
      <c r="K49" s="9"/>
      <c r="L49" s="9"/>
      <c r="M49" s="9">
        <v>34</v>
      </c>
      <c r="N49" s="2" t="s">
        <v>147</v>
      </c>
      <c r="O49" s="2" t="s">
        <v>58</v>
      </c>
      <c r="P49" s="9" t="s">
        <v>13</v>
      </c>
      <c r="R49" s="11"/>
      <c r="S49" s="11" t="s">
        <v>107</v>
      </c>
      <c r="T49" s="17"/>
      <c r="U49" s="17"/>
    </row>
    <row r="50" spans="1:21" s="16" customFormat="1" ht="25.15" customHeight="1" x14ac:dyDescent="0.2">
      <c r="A50" s="8">
        <v>3</v>
      </c>
      <c r="B50" s="9" t="s">
        <v>163</v>
      </c>
      <c r="C50" s="9" t="s">
        <v>176</v>
      </c>
      <c r="D50" s="9" t="s">
        <v>14</v>
      </c>
      <c r="E50" s="9">
        <v>198</v>
      </c>
      <c r="F50" s="9">
        <v>141</v>
      </c>
      <c r="G50" s="9"/>
      <c r="H50" s="9"/>
      <c r="I50" s="9"/>
      <c r="J50" s="9">
        <v>14</v>
      </c>
      <c r="K50" s="9"/>
      <c r="L50" s="9"/>
      <c r="M50" s="9">
        <v>34</v>
      </c>
      <c r="N50" s="2" t="s">
        <v>172</v>
      </c>
      <c r="O50" s="2" t="s">
        <v>58</v>
      </c>
      <c r="P50" s="9" t="s">
        <v>13</v>
      </c>
      <c r="R50" s="11"/>
      <c r="S50" s="11"/>
      <c r="T50" s="17"/>
      <c r="U50" s="17"/>
    </row>
    <row r="51" spans="1:21" s="16" customFormat="1" ht="25.15" customHeight="1" x14ac:dyDescent="0.2">
      <c r="A51" s="8">
        <v>3</v>
      </c>
      <c r="B51" s="9" t="s">
        <v>150</v>
      </c>
      <c r="C51" s="9" t="s">
        <v>176</v>
      </c>
      <c r="D51" s="9" t="s">
        <v>76</v>
      </c>
      <c r="E51" s="9">
        <v>198</v>
      </c>
      <c r="F51" s="9">
        <v>3</v>
      </c>
      <c r="G51" s="9" t="s">
        <v>143</v>
      </c>
      <c r="H51" s="9" t="s">
        <v>39</v>
      </c>
      <c r="I51" s="9"/>
      <c r="J51" s="9">
        <v>3</v>
      </c>
      <c r="K51" s="9"/>
      <c r="L51" s="9"/>
      <c r="M51" s="9">
        <v>34</v>
      </c>
      <c r="N51" s="2" t="s">
        <v>172</v>
      </c>
      <c r="O51" s="2" t="s">
        <v>58</v>
      </c>
      <c r="P51" s="9"/>
      <c r="R51" s="11"/>
      <c r="S51" s="11"/>
      <c r="T51" s="17"/>
      <c r="U51" s="17"/>
    </row>
    <row r="52" spans="1:21" s="18" customFormat="1" ht="25.15" customHeight="1" x14ac:dyDescent="0.25">
      <c r="A52" s="32">
        <v>2</v>
      </c>
      <c r="B52" s="32">
        <v>275</v>
      </c>
      <c r="C52" s="9" t="s">
        <v>176</v>
      </c>
      <c r="D52" s="9" t="s">
        <v>12</v>
      </c>
      <c r="E52" s="9">
        <v>671</v>
      </c>
      <c r="F52" s="9">
        <v>867</v>
      </c>
      <c r="G52" s="9" t="s">
        <v>143</v>
      </c>
      <c r="H52" s="9"/>
      <c r="I52" s="9"/>
      <c r="J52" s="9">
        <v>154</v>
      </c>
      <c r="K52" s="9"/>
      <c r="L52" s="9">
        <v>45</v>
      </c>
      <c r="M52" s="9">
        <v>5</v>
      </c>
      <c r="N52" s="2" t="s">
        <v>64</v>
      </c>
      <c r="O52" s="2" t="s">
        <v>65</v>
      </c>
      <c r="P52" s="9" t="s">
        <v>40</v>
      </c>
      <c r="Q52" s="27" t="s">
        <v>112</v>
      </c>
      <c r="R52" s="16" t="s">
        <v>110</v>
      </c>
      <c r="S52" s="11" t="s">
        <v>111</v>
      </c>
      <c r="T52" s="17"/>
      <c r="U52" s="17"/>
    </row>
    <row r="53" spans="1:21" s="16" customFormat="1" ht="25.15" customHeight="1" x14ac:dyDescent="0.25">
      <c r="A53" s="15">
        <v>2</v>
      </c>
      <c r="B53" s="9">
        <v>377</v>
      </c>
      <c r="C53" s="9" t="s">
        <v>176</v>
      </c>
      <c r="D53" s="9" t="s">
        <v>12</v>
      </c>
      <c r="E53" s="9">
        <v>671</v>
      </c>
      <c r="F53" s="9">
        <v>1555</v>
      </c>
      <c r="G53" s="9" t="s">
        <v>143</v>
      </c>
      <c r="H53" s="9"/>
      <c r="I53" s="9"/>
      <c r="J53" s="9">
        <v>144</v>
      </c>
      <c r="K53" s="9"/>
      <c r="L53" s="9">
        <v>0</v>
      </c>
      <c r="M53" s="9">
        <v>5</v>
      </c>
      <c r="N53" s="2" t="s">
        <v>64</v>
      </c>
      <c r="O53" s="2" t="s">
        <v>65</v>
      </c>
      <c r="P53" s="9" t="s">
        <v>40</v>
      </c>
      <c r="Q53" s="27" t="s">
        <v>112</v>
      </c>
      <c r="R53" s="16" t="s">
        <v>110</v>
      </c>
      <c r="S53" s="11" t="s">
        <v>63</v>
      </c>
      <c r="T53" s="17"/>
      <c r="U53" s="17"/>
    </row>
    <row r="54" spans="1:21" s="16" customFormat="1" ht="25.15" customHeight="1" x14ac:dyDescent="0.2">
      <c r="A54" s="32">
        <v>2</v>
      </c>
      <c r="B54" s="32" t="s">
        <v>22</v>
      </c>
      <c r="C54" s="9" t="s">
        <v>176</v>
      </c>
      <c r="D54" s="9" t="s">
        <v>12</v>
      </c>
      <c r="E54" s="9">
        <v>670</v>
      </c>
      <c r="F54" s="9">
        <v>1932</v>
      </c>
      <c r="G54" s="9" t="s">
        <v>143</v>
      </c>
      <c r="H54" s="9"/>
      <c r="I54" s="9"/>
      <c r="J54" s="9">
        <v>368</v>
      </c>
      <c r="K54" s="9"/>
      <c r="L54" s="9">
        <v>68</v>
      </c>
      <c r="M54" s="9">
        <v>5</v>
      </c>
      <c r="N54" s="2" t="s">
        <v>64</v>
      </c>
      <c r="O54" s="2" t="s">
        <v>65</v>
      </c>
      <c r="P54" s="9" t="s">
        <v>40</v>
      </c>
      <c r="Q54" s="27" t="s">
        <v>112</v>
      </c>
      <c r="R54" s="16" t="s">
        <v>110</v>
      </c>
      <c r="S54" s="11" t="s">
        <v>63</v>
      </c>
      <c r="T54" s="17"/>
      <c r="U54" s="17"/>
    </row>
    <row r="55" spans="1:21" s="18" customFormat="1" ht="25.15" customHeight="1" x14ac:dyDescent="0.25">
      <c r="A55" s="32">
        <v>4</v>
      </c>
      <c r="B55" s="9">
        <v>638</v>
      </c>
      <c r="C55" s="9" t="s">
        <v>176</v>
      </c>
      <c r="D55" s="9" t="s">
        <v>14</v>
      </c>
      <c r="E55" s="9">
        <v>118</v>
      </c>
      <c r="F55" s="9">
        <v>954</v>
      </c>
      <c r="G55" s="9" t="s">
        <v>143</v>
      </c>
      <c r="H55" s="9"/>
      <c r="I55" s="9"/>
      <c r="J55" s="9">
        <v>4</v>
      </c>
      <c r="K55" s="9"/>
      <c r="L55" s="9">
        <v>46</v>
      </c>
      <c r="M55" s="9">
        <v>29</v>
      </c>
      <c r="N55" s="2" t="s">
        <v>103</v>
      </c>
      <c r="O55" s="2" t="s">
        <v>104</v>
      </c>
      <c r="P55" s="9" t="s">
        <v>40</v>
      </c>
      <c r="Q55" s="9" t="s">
        <v>123</v>
      </c>
      <c r="R55" s="11" t="s">
        <v>124</v>
      </c>
      <c r="S55" s="19" t="s">
        <v>43</v>
      </c>
      <c r="T55" s="20"/>
      <c r="U55" s="20"/>
    </row>
    <row r="56" spans="1:21" s="18" customFormat="1" ht="25.15" customHeight="1" x14ac:dyDescent="0.25">
      <c r="A56" s="32">
        <v>4</v>
      </c>
      <c r="B56" s="9" t="s">
        <v>105</v>
      </c>
      <c r="C56" s="9" t="s">
        <v>176</v>
      </c>
      <c r="D56" s="9" t="s">
        <v>12</v>
      </c>
      <c r="E56" s="9">
        <v>118</v>
      </c>
      <c r="F56" s="9">
        <v>415</v>
      </c>
      <c r="G56" s="9" t="s">
        <v>143</v>
      </c>
      <c r="H56" s="9"/>
      <c r="I56" s="9"/>
      <c r="J56" s="9">
        <v>0</v>
      </c>
      <c r="K56" s="9"/>
      <c r="L56" s="9">
        <v>20</v>
      </c>
      <c r="M56" s="9">
        <v>29</v>
      </c>
      <c r="N56" s="2" t="s">
        <v>103</v>
      </c>
      <c r="O56" s="2" t="s">
        <v>104</v>
      </c>
      <c r="P56" s="9" t="s">
        <v>40</v>
      </c>
      <c r="Q56" s="9" t="s">
        <v>123</v>
      </c>
      <c r="R56" s="11" t="s">
        <v>124</v>
      </c>
      <c r="S56" s="19" t="s">
        <v>43</v>
      </c>
      <c r="T56" s="20"/>
      <c r="U56" s="20"/>
    </row>
    <row r="57" spans="1:21" s="18" customFormat="1" ht="25.15" customHeight="1" x14ac:dyDescent="0.25">
      <c r="A57" s="32">
        <v>2</v>
      </c>
      <c r="B57" s="9">
        <v>918</v>
      </c>
      <c r="C57" s="9" t="s">
        <v>176</v>
      </c>
      <c r="D57" s="9" t="s">
        <v>12</v>
      </c>
      <c r="E57" s="9">
        <v>922</v>
      </c>
      <c r="F57" s="9">
        <v>738</v>
      </c>
      <c r="G57" s="9" t="s">
        <v>143</v>
      </c>
      <c r="H57" s="9"/>
      <c r="I57" s="9"/>
      <c r="J57" s="9">
        <v>227</v>
      </c>
      <c r="K57" s="9"/>
      <c r="L57" s="9">
        <v>14</v>
      </c>
      <c r="M57" s="9">
        <v>4</v>
      </c>
      <c r="N57" s="2" t="s">
        <v>187</v>
      </c>
      <c r="O57" s="2" t="s">
        <v>54</v>
      </c>
      <c r="P57" s="9" t="s">
        <v>13</v>
      </c>
      <c r="Q57" s="16"/>
      <c r="R57" s="11"/>
      <c r="S57" s="11" t="s">
        <v>60</v>
      </c>
      <c r="T57" s="17"/>
      <c r="U57" s="17"/>
    </row>
    <row r="58" spans="1:21" s="18" customFormat="1" ht="25.15" customHeight="1" x14ac:dyDescent="0.25">
      <c r="A58" s="15">
        <v>2</v>
      </c>
      <c r="B58" s="32">
        <v>896</v>
      </c>
      <c r="C58" s="9" t="s">
        <v>176</v>
      </c>
      <c r="D58" s="9" t="s">
        <v>12</v>
      </c>
      <c r="E58" s="9">
        <v>344</v>
      </c>
      <c r="F58" s="9">
        <v>709</v>
      </c>
      <c r="G58" s="9" t="s">
        <v>143</v>
      </c>
      <c r="H58" s="9"/>
      <c r="I58" s="9"/>
      <c r="J58" s="9">
        <v>93</v>
      </c>
      <c r="K58" s="9"/>
      <c r="L58" s="9">
        <v>0</v>
      </c>
      <c r="M58" s="9">
        <v>9</v>
      </c>
      <c r="N58" s="2" t="s">
        <v>180</v>
      </c>
      <c r="O58" s="2" t="s">
        <v>66</v>
      </c>
      <c r="P58" s="9" t="s">
        <v>13</v>
      </c>
      <c r="Q58" s="27" t="s">
        <v>108</v>
      </c>
      <c r="R58" s="32" t="s">
        <v>109</v>
      </c>
      <c r="S58" s="19" t="s">
        <v>43</v>
      </c>
      <c r="T58" s="17"/>
      <c r="U58" s="17"/>
    </row>
    <row r="59" spans="1:21" s="16" customFormat="1" ht="25.15" customHeight="1" x14ac:dyDescent="0.2">
      <c r="A59" s="8">
        <v>4</v>
      </c>
      <c r="B59" s="9" t="s">
        <v>134</v>
      </c>
      <c r="C59" s="9" t="s">
        <v>176</v>
      </c>
      <c r="D59" s="51" t="s">
        <v>14</v>
      </c>
      <c r="E59" s="9">
        <v>159</v>
      </c>
      <c r="F59" s="9">
        <v>1250</v>
      </c>
      <c r="G59" s="9"/>
      <c r="H59" s="9"/>
      <c r="I59" s="9"/>
      <c r="J59" s="9">
        <v>144</v>
      </c>
      <c r="K59" s="9"/>
      <c r="L59" s="9"/>
      <c r="M59" s="9">
        <v>20</v>
      </c>
      <c r="N59" s="2" t="s">
        <v>171</v>
      </c>
      <c r="O59" s="2" t="s">
        <v>182</v>
      </c>
      <c r="P59" s="9" t="s">
        <v>13</v>
      </c>
      <c r="R59" s="11"/>
      <c r="S59" s="19"/>
      <c r="T59" s="20"/>
      <c r="U59" s="20"/>
    </row>
    <row r="60" spans="1:21" s="16" customFormat="1" ht="25.15" customHeight="1" x14ac:dyDescent="0.25">
      <c r="A60" s="8">
        <v>4</v>
      </c>
      <c r="B60" s="9" t="s">
        <v>157</v>
      </c>
      <c r="C60" s="9" t="s">
        <v>176</v>
      </c>
      <c r="D60" s="9" t="s">
        <v>155</v>
      </c>
      <c r="E60" s="9">
        <v>159</v>
      </c>
      <c r="F60" s="9">
        <v>1129</v>
      </c>
      <c r="G60" s="9" t="s">
        <v>154</v>
      </c>
      <c r="H60" s="9"/>
      <c r="I60" s="9"/>
      <c r="J60" s="9">
        <v>75</v>
      </c>
      <c r="K60" s="9"/>
      <c r="L60" s="9"/>
      <c r="M60" s="9">
        <v>20</v>
      </c>
      <c r="N60" s="2" t="s">
        <v>171</v>
      </c>
      <c r="O60" s="2" t="s">
        <v>181</v>
      </c>
      <c r="P60" s="9" t="s">
        <v>128</v>
      </c>
      <c r="Q60" s="18"/>
      <c r="R60" s="33"/>
      <c r="S60" s="11" t="s">
        <v>156</v>
      </c>
      <c r="T60" s="20"/>
      <c r="U60" s="20"/>
    </row>
    <row r="61" spans="1:21" s="18" customFormat="1" ht="25.15" customHeight="1" x14ac:dyDescent="0.25">
      <c r="A61" s="32">
        <v>4</v>
      </c>
      <c r="B61" s="9" t="s">
        <v>30</v>
      </c>
      <c r="C61" s="9" t="s">
        <v>176</v>
      </c>
      <c r="D61" s="9" t="s">
        <v>12</v>
      </c>
      <c r="E61" s="9">
        <v>912</v>
      </c>
      <c r="F61" s="9">
        <v>1078</v>
      </c>
      <c r="G61" s="9" t="s">
        <v>143</v>
      </c>
      <c r="H61" s="9"/>
      <c r="I61" s="9"/>
      <c r="J61" s="9">
        <v>186</v>
      </c>
      <c r="K61" s="9"/>
      <c r="L61" s="9">
        <v>32</v>
      </c>
      <c r="M61" s="9">
        <v>31</v>
      </c>
      <c r="N61" s="2" t="s">
        <v>91</v>
      </c>
      <c r="O61" s="2" t="s">
        <v>90</v>
      </c>
      <c r="P61" s="9" t="s">
        <v>13</v>
      </c>
      <c r="Q61" s="16"/>
      <c r="R61" s="11"/>
      <c r="S61" s="11" t="s">
        <v>89</v>
      </c>
      <c r="T61" s="20"/>
      <c r="U61" s="20"/>
    </row>
    <row r="62" spans="1:21" s="16" customFormat="1" ht="25.15" customHeight="1" x14ac:dyDescent="0.2">
      <c r="A62" s="32">
        <v>4</v>
      </c>
      <c r="B62" s="9">
        <v>843</v>
      </c>
      <c r="C62" s="9" t="s">
        <v>176</v>
      </c>
      <c r="D62" s="9" t="s">
        <v>14</v>
      </c>
      <c r="E62" s="9">
        <v>214</v>
      </c>
      <c r="F62" s="9">
        <v>1603</v>
      </c>
      <c r="G62" s="9" t="s">
        <v>143</v>
      </c>
      <c r="H62" s="9"/>
      <c r="I62" s="9"/>
      <c r="J62" s="9">
        <v>303</v>
      </c>
      <c r="K62" s="9"/>
      <c r="L62" s="9">
        <v>71</v>
      </c>
      <c r="M62" s="9">
        <v>27</v>
      </c>
      <c r="N62" s="2" t="s">
        <v>86</v>
      </c>
      <c r="O62" s="2" t="s">
        <v>87</v>
      </c>
      <c r="P62" s="9" t="s">
        <v>13</v>
      </c>
      <c r="R62" s="11"/>
      <c r="S62" s="31" t="s">
        <v>88</v>
      </c>
      <c r="T62" s="20"/>
      <c r="U62" s="20"/>
    </row>
    <row r="63" spans="1:21" s="16" customFormat="1" ht="25.15" customHeight="1" x14ac:dyDescent="0.2">
      <c r="A63" s="8">
        <v>4</v>
      </c>
      <c r="B63" s="9" t="s">
        <v>33</v>
      </c>
      <c r="C63" s="9" t="s">
        <v>176</v>
      </c>
      <c r="D63" s="9" t="s">
        <v>12</v>
      </c>
      <c r="E63" s="9">
        <v>290</v>
      </c>
      <c r="F63" s="9">
        <v>1479</v>
      </c>
      <c r="G63" s="9"/>
      <c r="H63" s="9"/>
      <c r="I63" s="9"/>
      <c r="J63" s="9">
        <v>155</v>
      </c>
      <c r="K63" s="9"/>
      <c r="L63" s="9"/>
      <c r="M63" s="9">
        <v>21</v>
      </c>
      <c r="N63" s="2" t="s">
        <v>97</v>
      </c>
      <c r="O63" s="2" t="s">
        <v>98</v>
      </c>
      <c r="P63" s="9" t="s">
        <v>40</v>
      </c>
      <c r="Q63" s="9" t="s">
        <v>120</v>
      </c>
      <c r="R63" s="11"/>
      <c r="S63" s="19" t="s">
        <v>43</v>
      </c>
      <c r="T63" s="20"/>
      <c r="U63" s="20"/>
    </row>
    <row r="64" spans="1:21" s="16" customFormat="1" ht="25.15" customHeight="1" x14ac:dyDescent="0.2">
      <c r="A64" s="32">
        <v>4</v>
      </c>
      <c r="B64" s="9">
        <v>841</v>
      </c>
      <c r="C64" s="9" t="s">
        <v>176</v>
      </c>
      <c r="D64" s="9" t="s">
        <v>14</v>
      </c>
      <c r="E64" s="9">
        <v>287</v>
      </c>
      <c r="F64" s="9">
        <v>1967</v>
      </c>
      <c r="G64" s="9" t="s">
        <v>143</v>
      </c>
      <c r="H64" s="9"/>
      <c r="I64" s="9"/>
      <c r="J64" s="9">
        <v>230</v>
      </c>
      <c r="K64" s="9"/>
      <c r="L64" s="9">
        <v>71</v>
      </c>
      <c r="M64" s="9">
        <v>30</v>
      </c>
      <c r="N64" s="2" t="s">
        <v>190</v>
      </c>
      <c r="O64" s="2" t="s">
        <v>183</v>
      </c>
      <c r="P64" s="9" t="s">
        <v>13</v>
      </c>
      <c r="R64" s="11"/>
      <c r="S64" s="19" t="s">
        <v>43</v>
      </c>
      <c r="T64" s="20"/>
      <c r="U64" s="20"/>
    </row>
    <row r="65" spans="1:21" s="16" customFormat="1" ht="25.15" customHeight="1" x14ac:dyDescent="0.2">
      <c r="A65" s="8">
        <v>4</v>
      </c>
      <c r="B65" s="9" t="s">
        <v>135</v>
      </c>
      <c r="C65" s="9" t="s">
        <v>176</v>
      </c>
      <c r="D65" s="51" t="s">
        <v>14</v>
      </c>
      <c r="E65" s="9">
        <v>257</v>
      </c>
      <c r="F65" s="9">
        <v>713</v>
      </c>
      <c r="G65" s="9"/>
      <c r="H65" s="9"/>
      <c r="I65" s="9"/>
      <c r="J65" s="9">
        <v>101</v>
      </c>
      <c r="K65" s="9"/>
      <c r="L65" s="9"/>
      <c r="M65" s="9">
        <v>22</v>
      </c>
      <c r="N65" s="10" t="s">
        <v>136</v>
      </c>
      <c r="O65" s="2" t="s">
        <v>181</v>
      </c>
      <c r="P65" s="9" t="s">
        <v>13</v>
      </c>
      <c r="R65" s="11"/>
      <c r="S65" s="19"/>
      <c r="T65" s="20"/>
      <c r="U65" s="20"/>
    </row>
    <row r="66" spans="1:21" s="16" customFormat="1" ht="25.15" customHeight="1" x14ac:dyDescent="0.25">
      <c r="A66" s="8">
        <v>4</v>
      </c>
      <c r="B66" s="9">
        <v>858</v>
      </c>
      <c r="C66" s="9" t="s">
        <v>176</v>
      </c>
      <c r="D66" s="9" t="s">
        <v>12</v>
      </c>
      <c r="E66" s="9">
        <v>909</v>
      </c>
      <c r="F66" s="9">
        <v>126</v>
      </c>
      <c r="G66" s="9" t="s">
        <v>143</v>
      </c>
      <c r="H66" s="9"/>
      <c r="I66" s="9"/>
      <c r="J66" s="9">
        <v>72</v>
      </c>
      <c r="K66" s="9"/>
      <c r="L66" s="9">
        <v>0</v>
      </c>
      <c r="M66" s="9">
        <v>17</v>
      </c>
      <c r="N66" s="2" t="s">
        <v>80</v>
      </c>
      <c r="O66" s="2" t="s">
        <v>81</v>
      </c>
      <c r="P66" s="9" t="s">
        <v>13</v>
      </c>
      <c r="Q66" s="18"/>
      <c r="R66" s="33"/>
      <c r="S66" s="11" t="s">
        <v>79</v>
      </c>
      <c r="T66" s="20"/>
      <c r="U66" s="20"/>
    </row>
    <row r="67" spans="1:21" s="16" customFormat="1" ht="25.15" customHeight="1" x14ac:dyDescent="0.25">
      <c r="A67" s="8">
        <v>4</v>
      </c>
      <c r="B67" s="9">
        <v>864</v>
      </c>
      <c r="C67" s="9" t="s">
        <v>176</v>
      </c>
      <c r="D67" s="9" t="s">
        <v>12</v>
      </c>
      <c r="E67" s="9">
        <v>909</v>
      </c>
      <c r="F67" s="9">
        <v>858</v>
      </c>
      <c r="G67" s="9"/>
      <c r="H67" s="9"/>
      <c r="I67" s="9"/>
      <c r="J67" s="9">
        <v>84</v>
      </c>
      <c r="K67" s="9"/>
      <c r="L67" s="9">
        <v>0</v>
      </c>
      <c r="M67" s="9">
        <v>17</v>
      </c>
      <c r="N67" s="2" t="s">
        <v>80</v>
      </c>
      <c r="O67" s="2" t="s">
        <v>81</v>
      </c>
      <c r="P67" s="9" t="s">
        <v>13</v>
      </c>
      <c r="Q67" s="18"/>
      <c r="R67" s="33"/>
      <c r="S67" s="11"/>
      <c r="T67" s="20"/>
      <c r="U67" s="20"/>
    </row>
    <row r="68" spans="1:21" s="16" customFormat="1" ht="25.15" customHeight="1" x14ac:dyDescent="0.2">
      <c r="A68" s="32">
        <v>4</v>
      </c>
      <c r="B68" s="9">
        <v>865</v>
      </c>
      <c r="C68" s="9" t="s">
        <v>176</v>
      </c>
      <c r="D68" s="9" t="s">
        <v>12</v>
      </c>
      <c r="E68" s="9">
        <v>909</v>
      </c>
      <c r="F68" s="9">
        <v>285</v>
      </c>
      <c r="G68" s="9" t="s">
        <v>143</v>
      </c>
      <c r="H68" s="9"/>
      <c r="I68" s="9"/>
      <c r="J68" s="9">
        <v>115</v>
      </c>
      <c r="K68" s="9"/>
      <c r="L68" s="9">
        <v>153</v>
      </c>
      <c r="M68" s="9">
        <v>17</v>
      </c>
      <c r="N68" s="2" t="s">
        <v>80</v>
      </c>
      <c r="O68" s="2" t="s">
        <v>81</v>
      </c>
      <c r="P68" s="9" t="s">
        <v>13</v>
      </c>
      <c r="R68" s="11"/>
      <c r="S68" s="11" t="s">
        <v>79</v>
      </c>
      <c r="T68" s="17"/>
      <c r="U68" s="17"/>
    </row>
    <row r="69" spans="1:21" s="16" customFormat="1" ht="25.15" customHeight="1" x14ac:dyDescent="0.25">
      <c r="A69" s="8">
        <v>4</v>
      </c>
      <c r="B69" s="9" t="s">
        <v>165</v>
      </c>
      <c r="C69" s="9" t="s">
        <v>176</v>
      </c>
      <c r="D69" s="9" t="s">
        <v>166</v>
      </c>
      <c r="E69" s="9">
        <v>909</v>
      </c>
      <c r="F69" s="9">
        <v>251</v>
      </c>
      <c r="G69" s="9"/>
      <c r="H69" s="9" t="s">
        <v>167</v>
      </c>
      <c r="I69" s="9"/>
      <c r="J69" s="9">
        <v>53</v>
      </c>
      <c r="K69" s="9"/>
      <c r="L69" s="9">
        <v>0</v>
      </c>
      <c r="M69" s="9">
        <v>17</v>
      </c>
      <c r="N69" s="2" t="s">
        <v>80</v>
      </c>
      <c r="O69" s="2" t="s">
        <v>81</v>
      </c>
      <c r="P69" s="9" t="s">
        <v>13</v>
      </c>
      <c r="Q69" s="18"/>
      <c r="R69" s="33"/>
      <c r="S69" s="11"/>
      <c r="T69" s="20"/>
      <c r="U69" s="20"/>
    </row>
    <row r="70" spans="1:21" s="18" customFormat="1" ht="25.15" customHeight="1" x14ac:dyDescent="0.25">
      <c r="A70" s="32">
        <v>4</v>
      </c>
      <c r="B70" s="9">
        <v>636</v>
      </c>
      <c r="C70" s="9" t="s">
        <v>176</v>
      </c>
      <c r="D70" s="9" t="s">
        <v>12</v>
      </c>
      <c r="E70" s="9">
        <v>555</v>
      </c>
      <c r="F70" s="9">
        <v>1630</v>
      </c>
      <c r="G70" s="9" t="s">
        <v>143</v>
      </c>
      <c r="H70" s="9"/>
      <c r="I70" s="9"/>
      <c r="J70" s="9">
        <f>74+65</f>
        <v>139</v>
      </c>
      <c r="K70" s="9"/>
      <c r="L70" s="9">
        <v>277</v>
      </c>
      <c r="M70" s="9">
        <v>26</v>
      </c>
      <c r="N70" s="2" t="s">
        <v>99</v>
      </c>
      <c r="O70" s="2" t="s">
        <v>100</v>
      </c>
      <c r="P70" s="9" t="s">
        <v>40</v>
      </c>
      <c r="Q70" s="32" t="s">
        <v>122</v>
      </c>
      <c r="R70" s="11"/>
      <c r="S70" s="19" t="s">
        <v>43</v>
      </c>
      <c r="T70" s="20"/>
      <c r="U70" s="20"/>
    </row>
    <row r="71" spans="1:21" s="18" customFormat="1" ht="25.15" customHeight="1" x14ac:dyDescent="0.25">
      <c r="A71" s="32">
        <v>4</v>
      </c>
      <c r="B71" s="9">
        <v>637</v>
      </c>
      <c r="C71" s="9" t="s">
        <v>176</v>
      </c>
      <c r="D71" s="9" t="s">
        <v>14</v>
      </c>
      <c r="E71" s="9">
        <v>271</v>
      </c>
      <c r="F71" s="9">
        <v>997</v>
      </c>
      <c r="G71" s="9" t="s">
        <v>143</v>
      </c>
      <c r="H71" s="9"/>
      <c r="I71" s="9"/>
      <c r="J71" s="9">
        <v>36</v>
      </c>
      <c r="K71" s="9"/>
      <c r="L71" s="9">
        <v>25</v>
      </c>
      <c r="M71" s="9">
        <v>28</v>
      </c>
      <c r="N71" s="2" t="s">
        <v>191</v>
      </c>
      <c r="O71" s="2" t="s">
        <v>101</v>
      </c>
      <c r="P71" s="9" t="s">
        <v>40</v>
      </c>
      <c r="Q71" s="16"/>
      <c r="R71" s="11"/>
      <c r="S71" s="31" t="s">
        <v>102</v>
      </c>
      <c r="T71" s="20"/>
      <c r="U71" s="20"/>
    </row>
    <row r="72" spans="1:21" s="18" customFormat="1" ht="25.15" customHeight="1" x14ac:dyDescent="0.25">
      <c r="A72" s="8">
        <v>4</v>
      </c>
      <c r="B72" s="9">
        <v>553</v>
      </c>
      <c r="C72" s="9" t="s">
        <v>176</v>
      </c>
      <c r="D72" s="9" t="s">
        <v>12</v>
      </c>
      <c r="E72" s="9">
        <v>313</v>
      </c>
      <c r="F72" s="9">
        <v>184</v>
      </c>
      <c r="G72" s="9"/>
      <c r="H72" s="9"/>
      <c r="I72" s="9"/>
      <c r="J72" s="9">
        <v>93</v>
      </c>
      <c r="K72" s="9"/>
      <c r="L72" s="9">
        <v>0</v>
      </c>
      <c r="M72" s="9">
        <v>18</v>
      </c>
      <c r="N72" s="2" t="s">
        <v>192</v>
      </c>
      <c r="O72" s="2" t="s">
        <v>96</v>
      </c>
      <c r="P72" s="9" t="s">
        <v>40</v>
      </c>
      <c r="Q72" s="9" t="s">
        <v>121</v>
      </c>
      <c r="R72" s="16" t="s">
        <v>119</v>
      </c>
      <c r="S72" s="19" t="s">
        <v>43</v>
      </c>
      <c r="T72" s="20"/>
      <c r="U72" s="20"/>
    </row>
    <row r="73" spans="1:21" s="18" customFormat="1" ht="25.15" customHeight="1" x14ac:dyDescent="0.25">
      <c r="A73" s="32">
        <v>4</v>
      </c>
      <c r="B73" s="9">
        <v>552</v>
      </c>
      <c r="C73" s="9" t="s">
        <v>176</v>
      </c>
      <c r="D73" s="9" t="s">
        <v>12</v>
      </c>
      <c r="E73" s="9">
        <v>313</v>
      </c>
      <c r="F73" s="9">
        <v>136</v>
      </c>
      <c r="G73" s="9" t="s">
        <v>143</v>
      </c>
      <c r="H73" s="9"/>
      <c r="I73" s="9"/>
      <c r="J73" s="9">
        <v>83</v>
      </c>
      <c r="K73" s="9"/>
      <c r="L73" s="9">
        <v>14</v>
      </c>
      <c r="M73" s="9">
        <v>18</v>
      </c>
      <c r="N73" s="2" t="s">
        <v>175</v>
      </c>
      <c r="O73" s="2" t="s">
        <v>96</v>
      </c>
      <c r="P73" s="9" t="s">
        <v>40</v>
      </c>
      <c r="Q73" s="9" t="s">
        <v>121</v>
      </c>
      <c r="R73" s="29" t="s">
        <v>119</v>
      </c>
      <c r="S73" s="19" t="s">
        <v>43</v>
      </c>
      <c r="T73" s="20"/>
      <c r="U73" s="20"/>
    </row>
    <row r="74" spans="1:21" s="18" customFormat="1" ht="25.15" customHeight="1" x14ac:dyDescent="0.25">
      <c r="A74" s="32">
        <v>1</v>
      </c>
      <c r="B74" s="9">
        <v>4</v>
      </c>
      <c r="C74" s="9" t="s">
        <v>176</v>
      </c>
      <c r="D74" s="9" t="s">
        <v>14</v>
      </c>
      <c r="E74" s="9">
        <v>25</v>
      </c>
      <c r="F74" s="9">
        <v>773</v>
      </c>
      <c r="G74" s="9" t="s">
        <v>143</v>
      </c>
      <c r="H74" s="9"/>
      <c r="I74" s="9"/>
      <c r="J74" s="9">
        <v>212</v>
      </c>
      <c r="K74" s="9"/>
      <c r="L74" s="9">
        <v>23</v>
      </c>
      <c r="M74" s="9">
        <v>2</v>
      </c>
      <c r="N74" s="2" t="s">
        <v>47</v>
      </c>
      <c r="O74" s="2" t="s">
        <v>48</v>
      </c>
      <c r="P74" s="9" t="s">
        <v>40</v>
      </c>
      <c r="Q74" s="30" t="s">
        <v>50</v>
      </c>
      <c r="R74" s="30" t="s">
        <v>51</v>
      </c>
      <c r="S74" s="31" t="s">
        <v>49</v>
      </c>
      <c r="T74" s="17"/>
      <c r="U74" s="17"/>
    </row>
    <row r="75" spans="1:21" s="16" customFormat="1" ht="25.15" customHeight="1" x14ac:dyDescent="0.2">
      <c r="A75" s="32">
        <v>4</v>
      </c>
      <c r="B75" s="9" t="s">
        <v>36</v>
      </c>
      <c r="C75" s="9" t="s">
        <v>176</v>
      </c>
      <c r="D75" s="9" t="s">
        <v>12</v>
      </c>
      <c r="E75" s="9">
        <v>172</v>
      </c>
      <c r="F75" s="9">
        <v>37</v>
      </c>
      <c r="G75" s="9" t="s">
        <v>143</v>
      </c>
      <c r="H75" s="9"/>
      <c r="I75" s="9"/>
      <c r="J75" s="9">
        <v>10</v>
      </c>
      <c r="K75" s="9"/>
      <c r="L75" s="9">
        <v>27</v>
      </c>
      <c r="M75" s="9">
        <v>32</v>
      </c>
      <c r="N75" s="2" t="s">
        <v>106</v>
      </c>
      <c r="O75" s="2" t="s">
        <v>174</v>
      </c>
      <c r="P75" s="9" t="s">
        <v>40</v>
      </c>
      <c r="Q75" s="9" t="s">
        <v>125</v>
      </c>
      <c r="R75" s="29" t="s">
        <v>126</v>
      </c>
      <c r="S75" s="19" t="s">
        <v>43</v>
      </c>
      <c r="T75" s="20"/>
      <c r="U75" s="20"/>
    </row>
    <row r="76" spans="1:21" s="42" customFormat="1" ht="13.15" customHeight="1" x14ac:dyDescent="0.25">
      <c r="A76" s="36" t="s">
        <v>162</v>
      </c>
      <c r="B76" s="39"/>
      <c r="C76" s="39"/>
      <c r="D76" s="37"/>
      <c r="E76" s="37"/>
      <c r="F76" s="37"/>
      <c r="G76" s="37"/>
      <c r="H76" s="37"/>
      <c r="I76" s="37"/>
      <c r="J76" s="37">
        <f>SUM(J6:J75)</f>
        <v>14250.18</v>
      </c>
      <c r="K76" s="37">
        <f>SUM(K6:K75)</f>
        <v>0</v>
      </c>
      <c r="L76" s="37">
        <f>SUM(L6:L75)</f>
        <v>2383</v>
      </c>
      <c r="M76" s="37"/>
      <c r="N76" s="37"/>
      <c r="O76" s="38"/>
      <c r="P76" s="39"/>
      <c r="Q76" s="37"/>
      <c r="R76" s="40"/>
      <c r="S76" s="40"/>
      <c r="T76" s="41"/>
      <c r="U76" s="41"/>
    </row>
    <row r="77" spans="1:21" x14ac:dyDescent="0.25">
      <c r="A77" s="34"/>
      <c r="B77" s="47"/>
      <c r="C77" s="47"/>
      <c r="J77" s="37">
        <f t="shared" ref="J77:K77" si="0">SUBTOTAL(9,J2:J76)</f>
        <v>28980.36</v>
      </c>
      <c r="K77" s="37">
        <f t="shared" si="0"/>
        <v>0</v>
      </c>
      <c r="L77" s="37">
        <f>SUBTOTAL(9,L2:L76)</f>
        <v>4816</v>
      </c>
      <c r="P77" s="3"/>
      <c r="Q77" s="3"/>
      <c r="R77" s="4"/>
      <c r="S77" s="4"/>
      <c r="T77" s="1"/>
      <c r="U77" s="1"/>
    </row>
    <row r="78" spans="1:21" x14ac:dyDescent="0.25">
      <c r="B78" s="47"/>
      <c r="C78" s="47"/>
      <c r="P78" s="3"/>
      <c r="Q78" s="3"/>
      <c r="R78" s="4"/>
      <c r="S78" s="4"/>
      <c r="T78" s="1"/>
      <c r="U78" s="1"/>
    </row>
    <row r="79" spans="1:21" x14ac:dyDescent="0.25">
      <c r="B79" s="47"/>
      <c r="C79" s="47"/>
      <c r="P79" s="3"/>
      <c r="Q79" s="3"/>
      <c r="R79" s="4"/>
      <c r="S79" s="4"/>
      <c r="T79" s="1"/>
      <c r="U79" s="1"/>
    </row>
    <row r="80" spans="1:21" x14ac:dyDescent="0.25">
      <c r="B80" s="47"/>
      <c r="C80" s="47"/>
      <c r="P80" s="3"/>
      <c r="Q80" s="3"/>
      <c r="R80" s="4"/>
      <c r="S80" s="4"/>
      <c r="T80" s="1"/>
      <c r="U80" s="1"/>
    </row>
    <row r="81" spans="1:21" x14ac:dyDescent="0.25">
      <c r="B81" s="47"/>
      <c r="C81" s="47"/>
      <c r="P81" s="3"/>
      <c r="Q81" s="3"/>
      <c r="R81" s="4"/>
      <c r="S81" s="4"/>
      <c r="T81" s="1"/>
      <c r="U81" s="1"/>
    </row>
    <row r="82" spans="1:21" x14ac:dyDescent="0.25">
      <c r="B82" s="47"/>
      <c r="C82" s="47"/>
      <c r="P82" s="3"/>
      <c r="Q82" s="3"/>
      <c r="R82" s="4"/>
      <c r="S82" s="4"/>
      <c r="T82" s="1"/>
      <c r="U82" s="1"/>
    </row>
    <row r="83" spans="1:21" x14ac:dyDescent="0.25">
      <c r="B83" s="47"/>
      <c r="C83" s="47"/>
      <c r="P83" s="3"/>
      <c r="Q83" s="3"/>
      <c r="R83" s="3"/>
      <c r="S83" s="3"/>
    </row>
    <row r="84" spans="1:21" x14ac:dyDescent="0.25">
      <c r="B84" s="47"/>
      <c r="C84" s="47"/>
      <c r="P84" s="3"/>
      <c r="Q84" s="3"/>
      <c r="R84" s="3"/>
      <c r="S84" s="3"/>
    </row>
    <row r="85" spans="1:21" x14ac:dyDescent="0.25">
      <c r="B85" s="47"/>
      <c r="C85" s="47"/>
      <c r="P85" s="3"/>
      <c r="Q85" s="3"/>
      <c r="R85" s="3"/>
      <c r="S85" s="3"/>
    </row>
    <row r="86" spans="1:21" x14ac:dyDescent="0.25">
      <c r="B86" s="47"/>
      <c r="C86" s="47"/>
    </row>
    <row r="87" spans="1:21" x14ac:dyDescent="0.25">
      <c r="B87" s="47"/>
      <c r="C87" s="47"/>
    </row>
    <row r="88" spans="1:21" x14ac:dyDescent="0.25">
      <c r="B88" s="47"/>
      <c r="C88" s="47"/>
    </row>
    <row r="89" spans="1:21" x14ac:dyDescent="0.25">
      <c r="A89"/>
      <c r="B89" s="47"/>
      <c r="C89" s="47"/>
      <c r="J89" s="3"/>
      <c r="M89" s="3"/>
      <c r="O89" s="3"/>
    </row>
    <row r="90" spans="1:21" x14ac:dyDescent="0.25">
      <c r="A90"/>
      <c r="B90" s="47"/>
      <c r="C90" s="47"/>
      <c r="J90" s="3"/>
      <c r="M90" s="3"/>
      <c r="O90" s="3"/>
    </row>
    <row r="91" spans="1:21" x14ac:dyDescent="0.25">
      <c r="A91"/>
      <c r="B91" s="47"/>
      <c r="C91" s="47"/>
      <c r="J91" s="3"/>
      <c r="M91" s="3"/>
      <c r="O91" s="3"/>
    </row>
    <row r="92" spans="1:21" x14ac:dyDescent="0.25">
      <c r="A92"/>
      <c r="B92" s="47"/>
      <c r="C92" s="47"/>
      <c r="J92" s="3"/>
      <c r="M92" s="3"/>
      <c r="O92" s="3"/>
    </row>
    <row r="93" spans="1:21" x14ac:dyDescent="0.25">
      <c r="A93"/>
      <c r="B93" s="47"/>
      <c r="C93" s="47"/>
      <c r="J93" s="3"/>
      <c r="M93" s="3"/>
      <c r="O93" s="3"/>
    </row>
    <row r="94" spans="1:21" x14ac:dyDescent="0.25">
      <c r="A94"/>
      <c r="B94" s="47"/>
      <c r="C94" s="47"/>
      <c r="J94" s="3"/>
      <c r="M94" s="3"/>
      <c r="O94" s="3"/>
    </row>
    <row r="95" spans="1:21" x14ac:dyDescent="0.25">
      <c r="A95"/>
      <c r="B95" s="47"/>
      <c r="C95" s="47"/>
      <c r="J95" s="3"/>
      <c r="M95" s="3"/>
      <c r="O95" s="3"/>
    </row>
    <row r="96" spans="1:21" x14ac:dyDescent="0.25">
      <c r="A96"/>
      <c r="B96" s="47"/>
      <c r="C96" s="47"/>
      <c r="J96" s="3"/>
      <c r="M96" s="3"/>
      <c r="O96" s="3"/>
    </row>
    <row r="97" spans="1:15" x14ac:dyDescent="0.25">
      <c r="A97"/>
      <c r="B97" s="47"/>
      <c r="C97" s="47"/>
      <c r="J97" s="3"/>
      <c r="M97" s="3"/>
      <c r="O97" s="3"/>
    </row>
    <row r="98" spans="1:15" x14ac:dyDescent="0.25">
      <c r="A98"/>
      <c r="B98" s="47"/>
      <c r="C98" s="47"/>
      <c r="J98" s="3"/>
      <c r="M98" s="3"/>
      <c r="O98" s="3"/>
    </row>
    <row r="99" spans="1:15" x14ac:dyDescent="0.25">
      <c r="A99"/>
      <c r="B99" s="47"/>
      <c r="C99" s="47"/>
      <c r="J99" s="3"/>
      <c r="M99" s="3"/>
      <c r="O99" s="3"/>
    </row>
  </sheetData>
  <autoFilter ref="A1:U1" xr:uid="{00000000-0009-0000-0000-000000000000}">
    <sortState xmlns:xlrd2="http://schemas.microsoft.com/office/spreadsheetml/2017/richdata2" ref="A2:U76">
      <sortCondition ref="N1"/>
    </sortState>
  </autoFilter>
  <hyperlinks>
    <hyperlink ref="R10" r:id="rId1" xr:uid="{00000000-0004-0000-0000-000000000000}"/>
    <hyperlink ref="R13" r:id="rId2" xr:uid="{00000000-0004-0000-0000-000001000000}"/>
    <hyperlink ref="R12" r:id="rId3" xr:uid="{00000000-0004-0000-0000-000002000000}"/>
    <hyperlink ref="R3" r:id="rId4" xr:uid="{00000000-0004-0000-0000-000003000000}"/>
    <hyperlink ref="R4" r:id="rId5" xr:uid="{00000000-0004-0000-0000-000004000000}"/>
    <hyperlink ref="R73" r:id="rId6" xr:uid="{00000000-0004-0000-0000-000005000000}"/>
    <hyperlink ref="R75" r:id="rId7" xr:uid="{00000000-0004-0000-0000-000006000000}"/>
  </hyperlinks>
  <pageMargins left="0.7" right="0.7" top="0.78740157499999996" bottom="0.78740157499999996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17"/>
  <sheetViews>
    <sheetView zoomScale="85" zoomScaleNormal="85" workbookViewId="0">
      <pane ySplit="1" topLeftCell="A2" activePane="bottomLeft" state="frozen"/>
      <selection pane="bottomLeft" activeCell="AA10" sqref="AA10"/>
    </sheetView>
  </sheetViews>
  <sheetFormatPr defaultRowHeight="15" x14ac:dyDescent="0.25"/>
  <cols>
    <col min="1" max="1" width="6.28515625" style="34" customWidth="1"/>
    <col min="2" max="2" width="7.28515625" style="3" bestFit="1" customWidth="1"/>
    <col min="3" max="3" width="7.7109375" style="3" customWidth="1"/>
    <col min="4" max="4" width="13.7109375" style="3" bestFit="1" customWidth="1"/>
    <col min="5" max="5" width="15.7109375" style="3" customWidth="1"/>
    <col min="6" max="6" width="21.85546875" style="3" customWidth="1"/>
    <col min="7" max="7" width="26.28515625" style="14" customWidth="1"/>
    <col min="9" max="9" width="5.7109375" style="49" customWidth="1"/>
    <col min="10" max="10" width="1.28515625" style="3" hidden="1" customWidth="1"/>
    <col min="11" max="11" width="5.5703125" style="3" customWidth="1"/>
    <col min="12" max="12" width="6.5703125" style="48" hidden="1" customWidth="1"/>
    <col min="13" max="13" width="8.5703125" style="3" customWidth="1"/>
    <col min="14" max="14" width="8.28515625" style="3" customWidth="1"/>
    <col min="19" max="19" width="14.140625" customWidth="1"/>
    <col min="20" max="20" width="18.28515625" bestFit="1" customWidth="1"/>
    <col min="21" max="21" width="24.140625" bestFit="1" customWidth="1"/>
    <col min="22" max="22" width="29.42578125" customWidth="1"/>
  </cols>
  <sheetData>
    <row r="1" spans="1:24" ht="39.6" customHeight="1" x14ac:dyDescent="0.25">
      <c r="A1" s="53" t="s">
        <v>0</v>
      </c>
      <c r="B1" s="53" t="s">
        <v>1</v>
      </c>
      <c r="C1" s="53" t="s">
        <v>186</v>
      </c>
      <c r="D1" s="53" t="s">
        <v>2</v>
      </c>
      <c r="E1" s="53" t="s">
        <v>3</v>
      </c>
      <c r="F1" s="53" t="s">
        <v>4</v>
      </c>
      <c r="G1" s="53" t="s">
        <v>5</v>
      </c>
      <c r="H1" s="52" t="s">
        <v>193</v>
      </c>
      <c r="I1" s="53" t="s">
        <v>140</v>
      </c>
      <c r="J1" s="53" t="s">
        <v>139</v>
      </c>
      <c r="K1" s="53" t="s">
        <v>139</v>
      </c>
      <c r="L1" s="53" t="s">
        <v>153</v>
      </c>
      <c r="M1" s="53" t="s">
        <v>138</v>
      </c>
      <c r="N1" s="53" t="s">
        <v>142</v>
      </c>
      <c r="P1" s="72" t="s">
        <v>0</v>
      </c>
      <c r="Q1" s="72" t="s">
        <v>1</v>
      </c>
      <c r="R1" s="72" t="s">
        <v>296</v>
      </c>
      <c r="S1" s="72" t="s">
        <v>2</v>
      </c>
      <c r="T1" s="72" t="s">
        <v>3</v>
      </c>
      <c r="U1" s="72" t="s">
        <v>4</v>
      </c>
      <c r="V1" s="72" t="s">
        <v>5</v>
      </c>
      <c r="W1" s="72" t="s">
        <v>297</v>
      </c>
      <c r="X1" s="72" t="s">
        <v>298</v>
      </c>
    </row>
    <row r="2" spans="1:24" ht="24" x14ac:dyDescent="0.25">
      <c r="A2" s="9">
        <v>874</v>
      </c>
      <c r="B2" s="9">
        <v>103</v>
      </c>
      <c r="C2" s="9">
        <v>1690</v>
      </c>
      <c r="D2" s="9" t="s">
        <v>12</v>
      </c>
      <c r="E2" s="9"/>
      <c r="F2" s="2" t="s">
        <v>71</v>
      </c>
      <c r="G2" s="2" t="s">
        <v>72</v>
      </c>
      <c r="H2" s="54"/>
      <c r="I2" s="9">
        <v>31</v>
      </c>
      <c r="J2" s="9"/>
      <c r="K2" s="9">
        <v>4</v>
      </c>
      <c r="L2" s="9" t="s">
        <v>160</v>
      </c>
      <c r="M2" s="9"/>
      <c r="N2" s="9" t="s">
        <v>143</v>
      </c>
      <c r="P2" s="77"/>
      <c r="Q2" s="77"/>
      <c r="R2" s="77"/>
      <c r="S2" s="77"/>
      <c r="T2" s="78"/>
      <c r="U2" s="78"/>
      <c r="V2" s="78"/>
      <c r="W2" s="79"/>
      <c r="X2" s="79"/>
    </row>
    <row r="3" spans="1:24" ht="24" x14ac:dyDescent="0.25">
      <c r="A3" s="9">
        <v>547</v>
      </c>
      <c r="B3" s="9">
        <v>693</v>
      </c>
      <c r="C3" s="9">
        <v>1246</v>
      </c>
      <c r="D3" s="9" t="s">
        <v>12</v>
      </c>
      <c r="E3" s="9"/>
      <c r="F3" s="2" t="s">
        <v>92</v>
      </c>
      <c r="G3" s="2" t="s">
        <v>93</v>
      </c>
      <c r="H3" s="54"/>
      <c r="I3" s="9">
        <v>196</v>
      </c>
      <c r="J3" s="9"/>
      <c r="K3" s="9">
        <v>36</v>
      </c>
      <c r="L3" s="9">
        <v>15</v>
      </c>
      <c r="M3" s="9"/>
      <c r="N3" s="9" t="s">
        <v>143</v>
      </c>
      <c r="P3" s="80"/>
      <c r="Q3" s="80"/>
      <c r="R3" s="80"/>
      <c r="S3" s="80"/>
      <c r="T3" s="80"/>
      <c r="U3" s="80"/>
      <c r="V3" s="80"/>
      <c r="W3" s="79"/>
      <c r="X3" s="79"/>
    </row>
    <row r="4" spans="1:24" ht="24" x14ac:dyDescent="0.25">
      <c r="A4" s="56" t="s">
        <v>31</v>
      </c>
      <c r="B4" s="56">
        <v>180</v>
      </c>
      <c r="C4" s="57">
        <v>2079</v>
      </c>
      <c r="D4" s="56" t="s">
        <v>12</v>
      </c>
      <c r="E4" s="56"/>
      <c r="F4" s="61" t="s">
        <v>94</v>
      </c>
      <c r="G4" s="61" t="s">
        <v>95</v>
      </c>
      <c r="H4" s="59"/>
      <c r="I4" s="56">
        <v>183</v>
      </c>
      <c r="J4" s="56"/>
      <c r="K4" s="56">
        <v>0</v>
      </c>
      <c r="L4" s="56">
        <v>16</v>
      </c>
      <c r="M4" s="56"/>
      <c r="N4" s="56"/>
      <c r="P4" s="80" t="s">
        <v>31</v>
      </c>
      <c r="Q4" s="80">
        <v>180</v>
      </c>
      <c r="R4" s="80">
        <v>2040</v>
      </c>
      <c r="S4" s="80" t="s">
        <v>12</v>
      </c>
      <c r="T4" s="80"/>
      <c r="U4" s="80" t="s">
        <v>240</v>
      </c>
      <c r="V4" s="80" t="s">
        <v>241</v>
      </c>
      <c r="W4" s="79">
        <v>182</v>
      </c>
      <c r="X4" s="79">
        <v>0</v>
      </c>
    </row>
    <row r="5" spans="1:24" ht="24" x14ac:dyDescent="0.25">
      <c r="A5" s="9">
        <v>471</v>
      </c>
      <c r="B5" s="9">
        <v>739</v>
      </c>
      <c r="C5" s="9">
        <v>504</v>
      </c>
      <c r="D5" s="9" t="s">
        <v>12</v>
      </c>
      <c r="E5" s="9"/>
      <c r="F5" s="2" t="s">
        <v>69</v>
      </c>
      <c r="G5" s="2" t="s">
        <v>70</v>
      </c>
      <c r="H5" s="54"/>
      <c r="I5" s="9">
        <f>34+36</f>
        <v>70</v>
      </c>
      <c r="J5" s="9"/>
      <c r="K5" s="9">
        <f>1+9</f>
        <v>10</v>
      </c>
      <c r="L5" s="9">
        <v>13</v>
      </c>
      <c r="M5" s="9"/>
      <c r="N5" s="9"/>
      <c r="P5" s="80"/>
      <c r="Q5" s="80"/>
      <c r="R5" s="80"/>
      <c r="S5" s="80"/>
      <c r="T5" s="80"/>
      <c r="U5" s="80"/>
      <c r="V5" s="80"/>
      <c r="W5" s="79"/>
      <c r="X5" s="79"/>
    </row>
    <row r="6" spans="1:24" ht="24" x14ac:dyDescent="0.25">
      <c r="A6" s="9" t="s">
        <v>25</v>
      </c>
      <c r="B6" s="9">
        <v>739</v>
      </c>
      <c r="C6" s="9">
        <v>1694</v>
      </c>
      <c r="D6" s="9" t="s">
        <v>12</v>
      </c>
      <c r="E6" s="9"/>
      <c r="F6" s="2" t="s">
        <v>69</v>
      </c>
      <c r="G6" s="2" t="s">
        <v>70</v>
      </c>
      <c r="H6" s="54"/>
      <c r="I6" s="9">
        <v>104</v>
      </c>
      <c r="J6" s="9"/>
      <c r="K6" s="9">
        <v>1</v>
      </c>
      <c r="L6" s="9">
        <v>13</v>
      </c>
      <c r="M6" s="9"/>
      <c r="N6" s="9"/>
      <c r="P6" s="80"/>
      <c r="Q6" s="80"/>
      <c r="R6" s="80"/>
      <c r="S6" s="80"/>
      <c r="T6" s="80"/>
      <c r="U6" s="80"/>
      <c r="V6" s="80"/>
      <c r="W6" s="79"/>
      <c r="X6" s="79"/>
    </row>
    <row r="7" spans="1:24" ht="24" x14ac:dyDescent="0.25">
      <c r="A7" s="62" t="s">
        <v>20</v>
      </c>
      <c r="B7" s="56">
        <v>205</v>
      </c>
      <c r="C7" s="57">
        <v>134</v>
      </c>
      <c r="D7" s="56" t="s">
        <v>12</v>
      </c>
      <c r="E7" s="56"/>
      <c r="F7" s="61" t="s">
        <v>55</v>
      </c>
      <c r="G7" s="61" t="s">
        <v>61</v>
      </c>
      <c r="H7" s="59"/>
      <c r="I7" s="56">
        <v>93</v>
      </c>
      <c r="J7" s="56"/>
      <c r="K7" s="56">
        <v>33</v>
      </c>
      <c r="L7" s="56">
        <v>6</v>
      </c>
      <c r="M7" s="56"/>
      <c r="N7" s="56" t="s">
        <v>143</v>
      </c>
      <c r="P7" s="80" t="s">
        <v>20</v>
      </c>
      <c r="Q7" s="80">
        <v>205</v>
      </c>
      <c r="R7" s="80">
        <v>88</v>
      </c>
      <c r="S7" s="80" t="s">
        <v>12</v>
      </c>
      <c r="T7" s="80"/>
      <c r="U7" s="80" t="s">
        <v>275</v>
      </c>
      <c r="V7" s="80" t="s">
        <v>276</v>
      </c>
      <c r="W7" s="79">
        <v>88</v>
      </c>
      <c r="X7" s="79">
        <v>0</v>
      </c>
    </row>
    <row r="8" spans="1:24" ht="24" x14ac:dyDescent="0.25">
      <c r="A8" s="62" t="s">
        <v>18</v>
      </c>
      <c r="B8" s="56">
        <v>205</v>
      </c>
      <c r="C8" s="57">
        <v>2748</v>
      </c>
      <c r="D8" s="56" t="s">
        <v>12</v>
      </c>
      <c r="E8" s="56"/>
      <c r="F8" s="58" t="s">
        <v>55</v>
      </c>
      <c r="G8" s="58" t="s">
        <v>56</v>
      </c>
      <c r="H8" s="59"/>
      <c r="I8" s="56">
        <v>148</v>
      </c>
      <c r="J8" s="56"/>
      <c r="K8" s="56">
        <v>24</v>
      </c>
      <c r="L8" s="56">
        <v>6</v>
      </c>
      <c r="M8" s="56"/>
      <c r="N8" s="56" t="s">
        <v>143</v>
      </c>
      <c r="P8" s="80" t="s">
        <v>18</v>
      </c>
      <c r="Q8" s="80">
        <v>205</v>
      </c>
      <c r="R8" s="80">
        <v>2718</v>
      </c>
      <c r="S8" s="80" t="s">
        <v>12</v>
      </c>
      <c r="T8" s="80"/>
      <c r="U8" s="80" t="s">
        <v>275</v>
      </c>
      <c r="V8" s="80" t="s">
        <v>276</v>
      </c>
      <c r="W8" s="79">
        <v>148</v>
      </c>
      <c r="X8" s="79">
        <v>0</v>
      </c>
    </row>
    <row r="9" spans="1:24" ht="24.75" x14ac:dyDescent="0.25">
      <c r="A9" s="9" t="s">
        <v>45</v>
      </c>
      <c r="B9" s="9">
        <v>413</v>
      </c>
      <c r="C9" s="9">
        <v>1363</v>
      </c>
      <c r="D9" s="9" t="s">
        <v>14</v>
      </c>
      <c r="E9" s="9"/>
      <c r="F9" s="2" t="s">
        <v>173</v>
      </c>
      <c r="G9" s="50" t="s">
        <v>179</v>
      </c>
      <c r="H9" s="54"/>
      <c r="I9" s="9">
        <v>278</v>
      </c>
      <c r="J9" s="9"/>
      <c r="K9" s="9">
        <v>170</v>
      </c>
      <c r="L9" s="9">
        <v>1</v>
      </c>
      <c r="M9" s="9"/>
      <c r="N9" s="9" t="s">
        <v>143</v>
      </c>
      <c r="P9" s="88" t="s">
        <v>45</v>
      </c>
      <c r="Q9" s="88">
        <v>413</v>
      </c>
      <c r="R9" s="88">
        <v>2096</v>
      </c>
      <c r="S9" s="88" t="s">
        <v>14</v>
      </c>
      <c r="T9" s="88"/>
      <c r="U9" s="80" t="s">
        <v>287</v>
      </c>
      <c r="V9" s="80" t="s">
        <v>288</v>
      </c>
      <c r="W9" s="90">
        <v>392</v>
      </c>
      <c r="X9" s="90">
        <v>0</v>
      </c>
    </row>
    <row r="10" spans="1:24" ht="24" x14ac:dyDescent="0.25">
      <c r="A10" s="9"/>
      <c r="B10" s="9"/>
      <c r="C10" s="9"/>
      <c r="D10" s="9"/>
      <c r="E10" s="9"/>
      <c r="F10" s="2"/>
      <c r="G10" s="50"/>
      <c r="H10" s="54"/>
      <c r="I10" s="9"/>
      <c r="J10" s="9"/>
      <c r="K10" s="9"/>
      <c r="L10" s="9"/>
      <c r="M10" s="9"/>
      <c r="N10" s="9"/>
      <c r="P10" s="89"/>
      <c r="Q10" s="89"/>
      <c r="R10" s="89"/>
      <c r="S10" s="89"/>
      <c r="T10" s="89"/>
      <c r="U10" s="80" t="s">
        <v>289</v>
      </c>
      <c r="V10" s="80" t="s">
        <v>290</v>
      </c>
      <c r="W10" s="91"/>
      <c r="X10" s="91"/>
    </row>
    <row r="11" spans="1:24" ht="28.9" customHeight="1" x14ac:dyDescent="0.25">
      <c r="A11" s="56" t="s">
        <v>44</v>
      </c>
      <c r="B11" s="57">
        <v>413</v>
      </c>
      <c r="C11" s="57">
        <v>957</v>
      </c>
      <c r="D11" s="56" t="s">
        <v>14</v>
      </c>
      <c r="E11" s="56"/>
      <c r="F11" s="58" t="s">
        <v>173</v>
      </c>
      <c r="G11" s="66" t="s">
        <v>178</v>
      </c>
      <c r="H11" s="59"/>
      <c r="I11" s="56">
        <v>117</v>
      </c>
      <c r="J11" s="56"/>
      <c r="K11" s="56">
        <v>53</v>
      </c>
      <c r="L11" s="56">
        <v>1</v>
      </c>
      <c r="M11" s="56"/>
      <c r="N11" s="56" t="s">
        <v>143</v>
      </c>
      <c r="P11" s="80" t="s">
        <v>44</v>
      </c>
      <c r="Q11" s="80">
        <v>198</v>
      </c>
      <c r="R11" s="80">
        <v>224</v>
      </c>
      <c r="S11" s="80" t="s">
        <v>14</v>
      </c>
      <c r="T11" s="80"/>
      <c r="U11" s="80" t="s">
        <v>197</v>
      </c>
      <c r="V11" s="80" t="s">
        <v>198</v>
      </c>
      <c r="W11" s="79">
        <v>0</v>
      </c>
      <c r="X11" s="79">
        <v>224</v>
      </c>
    </row>
    <row r="12" spans="1:24" ht="28.9" customHeight="1" x14ac:dyDescent="0.25">
      <c r="A12" s="56"/>
      <c r="B12" s="56"/>
      <c r="C12" s="56"/>
      <c r="D12" s="56"/>
      <c r="E12" s="56"/>
      <c r="F12" s="61"/>
      <c r="G12" s="65"/>
      <c r="H12" s="59"/>
      <c r="I12" s="56"/>
      <c r="J12" s="56"/>
      <c r="K12" s="56"/>
      <c r="L12" s="56"/>
      <c r="M12" s="56"/>
      <c r="N12" s="56"/>
      <c r="P12" s="88">
        <v>886</v>
      </c>
      <c r="Q12" s="88">
        <v>385</v>
      </c>
      <c r="R12" s="88">
        <v>180</v>
      </c>
      <c r="S12" s="88" t="s">
        <v>12</v>
      </c>
      <c r="T12" s="88"/>
      <c r="U12" s="80" t="s">
        <v>259</v>
      </c>
      <c r="V12" s="80" t="s">
        <v>260</v>
      </c>
      <c r="W12" s="90">
        <v>31</v>
      </c>
      <c r="X12" s="90">
        <v>0</v>
      </c>
    </row>
    <row r="13" spans="1:24" ht="48" x14ac:dyDescent="0.25">
      <c r="A13" s="56">
        <v>886</v>
      </c>
      <c r="B13" s="56">
        <v>385</v>
      </c>
      <c r="C13" s="56">
        <v>180</v>
      </c>
      <c r="D13" s="56" t="s">
        <v>12</v>
      </c>
      <c r="E13" s="56"/>
      <c r="F13" s="61" t="s">
        <v>185</v>
      </c>
      <c r="G13" s="61" t="s">
        <v>184</v>
      </c>
      <c r="H13" s="59"/>
      <c r="I13" s="56">
        <v>31</v>
      </c>
      <c r="J13" s="56"/>
      <c r="K13" s="56">
        <v>0</v>
      </c>
      <c r="L13" s="56">
        <v>10</v>
      </c>
      <c r="M13" s="56"/>
      <c r="N13" s="56" t="s">
        <v>143</v>
      </c>
      <c r="P13" s="89"/>
      <c r="Q13" s="89"/>
      <c r="R13" s="89"/>
      <c r="S13" s="89"/>
      <c r="T13" s="89"/>
      <c r="U13" s="80" t="s">
        <v>84</v>
      </c>
      <c r="V13" s="80" t="s">
        <v>214</v>
      </c>
      <c r="W13" s="91"/>
      <c r="X13" s="91"/>
    </row>
    <row r="14" spans="1:24" x14ac:dyDescent="0.25">
      <c r="A14" s="9">
        <v>853</v>
      </c>
      <c r="B14" s="9">
        <v>649</v>
      </c>
      <c r="C14" s="9">
        <v>360</v>
      </c>
      <c r="D14" s="9" t="s">
        <v>76</v>
      </c>
      <c r="E14" s="9" t="s">
        <v>39</v>
      </c>
      <c r="F14" s="2" t="s">
        <v>84</v>
      </c>
      <c r="G14" s="2" t="s">
        <v>85</v>
      </c>
      <c r="H14" s="54"/>
      <c r="I14" s="9">
        <v>92</v>
      </c>
      <c r="J14" s="9"/>
      <c r="K14" s="9">
        <v>34</v>
      </c>
      <c r="L14" s="9">
        <v>25</v>
      </c>
      <c r="M14" s="9"/>
      <c r="N14" s="9" t="s">
        <v>143</v>
      </c>
      <c r="P14" s="80"/>
      <c r="Q14" s="80"/>
      <c r="R14" s="80"/>
      <c r="S14" s="80"/>
      <c r="T14" s="80"/>
      <c r="U14" s="80"/>
      <c r="V14" s="80"/>
      <c r="W14" s="79"/>
      <c r="X14" s="79"/>
    </row>
    <row r="15" spans="1:24" x14ac:dyDescent="0.25">
      <c r="A15" s="56" t="s">
        <v>29</v>
      </c>
      <c r="B15" s="56">
        <v>649</v>
      </c>
      <c r="C15" s="57">
        <v>1334</v>
      </c>
      <c r="D15" s="56" t="s">
        <v>14</v>
      </c>
      <c r="E15" s="56"/>
      <c r="F15" s="61" t="s">
        <v>84</v>
      </c>
      <c r="G15" s="61" t="s">
        <v>85</v>
      </c>
      <c r="H15" s="59"/>
      <c r="I15" s="56">
        <v>43</v>
      </c>
      <c r="J15" s="56"/>
      <c r="K15" s="56">
        <v>9</v>
      </c>
      <c r="L15" s="56">
        <v>25</v>
      </c>
      <c r="M15" s="56"/>
      <c r="N15" s="56" t="s">
        <v>143</v>
      </c>
      <c r="P15" s="80" t="s">
        <v>29</v>
      </c>
      <c r="Q15" s="80">
        <v>649</v>
      </c>
      <c r="R15" s="80">
        <v>1326</v>
      </c>
      <c r="S15" s="80" t="s">
        <v>14</v>
      </c>
      <c r="T15" s="80"/>
      <c r="U15" s="80" t="s">
        <v>84</v>
      </c>
      <c r="V15" s="80" t="s">
        <v>85</v>
      </c>
      <c r="W15" s="79">
        <v>39</v>
      </c>
      <c r="X15" s="79">
        <v>0</v>
      </c>
    </row>
    <row r="16" spans="1:24" ht="24" x14ac:dyDescent="0.25">
      <c r="A16" s="56" t="s">
        <v>129</v>
      </c>
      <c r="B16" s="56">
        <v>647</v>
      </c>
      <c r="C16" s="57">
        <v>1489</v>
      </c>
      <c r="D16" s="56" t="s">
        <v>12</v>
      </c>
      <c r="E16" s="56"/>
      <c r="F16" s="61" t="s">
        <v>131</v>
      </c>
      <c r="G16" s="61" t="s">
        <v>132</v>
      </c>
      <c r="H16" s="59"/>
      <c r="I16" s="56">
        <v>67</v>
      </c>
      <c r="J16" s="56"/>
      <c r="K16" s="56">
        <v>6</v>
      </c>
      <c r="L16" s="56">
        <v>11</v>
      </c>
      <c r="M16" s="56"/>
      <c r="N16" s="56"/>
      <c r="P16" s="80" t="s">
        <v>129</v>
      </c>
      <c r="Q16" s="79">
        <v>647</v>
      </c>
      <c r="R16" s="79">
        <v>1483</v>
      </c>
      <c r="S16" s="80" t="s">
        <v>12</v>
      </c>
      <c r="T16" s="79"/>
      <c r="U16" s="79" t="s">
        <v>131</v>
      </c>
      <c r="V16" s="79" t="s">
        <v>132</v>
      </c>
      <c r="W16" s="79">
        <v>67</v>
      </c>
      <c r="X16" s="79">
        <v>0</v>
      </c>
    </row>
    <row r="17" spans="1:24" x14ac:dyDescent="0.25">
      <c r="A17" s="56" t="s">
        <v>28</v>
      </c>
      <c r="B17" s="56">
        <v>61</v>
      </c>
      <c r="C17" s="57">
        <v>1042</v>
      </c>
      <c r="D17" s="56" t="s">
        <v>14</v>
      </c>
      <c r="E17" s="56"/>
      <c r="F17" s="61" t="s">
        <v>82</v>
      </c>
      <c r="G17" s="61" t="s">
        <v>83</v>
      </c>
      <c r="H17" s="59"/>
      <c r="I17" s="56">
        <v>115</v>
      </c>
      <c r="J17" s="56"/>
      <c r="K17" s="56">
        <v>22</v>
      </c>
      <c r="L17" s="56">
        <v>24</v>
      </c>
      <c r="M17" s="56"/>
      <c r="N17" s="56" t="s">
        <v>143</v>
      </c>
      <c r="P17" s="80" t="s">
        <v>28</v>
      </c>
      <c r="Q17" s="80">
        <v>61</v>
      </c>
      <c r="R17" s="80">
        <v>1021</v>
      </c>
      <c r="S17" s="80" t="s">
        <v>14</v>
      </c>
      <c r="T17" s="80"/>
      <c r="U17" s="80" t="s">
        <v>82</v>
      </c>
      <c r="V17" s="80" t="s">
        <v>83</v>
      </c>
      <c r="W17" s="79">
        <v>122</v>
      </c>
      <c r="X17" s="79">
        <v>0</v>
      </c>
    </row>
    <row r="18" spans="1:24" ht="24" x14ac:dyDescent="0.25">
      <c r="A18" s="56">
        <v>378</v>
      </c>
      <c r="B18" s="56">
        <v>13</v>
      </c>
      <c r="C18" s="56">
        <v>1410</v>
      </c>
      <c r="D18" s="56" t="s">
        <v>12</v>
      </c>
      <c r="E18" s="56"/>
      <c r="F18" s="61" t="s">
        <v>67</v>
      </c>
      <c r="G18" s="61" t="s">
        <v>68</v>
      </c>
      <c r="H18" s="59"/>
      <c r="I18" s="56">
        <v>146</v>
      </c>
      <c r="J18" s="56"/>
      <c r="K18" s="56">
        <v>0</v>
      </c>
      <c r="L18" s="56">
        <v>8</v>
      </c>
      <c r="M18" s="56"/>
      <c r="N18" s="56" t="s">
        <v>143</v>
      </c>
      <c r="P18" s="80">
        <v>378</v>
      </c>
      <c r="Q18" s="80">
        <v>13</v>
      </c>
      <c r="R18" s="80">
        <v>1410</v>
      </c>
      <c r="S18" s="80" t="s">
        <v>12</v>
      </c>
      <c r="T18" s="80"/>
      <c r="U18" s="80" t="s">
        <v>271</v>
      </c>
      <c r="V18" s="80" t="s">
        <v>272</v>
      </c>
      <c r="W18" s="79">
        <v>132</v>
      </c>
      <c r="X18" s="79">
        <v>0</v>
      </c>
    </row>
    <row r="19" spans="1:24" ht="24" x14ac:dyDescent="0.25">
      <c r="A19" s="32">
        <v>268</v>
      </c>
      <c r="B19" s="9">
        <v>18</v>
      </c>
      <c r="C19" s="9">
        <v>1277</v>
      </c>
      <c r="D19" s="9" t="s">
        <v>12</v>
      </c>
      <c r="E19" s="9"/>
      <c r="F19" s="2" t="s">
        <v>52</v>
      </c>
      <c r="G19" s="2" t="s">
        <v>53</v>
      </c>
      <c r="H19" s="54"/>
      <c r="I19" s="9">
        <v>296</v>
      </c>
      <c r="J19" s="9"/>
      <c r="K19" s="9">
        <v>133</v>
      </c>
      <c r="L19" s="9">
        <v>3</v>
      </c>
      <c r="M19" s="9"/>
      <c r="N19" s="9" t="s">
        <v>143</v>
      </c>
      <c r="P19" s="80"/>
      <c r="Q19" s="80"/>
      <c r="R19" s="80"/>
      <c r="S19" s="80"/>
      <c r="T19" s="80"/>
      <c r="U19" s="80"/>
      <c r="V19" s="80"/>
      <c r="W19" s="79"/>
      <c r="X19" s="79"/>
    </row>
    <row r="20" spans="1:24" x14ac:dyDescent="0.25">
      <c r="A20" s="56" t="s">
        <v>26</v>
      </c>
      <c r="B20" s="56">
        <v>252</v>
      </c>
      <c r="C20" s="56">
        <v>416</v>
      </c>
      <c r="D20" s="56" t="s">
        <v>76</v>
      </c>
      <c r="E20" s="56" t="s">
        <v>39</v>
      </c>
      <c r="F20" s="61" t="s">
        <v>74</v>
      </c>
      <c r="G20" s="61" t="s">
        <v>75</v>
      </c>
      <c r="H20" s="59"/>
      <c r="I20" s="56">
        <v>49</v>
      </c>
      <c r="J20" s="56"/>
      <c r="K20" s="56">
        <v>8</v>
      </c>
      <c r="L20" s="56">
        <v>14</v>
      </c>
      <c r="M20" s="56"/>
      <c r="N20" s="56" t="s">
        <v>143</v>
      </c>
      <c r="P20" s="80" t="s">
        <v>26</v>
      </c>
      <c r="Q20" s="80">
        <v>252</v>
      </c>
      <c r="R20" s="80">
        <v>416</v>
      </c>
      <c r="S20" s="80" t="s">
        <v>76</v>
      </c>
      <c r="T20" s="80" t="s">
        <v>39</v>
      </c>
      <c r="U20" s="80" t="s">
        <v>74</v>
      </c>
      <c r="V20" s="80" t="s">
        <v>75</v>
      </c>
      <c r="W20" s="79">
        <v>49</v>
      </c>
      <c r="X20" s="79">
        <v>8</v>
      </c>
    </row>
    <row r="21" spans="1:24" ht="48" x14ac:dyDescent="0.25">
      <c r="A21" s="56" t="s">
        <v>158</v>
      </c>
      <c r="B21" s="56">
        <v>442</v>
      </c>
      <c r="C21" s="56">
        <v>844</v>
      </c>
      <c r="D21" s="56" t="s">
        <v>12</v>
      </c>
      <c r="E21" s="56"/>
      <c r="F21" s="58" t="s">
        <v>159</v>
      </c>
      <c r="G21" s="58" t="s">
        <v>189</v>
      </c>
      <c r="H21" s="59"/>
      <c r="I21" s="56">
        <v>34</v>
      </c>
      <c r="J21" s="56"/>
      <c r="K21" s="56">
        <v>0</v>
      </c>
      <c r="L21" s="56">
        <v>19</v>
      </c>
      <c r="M21" s="56"/>
      <c r="N21" s="56" t="s">
        <v>144</v>
      </c>
      <c r="P21" s="80" t="s">
        <v>158</v>
      </c>
      <c r="Q21" s="80">
        <v>442</v>
      </c>
      <c r="R21" s="80">
        <v>844</v>
      </c>
      <c r="S21" s="80" t="s">
        <v>12</v>
      </c>
      <c r="T21" s="80"/>
      <c r="U21" s="80" t="s">
        <v>229</v>
      </c>
      <c r="V21" s="80" t="s">
        <v>228</v>
      </c>
      <c r="W21" s="79">
        <v>34</v>
      </c>
      <c r="X21" s="79">
        <v>0</v>
      </c>
    </row>
    <row r="22" spans="1:24" ht="24" x14ac:dyDescent="0.25">
      <c r="A22" s="9">
        <v>641</v>
      </c>
      <c r="B22" s="9">
        <v>534</v>
      </c>
      <c r="C22" s="9">
        <v>602</v>
      </c>
      <c r="D22" s="9" t="s">
        <v>12</v>
      </c>
      <c r="E22" s="9"/>
      <c r="F22" s="2" t="s">
        <v>130</v>
      </c>
      <c r="G22" s="2" t="s">
        <v>62</v>
      </c>
      <c r="H22" s="54"/>
      <c r="I22" s="44">
        <v>314</v>
      </c>
      <c r="J22" s="9"/>
      <c r="K22" s="9">
        <v>3</v>
      </c>
      <c r="L22" s="9">
        <v>33</v>
      </c>
      <c r="M22" s="9"/>
      <c r="N22" s="9"/>
      <c r="P22" s="80"/>
      <c r="Q22" s="80"/>
      <c r="R22" s="80"/>
      <c r="S22" s="80"/>
      <c r="T22" s="80"/>
      <c r="U22" s="80"/>
      <c r="V22" s="80"/>
      <c r="W22" s="79"/>
      <c r="X22" s="79"/>
    </row>
    <row r="23" spans="1:24" ht="24" x14ac:dyDescent="0.25">
      <c r="A23" s="56">
        <v>849</v>
      </c>
      <c r="B23" s="56">
        <v>543</v>
      </c>
      <c r="C23" s="56">
        <v>720</v>
      </c>
      <c r="D23" s="56" t="s">
        <v>12</v>
      </c>
      <c r="E23" s="56"/>
      <c r="F23" s="61" t="s">
        <v>130</v>
      </c>
      <c r="G23" s="61" t="s">
        <v>62</v>
      </c>
      <c r="H23" s="59"/>
      <c r="I23" s="60">
        <v>145</v>
      </c>
      <c r="J23" s="56"/>
      <c r="K23" s="56">
        <v>0</v>
      </c>
      <c r="L23" s="56">
        <v>33</v>
      </c>
      <c r="M23" s="56"/>
      <c r="N23" s="56"/>
      <c r="P23" s="80">
        <v>849</v>
      </c>
      <c r="Q23" s="80">
        <v>543</v>
      </c>
      <c r="R23" s="80">
        <v>720</v>
      </c>
      <c r="S23" s="80" t="s">
        <v>12</v>
      </c>
      <c r="T23" s="80"/>
      <c r="U23" s="80" t="s">
        <v>130</v>
      </c>
      <c r="V23" s="80" t="s">
        <v>62</v>
      </c>
      <c r="W23" s="79">
        <v>138</v>
      </c>
      <c r="X23" s="79">
        <v>0</v>
      </c>
    </row>
    <row r="24" spans="1:24" ht="24" x14ac:dyDescent="0.25">
      <c r="A24" s="56">
        <v>855</v>
      </c>
      <c r="B24" s="56">
        <v>534</v>
      </c>
      <c r="C24" s="56">
        <v>194</v>
      </c>
      <c r="D24" s="56" t="s">
        <v>12</v>
      </c>
      <c r="E24" s="56"/>
      <c r="F24" s="61" t="s">
        <v>130</v>
      </c>
      <c r="G24" s="61" t="s">
        <v>62</v>
      </c>
      <c r="H24" s="59"/>
      <c r="I24" s="60">
        <f>C24-K24</f>
        <v>27</v>
      </c>
      <c r="J24" s="56"/>
      <c r="K24" s="56">
        <v>167</v>
      </c>
      <c r="L24" s="56">
        <v>33</v>
      </c>
      <c r="M24" s="56"/>
      <c r="N24" s="56" t="s">
        <v>143</v>
      </c>
      <c r="P24" s="80">
        <v>855</v>
      </c>
      <c r="Q24" s="80">
        <v>534</v>
      </c>
      <c r="R24" s="80">
        <v>194</v>
      </c>
      <c r="S24" s="80" t="s">
        <v>12</v>
      </c>
      <c r="T24" s="80"/>
      <c r="U24" s="80" t="s">
        <v>130</v>
      </c>
      <c r="V24" s="80" t="s">
        <v>62</v>
      </c>
      <c r="W24" s="79">
        <v>25</v>
      </c>
      <c r="X24" s="79">
        <v>169</v>
      </c>
    </row>
    <row r="25" spans="1:24" ht="24" x14ac:dyDescent="0.25">
      <c r="A25" s="32">
        <v>947</v>
      </c>
      <c r="B25" s="9">
        <v>534</v>
      </c>
      <c r="C25" s="9">
        <v>241</v>
      </c>
      <c r="D25" s="9" t="s">
        <v>12</v>
      </c>
      <c r="E25" s="9"/>
      <c r="F25" s="10" t="s">
        <v>130</v>
      </c>
      <c r="G25" s="10" t="s">
        <v>38</v>
      </c>
      <c r="H25" s="54"/>
      <c r="I25" s="44">
        <v>22</v>
      </c>
      <c r="J25" s="9"/>
      <c r="K25" s="9">
        <v>1</v>
      </c>
      <c r="L25" s="9">
        <v>33</v>
      </c>
      <c r="M25" s="9"/>
      <c r="N25" s="9" t="s">
        <v>143</v>
      </c>
      <c r="P25" s="80">
        <v>947</v>
      </c>
      <c r="Q25" s="80">
        <v>534</v>
      </c>
      <c r="R25" s="80">
        <v>241</v>
      </c>
      <c r="S25" s="80" t="s">
        <v>12</v>
      </c>
      <c r="T25" s="80"/>
      <c r="U25" s="80" t="s">
        <v>130</v>
      </c>
      <c r="V25" s="80" t="s">
        <v>200</v>
      </c>
      <c r="W25" s="80">
        <v>22</v>
      </c>
      <c r="X25" s="80">
        <v>0</v>
      </c>
    </row>
    <row r="26" spans="1:24" ht="24" x14ac:dyDescent="0.25">
      <c r="A26" s="32">
        <v>3428</v>
      </c>
      <c r="B26" s="9">
        <v>534</v>
      </c>
      <c r="C26" s="9">
        <v>2091</v>
      </c>
      <c r="D26" s="9" t="s">
        <v>76</v>
      </c>
      <c r="E26" s="9" t="s">
        <v>37</v>
      </c>
      <c r="F26" s="2" t="s">
        <v>133</v>
      </c>
      <c r="G26" s="2" t="s">
        <v>38</v>
      </c>
      <c r="H26" s="54"/>
      <c r="I26" s="44">
        <v>527</v>
      </c>
      <c r="J26" s="9"/>
      <c r="K26" s="9">
        <f>7+18</f>
        <v>25</v>
      </c>
      <c r="L26" s="9">
        <v>33</v>
      </c>
      <c r="M26" s="9"/>
      <c r="N26" s="9" t="s">
        <v>143</v>
      </c>
      <c r="P26" s="80"/>
      <c r="Q26" s="80"/>
      <c r="R26" s="80"/>
      <c r="S26" s="80"/>
      <c r="T26" s="80"/>
      <c r="U26" s="80"/>
      <c r="V26" s="80"/>
      <c r="W26" s="79"/>
      <c r="X26" s="79"/>
    </row>
    <row r="27" spans="1:24" ht="24" x14ac:dyDescent="0.25">
      <c r="A27" s="45">
        <v>3430</v>
      </c>
      <c r="B27" s="24">
        <v>534</v>
      </c>
      <c r="C27" s="24">
        <v>2392</v>
      </c>
      <c r="D27" s="24" t="s">
        <v>76</v>
      </c>
      <c r="E27" s="24" t="s">
        <v>37</v>
      </c>
      <c r="F27" s="12" t="s">
        <v>130</v>
      </c>
      <c r="G27" s="12" t="s">
        <v>38</v>
      </c>
      <c r="H27" s="54"/>
      <c r="I27" s="46">
        <v>66</v>
      </c>
      <c r="J27" s="24"/>
      <c r="K27" s="24">
        <v>76</v>
      </c>
      <c r="L27" s="9">
        <v>33</v>
      </c>
      <c r="M27" s="24"/>
      <c r="N27" s="24" t="s">
        <v>143</v>
      </c>
      <c r="P27" s="80"/>
      <c r="Q27" s="80"/>
      <c r="R27" s="80"/>
      <c r="S27" s="80"/>
      <c r="T27" s="80"/>
      <c r="U27" s="80"/>
      <c r="V27" s="80"/>
      <c r="W27" s="79"/>
      <c r="X27" s="79"/>
    </row>
    <row r="28" spans="1:24" ht="24" x14ac:dyDescent="0.25">
      <c r="A28" s="56">
        <v>3517</v>
      </c>
      <c r="B28" s="56">
        <v>534</v>
      </c>
      <c r="C28" s="56">
        <v>872</v>
      </c>
      <c r="D28" s="56" t="s">
        <v>76</v>
      </c>
      <c r="E28" s="56" t="s">
        <v>37</v>
      </c>
      <c r="F28" s="61" t="s">
        <v>130</v>
      </c>
      <c r="G28" s="61" t="s">
        <v>62</v>
      </c>
      <c r="H28" s="59"/>
      <c r="I28" s="60">
        <f>14+46</f>
        <v>60</v>
      </c>
      <c r="J28" s="56"/>
      <c r="K28" s="56"/>
      <c r="L28" s="56">
        <v>33</v>
      </c>
      <c r="M28" s="56"/>
      <c r="N28" s="56" t="s">
        <v>143</v>
      </c>
      <c r="P28" s="80">
        <v>3517</v>
      </c>
      <c r="Q28" s="80">
        <v>534</v>
      </c>
      <c r="R28" s="80">
        <v>872</v>
      </c>
      <c r="S28" s="80" t="s">
        <v>76</v>
      </c>
      <c r="T28" s="80" t="s">
        <v>37</v>
      </c>
      <c r="U28" s="80" t="s">
        <v>130</v>
      </c>
      <c r="V28" s="80" t="s">
        <v>62</v>
      </c>
      <c r="W28" s="79">
        <v>74</v>
      </c>
      <c r="X28" s="79">
        <v>0</v>
      </c>
    </row>
    <row r="29" spans="1:24" ht="24" x14ac:dyDescent="0.25">
      <c r="A29" s="9">
        <v>3518</v>
      </c>
      <c r="B29" s="9">
        <v>534</v>
      </c>
      <c r="C29" s="9">
        <v>143</v>
      </c>
      <c r="D29" s="9" t="s">
        <v>76</v>
      </c>
      <c r="E29" s="9" t="s">
        <v>37</v>
      </c>
      <c r="F29" s="2" t="s">
        <v>130</v>
      </c>
      <c r="G29" s="2" t="s">
        <v>62</v>
      </c>
      <c r="H29" s="54"/>
      <c r="I29" s="44">
        <f>C29-K29</f>
        <v>98</v>
      </c>
      <c r="J29" s="9"/>
      <c r="K29" s="9">
        <v>45</v>
      </c>
      <c r="L29" s="9">
        <v>33</v>
      </c>
      <c r="M29" s="9"/>
      <c r="N29" s="9" t="s">
        <v>143</v>
      </c>
      <c r="P29" s="80"/>
      <c r="Q29" s="80"/>
      <c r="R29" s="80"/>
      <c r="S29" s="80"/>
      <c r="T29" s="80"/>
      <c r="U29" s="80"/>
      <c r="V29" s="80"/>
      <c r="W29" s="79"/>
      <c r="X29" s="79"/>
    </row>
    <row r="30" spans="1:24" ht="24" x14ac:dyDescent="0.25">
      <c r="A30" s="9">
        <v>3522</v>
      </c>
      <c r="B30" s="9">
        <v>534</v>
      </c>
      <c r="C30" s="9">
        <v>785</v>
      </c>
      <c r="D30" s="9" t="s">
        <v>76</v>
      </c>
      <c r="E30" s="9" t="s">
        <v>37</v>
      </c>
      <c r="F30" s="2" t="s">
        <v>130</v>
      </c>
      <c r="G30" s="2" t="s">
        <v>62</v>
      </c>
      <c r="H30" s="54"/>
      <c r="I30" s="44">
        <v>58</v>
      </c>
      <c r="J30" s="9"/>
      <c r="K30" s="9">
        <v>14</v>
      </c>
      <c r="L30" s="9">
        <v>33</v>
      </c>
      <c r="M30" s="9"/>
      <c r="N30" s="9" t="s">
        <v>143</v>
      </c>
      <c r="P30" s="80"/>
      <c r="Q30" s="80"/>
      <c r="R30" s="80"/>
      <c r="S30" s="80"/>
      <c r="T30" s="80"/>
      <c r="U30" s="80"/>
      <c r="V30" s="80"/>
      <c r="W30" s="79"/>
      <c r="X30" s="79"/>
    </row>
    <row r="31" spans="1:24" ht="24" x14ac:dyDescent="0.25">
      <c r="A31" s="32">
        <v>3800</v>
      </c>
      <c r="B31" s="9">
        <v>534</v>
      </c>
      <c r="C31" s="9">
        <v>252</v>
      </c>
      <c r="D31" s="9" t="s">
        <v>41</v>
      </c>
      <c r="E31" s="9" t="s">
        <v>42</v>
      </c>
      <c r="F31" s="2" t="s">
        <v>130</v>
      </c>
      <c r="G31" s="2" t="s">
        <v>38</v>
      </c>
      <c r="H31" s="54"/>
      <c r="I31" s="44">
        <v>20</v>
      </c>
      <c r="J31" s="9"/>
      <c r="K31" s="9"/>
      <c r="L31" s="9">
        <v>33</v>
      </c>
      <c r="M31" s="9"/>
      <c r="N31" s="9" t="s">
        <v>143</v>
      </c>
      <c r="P31" s="80"/>
      <c r="Q31" s="80"/>
      <c r="R31" s="80"/>
      <c r="S31" s="80"/>
      <c r="T31" s="80"/>
      <c r="U31" s="80"/>
      <c r="V31" s="80"/>
      <c r="W31" s="79"/>
      <c r="X31" s="79"/>
    </row>
    <row r="32" spans="1:24" ht="24" x14ac:dyDescent="0.25">
      <c r="A32" s="67">
        <v>3801</v>
      </c>
      <c r="B32" s="68">
        <v>534</v>
      </c>
      <c r="C32" s="68">
        <v>639</v>
      </c>
      <c r="D32" s="68" t="s">
        <v>41</v>
      </c>
      <c r="E32" s="68" t="s">
        <v>42</v>
      </c>
      <c r="F32" s="69" t="s">
        <v>130</v>
      </c>
      <c r="G32" s="69" t="s">
        <v>38</v>
      </c>
      <c r="H32" s="59"/>
      <c r="I32" s="70">
        <v>23</v>
      </c>
      <c r="J32" s="68"/>
      <c r="K32" s="68"/>
      <c r="L32" s="56">
        <v>33</v>
      </c>
      <c r="M32" s="68"/>
      <c r="N32" s="68" t="s">
        <v>143</v>
      </c>
      <c r="P32" s="80">
        <v>3801</v>
      </c>
      <c r="Q32" s="80">
        <v>534</v>
      </c>
      <c r="R32" s="80">
        <v>639</v>
      </c>
      <c r="S32" s="80" t="s">
        <v>41</v>
      </c>
      <c r="T32" s="80" t="s">
        <v>42</v>
      </c>
      <c r="U32" s="80" t="s">
        <v>130</v>
      </c>
      <c r="V32" s="80" t="s">
        <v>62</v>
      </c>
      <c r="W32" s="79">
        <v>23</v>
      </c>
      <c r="X32" s="79">
        <v>0</v>
      </c>
    </row>
    <row r="33" spans="1:24" ht="24" x14ac:dyDescent="0.25">
      <c r="A33" s="62">
        <v>3810</v>
      </c>
      <c r="B33" s="56">
        <v>534</v>
      </c>
      <c r="C33" s="56">
        <v>244</v>
      </c>
      <c r="D33" s="56" t="s">
        <v>41</v>
      </c>
      <c r="E33" s="56" t="s">
        <v>42</v>
      </c>
      <c r="F33" s="61" t="s">
        <v>130</v>
      </c>
      <c r="G33" s="61" t="s">
        <v>62</v>
      </c>
      <c r="H33" s="54"/>
      <c r="I33" s="44">
        <v>14.5</v>
      </c>
      <c r="J33" s="9"/>
      <c r="K33" s="9"/>
      <c r="L33" s="9">
        <v>33</v>
      </c>
      <c r="M33" s="9"/>
      <c r="N33" s="9"/>
      <c r="P33" s="80">
        <v>3810</v>
      </c>
      <c r="Q33" s="80">
        <v>534</v>
      </c>
      <c r="R33" s="80">
        <v>244</v>
      </c>
      <c r="S33" s="80" t="s">
        <v>41</v>
      </c>
      <c r="T33" s="80" t="s">
        <v>42</v>
      </c>
      <c r="U33" s="80" t="s">
        <v>130</v>
      </c>
      <c r="V33" s="80" t="s">
        <v>62</v>
      </c>
      <c r="W33" s="79">
        <v>9</v>
      </c>
      <c r="X33" s="79">
        <v>0</v>
      </c>
    </row>
    <row r="34" spans="1:24" x14ac:dyDescent="0.25">
      <c r="A34" s="35" t="s">
        <v>169</v>
      </c>
      <c r="B34" s="9">
        <v>534</v>
      </c>
      <c r="C34" s="9">
        <v>534</v>
      </c>
      <c r="D34" s="9" t="s">
        <v>14</v>
      </c>
      <c r="E34" s="9"/>
      <c r="F34" s="2" t="s">
        <v>130</v>
      </c>
      <c r="G34" s="2" t="s">
        <v>38</v>
      </c>
      <c r="H34" s="54"/>
      <c r="I34" s="44">
        <v>363</v>
      </c>
      <c r="J34" s="9"/>
      <c r="K34" s="9"/>
      <c r="L34" s="9">
        <v>33</v>
      </c>
      <c r="M34" s="9"/>
      <c r="N34" s="9"/>
      <c r="P34" s="80"/>
      <c r="Q34" s="80"/>
      <c r="R34" s="80"/>
      <c r="S34" s="80"/>
      <c r="T34" s="80"/>
      <c r="U34" s="80"/>
      <c r="V34" s="80"/>
      <c r="W34" s="79"/>
      <c r="X34" s="79"/>
    </row>
    <row r="35" spans="1:24" ht="24" x14ac:dyDescent="0.25">
      <c r="A35" s="56" t="s">
        <v>23</v>
      </c>
      <c r="B35" s="56">
        <v>534</v>
      </c>
      <c r="C35" s="57">
        <v>2609</v>
      </c>
      <c r="D35" s="56" t="s">
        <v>76</v>
      </c>
      <c r="E35" s="56" t="s">
        <v>37</v>
      </c>
      <c r="F35" s="61" t="s">
        <v>130</v>
      </c>
      <c r="G35" s="61" t="s">
        <v>62</v>
      </c>
      <c r="H35" s="59"/>
      <c r="I35" s="60">
        <f>212+44+44</f>
        <v>300</v>
      </c>
      <c r="J35" s="56"/>
      <c r="K35" s="56">
        <f>58+46+11</f>
        <v>115</v>
      </c>
      <c r="L35" s="56">
        <v>33</v>
      </c>
      <c r="M35" s="56"/>
      <c r="N35" s="56" t="s">
        <v>143</v>
      </c>
      <c r="P35" s="80" t="s">
        <v>23</v>
      </c>
      <c r="Q35" s="80">
        <v>534</v>
      </c>
      <c r="R35" s="80">
        <v>2493</v>
      </c>
      <c r="S35" s="80" t="s">
        <v>76</v>
      </c>
      <c r="T35" s="80" t="s">
        <v>37</v>
      </c>
      <c r="U35" s="80" t="s">
        <v>130</v>
      </c>
      <c r="V35" s="80" t="s">
        <v>62</v>
      </c>
      <c r="W35" s="79">
        <v>288</v>
      </c>
      <c r="X35" s="79">
        <v>0</v>
      </c>
    </row>
    <row r="36" spans="1:24" ht="24" x14ac:dyDescent="0.25">
      <c r="A36" s="62" t="s">
        <v>21</v>
      </c>
      <c r="B36" s="56">
        <v>534</v>
      </c>
      <c r="C36" s="56">
        <v>75</v>
      </c>
      <c r="D36" s="56" t="s">
        <v>76</v>
      </c>
      <c r="E36" s="56" t="s">
        <v>37</v>
      </c>
      <c r="F36" s="61" t="s">
        <v>130</v>
      </c>
      <c r="G36" s="61" t="s">
        <v>62</v>
      </c>
      <c r="H36" s="59"/>
      <c r="I36" s="60">
        <v>28</v>
      </c>
      <c r="J36" s="56"/>
      <c r="K36" s="56"/>
      <c r="L36" s="56">
        <v>33</v>
      </c>
      <c r="M36" s="56"/>
      <c r="N36" s="56" t="s">
        <v>143</v>
      </c>
      <c r="P36" s="80" t="s">
        <v>21</v>
      </c>
      <c r="Q36" s="80">
        <v>534</v>
      </c>
      <c r="R36" s="80">
        <v>75</v>
      </c>
      <c r="S36" s="80" t="s">
        <v>76</v>
      </c>
      <c r="T36" s="80" t="s">
        <v>37</v>
      </c>
      <c r="U36" s="80" t="s">
        <v>130</v>
      </c>
      <c r="V36" s="80" t="s">
        <v>62</v>
      </c>
      <c r="W36" s="79">
        <v>29</v>
      </c>
      <c r="X36" s="79">
        <v>0</v>
      </c>
    </row>
    <row r="37" spans="1:24" ht="24" x14ac:dyDescent="0.25">
      <c r="A37" s="32" t="s">
        <v>145</v>
      </c>
      <c r="B37" s="9">
        <v>534</v>
      </c>
      <c r="C37" s="9">
        <v>4610</v>
      </c>
      <c r="D37" s="9" t="s">
        <v>77</v>
      </c>
      <c r="E37" s="9" t="s">
        <v>37</v>
      </c>
      <c r="F37" s="2" t="s">
        <v>130</v>
      </c>
      <c r="G37" s="2" t="s">
        <v>62</v>
      </c>
      <c r="H37" s="54"/>
      <c r="I37" s="44">
        <f>169+129</f>
        <v>298</v>
      </c>
      <c r="J37" s="9"/>
      <c r="K37" s="9">
        <v>72</v>
      </c>
      <c r="L37" s="9">
        <v>33</v>
      </c>
      <c r="M37" s="9"/>
      <c r="N37" s="9" t="s">
        <v>143</v>
      </c>
      <c r="P37" s="80"/>
      <c r="Q37" s="80"/>
      <c r="R37" s="80"/>
      <c r="S37" s="80"/>
      <c r="T37" s="80"/>
      <c r="U37" s="80"/>
      <c r="V37" s="80"/>
      <c r="W37" s="79"/>
      <c r="X37" s="79"/>
    </row>
    <row r="38" spans="1:24" ht="24" x14ac:dyDescent="0.25">
      <c r="A38" s="56" t="s">
        <v>32</v>
      </c>
      <c r="B38" s="56">
        <v>534</v>
      </c>
      <c r="C38" s="57">
        <v>4978</v>
      </c>
      <c r="D38" s="56" t="s">
        <v>76</v>
      </c>
      <c r="E38" s="56" t="s">
        <v>37</v>
      </c>
      <c r="F38" s="61" t="s">
        <v>130</v>
      </c>
      <c r="G38" s="61" t="s">
        <v>62</v>
      </c>
      <c r="H38" s="59"/>
      <c r="I38" s="60">
        <f>46+69+98+162+37</f>
        <v>412</v>
      </c>
      <c r="J38" s="56"/>
      <c r="K38" s="56">
        <f>25+42+2</f>
        <v>69</v>
      </c>
      <c r="L38" s="56">
        <v>33</v>
      </c>
      <c r="M38" s="56"/>
      <c r="N38" s="56" t="s">
        <v>143</v>
      </c>
      <c r="P38" s="80" t="s">
        <v>32</v>
      </c>
      <c r="Q38" s="80">
        <v>534</v>
      </c>
      <c r="R38" s="80">
        <v>4907</v>
      </c>
      <c r="S38" s="80" t="s">
        <v>76</v>
      </c>
      <c r="T38" s="80" t="s">
        <v>37</v>
      </c>
      <c r="U38" s="80" t="s">
        <v>130</v>
      </c>
      <c r="V38" s="80" t="s">
        <v>62</v>
      </c>
      <c r="W38" s="79">
        <v>415</v>
      </c>
      <c r="X38" s="79">
        <v>0</v>
      </c>
    </row>
    <row r="39" spans="1:24" ht="24" x14ac:dyDescent="0.25">
      <c r="A39" s="56" t="s">
        <v>151</v>
      </c>
      <c r="B39" s="56">
        <v>534</v>
      </c>
      <c r="C39" s="57">
        <v>1633</v>
      </c>
      <c r="D39" s="56" t="s">
        <v>76</v>
      </c>
      <c r="E39" s="56" t="s">
        <v>37</v>
      </c>
      <c r="F39" s="61" t="s">
        <v>130</v>
      </c>
      <c r="G39" s="61" t="s">
        <v>62</v>
      </c>
      <c r="H39" s="59"/>
      <c r="I39" s="60">
        <v>10</v>
      </c>
      <c r="J39" s="56"/>
      <c r="K39" s="56"/>
      <c r="L39" s="56">
        <v>33</v>
      </c>
      <c r="M39" s="56"/>
      <c r="N39" s="56" t="s">
        <v>143</v>
      </c>
      <c r="P39" s="80" t="s">
        <v>151</v>
      </c>
      <c r="Q39" s="80">
        <v>534</v>
      </c>
      <c r="R39" s="80">
        <v>1689</v>
      </c>
      <c r="S39" s="80" t="s">
        <v>195</v>
      </c>
      <c r="T39" s="80" t="s">
        <v>37</v>
      </c>
      <c r="U39" s="80" t="s">
        <v>130</v>
      </c>
      <c r="V39" s="80" t="s">
        <v>62</v>
      </c>
      <c r="W39" s="79">
        <v>103</v>
      </c>
      <c r="X39" s="79">
        <v>0</v>
      </c>
    </row>
    <row r="40" spans="1:24" ht="24" x14ac:dyDescent="0.25">
      <c r="A40" s="56" t="s">
        <v>35</v>
      </c>
      <c r="B40" s="57">
        <v>534</v>
      </c>
      <c r="C40" s="57">
        <v>85</v>
      </c>
      <c r="D40" s="57" t="s">
        <v>76</v>
      </c>
      <c r="E40" s="57"/>
      <c r="F40" s="58" t="s">
        <v>130</v>
      </c>
      <c r="G40" s="58" t="s">
        <v>62</v>
      </c>
      <c r="H40" s="59"/>
      <c r="I40" s="60">
        <v>58</v>
      </c>
      <c r="J40" s="56"/>
      <c r="K40" s="56">
        <v>26</v>
      </c>
      <c r="L40" s="56">
        <v>33</v>
      </c>
      <c r="M40" s="56"/>
      <c r="N40" s="56" t="s">
        <v>143</v>
      </c>
      <c r="P40" s="80" t="s">
        <v>35</v>
      </c>
      <c r="Q40" s="80">
        <v>198</v>
      </c>
      <c r="R40" s="80">
        <v>14</v>
      </c>
      <c r="S40" s="80" t="s">
        <v>195</v>
      </c>
      <c r="T40" s="80" t="s">
        <v>37</v>
      </c>
      <c r="U40" s="80" t="s">
        <v>197</v>
      </c>
      <c r="V40" s="80" t="s">
        <v>198</v>
      </c>
      <c r="W40" s="79">
        <v>0</v>
      </c>
      <c r="X40" s="79">
        <v>14</v>
      </c>
    </row>
    <row r="41" spans="1:24" ht="24" x14ac:dyDescent="0.25">
      <c r="A41" s="9" t="s">
        <v>24</v>
      </c>
      <c r="B41" s="9">
        <v>534</v>
      </c>
      <c r="C41" s="9">
        <v>1975</v>
      </c>
      <c r="D41" s="9" t="s">
        <v>76</v>
      </c>
      <c r="E41" s="9" t="s">
        <v>37</v>
      </c>
      <c r="F41" s="2" t="s">
        <v>130</v>
      </c>
      <c r="G41" s="2" t="s">
        <v>62</v>
      </c>
      <c r="H41" s="54"/>
      <c r="I41" s="44">
        <f>63+109</f>
        <v>172</v>
      </c>
      <c r="J41" s="9"/>
      <c r="K41" s="9">
        <v>47</v>
      </c>
      <c r="L41" s="9">
        <v>33</v>
      </c>
      <c r="M41" s="9"/>
      <c r="N41" s="9" t="s">
        <v>143</v>
      </c>
      <c r="P41" s="80" t="s">
        <v>24</v>
      </c>
      <c r="Q41" s="80">
        <v>534</v>
      </c>
      <c r="R41" s="80">
        <v>1923</v>
      </c>
      <c r="S41" s="80" t="s">
        <v>195</v>
      </c>
      <c r="T41" s="80" t="s">
        <v>196</v>
      </c>
      <c r="U41" s="80" t="s">
        <v>130</v>
      </c>
      <c r="V41" s="80" t="s">
        <v>200</v>
      </c>
      <c r="W41" s="80">
        <v>169</v>
      </c>
      <c r="X41" s="80">
        <v>0</v>
      </c>
    </row>
    <row r="42" spans="1:24" ht="24" x14ac:dyDescent="0.25">
      <c r="A42" s="62" t="s">
        <v>17</v>
      </c>
      <c r="B42" s="56">
        <v>534</v>
      </c>
      <c r="C42" s="57">
        <v>9306</v>
      </c>
      <c r="D42" s="56" t="s">
        <v>76</v>
      </c>
      <c r="E42" s="56" t="s">
        <v>37</v>
      </c>
      <c r="F42" s="61" t="s">
        <v>130</v>
      </c>
      <c r="G42" s="61" t="s">
        <v>38</v>
      </c>
      <c r="H42" s="59"/>
      <c r="I42" s="60">
        <f>14.6+13.5+104.39+233.04+38.13+55.55+25.62+119.25</f>
        <v>604.07999999999993</v>
      </c>
      <c r="J42" s="56"/>
      <c r="K42" s="56">
        <f>4+11+42+1+4+2</f>
        <v>64</v>
      </c>
      <c r="L42" s="56">
        <v>33</v>
      </c>
      <c r="M42" s="56"/>
      <c r="N42" s="56"/>
      <c r="P42" s="80" t="s">
        <v>17</v>
      </c>
      <c r="Q42" s="80">
        <v>534</v>
      </c>
      <c r="R42" s="80">
        <v>9233</v>
      </c>
      <c r="S42" s="80" t="s">
        <v>76</v>
      </c>
      <c r="T42" s="80" t="s">
        <v>37</v>
      </c>
      <c r="U42" s="80" t="s">
        <v>130</v>
      </c>
      <c r="V42" s="80" t="s">
        <v>62</v>
      </c>
      <c r="W42" s="79">
        <v>593</v>
      </c>
      <c r="X42" s="79">
        <v>0</v>
      </c>
    </row>
    <row r="43" spans="1:24" ht="24" x14ac:dyDescent="0.25">
      <c r="A43" s="9" t="s">
        <v>34</v>
      </c>
      <c r="B43" s="9">
        <v>534</v>
      </c>
      <c r="C43" s="9">
        <v>1940</v>
      </c>
      <c r="D43" s="9" t="s">
        <v>12</v>
      </c>
      <c r="E43" s="9"/>
      <c r="F43" s="2" t="s">
        <v>130</v>
      </c>
      <c r="G43" s="2" t="s">
        <v>62</v>
      </c>
      <c r="H43" s="54"/>
      <c r="I43" s="44">
        <v>435</v>
      </c>
      <c r="J43" s="9"/>
      <c r="K43" s="9">
        <v>111</v>
      </c>
      <c r="L43" s="9">
        <v>33</v>
      </c>
      <c r="M43" s="9"/>
      <c r="N43" s="9" t="s">
        <v>143</v>
      </c>
      <c r="P43" s="80"/>
      <c r="Q43" s="80"/>
      <c r="R43" s="80"/>
      <c r="S43" s="80"/>
      <c r="T43" s="80"/>
      <c r="U43" s="80"/>
      <c r="V43" s="80"/>
      <c r="W43" s="79"/>
      <c r="X43" s="79"/>
    </row>
    <row r="44" spans="1:24" ht="24" x14ac:dyDescent="0.25">
      <c r="A44" s="56" t="s">
        <v>27</v>
      </c>
      <c r="B44" s="56">
        <v>534</v>
      </c>
      <c r="C44" s="57">
        <v>828</v>
      </c>
      <c r="D44" s="56" t="s">
        <v>76</v>
      </c>
      <c r="E44" s="56" t="s">
        <v>37</v>
      </c>
      <c r="F44" s="61" t="s">
        <v>130</v>
      </c>
      <c r="G44" s="61" t="s">
        <v>62</v>
      </c>
      <c r="H44" s="59"/>
      <c r="I44" s="60">
        <v>153</v>
      </c>
      <c r="J44" s="56"/>
      <c r="K44" s="56">
        <v>52</v>
      </c>
      <c r="L44" s="56">
        <v>33</v>
      </c>
      <c r="M44" s="56"/>
      <c r="N44" s="56" t="s">
        <v>143</v>
      </c>
      <c r="P44" s="80" t="s">
        <v>27</v>
      </c>
      <c r="Q44" s="80">
        <v>534</v>
      </c>
      <c r="R44" s="80">
        <v>780</v>
      </c>
      <c r="S44" s="80" t="s">
        <v>76</v>
      </c>
      <c r="T44" s="80" t="s">
        <v>37</v>
      </c>
      <c r="U44" s="80" t="s">
        <v>130</v>
      </c>
      <c r="V44" s="80" t="s">
        <v>62</v>
      </c>
      <c r="W44" s="80">
        <v>153</v>
      </c>
      <c r="X44" s="80">
        <v>0</v>
      </c>
    </row>
    <row r="45" spans="1:24" ht="24" x14ac:dyDescent="0.25">
      <c r="A45" s="62" t="s">
        <v>16</v>
      </c>
      <c r="B45" s="56">
        <v>534</v>
      </c>
      <c r="C45" s="57">
        <v>665</v>
      </c>
      <c r="D45" s="56" t="s">
        <v>12</v>
      </c>
      <c r="E45" s="56"/>
      <c r="F45" s="61" t="s">
        <v>130</v>
      </c>
      <c r="G45" s="61" t="s">
        <v>38</v>
      </c>
      <c r="H45" s="59"/>
      <c r="I45" s="60">
        <v>130</v>
      </c>
      <c r="J45" s="56"/>
      <c r="K45" s="56">
        <v>27</v>
      </c>
      <c r="L45" s="56">
        <v>33</v>
      </c>
      <c r="M45" s="56"/>
      <c r="N45" s="56" t="s">
        <v>143</v>
      </c>
      <c r="P45" s="80" t="s">
        <v>16</v>
      </c>
      <c r="Q45" s="80">
        <v>534</v>
      </c>
      <c r="R45" s="80">
        <v>624</v>
      </c>
      <c r="S45" s="80" t="s">
        <v>12</v>
      </c>
      <c r="T45" s="80"/>
      <c r="U45" s="80" t="s">
        <v>130</v>
      </c>
      <c r="V45" s="80" t="s">
        <v>62</v>
      </c>
      <c r="W45" s="79">
        <v>112</v>
      </c>
      <c r="X45" s="79">
        <v>0</v>
      </c>
    </row>
    <row r="46" spans="1:24" x14ac:dyDescent="0.25">
      <c r="A46" s="62" t="s">
        <v>15</v>
      </c>
      <c r="B46" s="56">
        <v>534</v>
      </c>
      <c r="C46" s="57">
        <v>151</v>
      </c>
      <c r="D46" s="56" t="s">
        <v>78</v>
      </c>
      <c r="E46" s="56" t="s">
        <v>39</v>
      </c>
      <c r="F46" s="61" t="s">
        <v>130</v>
      </c>
      <c r="G46" s="61" t="s">
        <v>38</v>
      </c>
      <c r="H46" s="59"/>
      <c r="I46" s="60">
        <v>110</v>
      </c>
      <c r="J46" s="56"/>
      <c r="K46" s="56">
        <v>36</v>
      </c>
      <c r="L46" s="56">
        <v>33</v>
      </c>
      <c r="M46" s="56"/>
      <c r="N46" s="56" t="s">
        <v>143</v>
      </c>
      <c r="P46" s="80" t="s">
        <v>15</v>
      </c>
      <c r="Q46" s="80">
        <v>534</v>
      </c>
      <c r="R46" s="80">
        <v>118</v>
      </c>
      <c r="S46" s="80" t="s">
        <v>195</v>
      </c>
      <c r="T46" s="80" t="s">
        <v>39</v>
      </c>
      <c r="U46" s="80" t="s">
        <v>130</v>
      </c>
      <c r="V46" s="80" t="s">
        <v>62</v>
      </c>
      <c r="W46" s="79">
        <v>104</v>
      </c>
      <c r="X46" s="79">
        <v>0</v>
      </c>
    </row>
    <row r="47" spans="1:24" ht="24" x14ac:dyDescent="0.25">
      <c r="A47" s="9">
        <v>878</v>
      </c>
      <c r="B47" s="9">
        <v>152</v>
      </c>
      <c r="C47" s="9">
        <v>2967</v>
      </c>
      <c r="D47" s="9" t="s">
        <v>12</v>
      </c>
      <c r="E47" s="9"/>
      <c r="F47" s="2" t="s">
        <v>141</v>
      </c>
      <c r="G47" s="2" t="s">
        <v>188</v>
      </c>
      <c r="H47" s="54"/>
      <c r="I47" s="9">
        <v>96</v>
      </c>
      <c r="J47" s="9"/>
      <c r="K47" s="9">
        <v>54</v>
      </c>
      <c r="L47" s="9">
        <v>12</v>
      </c>
      <c r="M47" s="9"/>
      <c r="N47" s="9" t="s">
        <v>143</v>
      </c>
      <c r="P47" s="80"/>
      <c r="Q47" s="80"/>
      <c r="R47" s="80"/>
      <c r="S47" s="80"/>
      <c r="T47" s="80"/>
      <c r="U47" s="80"/>
      <c r="V47" s="80"/>
      <c r="W47" s="79"/>
      <c r="X47" s="79"/>
    </row>
    <row r="48" spans="1:24" ht="36" x14ac:dyDescent="0.25">
      <c r="A48" s="62">
        <v>3798</v>
      </c>
      <c r="B48" s="56">
        <v>198</v>
      </c>
      <c r="C48" s="56">
        <v>342</v>
      </c>
      <c r="D48" s="56" t="s">
        <v>41</v>
      </c>
      <c r="E48" s="56" t="s">
        <v>148</v>
      </c>
      <c r="F48" s="61" t="s">
        <v>147</v>
      </c>
      <c r="G48" s="63" t="s">
        <v>58</v>
      </c>
      <c r="H48" s="59"/>
      <c r="I48" s="56">
        <v>42</v>
      </c>
      <c r="J48" s="56"/>
      <c r="K48" s="56"/>
      <c r="L48" s="56">
        <v>34</v>
      </c>
      <c r="M48" s="56"/>
      <c r="N48" s="56" t="s">
        <v>143</v>
      </c>
      <c r="P48" s="80">
        <v>3798</v>
      </c>
      <c r="Q48" s="80">
        <v>198</v>
      </c>
      <c r="R48" s="80">
        <v>342</v>
      </c>
      <c r="S48" s="80" t="s">
        <v>41</v>
      </c>
      <c r="T48" s="80" t="s">
        <v>148</v>
      </c>
      <c r="U48" s="80" t="s">
        <v>197</v>
      </c>
      <c r="V48" s="80" t="s">
        <v>198</v>
      </c>
      <c r="W48" s="79">
        <v>46</v>
      </c>
      <c r="X48" s="79">
        <v>0</v>
      </c>
    </row>
    <row r="49" spans="1:24" ht="36" x14ac:dyDescent="0.25">
      <c r="A49" s="62" t="s">
        <v>149</v>
      </c>
      <c r="B49" s="56">
        <v>198</v>
      </c>
      <c r="C49" s="57">
        <v>9816</v>
      </c>
      <c r="D49" s="56" t="s">
        <v>41</v>
      </c>
      <c r="E49" s="56" t="s">
        <v>148</v>
      </c>
      <c r="F49" s="61" t="s">
        <v>147</v>
      </c>
      <c r="G49" s="63" t="s">
        <v>58</v>
      </c>
      <c r="H49" s="59"/>
      <c r="I49" s="56">
        <f>117.6+1188+492+410+320+111+146+192+75+543+219+171+670+45</f>
        <v>4699.6000000000004</v>
      </c>
      <c r="J49" s="56"/>
      <c r="K49" s="56"/>
      <c r="L49" s="56">
        <v>34</v>
      </c>
      <c r="M49" s="56"/>
      <c r="N49" s="56" t="s">
        <v>143</v>
      </c>
      <c r="P49" s="80" t="s">
        <v>149</v>
      </c>
      <c r="Q49" s="80">
        <v>198</v>
      </c>
      <c r="R49" s="80">
        <v>10187</v>
      </c>
      <c r="S49" s="80" t="s">
        <v>41</v>
      </c>
      <c r="T49" s="80" t="s">
        <v>148</v>
      </c>
      <c r="U49" s="80" t="s">
        <v>197</v>
      </c>
      <c r="V49" s="80" t="s">
        <v>198</v>
      </c>
      <c r="W49" s="79">
        <v>4955</v>
      </c>
      <c r="X49" s="79">
        <v>22</v>
      </c>
    </row>
    <row r="50" spans="1:24" ht="36" x14ac:dyDescent="0.25">
      <c r="A50" s="62" t="s">
        <v>146</v>
      </c>
      <c r="B50" s="56">
        <v>198</v>
      </c>
      <c r="C50" s="56">
        <v>38</v>
      </c>
      <c r="D50" s="56" t="s">
        <v>41</v>
      </c>
      <c r="E50" s="56" t="s">
        <v>148</v>
      </c>
      <c r="F50" s="61" t="s">
        <v>147</v>
      </c>
      <c r="G50" s="63" t="s">
        <v>58</v>
      </c>
      <c r="H50" s="59"/>
      <c r="I50" s="56">
        <v>38</v>
      </c>
      <c r="J50" s="56"/>
      <c r="K50" s="56"/>
      <c r="L50" s="56">
        <v>34</v>
      </c>
      <c r="M50" s="56"/>
      <c r="N50" s="56" t="s">
        <v>143</v>
      </c>
      <c r="P50" s="80" t="s">
        <v>146</v>
      </c>
      <c r="Q50" s="80">
        <v>198</v>
      </c>
      <c r="R50" s="80">
        <v>38</v>
      </c>
      <c r="S50" s="80" t="s">
        <v>41</v>
      </c>
      <c r="T50" s="80" t="s">
        <v>148</v>
      </c>
      <c r="U50" s="80" t="s">
        <v>197</v>
      </c>
      <c r="V50" s="80" t="s">
        <v>198</v>
      </c>
      <c r="W50" s="79">
        <v>38</v>
      </c>
      <c r="X50" s="79">
        <v>0</v>
      </c>
    </row>
    <row r="51" spans="1:24" ht="24" x14ac:dyDescent="0.25">
      <c r="A51" s="32" t="s">
        <v>19</v>
      </c>
      <c r="B51" s="9">
        <v>198</v>
      </c>
      <c r="C51" s="55">
        <v>283</v>
      </c>
      <c r="D51" s="9" t="s">
        <v>76</v>
      </c>
      <c r="E51" s="9" t="s">
        <v>57</v>
      </c>
      <c r="F51" s="2" t="s">
        <v>147</v>
      </c>
      <c r="G51" s="2" t="s">
        <v>58</v>
      </c>
      <c r="H51" s="54"/>
      <c r="I51" s="9">
        <v>216</v>
      </c>
      <c r="J51" s="9"/>
      <c r="K51" s="9"/>
      <c r="L51" s="9">
        <v>34</v>
      </c>
      <c r="M51" s="9"/>
      <c r="N51" s="9"/>
      <c r="P51" s="80" t="s">
        <v>19</v>
      </c>
      <c r="Q51" s="80">
        <v>198</v>
      </c>
      <c r="R51" s="80">
        <v>275</v>
      </c>
      <c r="S51" s="80" t="s">
        <v>76</v>
      </c>
      <c r="T51" s="80" t="s">
        <v>57</v>
      </c>
      <c r="U51" s="80" t="s">
        <v>197</v>
      </c>
      <c r="V51" s="80" t="s">
        <v>198</v>
      </c>
      <c r="W51" s="79">
        <v>208</v>
      </c>
      <c r="X51" s="79">
        <v>0</v>
      </c>
    </row>
    <row r="52" spans="1:24" x14ac:dyDescent="0.25">
      <c r="A52" s="9" t="s">
        <v>163</v>
      </c>
      <c r="B52" s="9">
        <v>198</v>
      </c>
      <c r="C52" s="9">
        <v>141</v>
      </c>
      <c r="D52" s="9" t="s">
        <v>14</v>
      </c>
      <c r="E52" s="9"/>
      <c r="F52" s="2" t="s">
        <v>172</v>
      </c>
      <c r="G52" s="2" t="s">
        <v>58</v>
      </c>
      <c r="H52" s="54"/>
      <c r="I52" s="9">
        <v>14</v>
      </c>
      <c r="J52" s="9"/>
      <c r="K52" s="9"/>
      <c r="L52" s="9">
        <v>34</v>
      </c>
      <c r="M52" s="9"/>
      <c r="N52" s="9"/>
      <c r="P52" s="80"/>
      <c r="Q52" s="80"/>
      <c r="R52" s="80"/>
      <c r="S52" s="80"/>
      <c r="T52" s="80"/>
      <c r="U52" s="80"/>
      <c r="V52" s="80"/>
      <c r="W52" s="79"/>
      <c r="X52" s="79"/>
    </row>
    <row r="53" spans="1:24" x14ac:dyDescent="0.25">
      <c r="A53" s="9" t="s">
        <v>150</v>
      </c>
      <c r="B53" s="9">
        <v>198</v>
      </c>
      <c r="C53" s="9">
        <v>3</v>
      </c>
      <c r="D53" s="9" t="s">
        <v>76</v>
      </c>
      <c r="E53" s="9" t="s">
        <v>39</v>
      </c>
      <c r="F53" s="2" t="s">
        <v>172</v>
      </c>
      <c r="G53" s="2" t="s">
        <v>58</v>
      </c>
      <c r="H53" s="54"/>
      <c r="I53" s="9">
        <v>3</v>
      </c>
      <c r="J53" s="9"/>
      <c r="K53" s="9"/>
      <c r="L53" s="9">
        <v>34</v>
      </c>
      <c r="M53" s="9"/>
      <c r="N53" s="9" t="s">
        <v>143</v>
      </c>
      <c r="P53" s="80"/>
      <c r="Q53" s="80"/>
      <c r="R53" s="80"/>
      <c r="S53" s="80"/>
      <c r="T53" s="80"/>
      <c r="U53" s="80"/>
      <c r="V53" s="80"/>
      <c r="W53" s="79"/>
      <c r="X53" s="79"/>
    </row>
    <row r="54" spans="1:24" ht="24" x14ac:dyDescent="0.25">
      <c r="A54" s="32">
        <v>275</v>
      </c>
      <c r="B54" s="9">
        <v>671</v>
      </c>
      <c r="C54" s="9">
        <v>867</v>
      </c>
      <c r="D54" s="9" t="s">
        <v>12</v>
      </c>
      <c r="E54" s="9"/>
      <c r="F54" s="2" t="s">
        <v>64</v>
      </c>
      <c r="G54" s="2" t="s">
        <v>65</v>
      </c>
      <c r="H54" s="54"/>
      <c r="I54" s="9">
        <v>154</v>
      </c>
      <c r="J54" s="9"/>
      <c r="K54" s="9">
        <v>45</v>
      </c>
      <c r="L54" s="9">
        <v>5</v>
      </c>
      <c r="M54" s="9"/>
      <c r="N54" s="9" t="s">
        <v>143</v>
      </c>
      <c r="P54" s="80"/>
      <c r="Q54" s="80"/>
      <c r="R54" s="80"/>
      <c r="S54" s="80"/>
      <c r="T54" s="80"/>
      <c r="U54" s="80"/>
      <c r="V54" s="80"/>
      <c r="W54" s="79"/>
      <c r="X54" s="79"/>
    </row>
    <row r="55" spans="1:24" ht="24" x14ac:dyDescent="0.25">
      <c r="A55" s="56">
        <v>377</v>
      </c>
      <c r="B55" s="56">
        <v>671</v>
      </c>
      <c r="C55" s="56">
        <v>1555</v>
      </c>
      <c r="D55" s="56" t="s">
        <v>12</v>
      </c>
      <c r="E55" s="56"/>
      <c r="F55" s="61" t="s">
        <v>64</v>
      </c>
      <c r="G55" s="61" t="s">
        <v>65</v>
      </c>
      <c r="H55" s="59"/>
      <c r="I55" s="56">
        <v>144</v>
      </c>
      <c r="J55" s="56"/>
      <c r="K55" s="56">
        <v>0</v>
      </c>
      <c r="L55" s="56">
        <v>5</v>
      </c>
      <c r="M55" s="56"/>
      <c r="N55" s="56" t="s">
        <v>143</v>
      </c>
      <c r="P55" s="80">
        <v>377</v>
      </c>
      <c r="Q55" s="80">
        <v>671</v>
      </c>
      <c r="R55" s="80">
        <v>1555</v>
      </c>
      <c r="S55" s="80" t="s">
        <v>12</v>
      </c>
      <c r="T55" s="80"/>
      <c r="U55" s="80" t="s">
        <v>64</v>
      </c>
      <c r="V55" s="80" t="s">
        <v>65</v>
      </c>
      <c r="W55" s="79">
        <v>90</v>
      </c>
      <c r="X55" s="79">
        <v>0</v>
      </c>
    </row>
    <row r="56" spans="1:24" ht="24" x14ac:dyDescent="0.25">
      <c r="A56" s="62" t="s">
        <v>22</v>
      </c>
      <c r="B56" s="57">
        <v>670</v>
      </c>
      <c r="C56" s="57">
        <v>1932</v>
      </c>
      <c r="D56" s="56" t="s">
        <v>12</v>
      </c>
      <c r="E56" s="56"/>
      <c r="F56" s="61" t="s">
        <v>64</v>
      </c>
      <c r="G56" s="61" t="s">
        <v>65</v>
      </c>
      <c r="H56" s="59"/>
      <c r="I56" s="56">
        <v>368</v>
      </c>
      <c r="J56" s="56"/>
      <c r="K56" s="56">
        <v>68</v>
      </c>
      <c r="L56" s="56">
        <v>5</v>
      </c>
      <c r="M56" s="56"/>
      <c r="N56" s="56" t="s">
        <v>143</v>
      </c>
      <c r="P56" s="80" t="s">
        <v>22</v>
      </c>
      <c r="Q56" s="80">
        <v>671</v>
      </c>
      <c r="R56" s="80">
        <v>1865</v>
      </c>
      <c r="S56" s="80" t="s">
        <v>12</v>
      </c>
      <c r="T56" s="80"/>
      <c r="U56" s="80" t="s">
        <v>64</v>
      </c>
      <c r="V56" s="80" t="s">
        <v>65</v>
      </c>
      <c r="W56" s="80">
        <v>371</v>
      </c>
      <c r="X56" s="80">
        <v>0</v>
      </c>
    </row>
    <row r="57" spans="1:24" ht="24" x14ac:dyDescent="0.25">
      <c r="A57" s="56">
        <v>638</v>
      </c>
      <c r="B57" s="56">
        <v>118</v>
      </c>
      <c r="C57" s="57">
        <v>954</v>
      </c>
      <c r="D57" s="56" t="s">
        <v>14</v>
      </c>
      <c r="E57" s="56"/>
      <c r="F57" s="61" t="s">
        <v>103</v>
      </c>
      <c r="G57" s="61" t="s">
        <v>104</v>
      </c>
      <c r="H57" s="59"/>
      <c r="I57" s="56">
        <v>4</v>
      </c>
      <c r="J57" s="56"/>
      <c r="K57" s="56">
        <v>46</v>
      </c>
      <c r="L57" s="56">
        <v>29</v>
      </c>
      <c r="M57" s="56"/>
      <c r="N57" s="56" t="s">
        <v>143</v>
      </c>
      <c r="P57" s="80"/>
      <c r="Q57" s="80"/>
      <c r="R57" s="80"/>
      <c r="S57" s="80"/>
      <c r="T57" s="80"/>
      <c r="U57" s="80"/>
      <c r="V57" s="80"/>
      <c r="W57" s="80"/>
      <c r="X57" s="80"/>
    </row>
    <row r="58" spans="1:24" ht="24" x14ac:dyDescent="0.25">
      <c r="A58" s="56" t="s">
        <v>105</v>
      </c>
      <c r="B58" s="56">
        <v>118</v>
      </c>
      <c r="C58" s="57">
        <v>415</v>
      </c>
      <c r="D58" s="56" t="s">
        <v>12</v>
      </c>
      <c r="E58" s="56"/>
      <c r="F58" s="61" t="s">
        <v>103</v>
      </c>
      <c r="G58" s="61" t="s">
        <v>104</v>
      </c>
      <c r="H58" s="59"/>
      <c r="I58" s="56">
        <v>0</v>
      </c>
      <c r="J58" s="56"/>
      <c r="K58" s="56">
        <v>20</v>
      </c>
      <c r="L58" s="56">
        <v>29</v>
      </c>
      <c r="M58" s="56"/>
      <c r="N58" s="56" t="s">
        <v>143</v>
      </c>
      <c r="P58" s="80" t="s">
        <v>105</v>
      </c>
      <c r="Q58" s="80">
        <v>118</v>
      </c>
      <c r="R58" s="80">
        <v>69</v>
      </c>
      <c r="S58" s="80" t="s">
        <v>205</v>
      </c>
      <c r="T58" s="80"/>
      <c r="U58" s="80" t="s">
        <v>197</v>
      </c>
      <c r="V58" s="80" t="s">
        <v>198</v>
      </c>
      <c r="W58" s="79">
        <v>0</v>
      </c>
      <c r="X58" s="79">
        <v>69</v>
      </c>
    </row>
    <row r="59" spans="1:24" ht="24" x14ac:dyDescent="0.25">
      <c r="A59" s="9">
        <v>918</v>
      </c>
      <c r="B59" s="9">
        <v>922</v>
      </c>
      <c r="C59" s="9">
        <v>738</v>
      </c>
      <c r="D59" s="9" t="s">
        <v>12</v>
      </c>
      <c r="E59" s="9"/>
      <c r="F59" s="2" t="s">
        <v>187</v>
      </c>
      <c r="G59" s="2" t="s">
        <v>54</v>
      </c>
      <c r="H59" s="54"/>
      <c r="I59" s="9">
        <v>227</v>
      </c>
      <c r="J59" s="9"/>
      <c r="K59" s="9">
        <v>14</v>
      </c>
      <c r="L59" s="9">
        <v>4</v>
      </c>
      <c r="M59" s="9"/>
      <c r="N59" s="9" t="s">
        <v>143</v>
      </c>
      <c r="P59" s="80"/>
      <c r="Q59" s="80"/>
      <c r="R59" s="80"/>
      <c r="S59" s="80"/>
      <c r="T59" s="80"/>
      <c r="U59" s="80"/>
      <c r="V59" s="80"/>
      <c r="W59" s="79"/>
      <c r="X59" s="79"/>
    </row>
    <row r="60" spans="1:24" ht="24" x14ac:dyDescent="0.25">
      <c r="A60" s="32">
        <v>896</v>
      </c>
      <c r="B60" s="9">
        <v>344</v>
      </c>
      <c r="C60" s="9">
        <v>709</v>
      </c>
      <c r="D60" s="9" t="s">
        <v>12</v>
      </c>
      <c r="E60" s="9"/>
      <c r="F60" s="2" t="s">
        <v>180</v>
      </c>
      <c r="G60" s="2" t="s">
        <v>66</v>
      </c>
      <c r="H60" s="54"/>
      <c r="I60" s="9">
        <v>93</v>
      </c>
      <c r="J60" s="9"/>
      <c r="K60" s="9">
        <v>0</v>
      </c>
      <c r="L60" s="9">
        <v>9</v>
      </c>
      <c r="M60" s="9"/>
      <c r="N60" s="9" t="s">
        <v>143</v>
      </c>
      <c r="P60" s="88">
        <v>896</v>
      </c>
      <c r="Q60" s="88">
        <v>344</v>
      </c>
      <c r="R60" s="88">
        <v>709</v>
      </c>
      <c r="S60" s="88" t="s">
        <v>12</v>
      </c>
      <c r="T60" s="88"/>
      <c r="U60" s="88" t="s">
        <v>265</v>
      </c>
      <c r="V60" s="80" t="s">
        <v>266</v>
      </c>
      <c r="W60" s="88">
        <v>94</v>
      </c>
      <c r="X60" s="88">
        <v>0</v>
      </c>
    </row>
    <row r="61" spans="1:24" ht="24" x14ac:dyDescent="0.25">
      <c r="A61" s="32"/>
      <c r="B61" s="9"/>
      <c r="C61" s="9"/>
      <c r="D61" s="9"/>
      <c r="E61" s="9"/>
      <c r="F61" s="2"/>
      <c r="G61" s="2"/>
      <c r="H61" s="54"/>
      <c r="I61" s="9"/>
      <c r="J61" s="9"/>
      <c r="K61" s="9"/>
      <c r="L61" s="9"/>
      <c r="M61" s="9"/>
      <c r="N61" s="9"/>
      <c r="P61" s="89"/>
      <c r="Q61" s="89"/>
      <c r="R61" s="89"/>
      <c r="S61" s="89"/>
      <c r="T61" s="89"/>
      <c r="U61" s="89"/>
      <c r="V61" s="80" t="s">
        <v>267</v>
      </c>
      <c r="W61" s="89"/>
      <c r="X61" s="89"/>
    </row>
    <row r="62" spans="1:24" ht="16.5" customHeight="1" x14ac:dyDescent="0.25">
      <c r="A62" s="56" t="s">
        <v>134</v>
      </c>
      <c r="B62" s="56">
        <v>159</v>
      </c>
      <c r="C62" s="56">
        <v>1250</v>
      </c>
      <c r="D62" s="64" t="s">
        <v>14</v>
      </c>
      <c r="E62" s="56"/>
      <c r="F62" s="71" t="s">
        <v>171</v>
      </c>
      <c r="G62" s="58" t="s">
        <v>182</v>
      </c>
      <c r="H62" s="59"/>
      <c r="I62" s="56">
        <v>144</v>
      </c>
      <c r="J62" s="56"/>
      <c r="K62" s="56"/>
      <c r="L62" s="56">
        <v>20</v>
      </c>
      <c r="M62" s="56"/>
      <c r="N62" s="56"/>
      <c r="P62" s="88" t="s">
        <v>134</v>
      </c>
      <c r="Q62" s="88">
        <v>159</v>
      </c>
      <c r="R62" s="88">
        <v>1250</v>
      </c>
      <c r="S62" s="88" t="s">
        <v>14</v>
      </c>
      <c r="T62" s="88"/>
      <c r="U62" s="80" t="s">
        <v>217</v>
      </c>
      <c r="V62" s="80" t="s">
        <v>218</v>
      </c>
      <c r="W62" s="90">
        <v>151</v>
      </c>
      <c r="X62" s="90">
        <v>0</v>
      </c>
    </row>
    <row r="63" spans="1:24" x14ac:dyDescent="0.25">
      <c r="A63" s="56"/>
      <c r="B63" s="56"/>
      <c r="C63" s="56"/>
      <c r="D63" s="64"/>
      <c r="E63" s="56"/>
      <c r="F63" s="61"/>
      <c r="G63" s="61"/>
      <c r="H63" s="59"/>
      <c r="I63" s="56"/>
      <c r="J63" s="56"/>
      <c r="K63" s="56"/>
      <c r="L63" s="56"/>
      <c r="M63" s="56"/>
      <c r="N63" s="56"/>
      <c r="P63" s="93"/>
      <c r="Q63" s="93"/>
      <c r="R63" s="93"/>
      <c r="S63" s="93"/>
      <c r="T63" s="93"/>
      <c r="U63" s="80" t="s">
        <v>219</v>
      </c>
      <c r="V63" s="80" t="s">
        <v>220</v>
      </c>
      <c r="W63" s="92"/>
      <c r="X63" s="92"/>
    </row>
    <row r="64" spans="1:24" x14ac:dyDescent="0.25">
      <c r="A64" s="56"/>
      <c r="B64" s="56"/>
      <c r="C64" s="56"/>
      <c r="D64" s="64"/>
      <c r="E64" s="56"/>
      <c r="F64" s="61"/>
      <c r="G64" s="61"/>
      <c r="H64" s="59"/>
      <c r="I64" s="56"/>
      <c r="J64" s="56"/>
      <c r="K64" s="56"/>
      <c r="L64" s="56"/>
      <c r="M64" s="56"/>
      <c r="N64" s="56"/>
      <c r="P64" s="93"/>
      <c r="Q64" s="93"/>
      <c r="R64" s="93"/>
      <c r="S64" s="93"/>
      <c r="T64" s="93"/>
      <c r="U64" s="80" t="s">
        <v>221</v>
      </c>
      <c r="V64" s="80" t="s">
        <v>181</v>
      </c>
      <c r="W64" s="92"/>
      <c r="X64" s="92"/>
    </row>
    <row r="65" spans="1:24" ht="23.25" customHeight="1" x14ac:dyDescent="0.25">
      <c r="A65" s="56"/>
      <c r="B65" s="56"/>
      <c r="C65" s="56"/>
      <c r="D65" s="64"/>
      <c r="E65" s="56"/>
      <c r="F65" s="61"/>
      <c r="G65" s="61"/>
      <c r="H65" s="59"/>
      <c r="I65" s="56"/>
      <c r="J65" s="56"/>
      <c r="K65" s="56"/>
      <c r="L65" s="56"/>
      <c r="M65" s="56"/>
      <c r="N65" s="56"/>
      <c r="P65" s="93"/>
      <c r="Q65" s="93"/>
      <c r="R65" s="93"/>
      <c r="S65" s="93"/>
      <c r="T65" s="93"/>
      <c r="U65" s="80" t="s">
        <v>222</v>
      </c>
      <c r="V65" s="80" t="s">
        <v>223</v>
      </c>
      <c r="W65" s="92"/>
      <c r="X65" s="92"/>
    </row>
    <row r="66" spans="1:24" x14ac:dyDescent="0.25">
      <c r="A66" s="56"/>
      <c r="B66" s="56"/>
      <c r="C66" s="56"/>
      <c r="D66" s="64"/>
      <c r="E66" s="56"/>
      <c r="F66" s="61"/>
      <c r="G66" s="61"/>
      <c r="H66" s="59"/>
      <c r="I66" s="56"/>
      <c r="J66" s="56"/>
      <c r="K66" s="56"/>
      <c r="L66" s="56"/>
      <c r="M66" s="56"/>
      <c r="N66" s="56"/>
      <c r="P66" s="93"/>
      <c r="Q66" s="93"/>
      <c r="R66" s="93"/>
      <c r="S66" s="93"/>
      <c r="T66" s="93"/>
      <c r="U66" s="80" t="s">
        <v>224</v>
      </c>
      <c r="V66" s="80" t="s">
        <v>225</v>
      </c>
      <c r="W66" s="92"/>
      <c r="X66" s="92"/>
    </row>
    <row r="67" spans="1:24" x14ac:dyDescent="0.25">
      <c r="A67" s="56"/>
      <c r="B67" s="56"/>
      <c r="C67" s="56"/>
      <c r="D67" s="64"/>
      <c r="E67" s="56"/>
      <c r="F67" s="61"/>
      <c r="G67" s="61"/>
      <c r="H67" s="59"/>
      <c r="I67" s="56"/>
      <c r="J67" s="56"/>
      <c r="K67" s="56"/>
      <c r="L67" s="56"/>
      <c r="M67" s="56"/>
      <c r="N67" s="56"/>
      <c r="P67" s="93"/>
      <c r="Q67" s="93"/>
      <c r="R67" s="93"/>
      <c r="S67" s="93"/>
      <c r="T67" s="93"/>
      <c r="U67" s="80" t="s">
        <v>226</v>
      </c>
      <c r="V67" s="80" t="s">
        <v>181</v>
      </c>
      <c r="W67" s="92"/>
      <c r="X67" s="92"/>
    </row>
    <row r="68" spans="1:24" x14ac:dyDescent="0.25">
      <c r="A68" s="56"/>
      <c r="B68" s="56"/>
      <c r="C68" s="56"/>
      <c r="D68" s="64"/>
      <c r="E68" s="56"/>
      <c r="F68" s="61"/>
      <c r="G68" s="61"/>
      <c r="H68" s="59"/>
      <c r="I68" s="56"/>
      <c r="J68" s="56"/>
      <c r="K68" s="56"/>
      <c r="L68" s="56"/>
      <c r="M68" s="56"/>
      <c r="N68" s="56"/>
      <c r="P68" s="89"/>
      <c r="Q68" s="89"/>
      <c r="R68" s="89"/>
      <c r="S68" s="89"/>
      <c r="T68" s="89"/>
      <c r="U68" s="80" t="s">
        <v>227</v>
      </c>
      <c r="V68" s="80" t="s">
        <v>181</v>
      </c>
      <c r="W68" s="91"/>
      <c r="X68" s="91"/>
    </row>
    <row r="69" spans="1:24" ht="18" customHeight="1" x14ac:dyDescent="0.25">
      <c r="A69" s="56" t="s">
        <v>157</v>
      </c>
      <c r="B69" s="56">
        <v>159</v>
      </c>
      <c r="C69" s="56">
        <v>1129</v>
      </c>
      <c r="D69" s="56" t="s">
        <v>155</v>
      </c>
      <c r="E69" s="56"/>
      <c r="F69" s="58" t="s">
        <v>171</v>
      </c>
      <c r="G69" s="58" t="s">
        <v>181</v>
      </c>
      <c r="H69" s="59"/>
      <c r="I69" s="56">
        <v>75</v>
      </c>
      <c r="J69" s="56"/>
      <c r="K69" s="56"/>
      <c r="L69" s="56">
        <v>20</v>
      </c>
      <c r="M69" s="56"/>
      <c r="N69" s="56" t="s">
        <v>154</v>
      </c>
      <c r="P69" s="88" t="s">
        <v>157</v>
      </c>
      <c r="Q69" s="88">
        <v>159</v>
      </c>
      <c r="R69" s="88">
        <v>1129</v>
      </c>
      <c r="S69" s="88" t="s">
        <v>155</v>
      </c>
      <c r="T69" s="88"/>
      <c r="U69" s="80" t="s">
        <v>217</v>
      </c>
      <c r="V69" s="80" t="s">
        <v>218</v>
      </c>
      <c r="W69" s="90">
        <v>74</v>
      </c>
      <c r="X69" s="90">
        <v>0</v>
      </c>
    </row>
    <row r="70" spans="1:24" x14ac:dyDescent="0.25">
      <c r="A70" s="56"/>
      <c r="B70" s="56"/>
      <c r="C70" s="56"/>
      <c r="D70" s="64"/>
      <c r="E70" s="56"/>
      <c r="F70" s="61"/>
      <c r="G70" s="61"/>
      <c r="H70" s="59"/>
      <c r="I70" s="56"/>
      <c r="J70" s="56"/>
      <c r="K70" s="56"/>
      <c r="L70" s="56"/>
      <c r="M70" s="56"/>
      <c r="N70" s="56"/>
      <c r="P70" s="93"/>
      <c r="Q70" s="93"/>
      <c r="R70" s="93"/>
      <c r="S70" s="93"/>
      <c r="T70" s="93"/>
      <c r="U70" s="80" t="s">
        <v>219</v>
      </c>
      <c r="V70" s="80" t="s">
        <v>220</v>
      </c>
      <c r="W70" s="92"/>
      <c r="X70" s="92"/>
    </row>
    <row r="71" spans="1:24" x14ac:dyDescent="0.25">
      <c r="A71" s="56"/>
      <c r="B71" s="56"/>
      <c r="C71" s="56"/>
      <c r="D71" s="64"/>
      <c r="E71" s="56"/>
      <c r="F71" s="61"/>
      <c r="G71" s="61"/>
      <c r="H71" s="59"/>
      <c r="I71" s="56"/>
      <c r="J71" s="56"/>
      <c r="K71" s="56"/>
      <c r="L71" s="56"/>
      <c r="M71" s="56"/>
      <c r="N71" s="56"/>
      <c r="P71" s="93"/>
      <c r="Q71" s="93"/>
      <c r="R71" s="93"/>
      <c r="S71" s="93"/>
      <c r="T71" s="93"/>
      <c r="U71" s="80" t="s">
        <v>221</v>
      </c>
      <c r="V71" s="80" t="s">
        <v>181</v>
      </c>
      <c r="W71" s="92"/>
      <c r="X71" s="92"/>
    </row>
    <row r="72" spans="1:24" ht="15.75" customHeight="1" x14ac:dyDescent="0.25">
      <c r="A72" s="56"/>
      <c r="B72" s="56"/>
      <c r="C72" s="56"/>
      <c r="D72" s="64"/>
      <c r="E72" s="56"/>
      <c r="F72" s="61"/>
      <c r="G72" s="61"/>
      <c r="H72" s="59"/>
      <c r="I72" s="56"/>
      <c r="J72" s="56"/>
      <c r="K72" s="56"/>
      <c r="L72" s="56"/>
      <c r="M72" s="56"/>
      <c r="N72" s="56"/>
      <c r="P72" s="93"/>
      <c r="Q72" s="93"/>
      <c r="R72" s="93"/>
      <c r="S72" s="93"/>
      <c r="T72" s="93"/>
      <c r="U72" s="80" t="s">
        <v>222</v>
      </c>
      <c r="V72" s="80" t="s">
        <v>223</v>
      </c>
      <c r="W72" s="92"/>
      <c r="X72" s="92"/>
    </row>
    <row r="73" spans="1:24" x14ac:dyDescent="0.25">
      <c r="A73" s="56"/>
      <c r="B73" s="56"/>
      <c r="C73" s="56"/>
      <c r="D73" s="64"/>
      <c r="E73" s="56"/>
      <c r="F73" s="61"/>
      <c r="G73" s="61"/>
      <c r="H73" s="59"/>
      <c r="I73" s="56"/>
      <c r="J73" s="56"/>
      <c r="K73" s="56"/>
      <c r="L73" s="56"/>
      <c r="M73" s="56"/>
      <c r="N73" s="56"/>
      <c r="P73" s="93"/>
      <c r="Q73" s="93"/>
      <c r="R73" s="93"/>
      <c r="S73" s="93"/>
      <c r="T73" s="93"/>
      <c r="U73" s="80" t="s">
        <v>224</v>
      </c>
      <c r="V73" s="80" t="s">
        <v>225</v>
      </c>
      <c r="W73" s="92"/>
      <c r="X73" s="92"/>
    </row>
    <row r="74" spans="1:24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P74" s="93"/>
      <c r="Q74" s="93"/>
      <c r="R74" s="93"/>
      <c r="S74" s="93"/>
      <c r="T74" s="93"/>
      <c r="U74" s="80" t="s">
        <v>226</v>
      </c>
      <c r="V74" s="80" t="s">
        <v>181</v>
      </c>
      <c r="W74" s="92"/>
      <c r="X74" s="92"/>
    </row>
    <row r="75" spans="1:24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P75" s="89"/>
      <c r="Q75" s="89"/>
      <c r="R75" s="89"/>
      <c r="S75" s="89"/>
      <c r="T75" s="89"/>
      <c r="U75" s="80" t="s">
        <v>227</v>
      </c>
      <c r="V75" s="80" t="s">
        <v>181</v>
      </c>
      <c r="W75" s="91"/>
      <c r="X75" s="91"/>
    </row>
    <row r="76" spans="1:24" ht="36" customHeight="1" x14ac:dyDescent="0.25">
      <c r="A76" s="56" t="s">
        <v>30</v>
      </c>
      <c r="B76" s="56">
        <v>912</v>
      </c>
      <c r="C76" s="56">
        <v>1078</v>
      </c>
      <c r="D76" s="56" t="s">
        <v>12</v>
      </c>
      <c r="E76" s="56"/>
      <c r="F76" s="61" t="s">
        <v>91</v>
      </c>
      <c r="G76" s="61" t="s">
        <v>90</v>
      </c>
      <c r="H76" s="59"/>
      <c r="I76" s="56">
        <v>186</v>
      </c>
      <c r="J76" s="56"/>
      <c r="K76" s="56">
        <v>32</v>
      </c>
      <c r="L76" s="56">
        <v>31</v>
      </c>
      <c r="M76" s="56"/>
      <c r="N76" s="56" t="s">
        <v>143</v>
      </c>
      <c r="P76" s="80" t="s">
        <v>30</v>
      </c>
      <c r="Q76" s="80">
        <v>912</v>
      </c>
      <c r="R76" s="80">
        <v>1078</v>
      </c>
      <c r="S76" s="80" t="s">
        <v>12</v>
      </c>
      <c r="T76" s="80"/>
      <c r="U76" s="80" t="s">
        <v>91</v>
      </c>
      <c r="V76" s="80" t="s">
        <v>90</v>
      </c>
      <c r="W76" s="79">
        <v>183</v>
      </c>
      <c r="X76" s="79">
        <v>34</v>
      </c>
    </row>
    <row r="77" spans="1:24" ht="22.9" customHeight="1" x14ac:dyDescent="0.25">
      <c r="A77" s="9">
        <v>843</v>
      </c>
      <c r="B77" s="9">
        <v>214</v>
      </c>
      <c r="C77" s="9">
        <v>1603</v>
      </c>
      <c r="D77" s="9" t="s">
        <v>14</v>
      </c>
      <c r="E77" s="9"/>
      <c r="F77" s="2" t="s">
        <v>86</v>
      </c>
      <c r="G77" s="2" t="s">
        <v>87</v>
      </c>
      <c r="H77" s="54"/>
      <c r="I77" s="9">
        <v>303</v>
      </c>
      <c r="J77" s="9"/>
      <c r="K77" s="9">
        <v>71</v>
      </c>
      <c r="L77" s="9">
        <v>27</v>
      </c>
      <c r="M77" s="9"/>
      <c r="N77" s="9" t="s">
        <v>143</v>
      </c>
      <c r="P77" s="80"/>
      <c r="Q77" s="80"/>
      <c r="R77" s="80"/>
      <c r="S77" s="80"/>
      <c r="T77" s="80"/>
      <c r="U77" s="80"/>
      <c r="V77" s="80"/>
      <c r="W77" s="79"/>
      <c r="X77" s="79"/>
    </row>
    <row r="78" spans="1:24" ht="23.45" customHeight="1" x14ac:dyDescent="0.25">
      <c r="A78" s="56" t="s">
        <v>33</v>
      </c>
      <c r="B78" s="56">
        <v>290</v>
      </c>
      <c r="C78" s="56">
        <v>1479</v>
      </c>
      <c r="D78" s="56" t="s">
        <v>12</v>
      </c>
      <c r="E78" s="56"/>
      <c r="F78" s="61" t="s">
        <v>97</v>
      </c>
      <c r="G78" s="61" t="s">
        <v>98</v>
      </c>
      <c r="H78" s="59"/>
      <c r="I78" s="56">
        <v>155</v>
      </c>
      <c r="J78" s="56"/>
      <c r="K78" s="56"/>
      <c r="L78" s="56">
        <v>21</v>
      </c>
      <c r="M78" s="56"/>
      <c r="N78" s="56"/>
      <c r="P78" s="80" t="s">
        <v>33</v>
      </c>
      <c r="Q78" s="80">
        <v>290</v>
      </c>
      <c r="R78" s="80">
        <v>1479</v>
      </c>
      <c r="S78" s="80" t="s">
        <v>12</v>
      </c>
      <c r="T78" s="80"/>
      <c r="U78" s="80" t="s">
        <v>97</v>
      </c>
      <c r="V78" s="80" t="s">
        <v>98</v>
      </c>
      <c r="W78" s="79">
        <v>157</v>
      </c>
      <c r="X78" s="79">
        <v>0</v>
      </c>
    </row>
    <row r="79" spans="1:24" ht="23.45" customHeight="1" x14ac:dyDescent="0.25">
      <c r="A79" s="9"/>
      <c r="B79" s="9"/>
      <c r="C79" s="9"/>
      <c r="D79" s="9"/>
      <c r="E79" s="9"/>
      <c r="F79" s="2"/>
      <c r="G79" s="2"/>
      <c r="H79" s="54"/>
      <c r="I79" s="9"/>
      <c r="J79" s="9"/>
      <c r="K79" s="9"/>
      <c r="L79" s="9"/>
      <c r="M79" s="9"/>
      <c r="N79" s="9"/>
      <c r="P79" s="88">
        <v>841</v>
      </c>
      <c r="Q79" s="88">
        <v>287</v>
      </c>
      <c r="R79" s="88">
        <v>1967</v>
      </c>
      <c r="S79" s="88" t="s">
        <v>14</v>
      </c>
      <c r="T79" s="88"/>
      <c r="U79" s="80" t="s">
        <v>201</v>
      </c>
      <c r="V79" s="80" t="s">
        <v>90</v>
      </c>
      <c r="W79" s="90">
        <v>226</v>
      </c>
      <c r="X79" s="90">
        <v>71</v>
      </c>
    </row>
    <row r="80" spans="1:24" ht="24" x14ac:dyDescent="0.25">
      <c r="A80" s="56">
        <v>841</v>
      </c>
      <c r="B80" s="56">
        <v>287</v>
      </c>
      <c r="C80" s="56">
        <v>1967</v>
      </c>
      <c r="D80" s="56" t="s">
        <v>14</v>
      </c>
      <c r="E80" s="56"/>
      <c r="F80" s="58" t="s">
        <v>190</v>
      </c>
      <c r="G80" s="61" t="s">
        <v>183</v>
      </c>
      <c r="H80" s="59"/>
      <c r="I80" s="56">
        <v>230</v>
      </c>
      <c r="J80" s="56"/>
      <c r="K80" s="56">
        <v>71</v>
      </c>
      <c r="L80" s="56">
        <v>30</v>
      </c>
      <c r="M80" s="56"/>
      <c r="N80" s="56" t="s">
        <v>143</v>
      </c>
      <c r="P80" s="89"/>
      <c r="Q80" s="89"/>
      <c r="R80" s="89"/>
      <c r="S80" s="89"/>
      <c r="T80" s="89"/>
      <c r="U80" s="80" t="s">
        <v>202</v>
      </c>
      <c r="V80" s="80" t="s">
        <v>203</v>
      </c>
      <c r="W80" s="91"/>
      <c r="X80" s="91"/>
    </row>
    <row r="81" spans="1:24" ht="24" x14ac:dyDescent="0.25">
      <c r="A81" s="9" t="s">
        <v>135</v>
      </c>
      <c r="B81" s="9">
        <v>257</v>
      </c>
      <c r="C81" s="9">
        <v>713</v>
      </c>
      <c r="D81" s="51" t="s">
        <v>14</v>
      </c>
      <c r="E81" s="9"/>
      <c r="F81" s="10" t="s">
        <v>136</v>
      </c>
      <c r="G81" s="2" t="s">
        <v>181</v>
      </c>
      <c r="H81" s="54"/>
      <c r="I81" s="9">
        <v>101</v>
      </c>
      <c r="J81" s="9"/>
      <c r="K81" s="9"/>
      <c r="L81" s="9">
        <v>22</v>
      </c>
      <c r="M81" s="9"/>
      <c r="N81" s="9"/>
      <c r="P81" s="80" t="s">
        <v>135</v>
      </c>
      <c r="Q81" s="80">
        <v>257</v>
      </c>
      <c r="R81" s="80">
        <v>713</v>
      </c>
      <c r="S81" s="80" t="s">
        <v>206</v>
      </c>
      <c r="T81" s="80"/>
      <c r="U81" s="80" t="s">
        <v>136</v>
      </c>
      <c r="V81" s="80" t="s">
        <v>216</v>
      </c>
      <c r="W81" s="80">
        <v>93</v>
      </c>
      <c r="X81" s="80">
        <v>0</v>
      </c>
    </row>
    <row r="82" spans="1:24" ht="24" x14ac:dyDescent="0.25">
      <c r="A82" s="56">
        <v>858</v>
      </c>
      <c r="B82" s="56">
        <v>909</v>
      </c>
      <c r="C82" s="56">
        <v>126</v>
      </c>
      <c r="D82" s="56" t="s">
        <v>12</v>
      </c>
      <c r="E82" s="56"/>
      <c r="F82" s="61" t="s">
        <v>80</v>
      </c>
      <c r="G82" s="61" t="s">
        <v>81</v>
      </c>
      <c r="H82" s="59"/>
      <c r="I82" s="56">
        <v>72</v>
      </c>
      <c r="J82" s="56"/>
      <c r="K82" s="56">
        <v>0</v>
      </c>
      <c r="L82" s="56">
        <v>17</v>
      </c>
      <c r="M82" s="56"/>
      <c r="N82" s="56" t="s">
        <v>143</v>
      </c>
      <c r="P82" s="88">
        <v>858</v>
      </c>
      <c r="Q82" s="88">
        <v>909</v>
      </c>
      <c r="R82" s="88">
        <v>126</v>
      </c>
      <c r="S82" s="88" t="s">
        <v>12</v>
      </c>
      <c r="T82" s="88"/>
      <c r="U82" s="80" t="s">
        <v>236</v>
      </c>
      <c r="V82" s="80" t="s">
        <v>81</v>
      </c>
      <c r="W82" s="90">
        <v>72</v>
      </c>
      <c r="X82" s="90"/>
    </row>
    <row r="83" spans="1:24" ht="24" x14ac:dyDescent="0.25">
      <c r="A83" s="56"/>
      <c r="B83" s="56"/>
      <c r="C83" s="56"/>
      <c r="D83" s="56"/>
      <c r="E83" s="56"/>
      <c r="F83" s="61"/>
      <c r="G83" s="61"/>
      <c r="H83" s="59"/>
      <c r="I83" s="56"/>
      <c r="J83" s="56"/>
      <c r="K83" s="56"/>
      <c r="L83" s="56"/>
      <c r="M83" s="56"/>
      <c r="N83" s="56"/>
      <c r="P83" s="89"/>
      <c r="Q83" s="89"/>
      <c r="R83" s="89"/>
      <c r="S83" s="89"/>
      <c r="T83" s="89"/>
      <c r="U83" s="80" t="s">
        <v>237</v>
      </c>
      <c r="V83" s="80" t="s">
        <v>238</v>
      </c>
      <c r="W83" s="91"/>
      <c r="X83" s="91"/>
    </row>
    <row r="84" spans="1:24" ht="24" x14ac:dyDescent="0.25">
      <c r="A84" s="56">
        <v>864</v>
      </c>
      <c r="B84" s="56">
        <v>909</v>
      </c>
      <c r="C84" s="57">
        <v>858</v>
      </c>
      <c r="D84" s="56" t="s">
        <v>12</v>
      </c>
      <c r="E84" s="56"/>
      <c r="F84" s="61" t="s">
        <v>80</v>
      </c>
      <c r="G84" s="61" t="s">
        <v>81</v>
      </c>
      <c r="H84" s="59"/>
      <c r="I84" s="56">
        <v>84</v>
      </c>
      <c r="J84" s="56"/>
      <c r="K84" s="56">
        <v>0</v>
      </c>
      <c r="L84" s="56">
        <v>17</v>
      </c>
      <c r="M84" s="56"/>
      <c r="N84" s="56"/>
      <c r="P84" s="88">
        <v>864</v>
      </c>
      <c r="Q84" s="88">
        <v>909</v>
      </c>
      <c r="R84" s="88">
        <v>977</v>
      </c>
      <c r="S84" s="88" t="s">
        <v>12</v>
      </c>
      <c r="T84" s="88"/>
      <c r="U84" s="80" t="s">
        <v>236</v>
      </c>
      <c r="V84" s="80" t="s">
        <v>81</v>
      </c>
      <c r="W84" s="90">
        <v>198</v>
      </c>
      <c r="X84" s="90">
        <v>0</v>
      </c>
    </row>
    <row r="85" spans="1:24" ht="24" x14ac:dyDescent="0.25">
      <c r="A85" s="56"/>
      <c r="B85" s="56"/>
      <c r="C85" s="57"/>
      <c r="D85" s="56"/>
      <c r="E85" s="56"/>
      <c r="F85" s="61"/>
      <c r="G85" s="61"/>
      <c r="H85" s="59"/>
      <c r="I85" s="56"/>
      <c r="J85" s="56"/>
      <c r="K85" s="56"/>
      <c r="L85" s="56"/>
      <c r="M85" s="56"/>
      <c r="N85" s="56"/>
      <c r="P85" s="89"/>
      <c r="Q85" s="89"/>
      <c r="R85" s="89"/>
      <c r="S85" s="89"/>
      <c r="T85" s="89"/>
      <c r="U85" s="80" t="s">
        <v>237</v>
      </c>
      <c r="V85" s="80" t="s">
        <v>238</v>
      </c>
      <c r="W85" s="91"/>
      <c r="X85" s="91"/>
    </row>
    <row r="86" spans="1:24" ht="24" x14ac:dyDescent="0.25">
      <c r="A86" s="56">
        <v>865</v>
      </c>
      <c r="B86" s="57">
        <v>909</v>
      </c>
      <c r="C86" s="57">
        <v>285</v>
      </c>
      <c r="D86" s="57" t="s">
        <v>12</v>
      </c>
      <c r="E86" s="57"/>
      <c r="F86" s="58" t="s">
        <v>80</v>
      </c>
      <c r="G86" s="58" t="s">
        <v>81</v>
      </c>
      <c r="H86" s="59"/>
      <c r="I86" s="56">
        <v>115</v>
      </c>
      <c r="J86" s="56"/>
      <c r="K86" s="56">
        <v>153</v>
      </c>
      <c r="L86" s="56">
        <v>17</v>
      </c>
      <c r="M86" s="56"/>
      <c r="N86" s="56" t="s">
        <v>143</v>
      </c>
      <c r="P86" s="80">
        <v>865</v>
      </c>
      <c r="Q86" s="80">
        <v>198</v>
      </c>
      <c r="R86" s="80" t="s">
        <v>239</v>
      </c>
      <c r="S86" s="80" t="s">
        <v>12</v>
      </c>
      <c r="T86" s="80"/>
      <c r="U86" s="80" t="s">
        <v>197</v>
      </c>
      <c r="V86" s="80" t="s">
        <v>198</v>
      </c>
      <c r="W86" s="79">
        <v>0</v>
      </c>
      <c r="X86" s="79">
        <v>166</v>
      </c>
    </row>
    <row r="87" spans="1:24" ht="36" x14ac:dyDescent="0.25">
      <c r="A87" s="56" t="s">
        <v>165</v>
      </c>
      <c r="B87" s="56">
        <v>909</v>
      </c>
      <c r="C87" s="56">
        <v>251</v>
      </c>
      <c r="D87" s="56" t="s">
        <v>166</v>
      </c>
      <c r="E87" s="56" t="s">
        <v>167</v>
      </c>
      <c r="F87" s="61" t="s">
        <v>80</v>
      </c>
      <c r="G87" s="61" t="s">
        <v>81</v>
      </c>
      <c r="H87" s="59"/>
      <c r="I87" s="56">
        <v>53</v>
      </c>
      <c r="J87" s="56"/>
      <c r="K87" s="56">
        <v>0</v>
      </c>
      <c r="L87" s="56">
        <v>17</v>
      </c>
      <c r="M87" s="56"/>
      <c r="N87" s="56"/>
      <c r="P87" s="88" t="s">
        <v>165</v>
      </c>
      <c r="Q87" s="88">
        <v>909</v>
      </c>
      <c r="R87" s="88">
        <v>251</v>
      </c>
      <c r="S87" s="88" t="s">
        <v>166</v>
      </c>
      <c r="T87" s="88" t="s">
        <v>167</v>
      </c>
      <c r="U87" s="80" t="s">
        <v>236</v>
      </c>
      <c r="V87" s="80" t="s">
        <v>81</v>
      </c>
      <c r="W87" s="90">
        <v>53</v>
      </c>
      <c r="X87" s="90">
        <v>0</v>
      </c>
    </row>
    <row r="88" spans="1:24" ht="24" x14ac:dyDescent="0.25">
      <c r="A88" s="56"/>
      <c r="B88" s="56"/>
      <c r="C88" s="56"/>
      <c r="D88" s="56"/>
      <c r="E88" s="56"/>
      <c r="F88" s="61"/>
      <c r="G88" s="61"/>
      <c r="H88" s="59"/>
      <c r="I88" s="56"/>
      <c r="J88" s="56"/>
      <c r="K88" s="56"/>
      <c r="L88" s="56"/>
      <c r="M88" s="56"/>
      <c r="N88" s="56"/>
      <c r="P88" s="89"/>
      <c r="Q88" s="89"/>
      <c r="R88" s="89"/>
      <c r="S88" s="89"/>
      <c r="T88" s="89"/>
      <c r="U88" s="80" t="s">
        <v>237</v>
      </c>
      <c r="V88" s="80" t="s">
        <v>238</v>
      </c>
      <c r="W88" s="91"/>
      <c r="X88" s="91"/>
    </row>
    <row r="89" spans="1:24" ht="24" x14ac:dyDescent="0.25">
      <c r="A89" s="9">
        <v>636</v>
      </c>
      <c r="B89" s="9">
        <v>555</v>
      </c>
      <c r="C89" s="9">
        <v>1630</v>
      </c>
      <c r="D89" s="9" t="s">
        <v>12</v>
      </c>
      <c r="E89" s="9"/>
      <c r="F89" s="2" t="s">
        <v>99</v>
      </c>
      <c r="G89" s="2" t="s">
        <v>100</v>
      </c>
      <c r="H89" s="54"/>
      <c r="I89" s="9">
        <f>74+65</f>
        <v>139</v>
      </c>
      <c r="J89" s="9"/>
      <c r="K89" s="9">
        <v>277</v>
      </c>
      <c r="L89" s="9">
        <v>26</v>
      </c>
      <c r="M89" s="9"/>
      <c r="N89" s="9" t="s">
        <v>143</v>
      </c>
      <c r="P89" s="80"/>
      <c r="Q89" s="80"/>
      <c r="R89" s="80"/>
      <c r="S89" s="80"/>
      <c r="T89" s="80"/>
      <c r="U89" s="80"/>
      <c r="V89" s="80"/>
      <c r="W89" s="79"/>
      <c r="X89" s="79"/>
    </row>
    <row r="90" spans="1:24" ht="24" x14ac:dyDescent="0.25">
      <c r="A90" s="9">
        <v>637</v>
      </c>
      <c r="B90" s="9">
        <v>271</v>
      </c>
      <c r="C90" s="9">
        <v>997</v>
      </c>
      <c r="D90" s="9" t="s">
        <v>14</v>
      </c>
      <c r="E90" s="9"/>
      <c r="F90" s="2" t="s">
        <v>191</v>
      </c>
      <c r="G90" s="2" t="s">
        <v>101</v>
      </c>
      <c r="H90" s="54"/>
      <c r="I90" s="9">
        <v>36</v>
      </c>
      <c r="J90" s="9"/>
      <c r="K90" s="9">
        <v>25</v>
      </c>
      <c r="L90" s="9">
        <v>28</v>
      </c>
      <c r="M90" s="9"/>
      <c r="N90" s="9" t="s">
        <v>143</v>
      </c>
      <c r="P90" s="80"/>
      <c r="Q90" s="80"/>
      <c r="R90" s="80"/>
      <c r="S90" s="80"/>
      <c r="T90" s="80"/>
      <c r="U90" s="80"/>
      <c r="V90" s="80"/>
      <c r="W90" s="79"/>
      <c r="X90" s="79"/>
    </row>
    <row r="91" spans="1:24" ht="24" x14ac:dyDescent="0.25">
      <c r="A91" s="9">
        <v>553</v>
      </c>
      <c r="B91" s="9">
        <v>313</v>
      </c>
      <c r="C91" s="9">
        <v>184</v>
      </c>
      <c r="D91" s="9" t="s">
        <v>12</v>
      </c>
      <c r="E91" s="9"/>
      <c r="F91" s="2" t="s">
        <v>192</v>
      </c>
      <c r="G91" s="2" t="s">
        <v>96</v>
      </c>
      <c r="H91" s="54"/>
      <c r="I91" s="9">
        <v>93</v>
      </c>
      <c r="J91" s="9"/>
      <c r="K91" s="9">
        <v>0</v>
      </c>
      <c r="L91" s="9">
        <v>18</v>
      </c>
      <c r="M91" s="9"/>
      <c r="N91" s="9"/>
      <c r="P91" s="80">
        <v>553</v>
      </c>
      <c r="Q91" s="80">
        <v>313</v>
      </c>
      <c r="R91" s="80">
        <v>184</v>
      </c>
      <c r="S91" s="80" t="s">
        <v>12</v>
      </c>
      <c r="T91" s="80"/>
      <c r="U91" s="80" t="s">
        <v>192</v>
      </c>
      <c r="V91" s="80" t="s">
        <v>96</v>
      </c>
      <c r="W91" s="79">
        <v>80</v>
      </c>
      <c r="X91" s="79">
        <v>0</v>
      </c>
    </row>
    <row r="92" spans="1:24" ht="24" x14ac:dyDescent="0.25">
      <c r="A92" s="9">
        <v>552</v>
      </c>
      <c r="B92" s="9">
        <v>313</v>
      </c>
      <c r="C92" s="9">
        <v>136</v>
      </c>
      <c r="D92" s="9" t="s">
        <v>12</v>
      </c>
      <c r="E92" s="9"/>
      <c r="F92" s="2" t="s">
        <v>175</v>
      </c>
      <c r="G92" s="2" t="s">
        <v>96</v>
      </c>
      <c r="H92" s="54"/>
      <c r="I92" s="9">
        <v>83</v>
      </c>
      <c r="J92" s="9"/>
      <c r="K92" s="9">
        <v>14</v>
      </c>
      <c r="L92" s="9">
        <v>18</v>
      </c>
      <c r="M92" s="9"/>
      <c r="N92" s="9" t="s">
        <v>143</v>
      </c>
      <c r="P92" s="80"/>
      <c r="Q92" s="80"/>
      <c r="R92" s="80"/>
      <c r="S92" s="80"/>
      <c r="T92" s="80"/>
      <c r="U92" s="80"/>
      <c r="V92" s="80"/>
      <c r="W92" s="79"/>
      <c r="X92" s="79"/>
    </row>
    <row r="93" spans="1:24" ht="22.15" customHeight="1" x14ac:dyDescent="0.25">
      <c r="A93" s="9">
        <v>4</v>
      </c>
      <c r="B93" s="9">
        <v>25</v>
      </c>
      <c r="C93" s="9">
        <v>773</v>
      </c>
      <c r="D93" s="9" t="s">
        <v>14</v>
      </c>
      <c r="E93" s="9"/>
      <c r="F93" s="2" t="s">
        <v>47</v>
      </c>
      <c r="G93" s="2" t="s">
        <v>48</v>
      </c>
      <c r="H93" s="54"/>
      <c r="I93" s="9">
        <v>212</v>
      </c>
      <c r="J93" s="9"/>
      <c r="K93" s="9">
        <v>23</v>
      </c>
      <c r="L93" s="9">
        <v>2</v>
      </c>
      <c r="M93" s="9"/>
      <c r="N93" s="9" t="s">
        <v>143</v>
      </c>
      <c r="P93" s="80"/>
      <c r="Q93" s="80"/>
      <c r="R93" s="80"/>
      <c r="S93" s="80"/>
      <c r="T93" s="80"/>
      <c r="U93" s="80"/>
      <c r="V93" s="80"/>
      <c r="W93" s="80"/>
      <c r="X93" s="80"/>
    </row>
    <row r="94" spans="1:24" ht="36" x14ac:dyDescent="0.25">
      <c r="A94" s="56" t="s">
        <v>36</v>
      </c>
      <c r="B94" s="56">
        <v>172</v>
      </c>
      <c r="C94" s="56">
        <v>37</v>
      </c>
      <c r="D94" s="56" t="s">
        <v>12</v>
      </c>
      <c r="E94" s="56"/>
      <c r="F94" s="61" t="s">
        <v>106</v>
      </c>
      <c r="G94" s="61" t="s">
        <v>174</v>
      </c>
      <c r="H94" s="59"/>
      <c r="I94" s="56">
        <v>10</v>
      </c>
      <c r="J94" s="56"/>
      <c r="K94" s="56">
        <v>27</v>
      </c>
      <c r="L94" s="56">
        <v>32</v>
      </c>
      <c r="M94" s="56"/>
      <c r="N94" s="56" t="s">
        <v>143</v>
      </c>
      <c r="P94" s="80" t="s">
        <v>36</v>
      </c>
      <c r="Q94" s="80" t="s">
        <v>194</v>
      </c>
      <c r="R94" s="80">
        <v>37</v>
      </c>
      <c r="S94" s="80" t="s">
        <v>12</v>
      </c>
      <c r="T94" s="80"/>
      <c r="U94" s="80" t="s">
        <v>197</v>
      </c>
      <c r="V94" s="80" t="s">
        <v>198</v>
      </c>
      <c r="W94" s="80">
        <v>10</v>
      </c>
      <c r="X94" s="80">
        <v>27</v>
      </c>
    </row>
    <row r="95" spans="1:24" ht="24" x14ac:dyDescent="0.25">
      <c r="A95" s="39"/>
      <c r="B95" s="37"/>
      <c r="C95" s="37"/>
      <c r="D95" s="37"/>
      <c r="E95" s="37"/>
      <c r="F95" s="37"/>
      <c r="G95" s="38"/>
      <c r="I95" s="37">
        <f>SUM(I6:I94)</f>
        <v>14250.18</v>
      </c>
      <c r="J95" s="37">
        <f>SUM(J6:J94)</f>
        <v>0</v>
      </c>
      <c r="K95" s="37">
        <f>SUM(K6:K94)</f>
        <v>2383</v>
      </c>
      <c r="L95" s="37"/>
      <c r="M95" s="37"/>
      <c r="N95" s="37"/>
      <c r="P95" s="80" t="s">
        <v>299</v>
      </c>
      <c r="Q95" s="80">
        <v>198</v>
      </c>
      <c r="R95" s="80">
        <v>15</v>
      </c>
      <c r="S95" s="80" t="s">
        <v>195</v>
      </c>
      <c r="T95" s="80" t="s">
        <v>37</v>
      </c>
      <c r="U95" s="80" t="s">
        <v>197</v>
      </c>
      <c r="V95" s="80" t="s">
        <v>198</v>
      </c>
      <c r="W95" s="80">
        <v>0</v>
      </c>
      <c r="X95" s="80">
        <v>15</v>
      </c>
    </row>
    <row r="96" spans="1:24" ht="24" x14ac:dyDescent="0.25">
      <c r="A96" s="47"/>
      <c r="I96" s="37">
        <f t="shared" ref="I96:J96" si="0">SUBTOTAL(9,I2:I95)</f>
        <v>28980.36</v>
      </c>
      <c r="J96" s="37">
        <f t="shared" si="0"/>
        <v>0</v>
      </c>
      <c r="K96" s="37">
        <f>SUBTOTAL(9,K2:K95)</f>
        <v>4816</v>
      </c>
      <c r="P96" s="80" t="s">
        <v>199</v>
      </c>
      <c r="Q96" s="80">
        <v>534</v>
      </c>
      <c r="R96" s="80">
        <v>592</v>
      </c>
      <c r="S96" s="80" t="s">
        <v>12</v>
      </c>
      <c r="T96" s="80"/>
      <c r="U96" s="80" t="s">
        <v>130</v>
      </c>
      <c r="V96" s="80" t="s">
        <v>200</v>
      </c>
      <c r="W96" s="80">
        <v>304</v>
      </c>
      <c r="X96" s="80">
        <v>0</v>
      </c>
    </row>
    <row r="97" spans="1:24" ht="24" x14ac:dyDescent="0.25">
      <c r="A97" s="47"/>
      <c r="I97" s="3"/>
      <c r="P97" s="80" t="s">
        <v>204</v>
      </c>
      <c r="Q97" s="80">
        <v>198</v>
      </c>
      <c r="R97" s="80">
        <v>10</v>
      </c>
      <c r="S97" s="80" t="s">
        <v>12</v>
      </c>
      <c r="T97" s="80"/>
      <c r="U97" s="80" t="s">
        <v>197</v>
      </c>
      <c r="V97" s="80" t="s">
        <v>198</v>
      </c>
      <c r="W97" s="80">
        <v>0</v>
      </c>
      <c r="X97" s="80">
        <v>10</v>
      </c>
    </row>
    <row r="98" spans="1:24" ht="24" x14ac:dyDescent="0.25">
      <c r="A98" s="47"/>
      <c r="I98" s="3"/>
      <c r="P98" s="80" t="s">
        <v>300</v>
      </c>
      <c r="Q98" s="80">
        <v>198</v>
      </c>
      <c r="R98" s="80">
        <v>8</v>
      </c>
      <c r="S98" s="80" t="s">
        <v>206</v>
      </c>
      <c r="T98" s="80"/>
      <c r="U98" s="80" t="s">
        <v>197</v>
      </c>
      <c r="V98" s="80" t="s">
        <v>198</v>
      </c>
      <c r="W98" s="80">
        <v>0</v>
      </c>
      <c r="X98" s="80">
        <v>8</v>
      </c>
    </row>
    <row r="99" spans="1:24" ht="24" x14ac:dyDescent="0.25">
      <c r="A99" s="47"/>
      <c r="I99" s="3"/>
      <c r="P99" s="80" t="s">
        <v>301</v>
      </c>
      <c r="Q99" s="80">
        <v>198</v>
      </c>
      <c r="R99" s="80">
        <v>25</v>
      </c>
      <c r="S99" s="80" t="s">
        <v>14</v>
      </c>
      <c r="T99" s="80"/>
      <c r="U99" s="80" t="s">
        <v>197</v>
      </c>
      <c r="V99" s="80" t="s">
        <v>198</v>
      </c>
      <c r="W99" s="80">
        <v>0</v>
      </c>
      <c r="X99" s="80">
        <v>25</v>
      </c>
    </row>
    <row r="100" spans="1:24" ht="24" x14ac:dyDescent="0.25">
      <c r="A100" s="47"/>
      <c r="I100" s="3"/>
      <c r="P100" s="80" t="s">
        <v>302</v>
      </c>
      <c r="Q100" s="80">
        <v>214</v>
      </c>
      <c r="R100" s="80">
        <v>1530</v>
      </c>
      <c r="S100" s="80" t="s">
        <v>14</v>
      </c>
      <c r="T100" s="80"/>
      <c r="U100" s="80" t="s">
        <v>86</v>
      </c>
      <c r="V100" s="80" t="s">
        <v>207</v>
      </c>
      <c r="W100" s="80">
        <v>500</v>
      </c>
      <c r="X100" s="80">
        <v>0</v>
      </c>
    </row>
    <row r="101" spans="1:24" ht="24" x14ac:dyDescent="0.25">
      <c r="A101" s="47"/>
      <c r="I101" s="3"/>
      <c r="P101" s="80" t="s">
        <v>208</v>
      </c>
      <c r="Q101" s="80">
        <v>198</v>
      </c>
      <c r="R101" s="80">
        <v>73</v>
      </c>
      <c r="S101" s="80" t="s">
        <v>14</v>
      </c>
      <c r="T101" s="80"/>
      <c r="U101" s="80" t="s">
        <v>197</v>
      </c>
      <c r="V101" s="80" t="s">
        <v>198</v>
      </c>
      <c r="W101" s="80">
        <v>0</v>
      </c>
      <c r="X101" s="80">
        <v>73</v>
      </c>
    </row>
    <row r="102" spans="1:24" ht="24" x14ac:dyDescent="0.25">
      <c r="A102" s="47"/>
      <c r="I102" s="3"/>
      <c r="P102" s="80" t="s">
        <v>303</v>
      </c>
      <c r="Q102" s="80">
        <v>198</v>
      </c>
      <c r="R102" s="80">
        <v>3</v>
      </c>
      <c r="S102" s="80" t="s">
        <v>209</v>
      </c>
      <c r="T102" s="80"/>
      <c r="U102" s="80" t="s">
        <v>197</v>
      </c>
      <c r="V102" s="80" t="s">
        <v>198</v>
      </c>
      <c r="W102" s="80">
        <v>0</v>
      </c>
      <c r="X102" s="80">
        <v>3</v>
      </c>
    </row>
    <row r="103" spans="1:24" ht="24" x14ac:dyDescent="0.25">
      <c r="A103" s="47"/>
      <c r="I103" s="3"/>
      <c r="P103" s="80" t="s">
        <v>210</v>
      </c>
      <c r="Q103" s="80">
        <v>555</v>
      </c>
      <c r="R103" s="80">
        <v>1219</v>
      </c>
      <c r="S103" s="80" t="s">
        <v>209</v>
      </c>
      <c r="T103" s="80"/>
      <c r="U103" s="80" t="s">
        <v>99</v>
      </c>
      <c r="V103" s="80" t="s">
        <v>211</v>
      </c>
      <c r="W103" s="80">
        <v>69</v>
      </c>
      <c r="X103" s="80">
        <v>0</v>
      </c>
    </row>
    <row r="104" spans="1:24" ht="24" x14ac:dyDescent="0.25">
      <c r="A104" s="47"/>
      <c r="I104" s="3"/>
      <c r="P104" s="80" t="s">
        <v>304</v>
      </c>
      <c r="Q104" s="80">
        <v>198</v>
      </c>
      <c r="R104" s="80">
        <v>287</v>
      </c>
      <c r="S104" s="80" t="s">
        <v>209</v>
      </c>
      <c r="T104" s="80"/>
      <c r="U104" s="80" t="s">
        <v>197</v>
      </c>
      <c r="V104" s="80" t="s">
        <v>198</v>
      </c>
      <c r="W104" s="80">
        <v>0</v>
      </c>
      <c r="X104" s="80">
        <v>287</v>
      </c>
    </row>
    <row r="105" spans="1:24" ht="24" x14ac:dyDescent="0.25">
      <c r="A105" s="47"/>
      <c r="I105" s="3"/>
      <c r="P105" s="80" t="s">
        <v>305</v>
      </c>
      <c r="Q105" s="80">
        <v>555</v>
      </c>
      <c r="R105" s="80">
        <v>121</v>
      </c>
      <c r="S105" s="80" t="s">
        <v>209</v>
      </c>
      <c r="T105" s="80"/>
      <c r="U105" s="80" t="s">
        <v>99</v>
      </c>
      <c r="V105" s="80" t="s">
        <v>211</v>
      </c>
      <c r="W105" s="80">
        <v>65</v>
      </c>
      <c r="X105" s="80">
        <v>0</v>
      </c>
    </row>
    <row r="106" spans="1:24" ht="24" x14ac:dyDescent="0.25">
      <c r="A106" s="47"/>
      <c r="G106" s="3"/>
      <c r="I106" s="3"/>
      <c r="L106" s="3"/>
      <c r="P106" s="80">
        <v>3913</v>
      </c>
      <c r="Q106" s="80">
        <v>534</v>
      </c>
      <c r="R106" s="80">
        <v>2105</v>
      </c>
      <c r="S106" s="80" t="s">
        <v>209</v>
      </c>
      <c r="T106" s="80"/>
      <c r="U106" s="80" t="s">
        <v>130</v>
      </c>
      <c r="V106" s="80" t="s">
        <v>200</v>
      </c>
      <c r="W106" s="80">
        <v>440</v>
      </c>
      <c r="X106" s="80">
        <v>0</v>
      </c>
    </row>
    <row r="107" spans="1:24" ht="24" x14ac:dyDescent="0.25">
      <c r="A107" s="47"/>
      <c r="G107" s="3"/>
      <c r="I107" s="3"/>
      <c r="L107" s="3"/>
      <c r="P107" s="80" t="s">
        <v>306</v>
      </c>
      <c r="Q107" s="80">
        <v>198</v>
      </c>
      <c r="R107" s="80">
        <v>111</v>
      </c>
      <c r="S107" s="80" t="s">
        <v>209</v>
      </c>
      <c r="T107" s="80"/>
      <c r="U107" s="80" t="s">
        <v>197</v>
      </c>
      <c r="V107" s="80" t="s">
        <v>198</v>
      </c>
      <c r="W107" s="80">
        <v>0</v>
      </c>
      <c r="X107" s="80">
        <v>111</v>
      </c>
    </row>
    <row r="108" spans="1:24" ht="24" x14ac:dyDescent="0.25">
      <c r="A108" s="47"/>
      <c r="G108" s="3"/>
      <c r="I108" s="3"/>
      <c r="L108" s="3"/>
      <c r="P108" s="80" t="s">
        <v>212</v>
      </c>
      <c r="Q108" s="80">
        <v>198</v>
      </c>
      <c r="R108" s="80">
        <v>4</v>
      </c>
      <c r="S108" s="80" t="s">
        <v>195</v>
      </c>
      <c r="T108" s="80" t="s">
        <v>37</v>
      </c>
      <c r="U108" s="80" t="s">
        <v>197</v>
      </c>
      <c r="V108" s="80" t="s">
        <v>198</v>
      </c>
      <c r="W108" s="80">
        <v>4</v>
      </c>
      <c r="X108" s="80">
        <v>0</v>
      </c>
    </row>
    <row r="109" spans="1:24" x14ac:dyDescent="0.25">
      <c r="A109" s="47"/>
      <c r="G109" s="3"/>
      <c r="I109" s="3"/>
      <c r="L109" s="3"/>
      <c r="P109" s="80" t="s">
        <v>213</v>
      </c>
      <c r="Q109" s="80">
        <v>649</v>
      </c>
      <c r="R109" s="80">
        <v>326</v>
      </c>
      <c r="S109" s="80" t="s">
        <v>195</v>
      </c>
      <c r="T109" s="80" t="s">
        <v>39</v>
      </c>
      <c r="U109" s="80" t="s">
        <v>84</v>
      </c>
      <c r="V109" s="80" t="s">
        <v>214</v>
      </c>
      <c r="W109" s="80">
        <v>91</v>
      </c>
      <c r="X109" s="80">
        <v>0</v>
      </c>
    </row>
    <row r="110" spans="1:24" ht="24" x14ac:dyDescent="0.25">
      <c r="A110" s="47"/>
      <c r="G110" s="3"/>
      <c r="I110" s="3"/>
      <c r="L110" s="3"/>
      <c r="P110" s="80" t="s">
        <v>307</v>
      </c>
      <c r="Q110" s="80">
        <v>198</v>
      </c>
      <c r="R110" s="80">
        <v>34</v>
      </c>
      <c r="S110" s="80" t="s">
        <v>195</v>
      </c>
      <c r="T110" s="80" t="s">
        <v>39</v>
      </c>
      <c r="U110" s="80" t="s">
        <v>197</v>
      </c>
      <c r="V110" s="80" t="s">
        <v>198</v>
      </c>
      <c r="W110" s="80">
        <v>0</v>
      </c>
      <c r="X110" s="80">
        <v>34</v>
      </c>
    </row>
    <row r="111" spans="1:24" ht="24" x14ac:dyDescent="0.25">
      <c r="A111" s="47"/>
      <c r="G111" s="3"/>
      <c r="I111" s="3"/>
      <c r="L111" s="3"/>
      <c r="P111" s="80" t="s">
        <v>308</v>
      </c>
      <c r="Q111" s="80">
        <v>198</v>
      </c>
      <c r="R111" s="80">
        <v>8</v>
      </c>
      <c r="S111" s="80" t="s">
        <v>206</v>
      </c>
      <c r="T111" s="80"/>
      <c r="U111" s="80" t="s">
        <v>197</v>
      </c>
      <c r="V111" s="80" t="s">
        <v>198</v>
      </c>
      <c r="W111" s="80">
        <v>0</v>
      </c>
      <c r="X111" s="80">
        <v>8</v>
      </c>
    </row>
    <row r="112" spans="1:24" x14ac:dyDescent="0.25">
      <c r="A112" s="47"/>
      <c r="G112" s="3"/>
      <c r="I112" s="3"/>
      <c r="L112" s="3"/>
      <c r="P112" s="80" t="s">
        <v>309</v>
      </c>
      <c r="Q112" s="80">
        <v>61</v>
      </c>
      <c r="R112" s="80">
        <v>21</v>
      </c>
      <c r="S112" s="80" t="s">
        <v>206</v>
      </c>
      <c r="T112" s="80"/>
      <c r="U112" s="80" t="s">
        <v>82</v>
      </c>
      <c r="V112" s="80" t="s">
        <v>215</v>
      </c>
      <c r="W112" s="80">
        <v>0</v>
      </c>
      <c r="X112" s="80">
        <v>21</v>
      </c>
    </row>
    <row r="113" spans="9:24" ht="24" x14ac:dyDescent="0.25">
      <c r="I113" s="3"/>
      <c r="P113" s="80" t="s">
        <v>230</v>
      </c>
      <c r="Q113" s="80">
        <v>198</v>
      </c>
      <c r="R113" s="80">
        <v>13</v>
      </c>
      <c r="S113" s="80" t="s">
        <v>209</v>
      </c>
      <c r="T113" s="80"/>
      <c r="U113" s="80" t="s">
        <v>197</v>
      </c>
      <c r="V113" s="80" t="s">
        <v>198</v>
      </c>
      <c r="W113" s="80">
        <v>0</v>
      </c>
      <c r="X113" s="80">
        <v>13</v>
      </c>
    </row>
    <row r="114" spans="9:24" ht="24" x14ac:dyDescent="0.25">
      <c r="I114" s="3"/>
      <c r="P114" s="80" t="s">
        <v>231</v>
      </c>
      <c r="Q114" s="80">
        <v>313</v>
      </c>
      <c r="R114" s="80">
        <v>123</v>
      </c>
      <c r="S114" s="80" t="s">
        <v>209</v>
      </c>
      <c r="T114" s="80"/>
      <c r="U114" s="80" t="s">
        <v>232</v>
      </c>
      <c r="V114" s="80" t="s">
        <v>233</v>
      </c>
      <c r="W114" s="80">
        <v>71</v>
      </c>
      <c r="X114" s="80">
        <v>0</v>
      </c>
    </row>
    <row r="115" spans="9:24" ht="24" x14ac:dyDescent="0.25">
      <c r="I115" s="3"/>
      <c r="P115" s="80" t="s">
        <v>234</v>
      </c>
      <c r="Q115" s="80">
        <v>198</v>
      </c>
      <c r="R115" s="80">
        <v>50</v>
      </c>
      <c r="S115" s="80" t="s">
        <v>195</v>
      </c>
      <c r="T115" s="80" t="s">
        <v>196</v>
      </c>
      <c r="U115" s="80" t="s">
        <v>197</v>
      </c>
      <c r="V115" s="80" t="s">
        <v>198</v>
      </c>
      <c r="W115" s="80">
        <v>0</v>
      </c>
      <c r="X115" s="80">
        <v>50</v>
      </c>
    </row>
    <row r="116" spans="9:24" x14ac:dyDescent="0.25">
      <c r="I116" s="3"/>
      <c r="P116" s="80" t="s">
        <v>310</v>
      </c>
      <c r="Q116" s="80">
        <v>534</v>
      </c>
      <c r="R116" s="80">
        <v>93</v>
      </c>
      <c r="S116" s="80" t="s">
        <v>195</v>
      </c>
      <c r="T116" s="80" t="s">
        <v>196</v>
      </c>
      <c r="U116" s="80" t="s">
        <v>130</v>
      </c>
      <c r="V116" s="80" t="s">
        <v>200</v>
      </c>
      <c r="W116" s="80">
        <v>93</v>
      </c>
      <c r="X116" s="80">
        <v>0</v>
      </c>
    </row>
    <row r="117" spans="9:24" ht="24" x14ac:dyDescent="0.25">
      <c r="I117" s="3"/>
      <c r="P117" s="80" t="s">
        <v>235</v>
      </c>
      <c r="Q117" s="80">
        <v>198</v>
      </c>
      <c r="R117" s="80">
        <v>24</v>
      </c>
      <c r="S117" s="80" t="s">
        <v>195</v>
      </c>
      <c r="T117" s="80" t="s">
        <v>196</v>
      </c>
      <c r="U117" s="80" t="s">
        <v>197</v>
      </c>
      <c r="V117" s="80" t="s">
        <v>198</v>
      </c>
      <c r="W117" s="80">
        <v>0</v>
      </c>
      <c r="X117" s="80">
        <v>24</v>
      </c>
    </row>
    <row r="118" spans="9:24" ht="24" x14ac:dyDescent="0.25">
      <c r="I118" s="3"/>
      <c r="P118" s="80" t="s">
        <v>242</v>
      </c>
      <c r="Q118" s="80">
        <v>693</v>
      </c>
      <c r="R118" s="80">
        <v>1212</v>
      </c>
      <c r="S118" s="80" t="s">
        <v>209</v>
      </c>
      <c r="T118" s="80"/>
      <c r="U118" s="80" t="s">
        <v>92</v>
      </c>
      <c r="V118" s="80" t="s">
        <v>243</v>
      </c>
      <c r="W118" s="80">
        <v>199</v>
      </c>
      <c r="X118" s="80">
        <v>0</v>
      </c>
    </row>
    <row r="119" spans="9:24" ht="24" x14ac:dyDescent="0.25">
      <c r="I119" s="3"/>
      <c r="P119" s="80" t="s">
        <v>244</v>
      </c>
      <c r="Q119" s="80">
        <v>198</v>
      </c>
      <c r="R119" s="80">
        <v>34</v>
      </c>
      <c r="S119" s="80" t="s">
        <v>209</v>
      </c>
      <c r="T119" s="80"/>
      <c r="U119" s="80" t="s">
        <v>197</v>
      </c>
      <c r="V119" s="80" t="s">
        <v>198</v>
      </c>
      <c r="W119" s="80">
        <v>0</v>
      </c>
      <c r="X119" s="80">
        <v>34</v>
      </c>
    </row>
    <row r="120" spans="9:24" ht="24" x14ac:dyDescent="0.25">
      <c r="I120" s="3"/>
      <c r="P120" s="80" t="s">
        <v>245</v>
      </c>
      <c r="Q120" s="80">
        <v>198</v>
      </c>
      <c r="R120" s="80">
        <v>48</v>
      </c>
      <c r="S120" s="80" t="s">
        <v>195</v>
      </c>
      <c r="T120" s="80" t="s">
        <v>196</v>
      </c>
      <c r="U120" s="80" t="s">
        <v>197</v>
      </c>
      <c r="V120" s="80" t="s">
        <v>198</v>
      </c>
      <c r="W120" s="80">
        <v>0</v>
      </c>
      <c r="X120" s="80">
        <v>48</v>
      </c>
    </row>
    <row r="121" spans="9:24" x14ac:dyDescent="0.25">
      <c r="I121" s="3"/>
      <c r="P121" s="80" t="s">
        <v>27</v>
      </c>
      <c r="Q121" s="80">
        <v>534</v>
      </c>
      <c r="R121" s="80">
        <v>780</v>
      </c>
      <c r="S121" s="80" t="s">
        <v>195</v>
      </c>
      <c r="T121" s="80" t="s">
        <v>196</v>
      </c>
      <c r="U121" s="80" t="s">
        <v>130</v>
      </c>
      <c r="V121" s="80" t="s">
        <v>200</v>
      </c>
      <c r="W121" s="80">
        <v>153</v>
      </c>
      <c r="X121" s="80">
        <v>0</v>
      </c>
    </row>
    <row r="122" spans="9:24" ht="24" x14ac:dyDescent="0.25">
      <c r="I122" s="3"/>
      <c r="P122" s="80" t="s">
        <v>311</v>
      </c>
      <c r="Q122" s="80">
        <v>103</v>
      </c>
      <c r="R122" s="80">
        <v>1686</v>
      </c>
      <c r="S122" s="80" t="s">
        <v>209</v>
      </c>
      <c r="T122" s="80"/>
      <c r="U122" s="80" t="s">
        <v>246</v>
      </c>
      <c r="V122" s="80" t="s">
        <v>247</v>
      </c>
      <c r="W122" s="80">
        <v>31</v>
      </c>
      <c r="X122" s="80">
        <v>0</v>
      </c>
    </row>
    <row r="123" spans="9:24" ht="24" x14ac:dyDescent="0.25">
      <c r="I123" s="3"/>
      <c r="P123" s="80" t="s">
        <v>25</v>
      </c>
      <c r="Q123" s="80">
        <v>739</v>
      </c>
      <c r="R123" s="80">
        <v>1694</v>
      </c>
      <c r="S123" s="80" t="s">
        <v>209</v>
      </c>
      <c r="T123" s="80"/>
      <c r="U123" s="80" t="s">
        <v>69</v>
      </c>
      <c r="V123" s="80" t="s">
        <v>248</v>
      </c>
      <c r="W123" s="80">
        <v>105</v>
      </c>
      <c r="X123" s="80">
        <v>0</v>
      </c>
    </row>
    <row r="124" spans="9:24" ht="24" x14ac:dyDescent="0.25">
      <c r="I124" s="3"/>
      <c r="P124" s="80" t="s">
        <v>249</v>
      </c>
      <c r="Q124" s="80">
        <v>198</v>
      </c>
      <c r="R124" s="80">
        <v>4</v>
      </c>
      <c r="S124" s="80" t="s">
        <v>209</v>
      </c>
      <c r="T124" s="80"/>
      <c r="U124" s="80" t="s">
        <v>197</v>
      </c>
      <c r="V124" s="80" t="s">
        <v>198</v>
      </c>
      <c r="W124" s="80">
        <v>0</v>
      </c>
      <c r="X124" s="80">
        <v>4</v>
      </c>
    </row>
    <row r="125" spans="9:24" ht="24" x14ac:dyDescent="0.25">
      <c r="I125" s="3"/>
      <c r="P125" s="80" t="s">
        <v>312</v>
      </c>
      <c r="Q125" s="80">
        <v>198</v>
      </c>
      <c r="R125" s="80">
        <v>10</v>
      </c>
      <c r="S125" s="80" t="s">
        <v>209</v>
      </c>
      <c r="T125" s="80"/>
      <c r="U125" s="80" t="s">
        <v>197</v>
      </c>
      <c r="V125" s="80" t="s">
        <v>198</v>
      </c>
      <c r="W125" s="80">
        <v>0</v>
      </c>
      <c r="X125" s="80">
        <v>10</v>
      </c>
    </row>
    <row r="126" spans="9:24" ht="24" x14ac:dyDescent="0.25">
      <c r="I126" s="3"/>
      <c r="P126" s="80" t="s">
        <v>313</v>
      </c>
      <c r="Q126" s="80">
        <v>739</v>
      </c>
      <c r="R126" s="80">
        <v>493</v>
      </c>
      <c r="S126" s="80" t="s">
        <v>209</v>
      </c>
      <c r="T126" s="80"/>
      <c r="U126" s="80" t="s">
        <v>69</v>
      </c>
      <c r="V126" s="80" t="s">
        <v>248</v>
      </c>
      <c r="W126" s="80">
        <v>69</v>
      </c>
      <c r="X126" s="80">
        <v>0</v>
      </c>
    </row>
    <row r="127" spans="9:24" ht="24" x14ac:dyDescent="0.25">
      <c r="I127" s="3"/>
      <c r="P127" s="80" t="s">
        <v>250</v>
      </c>
      <c r="Q127" s="80">
        <v>198</v>
      </c>
      <c r="R127" s="80">
        <v>1</v>
      </c>
      <c r="S127" s="80" t="s">
        <v>209</v>
      </c>
      <c r="T127" s="80"/>
      <c r="U127" s="80" t="s">
        <v>197</v>
      </c>
      <c r="V127" s="80" t="s">
        <v>198</v>
      </c>
      <c r="W127" s="80">
        <v>0</v>
      </c>
      <c r="X127" s="80">
        <v>1</v>
      </c>
    </row>
    <row r="128" spans="9:24" ht="24" x14ac:dyDescent="0.25">
      <c r="I128" s="3"/>
      <c r="P128" s="80" t="s">
        <v>251</v>
      </c>
      <c r="Q128" s="80">
        <v>198</v>
      </c>
      <c r="R128" s="80">
        <v>52</v>
      </c>
      <c r="S128" s="80" t="s">
        <v>76</v>
      </c>
      <c r="T128" s="80" t="s">
        <v>57</v>
      </c>
      <c r="U128" s="80" t="s">
        <v>197</v>
      </c>
      <c r="V128" s="80" t="s">
        <v>198</v>
      </c>
      <c r="W128" s="80">
        <v>5</v>
      </c>
      <c r="X128" s="80">
        <v>47</v>
      </c>
    </row>
    <row r="129" spans="9:24" ht="24" x14ac:dyDescent="0.25">
      <c r="I129" s="3"/>
      <c r="P129" s="80" t="s">
        <v>252</v>
      </c>
      <c r="Q129" s="80">
        <v>198</v>
      </c>
      <c r="R129" s="80">
        <v>41</v>
      </c>
      <c r="S129" s="80" t="s">
        <v>195</v>
      </c>
      <c r="T129" s="80" t="s">
        <v>196</v>
      </c>
      <c r="U129" s="80" t="s">
        <v>197</v>
      </c>
      <c r="V129" s="80" t="s">
        <v>198</v>
      </c>
      <c r="W129" s="80">
        <v>0</v>
      </c>
      <c r="X129" s="80">
        <v>41</v>
      </c>
    </row>
    <row r="130" spans="9:24" x14ac:dyDescent="0.25">
      <c r="I130" s="3"/>
      <c r="P130" s="80" t="s">
        <v>32</v>
      </c>
      <c r="Q130" s="80">
        <v>534</v>
      </c>
      <c r="R130" s="80">
        <v>4907</v>
      </c>
      <c r="S130" s="80" t="s">
        <v>195</v>
      </c>
      <c r="T130" s="80" t="s">
        <v>196</v>
      </c>
      <c r="U130" s="80" t="s">
        <v>130</v>
      </c>
      <c r="V130" s="80" t="s">
        <v>200</v>
      </c>
      <c r="W130" s="80">
        <v>415</v>
      </c>
      <c r="X130" s="80">
        <v>0</v>
      </c>
    </row>
    <row r="131" spans="9:24" ht="24" x14ac:dyDescent="0.25">
      <c r="I131" s="3"/>
      <c r="P131" s="80" t="s">
        <v>253</v>
      </c>
      <c r="Q131" s="80">
        <v>936</v>
      </c>
      <c r="R131" s="80">
        <v>1034</v>
      </c>
      <c r="S131" s="80" t="s">
        <v>12</v>
      </c>
      <c r="T131" s="80"/>
      <c r="U131" s="80" t="s">
        <v>254</v>
      </c>
      <c r="V131" s="80" t="s">
        <v>255</v>
      </c>
      <c r="W131" s="80">
        <v>97</v>
      </c>
      <c r="X131" s="80">
        <v>52</v>
      </c>
    </row>
    <row r="132" spans="9:24" ht="24" x14ac:dyDescent="0.25">
      <c r="I132" s="3"/>
      <c r="P132" s="80" t="s">
        <v>256</v>
      </c>
      <c r="Q132" s="80">
        <v>198</v>
      </c>
      <c r="R132" s="80">
        <v>14</v>
      </c>
      <c r="S132" s="80" t="s">
        <v>76</v>
      </c>
      <c r="T132" s="80" t="s">
        <v>57</v>
      </c>
      <c r="U132" s="80" t="s">
        <v>197</v>
      </c>
      <c r="V132" s="80" t="s">
        <v>198</v>
      </c>
      <c r="W132" s="80">
        <v>0</v>
      </c>
      <c r="X132" s="80">
        <v>14</v>
      </c>
    </row>
    <row r="133" spans="9:24" x14ac:dyDescent="0.25">
      <c r="I133" s="3"/>
      <c r="P133" s="80" t="s">
        <v>257</v>
      </c>
      <c r="Q133" s="80">
        <v>534</v>
      </c>
      <c r="R133" s="80">
        <v>771</v>
      </c>
      <c r="S133" s="80" t="s">
        <v>76</v>
      </c>
      <c r="T133" s="80" t="s">
        <v>57</v>
      </c>
      <c r="U133" s="80" t="s">
        <v>130</v>
      </c>
      <c r="V133" s="80" t="s">
        <v>200</v>
      </c>
      <c r="W133" s="80">
        <v>57</v>
      </c>
      <c r="X133" s="80">
        <v>0</v>
      </c>
    </row>
    <row r="134" spans="9:24" ht="24" x14ac:dyDescent="0.25">
      <c r="I134" s="3"/>
      <c r="P134" s="80" t="s">
        <v>258</v>
      </c>
      <c r="Q134" s="80">
        <v>198</v>
      </c>
      <c r="R134" s="80">
        <v>6</v>
      </c>
      <c r="S134" s="80" t="s">
        <v>12</v>
      </c>
      <c r="T134" s="80"/>
      <c r="U134" s="80" t="s">
        <v>197</v>
      </c>
      <c r="V134" s="80" t="s">
        <v>198</v>
      </c>
      <c r="W134" s="80">
        <v>0</v>
      </c>
      <c r="X134" s="80">
        <v>6</v>
      </c>
    </row>
    <row r="135" spans="9:24" ht="24" x14ac:dyDescent="0.25">
      <c r="I135" s="3"/>
      <c r="P135" s="80" t="s">
        <v>261</v>
      </c>
      <c r="Q135" s="80">
        <v>198</v>
      </c>
      <c r="R135" s="80">
        <v>2</v>
      </c>
      <c r="S135" s="80" t="s">
        <v>195</v>
      </c>
      <c r="T135" s="80" t="s">
        <v>196</v>
      </c>
      <c r="U135" s="80" t="s">
        <v>197</v>
      </c>
      <c r="V135" s="80" t="s">
        <v>198</v>
      </c>
      <c r="W135" s="80">
        <v>0</v>
      </c>
      <c r="X135" s="80">
        <v>2</v>
      </c>
    </row>
    <row r="136" spans="9:24" ht="24" x14ac:dyDescent="0.25">
      <c r="I136" s="3"/>
      <c r="P136" s="80" t="s">
        <v>262</v>
      </c>
      <c r="Q136" s="80">
        <v>198</v>
      </c>
      <c r="R136" s="80">
        <v>47</v>
      </c>
      <c r="S136" s="80" t="s">
        <v>76</v>
      </c>
      <c r="T136" s="80" t="s">
        <v>57</v>
      </c>
      <c r="U136" s="80" t="s">
        <v>197</v>
      </c>
      <c r="V136" s="80" t="s">
        <v>198</v>
      </c>
      <c r="W136" s="80">
        <v>0</v>
      </c>
      <c r="X136" s="80">
        <v>47</v>
      </c>
    </row>
    <row r="137" spans="9:24" ht="24" x14ac:dyDescent="0.25">
      <c r="I137" s="3"/>
      <c r="P137" s="80" t="s">
        <v>263</v>
      </c>
      <c r="Q137" s="80">
        <v>198</v>
      </c>
      <c r="R137" s="80">
        <v>10</v>
      </c>
      <c r="S137" s="80" t="s">
        <v>76</v>
      </c>
      <c r="T137" s="80" t="s">
        <v>57</v>
      </c>
      <c r="U137" s="80" t="s">
        <v>197</v>
      </c>
      <c r="V137" s="80" t="s">
        <v>198</v>
      </c>
      <c r="W137" s="80">
        <v>0</v>
      </c>
      <c r="X137" s="80">
        <v>10</v>
      </c>
    </row>
    <row r="138" spans="9:24" ht="24" x14ac:dyDescent="0.25">
      <c r="I138" s="3"/>
      <c r="P138" s="80" t="s">
        <v>264</v>
      </c>
      <c r="Q138" s="80">
        <v>198</v>
      </c>
      <c r="R138" s="80">
        <v>18</v>
      </c>
      <c r="S138" s="80" t="s">
        <v>76</v>
      </c>
      <c r="T138" s="80" t="s">
        <v>57</v>
      </c>
      <c r="U138" s="80" t="s">
        <v>197</v>
      </c>
      <c r="V138" s="80" t="s">
        <v>198</v>
      </c>
      <c r="W138" s="80">
        <v>0</v>
      </c>
      <c r="X138" s="80">
        <v>18</v>
      </c>
    </row>
    <row r="139" spans="9:24" ht="24" x14ac:dyDescent="0.25">
      <c r="I139" s="3"/>
      <c r="P139" s="80" t="s">
        <v>268</v>
      </c>
      <c r="Q139" s="80">
        <v>198</v>
      </c>
      <c r="R139" s="80">
        <v>41</v>
      </c>
      <c r="S139" s="80" t="s">
        <v>76</v>
      </c>
      <c r="T139" s="80" t="s">
        <v>57</v>
      </c>
      <c r="U139" s="80" t="s">
        <v>197</v>
      </c>
      <c r="V139" s="80" t="s">
        <v>198</v>
      </c>
      <c r="W139" s="80">
        <v>0</v>
      </c>
      <c r="X139" s="80">
        <v>41</v>
      </c>
    </row>
    <row r="140" spans="9:24" ht="24" x14ac:dyDescent="0.25">
      <c r="I140" s="3"/>
      <c r="P140" s="80" t="s">
        <v>269</v>
      </c>
      <c r="Q140" s="80">
        <v>198</v>
      </c>
      <c r="R140" s="80">
        <v>4</v>
      </c>
      <c r="S140" s="80" t="s">
        <v>76</v>
      </c>
      <c r="T140" s="80" t="s">
        <v>57</v>
      </c>
      <c r="U140" s="80" t="s">
        <v>197</v>
      </c>
      <c r="V140" s="80" t="s">
        <v>198</v>
      </c>
      <c r="W140" s="80">
        <v>0</v>
      </c>
      <c r="X140" s="80">
        <v>4</v>
      </c>
    </row>
    <row r="141" spans="9:24" ht="24" x14ac:dyDescent="0.25">
      <c r="I141" s="3"/>
      <c r="P141" s="80" t="s">
        <v>270</v>
      </c>
      <c r="Q141" s="80">
        <v>198</v>
      </c>
      <c r="R141" s="80">
        <v>11</v>
      </c>
      <c r="S141" s="80" t="s">
        <v>76</v>
      </c>
      <c r="T141" s="80" t="s">
        <v>57</v>
      </c>
      <c r="U141" s="80" t="s">
        <v>197</v>
      </c>
      <c r="V141" s="80" t="s">
        <v>198</v>
      </c>
      <c r="W141" s="80">
        <v>0</v>
      </c>
      <c r="X141" s="80">
        <v>11</v>
      </c>
    </row>
    <row r="142" spans="9:24" x14ac:dyDescent="0.25">
      <c r="I142" s="3"/>
      <c r="P142" s="80" t="s">
        <v>274</v>
      </c>
      <c r="Q142" s="80">
        <v>534</v>
      </c>
      <c r="R142" s="80">
        <v>418</v>
      </c>
      <c r="S142" s="80" t="s">
        <v>195</v>
      </c>
      <c r="T142" s="80" t="s">
        <v>196</v>
      </c>
      <c r="U142" s="80" t="s">
        <v>130</v>
      </c>
      <c r="V142" s="80" t="s">
        <v>200</v>
      </c>
      <c r="W142" s="79">
        <v>4</v>
      </c>
      <c r="X142" s="79">
        <v>0</v>
      </c>
    </row>
    <row r="143" spans="9:24" ht="24" x14ac:dyDescent="0.25">
      <c r="I143" s="3"/>
      <c r="P143" s="80" t="s">
        <v>277</v>
      </c>
      <c r="Q143" s="80">
        <v>198</v>
      </c>
      <c r="R143" s="80">
        <v>46</v>
      </c>
      <c r="S143" s="80" t="s">
        <v>12</v>
      </c>
      <c r="T143" s="80"/>
      <c r="U143" s="80" t="s">
        <v>197</v>
      </c>
      <c r="V143" s="80" t="s">
        <v>198</v>
      </c>
      <c r="W143" s="79">
        <v>0</v>
      </c>
      <c r="X143" s="79">
        <v>46</v>
      </c>
    </row>
    <row r="144" spans="9:24" ht="24" x14ac:dyDescent="0.25">
      <c r="I144" s="3"/>
      <c r="P144" s="80" t="s">
        <v>278</v>
      </c>
      <c r="Q144" s="80">
        <v>198</v>
      </c>
      <c r="R144" s="80">
        <v>67</v>
      </c>
      <c r="S144" s="80" t="s">
        <v>12</v>
      </c>
      <c r="T144" s="80"/>
      <c r="U144" s="80" t="s">
        <v>197</v>
      </c>
      <c r="V144" s="80" t="s">
        <v>198</v>
      </c>
      <c r="W144" s="79">
        <v>0</v>
      </c>
      <c r="X144" s="79">
        <v>67</v>
      </c>
    </row>
    <row r="145" spans="9:24" ht="24" x14ac:dyDescent="0.25">
      <c r="I145" s="3"/>
      <c r="P145" s="80" t="s">
        <v>22</v>
      </c>
      <c r="Q145" s="80">
        <v>671</v>
      </c>
      <c r="R145" s="80">
        <v>1865</v>
      </c>
      <c r="S145" s="80" t="s">
        <v>12</v>
      </c>
      <c r="T145" s="80"/>
      <c r="U145" s="80" t="s">
        <v>64</v>
      </c>
      <c r="V145" s="80" t="s">
        <v>273</v>
      </c>
      <c r="W145" s="79">
        <v>365</v>
      </c>
      <c r="X145" s="79">
        <v>0</v>
      </c>
    </row>
    <row r="146" spans="9:24" ht="24" x14ac:dyDescent="0.25">
      <c r="I146" s="3"/>
      <c r="P146" s="80">
        <v>5127</v>
      </c>
      <c r="Q146" s="80">
        <v>198</v>
      </c>
      <c r="R146" s="80">
        <v>72</v>
      </c>
      <c r="S146" s="80" t="s">
        <v>76</v>
      </c>
      <c r="T146" s="80" t="s">
        <v>57</v>
      </c>
      <c r="U146" s="80" t="s">
        <v>197</v>
      </c>
      <c r="V146" s="80" t="s">
        <v>198</v>
      </c>
      <c r="W146" s="79">
        <v>0</v>
      </c>
      <c r="X146" s="79">
        <v>72</v>
      </c>
    </row>
    <row r="147" spans="9:24" ht="24" x14ac:dyDescent="0.25">
      <c r="I147" s="3"/>
      <c r="P147" s="80">
        <v>4386</v>
      </c>
      <c r="Q147" s="80">
        <v>671</v>
      </c>
      <c r="R147" s="80">
        <v>1744</v>
      </c>
      <c r="S147" s="80" t="s">
        <v>12</v>
      </c>
      <c r="T147" s="80"/>
      <c r="U147" s="80" t="s">
        <v>64</v>
      </c>
      <c r="V147" s="80" t="s">
        <v>273</v>
      </c>
      <c r="W147" s="79">
        <v>341</v>
      </c>
      <c r="X147" s="79">
        <v>0</v>
      </c>
    </row>
    <row r="148" spans="9:24" ht="24" x14ac:dyDescent="0.25">
      <c r="I148" s="3"/>
      <c r="P148" s="80" t="s">
        <v>279</v>
      </c>
      <c r="Q148" s="80">
        <v>198</v>
      </c>
      <c r="R148" s="80">
        <v>30</v>
      </c>
      <c r="S148" s="80" t="s">
        <v>12</v>
      </c>
      <c r="T148" s="80"/>
      <c r="U148" s="80" t="s">
        <v>197</v>
      </c>
      <c r="V148" s="80" t="s">
        <v>198</v>
      </c>
      <c r="W148" s="80">
        <v>0</v>
      </c>
      <c r="X148" s="80">
        <v>30</v>
      </c>
    </row>
    <row r="149" spans="9:24" ht="24" x14ac:dyDescent="0.25">
      <c r="I149" s="3"/>
      <c r="P149" s="80" t="s">
        <v>280</v>
      </c>
      <c r="Q149" s="80">
        <v>198</v>
      </c>
      <c r="R149" s="80">
        <v>42</v>
      </c>
      <c r="S149" s="80" t="s">
        <v>195</v>
      </c>
      <c r="T149" s="80" t="s">
        <v>196</v>
      </c>
      <c r="U149" s="80" t="s">
        <v>197</v>
      </c>
      <c r="V149" s="80" t="s">
        <v>198</v>
      </c>
      <c r="W149" s="80">
        <v>0</v>
      </c>
      <c r="X149" s="80">
        <v>42</v>
      </c>
    </row>
    <row r="150" spans="9:24" ht="24" x14ac:dyDescent="0.25">
      <c r="I150" s="3"/>
      <c r="P150" s="80">
        <v>5128</v>
      </c>
      <c r="Q150" s="80">
        <v>198</v>
      </c>
      <c r="R150" s="80">
        <v>46</v>
      </c>
      <c r="S150" s="80" t="s">
        <v>12</v>
      </c>
      <c r="T150" s="80"/>
      <c r="U150" s="80" t="s">
        <v>197</v>
      </c>
      <c r="V150" s="80" t="s">
        <v>198</v>
      </c>
      <c r="W150" s="80">
        <v>0</v>
      </c>
      <c r="X150" s="80">
        <v>46</v>
      </c>
    </row>
    <row r="151" spans="9:24" ht="24" x14ac:dyDescent="0.25">
      <c r="I151" s="3"/>
      <c r="P151" s="80" t="s">
        <v>314</v>
      </c>
      <c r="Q151" s="80">
        <v>198</v>
      </c>
      <c r="R151" s="80">
        <v>14</v>
      </c>
      <c r="S151" s="80" t="s">
        <v>12</v>
      </c>
      <c r="T151" s="80"/>
      <c r="U151" s="80" t="s">
        <v>197</v>
      </c>
      <c r="V151" s="80" t="s">
        <v>198</v>
      </c>
      <c r="W151" s="80">
        <v>0</v>
      </c>
      <c r="X151" s="80">
        <v>14</v>
      </c>
    </row>
    <row r="152" spans="9:24" ht="24" x14ac:dyDescent="0.25">
      <c r="I152" s="3"/>
      <c r="P152" s="80" t="s">
        <v>281</v>
      </c>
      <c r="Q152" s="80">
        <v>922</v>
      </c>
      <c r="R152" s="80">
        <v>724</v>
      </c>
      <c r="S152" s="80" t="s">
        <v>12</v>
      </c>
      <c r="T152" s="80"/>
      <c r="U152" s="80" t="s">
        <v>187</v>
      </c>
      <c r="V152" s="80" t="s">
        <v>54</v>
      </c>
      <c r="W152" s="80">
        <v>228</v>
      </c>
      <c r="X152" s="80">
        <v>0</v>
      </c>
    </row>
    <row r="153" spans="9:24" ht="24" x14ac:dyDescent="0.25">
      <c r="I153" s="3"/>
      <c r="P153" s="80" t="s">
        <v>315</v>
      </c>
      <c r="Q153" s="80">
        <v>18</v>
      </c>
      <c r="R153" s="80">
        <v>1135</v>
      </c>
      <c r="S153" s="80" t="s">
        <v>12</v>
      </c>
      <c r="T153" s="80"/>
      <c r="U153" s="80" t="s">
        <v>52</v>
      </c>
      <c r="V153" s="80" t="s">
        <v>53</v>
      </c>
      <c r="W153" s="80">
        <v>292</v>
      </c>
      <c r="X153" s="80">
        <v>0</v>
      </c>
    </row>
    <row r="154" spans="9:24" ht="24" x14ac:dyDescent="0.25">
      <c r="I154" s="3"/>
      <c r="P154" s="80" t="s">
        <v>282</v>
      </c>
      <c r="Q154" s="80">
        <v>198</v>
      </c>
      <c r="R154" s="80">
        <v>14</v>
      </c>
      <c r="S154" s="80" t="s">
        <v>195</v>
      </c>
      <c r="T154" s="80" t="s">
        <v>196</v>
      </c>
      <c r="U154" s="80" t="s">
        <v>197</v>
      </c>
      <c r="V154" s="80" t="s">
        <v>198</v>
      </c>
      <c r="W154" s="80">
        <v>0</v>
      </c>
      <c r="X154" s="80">
        <v>14</v>
      </c>
    </row>
    <row r="155" spans="9:24" ht="24" x14ac:dyDescent="0.25">
      <c r="I155" s="3"/>
      <c r="P155" s="80" t="s">
        <v>283</v>
      </c>
      <c r="Q155" s="80">
        <v>198</v>
      </c>
      <c r="R155" s="80">
        <v>142</v>
      </c>
      <c r="S155" s="80" t="s">
        <v>12</v>
      </c>
      <c r="T155" s="80"/>
      <c r="U155" s="80" t="s">
        <v>197</v>
      </c>
      <c r="V155" s="80" t="s">
        <v>198</v>
      </c>
      <c r="W155" s="80">
        <v>0</v>
      </c>
      <c r="X155" s="80">
        <v>142</v>
      </c>
    </row>
    <row r="156" spans="9:24" ht="24" x14ac:dyDescent="0.25">
      <c r="I156" s="3"/>
      <c r="P156" s="81" t="s">
        <v>284</v>
      </c>
      <c r="Q156" s="80">
        <v>198</v>
      </c>
      <c r="R156" s="80">
        <v>5</v>
      </c>
      <c r="S156" s="80" t="s">
        <v>14</v>
      </c>
      <c r="T156" s="80"/>
      <c r="U156" s="80" t="s">
        <v>197</v>
      </c>
      <c r="V156" s="80" t="s">
        <v>198</v>
      </c>
      <c r="W156" s="80">
        <v>0</v>
      </c>
      <c r="X156" s="80">
        <v>5</v>
      </c>
    </row>
    <row r="157" spans="9:24" ht="24" x14ac:dyDescent="0.25">
      <c r="I157" s="3"/>
      <c r="P157" s="80">
        <v>4958</v>
      </c>
      <c r="Q157" s="80">
        <v>534</v>
      </c>
      <c r="R157" s="80">
        <v>126</v>
      </c>
      <c r="S157" s="80" t="s">
        <v>41</v>
      </c>
      <c r="T157" s="80" t="s">
        <v>42</v>
      </c>
      <c r="U157" s="80" t="s">
        <v>130</v>
      </c>
      <c r="V157" s="80" t="s">
        <v>200</v>
      </c>
      <c r="W157" s="80">
        <v>29</v>
      </c>
      <c r="X157" s="80">
        <v>0</v>
      </c>
    </row>
    <row r="158" spans="9:24" ht="24" x14ac:dyDescent="0.25">
      <c r="I158" s="3"/>
      <c r="P158" s="80">
        <v>4519</v>
      </c>
      <c r="Q158" s="80">
        <v>25</v>
      </c>
      <c r="R158" s="80">
        <v>716</v>
      </c>
      <c r="S158" s="80" t="s">
        <v>12</v>
      </c>
      <c r="T158" s="80" t="s">
        <v>285</v>
      </c>
      <c r="U158" s="80" t="s">
        <v>47</v>
      </c>
      <c r="V158" s="80" t="s">
        <v>48</v>
      </c>
      <c r="W158" s="80">
        <v>183</v>
      </c>
      <c r="X158" s="80">
        <v>0</v>
      </c>
    </row>
    <row r="159" spans="9:24" ht="24" x14ac:dyDescent="0.25">
      <c r="I159" s="3"/>
      <c r="P159" s="81" t="s">
        <v>286</v>
      </c>
      <c r="Q159" s="80">
        <v>198</v>
      </c>
      <c r="R159" s="80">
        <v>18</v>
      </c>
      <c r="S159" s="80" t="s">
        <v>14</v>
      </c>
      <c r="T159" s="80"/>
      <c r="U159" s="80" t="s">
        <v>197</v>
      </c>
      <c r="V159" s="80" t="s">
        <v>198</v>
      </c>
      <c r="W159" s="80">
        <v>0</v>
      </c>
      <c r="X159" s="80">
        <v>18</v>
      </c>
    </row>
    <row r="160" spans="9:24" x14ac:dyDescent="0.25">
      <c r="I160" s="3"/>
      <c r="P160" s="80">
        <v>4948</v>
      </c>
      <c r="Q160" s="80">
        <v>534</v>
      </c>
      <c r="R160" s="80">
        <v>1662</v>
      </c>
      <c r="S160" s="80" t="s">
        <v>195</v>
      </c>
      <c r="T160" s="80" t="s">
        <v>196</v>
      </c>
      <c r="U160" s="80" t="s">
        <v>130</v>
      </c>
      <c r="V160" s="80" t="s">
        <v>200</v>
      </c>
      <c r="W160" s="80">
        <v>408</v>
      </c>
      <c r="X160" s="80">
        <v>0</v>
      </c>
    </row>
    <row r="161" spans="9:24" ht="24" x14ac:dyDescent="0.25">
      <c r="I161" s="3"/>
      <c r="P161" s="80" t="s">
        <v>291</v>
      </c>
      <c r="Q161" s="80">
        <v>198</v>
      </c>
      <c r="R161" s="80">
        <v>41</v>
      </c>
      <c r="S161" s="80" t="s">
        <v>12</v>
      </c>
      <c r="T161" s="80"/>
      <c r="U161" s="80" t="s">
        <v>197</v>
      </c>
      <c r="V161" s="80" t="s">
        <v>198</v>
      </c>
      <c r="W161" s="80">
        <v>0</v>
      </c>
      <c r="X161" s="80">
        <v>41</v>
      </c>
    </row>
    <row r="162" spans="9:24" ht="24" x14ac:dyDescent="0.25">
      <c r="I162" s="3"/>
      <c r="P162" s="80" t="s">
        <v>292</v>
      </c>
      <c r="Q162" s="80">
        <v>198</v>
      </c>
      <c r="R162" s="80">
        <v>35</v>
      </c>
      <c r="S162" s="80" t="s">
        <v>76</v>
      </c>
      <c r="T162" s="80" t="s">
        <v>39</v>
      </c>
      <c r="U162" s="80" t="s">
        <v>197</v>
      </c>
      <c r="V162" s="80" t="s">
        <v>198</v>
      </c>
      <c r="W162" s="80">
        <v>0</v>
      </c>
      <c r="X162" s="80">
        <v>35</v>
      </c>
    </row>
    <row r="163" spans="9:24" ht="24" x14ac:dyDescent="0.25">
      <c r="I163" s="3"/>
      <c r="P163" s="80" t="s">
        <v>293</v>
      </c>
      <c r="Q163" s="80">
        <v>198</v>
      </c>
      <c r="R163" s="80">
        <v>9</v>
      </c>
      <c r="S163" s="80" t="s">
        <v>195</v>
      </c>
      <c r="T163" s="80" t="s">
        <v>196</v>
      </c>
      <c r="U163" s="80" t="s">
        <v>197</v>
      </c>
      <c r="V163" s="80" t="s">
        <v>198</v>
      </c>
      <c r="W163" s="80">
        <v>0</v>
      </c>
      <c r="X163" s="80">
        <v>9</v>
      </c>
    </row>
    <row r="164" spans="9:24" ht="24" x14ac:dyDescent="0.25">
      <c r="I164" s="3"/>
      <c r="P164" s="80">
        <v>4549</v>
      </c>
      <c r="Q164" s="80">
        <v>25</v>
      </c>
      <c r="R164" s="80">
        <v>233</v>
      </c>
      <c r="S164" s="80" t="s">
        <v>12</v>
      </c>
      <c r="T164" s="80"/>
      <c r="U164" s="80" t="s">
        <v>47</v>
      </c>
      <c r="V164" s="80" t="s">
        <v>48</v>
      </c>
      <c r="W164" s="80">
        <v>119</v>
      </c>
      <c r="X164" s="80">
        <v>0</v>
      </c>
    </row>
    <row r="165" spans="9:24" ht="24" x14ac:dyDescent="0.25">
      <c r="I165" s="3"/>
      <c r="P165" s="80">
        <v>4550</v>
      </c>
      <c r="Q165" s="80">
        <v>534</v>
      </c>
      <c r="R165" s="80">
        <v>783</v>
      </c>
      <c r="S165" s="80" t="s">
        <v>12</v>
      </c>
      <c r="T165" s="80"/>
      <c r="U165" s="80" t="s">
        <v>130</v>
      </c>
      <c r="V165" s="80" t="s">
        <v>200</v>
      </c>
      <c r="W165" s="80">
        <v>215</v>
      </c>
      <c r="X165" s="80">
        <v>0</v>
      </c>
    </row>
    <row r="166" spans="9:24" ht="24" x14ac:dyDescent="0.25">
      <c r="I166" s="3"/>
      <c r="P166" s="80" t="s">
        <v>294</v>
      </c>
      <c r="Q166" s="80">
        <v>198</v>
      </c>
      <c r="R166" s="80">
        <v>7</v>
      </c>
      <c r="S166" s="80" t="s">
        <v>195</v>
      </c>
      <c r="T166" s="80" t="s">
        <v>196</v>
      </c>
      <c r="U166" s="80" t="s">
        <v>197</v>
      </c>
      <c r="V166" s="80" t="s">
        <v>198</v>
      </c>
      <c r="W166" s="80">
        <v>0</v>
      </c>
      <c r="X166" s="80">
        <v>7</v>
      </c>
    </row>
    <row r="167" spans="9:24" x14ac:dyDescent="0.25">
      <c r="I167" s="3"/>
      <c r="P167" s="80">
        <v>4957</v>
      </c>
      <c r="Q167" s="80">
        <v>534</v>
      </c>
      <c r="R167" s="80">
        <v>370</v>
      </c>
      <c r="S167" s="80" t="s">
        <v>195</v>
      </c>
      <c r="T167" s="80" t="s">
        <v>196</v>
      </c>
      <c r="U167" s="80" t="s">
        <v>130</v>
      </c>
      <c r="V167" s="80" t="s">
        <v>200</v>
      </c>
      <c r="W167" s="80">
        <v>121</v>
      </c>
      <c r="X167" s="80">
        <v>0</v>
      </c>
    </row>
    <row r="168" spans="9:24" ht="24" x14ac:dyDescent="0.25">
      <c r="I168" s="3"/>
      <c r="P168" s="80">
        <v>4559</v>
      </c>
      <c r="Q168" s="80">
        <v>534</v>
      </c>
      <c r="R168" s="80">
        <v>198</v>
      </c>
      <c r="S168" s="80" t="s">
        <v>12</v>
      </c>
      <c r="T168" s="80"/>
      <c r="U168" s="80" t="s">
        <v>130</v>
      </c>
      <c r="V168" s="80" t="s">
        <v>200</v>
      </c>
      <c r="W168" s="80">
        <v>40</v>
      </c>
      <c r="X168" s="80">
        <v>0</v>
      </c>
    </row>
    <row r="169" spans="9:24" ht="24" x14ac:dyDescent="0.25">
      <c r="I169" s="3"/>
      <c r="P169" s="80" t="s">
        <v>316</v>
      </c>
      <c r="Q169" s="80">
        <v>198</v>
      </c>
      <c r="R169" s="80">
        <v>74</v>
      </c>
      <c r="S169" s="80" t="s">
        <v>195</v>
      </c>
      <c r="T169" s="80" t="s">
        <v>196</v>
      </c>
      <c r="U169" s="80" t="s">
        <v>197</v>
      </c>
      <c r="V169" s="80" t="s">
        <v>198</v>
      </c>
      <c r="W169" s="80">
        <v>0</v>
      </c>
      <c r="X169" s="80">
        <v>74</v>
      </c>
    </row>
    <row r="170" spans="9:24" x14ac:dyDescent="0.25">
      <c r="I170" s="3"/>
      <c r="P170" s="80" t="s">
        <v>295</v>
      </c>
      <c r="Q170" s="80">
        <v>534</v>
      </c>
      <c r="R170" s="80">
        <v>2318</v>
      </c>
      <c r="S170" s="80" t="s">
        <v>195</v>
      </c>
      <c r="T170" s="80" t="s">
        <v>196</v>
      </c>
      <c r="U170" s="80" t="s">
        <v>130</v>
      </c>
      <c r="V170" s="80" t="s">
        <v>200</v>
      </c>
      <c r="W170" s="80">
        <v>66</v>
      </c>
      <c r="X170" s="80">
        <v>0</v>
      </c>
    </row>
    <row r="171" spans="9:24" ht="36" x14ac:dyDescent="0.25">
      <c r="I171" s="3"/>
      <c r="P171" s="80" t="s">
        <v>317</v>
      </c>
      <c r="Q171" s="80">
        <v>198</v>
      </c>
      <c r="R171" s="80">
        <v>14</v>
      </c>
      <c r="S171" s="80" t="s">
        <v>41</v>
      </c>
      <c r="T171" s="80" t="s">
        <v>318</v>
      </c>
      <c r="U171" s="80" t="s">
        <v>197</v>
      </c>
      <c r="V171" s="80" t="s">
        <v>198</v>
      </c>
      <c r="W171" s="79">
        <v>1</v>
      </c>
      <c r="X171" s="79">
        <v>0</v>
      </c>
    </row>
    <row r="172" spans="9:24" x14ac:dyDescent="0.25">
      <c r="I172" s="3"/>
    </row>
    <row r="173" spans="9:24" x14ac:dyDescent="0.25">
      <c r="I173" s="3"/>
    </row>
    <row r="174" spans="9:24" x14ac:dyDescent="0.25">
      <c r="I174" s="3"/>
    </row>
    <row r="175" spans="9:24" x14ac:dyDescent="0.25">
      <c r="I175" s="3"/>
    </row>
    <row r="176" spans="9:24" x14ac:dyDescent="0.25">
      <c r="I176" s="3"/>
      <c r="P176" s="76"/>
      <c r="Q176" s="76"/>
      <c r="R176" s="76"/>
      <c r="S176" s="76"/>
      <c r="T176" s="76"/>
      <c r="U176" s="76"/>
      <c r="V176" s="76"/>
      <c r="W176" s="76"/>
      <c r="X176" s="76"/>
    </row>
    <row r="177" spans="9:9" x14ac:dyDescent="0.25">
      <c r="I177" s="3"/>
    </row>
    <row r="178" spans="9:9" x14ac:dyDescent="0.25">
      <c r="I178" s="3"/>
    </row>
    <row r="179" spans="9:9" x14ac:dyDescent="0.25">
      <c r="I179" s="3"/>
    </row>
    <row r="180" spans="9:9" x14ac:dyDescent="0.25">
      <c r="I180" s="3"/>
    </row>
    <row r="181" spans="9:9" x14ac:dyDescent="0.25">
      <c r="I181" s="3"/>
    </row>
    <row r="182" spans="9:9" x14ac:dyDescent="0.25">
      <c r="I182" s="3"/>
    </row>
    <row r="183" spans="9:9" x14ac:dyDescent="0.25">
      <c r="I183" s="3"/>
    </row>
    <row r="184" spans="9:9" x14ac:dyDescent="0.25">
      <c r="I184" s="3"/>
    </row>
    <row r="185" spans="9:9" x14ac:dyDescent="0.25">
      <c r="I185" s="3"/>
    </row>
    <row r="186" spans="9:9" x14ac:dyDescent="0.25">
      <c r="I186" s="3"/>
    </row>
    <row r="187" spans="9:9" x14ac:dyDescent="0.25">
      <c r="I187" s="3"/>
    </row>
    <row r="188" spans="9:9" x14ac:dyDescent="0.25">
      <c r="I188" s="3"/>
    </row>
    <row r="189" spans="9:9" x14ac:dyDescent="0.25">
      <c r="I189" s="3"/>
    </row>
    <row r="190" spans="9:9" x14ac:dyDescent="0.25">
      <c r="I190" s="3"/>
    </row>
    <row r="191" spans="9:9" x14ac:dyDescent="0.25">
      <c r="I191" s="3"/>
    </row>
    <row r="192" spans="9:9" x14ac:dyDescent="0.25">
      <c r="I192" s="3"/>
    </row>
    <row r="193" spans="9:9" x14ac:dyDescent="0.25">
      <c r="I193" s="3"/>
    </row>
    <row r="194" spans="9:9" x14ac:dyDescent="0.25">
      <c r="I194" s="3"/>
    </row>
    <row r="195" spans="9:9" x14ac:dyDescent="0.25">
      <c r="I195" s="3"/>
    </row>
    <row r="196" spans="9:9" x14ac:dyDescent="0.25">
      <c r="I196" s="3"/>
    </row>
    <row r="197" spans="9:9" x14ac:dyDescent="0.25">
      <c r="I197" s="3"/>
    </row>
    <row r="198" spans="9:9" x14ac:dyDescent="0.25">
      <c r="I198" s="3"/>
    </row>
    <row r="199" spans="9:9" x14ac:dyDescent="0.25">
      <c r="I199" s="3"/>
    </row>
    <row r="200" spans="9:9" x14ac:dyDescent="0.25">
      <c r="I200" s="3"/>
    </row>
    <row r="201" spans="9:9" x14ac:dyDescent="0.25">
      <c r="I201" s="3"/>
    </row>
    <row r="202" spans="9:9" x14ac:dyDescent="0.25">
      <c r="I202" s="3"/>
    </row>
    <row r="203" spans="9:9" x14ac:dyDescent="0.25">
      <c r="I203" s="3"/>
    </row>
    <row r="204" spans="9:9" x14ac:dyDescent="0.25">
      <c r="I204" s="3"/>
    </row>
    <row r="205" spans="9:9" x14ac:dyDescent="0.25">
      <c r="I205" s="3"/>
    </row>
    <row r="206" spans="9:9" x14ac:dyDescent="0.25">
      <c r="I206" s="3"/>
    </row>
    <row r="207" spans="9:9" x14ac:dyDescent="0.25">
      <c r="I207" s="3"/>
    </row>
    <row r="208" spans="9:9" x14ac:dyDescent="0.25">
      <c r="I208" s="3"/>
    </row>
    <row r="209" spans="9:9" x14ac:dyDescent="0.25">
      <c r="I209" s="3"/>
    </row>
    <row r="210" spans="9:9" x14ac:dyDescent="0.25">
      <c r="I210" s="3"/>
    </row>
    <row r="211" spans="9:9" x14ac:dyDescent="0.25">
      <c r="I211" s="3"/>
    </row>
    <row r="212" spans="9:9" x14ac:dyDescent="0.25">
      <c r="I212" s="3"/>
    </row>
    <row r="213" spans="9:9" x14ac:dyDescent="0.25">
      <c r="I213" s="3"/>
    </row>
    <row r="214" spans="9:9" x14ac:dyDescent="0.25">
      <c r="I214" s="3"/>
    </row>
    <row r="215" spans="9:9" x14ac:dyDescent="0.25">
      <c r="I215" s="3"/>
    </row>
    <row r="216" spans="9:9" x14ac:dyDescent="0.25">
      <c r="I216" s="3"/>
    </row>
    <row r="217" spans="9:9" x14ac:dyDescent="0.25">
      <c r="I217" s="3"/>
    </row>
    <row r="218" spans="9:9" x14ac:dyDescent="0.25">
      <c r="I218" s="3"/>
    </row>
    <row r="219" spans="9:9" x14ac:dyDescent="0.25">
      <c r="I219" s="3"/>
    </row>
    <row r="220" spans="9:9" x14ac:dyDescent="0.25">
      <c r="I220" s="3"/>
    </row>
    <row r="221" spans="9:9" x14ac:dyDescent="0.25">
      <c r="I221" s="3"/>
    </row>
    <row r="222" spans="9:9" x14ac:dyDescent="0.25">
      <c r="I222" s="3"/>
    </row>
    <row r="223" spans="9:9" x14ac:dyDescent="0.25">
      <c r="I223" s="3"/>
    </row>
    <row r="224" spans="9:9" x14ac:dyDescent="0.25">
      <c r="I224" s="3"/>
    </row>
    <row r="225" spans="9:9" x14ac:dyDescent="0.25">
      <c r="I225" s="3"/>
    </row>
    <row r="226" spans="9:9" x14ac:dyDescent="0.25">
      <c r="I226" s="3"/>
    </row>
    <row r="227" spans="9:9" x14ac:dyDescent="0.25">
      <c r="I227" s="3"/>
    </row>
    <row r="228" spans="9:9" x14ac:dyDescent="0.25">
      <c r="I228" s="3"/>
    </row>
    <row r="229" spans="9:9" x14ac:dyDescent="0.25">
      <c r="I229" s="3"/>
    </row>
    <row r="230" spans="9:9" x14ac:dyDescent="0.25">
      <c r="I230" s="3"/>
    </row>
    <row r="231" spans="9:9" x14ac:dyDescent="0.25">
      <c r="I231" s="3"/>
    </row>
    <row r="232" spans="9:9" x14ac:dyDescent="0.25">
      <c r="I232" s="3"/>
    </row>
    <row r="233" spans="9:9" x14ac:dyDescent="0.25">
      <c r="I233" s="3"/>
    </row>
    <row r="234" spans="9:9" x14ac:dyDescent="0.25">
      <c r="I234" s="3"/>
    </row>
    <row r="235" spans="9:9" x14ac:dyDescent="0.25">
      <c r="I235" s="3"/>
    </row>
    <row r="236" spans="9:9" x14ac:dyDescent="0.25">
      <c r="I236" s="3"/>
    </row>
    <row r="237" spans="9:9" x14ac:dyDescent="0.25">
      <c r="I237" s="3"/>
    </row>
    <row r="238" spans="9:9" x14ac:dyDescent="0.25">
      <c r="I238" s="3"/>
    </row>
    <row r="239" spans="9:9" x14ac:dyDescent="0.25">
      <c r="I239" s="3"/>
    </row>
    <row r="240" spans="9:9" x14ac:dyDescent="0.25">
      <c r="I240" s="3"/>
    </row>
    <row r="241" spans="9:9" x14ac:dyDescent="0.25">
      <c r="I241" s="3"/>
    </row>
    <row r="242" spans="9:9" x14ac:dyDescent="0.25">
      <c r="I242" s="3"/>
    </row>
    <row r="243" spans="9:9" x14ac:dyDescent="0.25">
      <c r="I243" s="3"/>
    </row>
    <row r="244" spans="9:9" x14ac:dyDescent="0.25">
      <c r="I244" s="3"/>
    </row>
    <row r="245" spans="9:9" x14ac:dyDescent="0.25">
      <c r="I245" s="3"/>
    </row>
    <row r="246" spans="9:9" x14ac:dyDescent="0.25">
      <c r="I246" s="3"/>
    </row>
    <row r="247" spans="9:9" x14ac:dyDescent="0.25">
      <c r="I247" s="3"/>
    </row>
    <row r="248" spans="9:9" x14ac:dyDescent="0.25">
      <c r="I248" s="3"/>
    </row>
    <row r="249" spans="9:9" x14ac:dyDescent="0.25">
      <c r="I249" s="3"/>
    </row>
    <row r="250" spans="9:9" x14ac:dyDescent="0.25">
      <c r="I250" s="3"/>
    </row>
    <row r="251" spans="9:9" x14ac:dyDescent="0.25">
      <c r="I251" s="3"/>
    </row>
    <row r="252" spans="9:9" x14ac:dyDescent="0.25">
      <c r="I252" s="3"/>
    </row>
    <row r="253" spans="9:9" x14ac:dyDescent="0.25">
      <c r="I253" s="3"/>
    </row>
    <row r="254" spans="9:9" x14ac:dyDescent="0.25">
      <c r="I254" s="3"/>
    </row>
    <row r="255" spans="9:9" x14ac:dyDescent="0.25">
      <c r="I255" s="3"/>
    </row>
    <row r="256" spans="9:9" x14ac:dyDescent="0.25">
      <c r="I256" s="3"/>
    </row>
    <row r="257" spans="9:9" x14ac:dyDescent="0.25">
      <c r="I257" s="3"/>
    </row>
    <row r="258" spans="9:9" x14ac:dyDescent="0.25">
      <c r="I258" s="3"/>
    </row>
    <row r="259" spans="9:9" x14ac:dyDescent="0.25">
      <c r="I259" s="3"/>
    </row>
    <row r="260" spans="9:9" x14ac:dyDescent="0.25">
      <c r="I260" s="3"/>
    </row>
    <row r="261" spans="9:9" x14ac:dyDescent="0.25">
      <c r="I261" s="3"/>
    </row>
    <row r="262" spans="9:9" x14ac:dyDescent="0.25">
      <c r="I262" s="3"/>
    </row>
    <row r="263" spans="9:9" x14ac:dyDescent="0.25">
      <c r="I263" s="3"/>
    </row>
    <row r="264" spans="9:9" x14ac:dyDescent="0.25">
      <c r="I264" s="3"/>
    </row>
    <row r="265" spans="9:9" x14ac:dyDescent="0.25">
      <c r="I265" s="3"/>
    </row>
    <row r="266" spans="9:9" x14ac:dyDescent="0.25">
      <c r="I266" s="3"/>
    </row>
    <row r="267" spans="9:9" x14ac:dyDescent="0.25">
      <c r="I267" s="3"/>
    </row>
    <row r="268" spans="9:9" x14ac:dyDescent="0.25">
      <c r="I268" s="3"/>
    </row>
    <row r="269" spans="9:9" x14ac:dyDescent="0.25">
      <c r="I269" s="3"/>
    </row>
    <row r="270" spans="9:9" x14ac:dyDescent="0.25">
      <c r="I270" s="3"/>
    </row>
    <row r="271" spans="9:9" x14ac:dyDescent="0.25">
      <c r="I271" s="3"/>
    </row>
    <row r="272" spans="9:9" x14ac:dyDescent="0.25">
      <c r="I272" s="3"/>
    </row>
    <row r="273" spans="9:9" x14ac:dyDescent="0.25">
      <c r="I273" s="3"/>
    </row>
    <row r="274" spans="9:9" x14ac:dyDescent="0.25">
      <c r="I274" s="3"/>
    </row>
    <row r="275" spans="9:9" x14ac:dyDescent="0.25">
      <c r="I275" s="3"/>
    </row>
    <row r="276" spans="9:9" x14ac:dyDescent="0.25">
      <c r="I276" s="3"/>
    </row>
    <row r="277" spans="9:9" x14ac:dyDescent="0.25">
      <c r="I277" s="3"/>
    </row>
    <row r="278" spans="9:9" x14ac:dyDescent="0.25">
      <c r="I278" s="3"/>
    </row>
    <row r="279" spans="9:9" x14ac:dyDescent="0.25">
      <c r="I279" s="3"/>
    </row>
    <row r="280" spans="9:9" x14ac:dyDescent="0.25">
      <c r="I280" s="3"/>
    </row>
    <row r="281" spans="9:9" x14ac:dyDescent="0.25">
      <c r="I281" s="3"/>
    </row>
    <row r="282" spans="9:9" x14ac:dyDescent="0.25">
      <c r="I282" s="3"/>
    </row>
    <row r="283" spans="9:9" x14ac:dyDescent="0.25">
      <c r="I283" s="3"/>
    </row>
    <row r="284" spans="9:9" x14ac:dyDescent="0.25">
      <c r="I284" s="3"/>
    </row>
    <row r="285" spans="9:9" x14ac:dyDescent="0.25">
      <c r="I285" s="3"/>
    </row>
    <row r="286" spans="9:9" x14ac:dyDescent="0.25">
      <c r="I286" s="3"/>
    </row>
    <row r="287" spans="9:9" x14ac:dyDescent="0.25">
      <c r="I287" s="3"/>
    </row>
    <row r="288" spans="9:9" x14ac:dyDescent="0.25">
      <c r="I288" s="3"/>
    </row>
    <row r="289" spans="9:9" x14ac:dyDescent="0.25">
      <c r="I289" s="3"/>
    </row>
    <row r="290" spans="9:9" x14ac:dyDescent="0.25">
      <c r="I290" s="3"/>
    </row>
    <row r="291" spans="9:9" x14ac:dyDescent="0.25">
      <c r="I291" s="3"/>
    </row>
    <row r="292" spans="9:9" x14ac:dyDescent="0.25">
      <c r="I292" s="3"/>
    </row>
    <row r="293" spans="9:9" x14ac:dyDescent="0.25">
      <c r="I293" s="3"/>
    </row>
    <row r="294" spans="9:9" x14ac:dyDescent="0.25">
      <c r="I294" s="3"/>
    </row>
    <row r="295" spans="9:9" x14ac:dyDescent="0.25">
      <c r="I295" s="3"/>
    </row>
    <row r="296" spans="9:9" x14ac:dyDescent="0.25">
      <c r="I296" s="3"/>
    </row>
    <row r="297" spans="9:9" x14ac:dyDescent="0.25">
      <c r="I297" s="3"/>
    </row>
    <row r="298" spans="9:9" x14ac:dyDescent="0.25">
      <c r="I298" s="3"/>
    </row>
    <row r="299" spans="9:9" x14ac:dyDescent="0.25">
      <c r="I299" s="3"/>
    </row>
    <row r="300" spans="9:9" x14ac:dyDescent="0.25">
      <c r="I300" s="3"/>
    </row>
    <row r="301" spans="9:9" x14ac:dyDescent="0.25">
      <c r="I301" s="3"/>
    </row>
    <row r="302" spans="9:9" x14ac:dyDescent="0.25">
      <c r="I302" s="3"/>
    </row>
    <row r="303" spans="9:9" x14ac:dyDescent="0.25">
      <c r="I303" s="3"/>
    </row>
    <row r="304" spans="9:9" x14ac:dyDescent="0.25">
      <c r="I304" s="3"/>
    </row>
    <row r="305" spans="9:9" x14ac:dyDescent="0.25">
      <c r="I305" s="3"/>
    </row>
    <row r="306" spans="9:9" x14ac:dyDescent="0.25">
      <c r="I306" s="3"/>
    </row>
    <row r="307" spans="9:9" x14ac:dyDescent="0.25">
      <c r="I307" s="3"/>
    </row>
    <row r="308" spans="9:9" x14ac:dyDescent="0.25">
      <c r="I308" s="3"/>
    </row>
    <row r="309" spans="9:9" x14ac:dyDescent="0.25">
      <c r="I309" s="3"/>
    </row>
    <row r="310" spans="9:9" x14ac:dyDescent="0.25">
      <c r="I310" s="3"/>
    </row>
    <row r="311" spans="9:9" x14ac:dyDescent="0.25">
      <c r="I311" s="3"/>
    </row>
    <row r="312" spans="9:9" x14ac:dyDescent="0.25">
      <c r="I312" s="3"/>
    </row>
    <row r="313" spans="9:9" x14ac:dyDescent="0.25">
      <c r="I313" s="3"/>
    </row>
    <row r="314" spans="9:9" x14ac:dyDescent="0.25">
      <c r="I314" s="3"/>
    </row>
    <row r="315" spans="9:9" x14ac:dyDescent="0.25">
      <c r="I315" s="3"/>
    </row>
    <row r="316" spans="9:9" x14ac:dyDescent="0.25">
      <c r="I316" s="3"/>
    </row>
    <row r="317" spans="9:9" x14ac:dyDescent="0.25">
      <c r="I317" s="3"/>
    </row>
    <row r="318" spans="9:9" x14ac:dyDescent="0.25">
      <c r="I318" s="3"/>
    </row>
    <row r="319" spans="9:9" x14ac:dyDescent="0.25">
      <c r="I319" s="3"/>
    </row>
    <row r="320" spans="9:9" x14ac:dyDescent="0.25">
      <c r="I320" s="3"/>
    </row>
    <row r="321" spans="9:9" x14ac:dyDescent="0.25">
      <c r="I321" s="3"/>
    </row>
    <row r="322" spans="9:9" x14ac:dyDescent="0.25">
      <c r="I322" s="3"/>
    </row>
    <row r="323" spans="9:9" x14ac:dyDescent="0.25">
      <c r="I323" s="3"/>
    </row>
    <row r="324" spans="9:9" x14ac:dyDescent="0.25">
      <c r="I324" s="3"/>
    </row>
    <row r="325" spans="9:9" x14ac:dyDescent="0.25">
      <c r="I325" s="3"/>
    </row>
    <row r="326" spans="9:9" x14ac:dyDescent="0.25">
      <c r="I326" s="3"/>
    </row>
    <row r="327" spans="9:9" x14ac:dyDescent="0.25">
      <c r="I327" s="3"/>
    </row>
    <row r="328" spans="9:9" x14ac:dyDescent="0.25">
      <c r="I328" s="3"/>
    </row>
    <row r="329" spans="9:9" x14ac:dyDescent="0.25">
      <c r="I329" s="3"/>
    </row>
    <row r="330" spans="9:9" x14ac:dyDescent="0.25">
      <c r="I330" s="3"/>
    </row>
    <row r="331" spans="9:9" x14ac:dyDescent="0.25">
      <c r="I331" s="3"/>
    </row>
    <row r="332" spans="9:9" x14ac:dyDescent="0.25">
      <c r="I332" s="3"/>
    </row>
    <row r="333" spans="9:9" x14ac:dyDescent="0.25">
      <c r="I333" s="3"/>
    </row>
    <row r="334" spans="9:9" x14ac:dyDescent="0.25">
      <c r="I334" s="3"/>
    </row>
    <row r="335" spans="9:9" x14ac:dyDescent="0.25">
      <c r="I335" s="3"/>
    </row>
    <row r="336" spans="9:9" x14ac:dyDescent="0.25">
      <c r="I336" s="3"/>
    </row>
    <row r="337" spans="9:9" x14ac:dyDescent="0.25">
      <c r="I337" s="3"/>
    </row>
    <row r="338" spans="9:9" x14ac:dyDescent="0.25">
      <c r="I338" s="3"/>
    </row>
    <row r="339" spans="9:9" x14ac:dyDescent="0.25">
      <c r="I339" s="3"/>
    </row>
    <row r="340" spans="9:9" x14ac:dyDescent="0.25">
      <c r="I340" s="3"/>
    </row>
    <row r="341" spans="9:9" x14ac:dyDescent="0.25">
      <c r="I341" s="3"/>
    </row>
    <row r="342" spans="9:9" x14ac:dyDescent="0.25">
      <c r="I342" s="3"/>
    </row>
    <row r="343" spans="9:9" x14ac:dyDescent="0.25">
      <c r="I343" s="3"/>
    </row>
    <row r="344" spans="9:9" x14ac:dyDescent="0.25">
      <c r="I344" s="3"/>
    </row>
    <row r="345" spans="9:9" x14ac:dyDescent="0.25">
      <c r="I345" s="3"/>
    </row>
    <row r="346" spans="9:9" x14ac:dyDescent="0.25">
      <c r="I346" s="3"/>
    </row>
    <row r="347" spans="9:9" x14ac:dyDescent="0.25">
      <c r="I347" s="3"/>
    </row>
    <row r="348" spans="9:9" x14ac:dyDescent="0.25">
      <c r="I348" s="3"/>
    </row>
    <row r="349" spans="9:9" x14ac:dyDescent="0.25">
      <c r="I349" s="3"/>
    </row>
    <row r="350" spans="9:9" x14ac:dyDescent="0.25">
      <c r="I350" s="3"/>
    </row>
    <row r="351" spans="9:9" x14ac:dyDescent="0.25">
      <c r="I351" s="3"/>
    </row>
    <row r="352" spans="9:9" x14ac:dyDescent="0.25">
      <c r="I352" s="3"/>
    </row>
    <row r="353" spans="9:9" x14ac:dyDescent="0.25">
      <c r="I353" s="3"/>
    </row>
    <row r="354" spans="9:9" x14ac:dyDescent="0.25">
      <c r="I354" s="3"/>
    </row>
    <row r="355" spans="9:9" x14ac:dyDescent="0.25">
      <c r="I355" s="3"/>
    </row>
    <row r="356" spans="9:9" x14ac:dyDescent="0.25">
      <c r="I356" s="3"/>
    </row>
    <row r="357" spans="9:9" x14ac:dyDescent="0.25">
      <c r="I357" s="3"/>
    </row>
    <row r="358" spans="9:9" x14ac:dyDescent="0.25">
      <c r="I358" s="3"/>
    </row>
    <row r="359" spans="9:9" x14ac:dyDescent="0.25">
      <c r="I359" s="3"/>
    </row>
    <row r="360" spans="9:9" x14ac:dyDescent="0.25">
      <c r="I360" s="3"/>
    </row>
    <row r="361" spans="9:9" x14ac:dyDescent="0.25">
      <c r="I361" s="3"/>
    </row>
    <row r="362" spans="9:9" x14ac:dyDescent="0.25">
      <c r="I362" s="3"/>
    </row>
    <row r="363" spans="9:9" x14ac:dyDescent="0.25">
      <c r="I363" s="3"/>
    </row>
    <row r="364" spans="9:9" x14ac:dyDescent="0.25">
      <c r="I364" s="3"/>
    </row>
    <row r="365" spans="9:9" x14ac:dyDescent="0.25">
      <c r="I365" s="3"/>
    </row>
    <row r="366" spans="9:9" x14ac:dyDescent="0.25">
      <c r="I366" s="3"/>
    </row>
    <row r="367" spans="9:9" x14ac:dyDescent="0.25">
      <c r="I367" s="3"/>
    </row>
    <row r="368" spans="9:9" x14ac:dyDescent="0.25">
      <c r="I368" s="3"/>
    </row>
    <row r="369" spans="9:9" x14ac:dyDescent="0.25">
      <c r="I369" s="3"/>
    </row>
    <row r="370" spans="9:9" x14ac:dyDescent="0.25">
      <c r="I370" s="3"/>
    </row>
    <row r="371" spans="9:9" x14ac:dyDescent="0.25">
      <c r="I371" s="3"/>
    </row>
    <row r="372" spans="9:9" x14ac:dyDescent="0.25">
      <c r="I372" s="3"/>
    </row>
    <row r="373" spans="9:9" x14ac:dyDescent="0.25">
      <c r="I373" s="3"/>
    </row>
    <row r="374" spans="9:9" x14ac:dyDescent="0.25">
      <c r="I374" s="3"/>
    </row>
    <row r="375" spans="9:9" x14ac:dyDescent="0.25">
      <c r="I375" s="3"/>
    </row>
    <row r="376" spans="9:9" x14ac:dyDescent="0.25">
      <c r="I376" s="3"/>
    </row>
    <row r="377" spans="9:9" x14ac:dyDescent="0.25">
      <c r="I377" s="3"/>
    </row>
    <row r="378" spans="9:9" x14ac:dyDescent="0.25">
      <c r="I378" s="3"/>
    </row>
    <row r="379" spans="9:9" x14ac:dyDescent="0.25">
      <c r="I379" s="3"/>
    </row>
    <row r="380" spans="9:9" x14ac:dyDescent="0.25">
      <c r="I380" s="3"/>
    </row>
    <row r="381" spans="9:9" x14ac:dyDescent="0.25">
      <c r="I381" s="3"/>
    </row>
    <row r="382" spans="9:9" x14ac:dyDescent="0.25">
      <c r="I382" s="3"/>
    </row>
    <row r="383" spans="9:9" x14ac:dyDescent="0.25">
      <c r="I383" s="3"/>
    </row>
    <row r="384" spans="9:9" x14ac:dyDescent="0.25">
      <c r="I384" s="3"/>
    </row>
    <row r="385" spans="9:9" x14ac:dyDescent="0.25">
      <c r="I385" s="3"/>
    </row>
    <row r="386" spans="9:9" x14ac:dyDescent="0.25">
      <c r="I386" s="3"/>
    </row>
    <row r="387" spans="9:9" x14ac:dyDescent="0.25">
      <c r="I387" s="3"/>
    </row>
    <row r="388" spans="9:9" x14ac:dyDescent="0.25">
      <c r="I388" s="3"/>
    </row>
    <row r="389" spans="9:9" x14ac:dyDescent="0.25">
      <c r="I389" s="3"/>
    </row>
    <row r="390" spans="9:9" x14ac:dyDescent="0.25">
      <c r="I390" s="3"/>
    </row>
    <row r="391" spans="9:9" x14ac:dyDescent="0.25">
      <c r="I391" s="3"/>
    </row>
    <row r="392" spans="9:9" x14ac:dyDescent="0.25">
      <c r="I392" s="3"/>
    </row>
    <row r="393" spans="9:9" x14ac:dyDescent="0.25">
      <c r="I393" s="3"/>
    </row>
    <row r="394" spans="9:9" x14ac:dyDescent="0.25">
      <c r="I394" s="3"/>
    </row>
    <row r="395" spans="9:9" x14ac:dyDescent="0.25">
      <c r="I395" s="3"/>
    </row>
    <row r="396" spans="9:9" x14ac:dyDescent="0.25">
      <c r="I396" s="3"/>
    </row>
    <row r="397" spans="9:9" x14ac:dyDescent="0.25">
      <c r="I397" s="3"/>
    </row>
    <row r="398" spans="9:9" x14ac:dyDescent="0.25">
      <c r="I398" s="3"/>
    </row>
    <row r="399" spans="9:9" x14ac:dyDescent="0.25">
      <c r="I399" s="3"/>
    </row>
    <row r="400" spans="9:9" x14ac:dyDescent="0.25">
      <c r="I400" s="3"/>
    </row>
    <row r="401" spans="9:9" x14ac:dyDescent="0.25">
      <c r="I401" s="3"/>
    </row>
    <row r="402" spans="9:9" x14ac:dyDescent="0.25">
      <c r="I402" s="3"/>
    </row>
    <row r="403" spans="9:9" x14ac:dyDescent="0.25">
      <c r="I403" s="3"/>
    </row>
    <row r="404" spans="9:9" x14ac:dyDescent="0.25">
      <c r="I404" s="3"/>
    </row>
    <row r="405" spans="9:9" x14ac:dyDescent="0.25">
      <c r="I405" s="3"/>
    </row>
    <row r="406" spans="9:9" x14ac:dyDescent="0.25">
      <c r="I406" s="3"/>
    </row>
    <row r="407" spans="9:9" x14ac:dyDescent="0.25">
      <c r="I407" s="3"/>
    </row>
    <row r="408" spans="9:9" x14ac:dyDescent="0.25">
      <c r="I408" s="3"/>
    </row>
    <row r="409" spans="9:9" x14ac:dyDescent="0.25">
      <c r="I409" s="3"/>
    </row>
    <row r="410" spans="9:9" x14ac:dyDescent="0.25">
      <c r="I410" s="3"/>
    </row>
    <row r="411" spans="9:9" x14ac:dyDescent="0.25">
      <c r="I411" s="3"/>
    </row>
    <row r="412" spans="9:9" x14ac:dyDescent="0.25">
      <c r="I412" s="3"/>
    </row>
    <row r="413" spans="9:9" x14ac:dyDescent="0.25">
      <c r="I413" s="3"/>
    </row>
    <row r="414" spans="9:9" x14ac:dyDescent="0.25">
      <c r="I414" s="3"/>
    </row>
    <row r="415" spans="9:9" x14ac:dyDescent="0.25">
      <c r="I415" s="3"/>
    </row>
    <row r="416" spans="9:9" x14ac:dyDescent="0.25">
      <c r="I416" s="3"/>
    </row>
    <row r="417" spans="9:9" x14ac:dyDescent="0.25">
      <c r="I417" s="3"/>
    </row>
    <row r="418" spans="9:9" x14ac:dyDescent="0.25">
      <c r="I418" s="3"/>
    </row>
    <row r="419" spans="9:9" x14ac:dyDescent="0.25">
      <c r="I419" s="3"/>
    </row>
    <row r="420" spans="9:9" x14ac:dyDescent="0.25">
      <c r="I420" s="3"/>
    </row>
    <row r="421" spans="9:9" x14ac:dyDescent="0.25">
      <c r="I421" s="3"/>
    </row>
    <row r="422" spans="9:9" x14ac:dyDescent="0.25">
      <c r="I422" s="3"/>
    </row>
    <row r="423" spans="9:9" x14ac:dyDescent="0.25">
      <c r="I423" s="3"/>
    </row>
    <row r="424" spans="9:9" x14ac:dyDescent="0.25">
      <c r="I424" s="3"/>
    </row>
    <row r="425" spans="9:9" x14ac:dyDescent="0.25">
      <c r="I425" s="3"/>
    </row>
    <row r="426" spans="9:9" x14ac:dyDescent="0.25">
      <c r="I426" s="3"/>
    </row>
    <row r="427" spans="9:9" x14ac:dyDescent="0.25">
      <c r="I427" s="3"/>
    </row>
    <row r="428" spans="9:9" x14ac:dyDescent="0.25">
      <c r="I428" s="3"/>
    </row>
    <row r="429" spans="9:9" x14ac:dyDescent="0.25">
      <c r="I429" s="3"/>
    </row>
    <row r="430" spans="9:9" x14ac:dyDescent="0.25">
      <c r="I430" s="3"/>
    </row>
    <row r="431" spans="9:9" x14ac:dyDescent="0.25">
      <c r="I431" s="3"/>
    </row>
    <row r="432" spans="9:9" x14ac:dyDescent="0.25">
      <c r="I432" s="3"/>
    </row>
    <row r="433" spans="9:9" x14ac:dyDescent="0.25">
      <c r="I433" s="3"/>
    </row>
    <row r="434" spans="9:9" x14ac:dyDescent="0.25">
      <c r="I434" s="3"/>
    </row>
    <row r="435" spans="9:9" x14ac:dyDescent="0.25">
      <c r="I435" s="3"/>
    </row>
    <row r="436" spans="9:9" x14ac:dyDescent="0.25">
      <c r="I436" s="3"/>
    </row>
    <row r="437" spans="9:9" x14ac:dyDescent="0.25">
      <c r="I437" s="3"/>
    </row>
    <row r="438" spans="9:9" x14ac:dyDescent="0.25">
      <c r="I438" s="3"/>
    </row>
    <row r="439" spans="9:9" x14ac:dyDescent="0.25">
      <c r="I439" s="3"/>
    </row>
    <row r="440" spans="9:9" x14ac:dyDescent="0.25">
      <c r="I440" s="3"/>
    </row>
    <row r="441" spans="9:9" x14ac:dyDescent="0.25">
      <c r="I441" s="3"/>
    </row>
    <row r="442" spans="9:9" x14ac:dyDescent="0.25">
      <c r="I442" s="3"/>
    </row>
    <row r="443" spans="9:9" x14ac:dyDescent="0.25">
      <c r="I443" s="3"/>
    </row>
    <row r="444" spans="9:9" x14ac:dyDescent="0.25">
      <c r="I444" s="3"/>
    </row>
    <row r="445" spans="9:9" x14ac:dyDescent="0.25">
      <c r="I445" s="3"/>
    </row>
    <row r="446" spans="9:9" x14ac:dyDescent="0.25">
      <c r="I446" s="3"/>
    </row>
    <row r="447" spans="9:9" x14ac:dyDescent="0.25">
      <c r="I447" s="3"/>
    </row>
    <row r="448" spans="9:9" x14ac:dyDescent="0.25">
      <c r="I448" s="3"/>
    </row>
    <row r="449" spans="9:9" x14ac:dyDescent="0.25">
      <c r="I449" s="3"/>
    </row>
    <row r="450" spans="9:9" x14ac:dyDescent="0.25">
      <c r="I450" s="3"/>
    </row>
    <row r="451" spans="9:9" x14ac:dyDescent="0.25">
      <c r="I451" s="3"/>
    </row>
    <row r="452" spans="9:9" x14ac:dyDescent="0.25">
      <c r="I452" s="3"/>
    </row>
    <row r="453" spans="9:9" x14ac:dyDescent="0.25">
      <c r="I453" s="3"/>
    </row>
    <row r="454" spans="9:9" x14ac:dyDescent="0.25">
      <c r="I454" s="3"/>
    </row>
    <row r="455" spans="9:9" x14ac:dyDescent="0.25">
      <c r="I455" s="3"/>
    </row>
    <row r="456" spans="9:9" x14ac:dyDescent="0.25">
      <c r="I456" s="3"/>
    </row>
    <row r="457" spans="9:9" x14ac:dyDescent="0.25">
      <c r="I457" s="3"/>
    </row>
    <row r="458" spans="9:9" x14ac:dyDescent="0.25">
      <c r="I458" s="3"/>
    </row>
    <row r="459" spans="9:9" x14ac:dyDescent="0.25">
      <c r="I459" s="3"/>
    </row>
    <row r="460" spans="9:9" x14ac:dyDescent="0.25">
      <c r="I460" s="3"/>
    </row>
    <row r="461" spans="9:9" x14ac:dyDescent="0.25">
      <c r="I461" s="3"/>
    </row>
    <row r="462" spans="9:9" x14ac:dyDescent="0.25">
      <c r="I462" s="3"/>
    </row>
    <row r="463" spans="9:9" x14ac:dyDescent="0.25">
      <c r="I463" s="3"/>
    </row>
    <row r="464" spans="9:9" x14ac:dyDescent="0.25">
      <c r="I464" s="3"/>
    </row>
    <row r="465" spans="9:9" x14ac:dyDescent="0.25">
      <c r="I465" s="3"/>
    </row>
    <row r="466" spans="9:9" x14ac:dyDescent="0.25">
      <c r="I466" s="3"/>
    </row>
    <row r="467" spans="9:9" x14ac:dyDescent="0.25">
      <c r="I467" s="3"/>
    </row>
    <row r="468" spans="9:9" x14ac:dyDescent="0.25">
      <c r="I468" s="3"/>
    </row>
    <row r="469" spans="9:9" x14ac:dyDescent="0.25">
      <c r="I469" s="3"/>
    </row>
    <row r="470" spans="9:9" x14ac:dyDescent="0.25">
      <c r="I470" s="3"/>
    </row>
    <row r="471" spans="9:9" x14ac:dyDescent="0.25">
      <c r="I471" s="3"/>
    </row>
    <row r="472" spans="9:9" x14ac:dyDescent="0.25">
      <c r="I472" s="3"/>
    </row>
    <row r="473" spans="9:9" x14ac:dyDescent="0.25">
      <c r="I473" s="3"/>
    </row>
    <row r="474" spans="9:9" x14ac:dyDescent="0.25">
      <c r="I474" s="3"/>
    </row>
    <row r="475" spans="9:9" x14ac:dyDescent="0.25">
      <c r="I475" s="3"/>
    </row>
    <row r="476" spans="9:9" x14ac:dyDescent="0.25">
      <c r="I476" s="3"/>
    </row>
    <row r="477" spans="9:9" x14ac:dyDescent="0.25">
      <c r="I477" s="3"/>
    </row>
    <row r="478" spans="9:9" x14ac:dyDescent="0.25">
      <c r="I478" s="3"/>
    </row>
    <row r="479" spans="9:9" x14ac:dyDescent="0.25">
      <c r="I479" s="3"/>
    </row>
    <row r="480" spans="9:9" x14ac:dyDescent="0.25">
      <c r="I480" s="3"/>
    </row>
    <row r="481" spans="9:9" x14ac:dyDescent="0.25">
      <c r="I481" s="3"/>
    </row>
    <row r="482" spans="9:9" x14ac:dyDescent="0.25">
      <c r="I482" s="3"/>
    </row>
    <row r="483" spans="9:9" x14ac:dyDescent="0.25">
      <c r="I483" s="3"/>
    </row>
    <row r="484" spans="9:9" x14ac:dyDescent="0.25">
      <c r="I484" s="3"/>
    </row>
    <row r="485" spans="9:9" x14ac:dyDescent="0.25">
      <c r="I485" s="3"/>
    </row>
    <row r="486" spans="9:9" x14ac:dyDescent="0.25">
      <c r="I486" s="3"/>
    </row>
    <row r="487" spans="9:9" x14ac:dyDescent="0.25">
      <c r="I487" s="3"/>
    </row>
    <row r="488" spans="9:9" x14ac:dyDescent="0.25">
      <c r="I488" s="3"/>
    </row>
    <row r="489" spans="9:9" x14ac:dyDescent="0.25">
      <c r="I489" s="3"/>
    </row>
    <row r="490" spans="9:9" x14ac:dyDescent="0.25">
      <c r="I490" s="3"/>
    </row>
    <row r="491" spans="9:9" x14ac:dyDescent="0.25">
      <c r="I491" s="3"/>
    </row>
    <row r="492" spans="9:9" x14ac:dyDescent="0.25">
      <c r="I492" s="3"/>
    </row>
    <row r="493" spans="9:9" x14ac:dyDescent="0.25">
      <c r="I493" s="3"/>
    </row>
    <row r="494" spans="9:9" x14ac:dyDescent="0.25">
      <c r="I494" s="3"/>
    </row>
    <row r="495" spans="9:9" x14ac:dyDescent="0.25">
      <c r="I495" s="3"/>
    </row>
    <row r="496" spans="9:9" x14ac:dyDescent="0.25">
      <c r="I496" s="3"/>
    </row>
    <row r="497" spans="9:9" x14ac:dyDescent="0.25">
      <c r="I497" s="3"/>
    </row>
    <row r="498" spans="9:9" x14ac:dyDescent="0.25">
      <c r="I498" s="3"/>
    </row>
    <row r="499" spans="9:9" x14ac:dyDescent="0.25">
      <c r="I499" s="3"/>
    </row>
    <row r="500" spans="9:9" x14ac:dyDescent="0.25">
      <c r="I500" s="3"/>
    </row>
    <row r="501" spans="9:9" x14ac:dyDescent="0.25">
      <c r="I501" s="3"/>
    </row>
    <row r="502" spans="9:9" x14ac:dyDescent="0.25">
      <c r="I502" s="3"/>
    </row>
    <row r="503" spans="9:9" x14ac:dyDescent="0.25">
      <c r="I503" s="3"/>
    </row>
    <row r="504" spans="9:9" x14ac:dyDescent="0.25">
      <c r="I504" s="3"/>
    </row>
    <row r="505" spans="9:9" x14ac:dyDescent="0.25">
      <c r="I505" s="3"/>
    </row>
    <row r="506" spans="9:9" x14ac:dyDescent="0.25">
      <c r="I506" s="3"/>
    </row>
    <row r="507" spans="9:9" x14ac:dyDescent="0.25">
      <c r="I507" s="3"/>
    </row>
    <row r="508" spans="9:9" x14ac:dyDescent="0.25">
      <c r="I508" s="3"/>
    </row>
    <row r="509" spans="9:9" x14ac:dyDescent="0.25">
      <c r="I509" s="3"/>
    </row>
    <row r="510" spans="9:9" x14ac:dyDescent="0.25">
      <c r="I510" s="3"/>
    </row>
    <row r="511" spans="9:9" x14ac:dyDescent="0.25">
      <c r="I511" s="3"/>
    </row>
    <row r="512" spans="9:9" x14ac:dyDescent="0.25">
      <c r="I512" s="3"/>
    </row>
    <row r="513" spans="9:9" x14ac:dyDescent="0.25">
      <c r="I513" s="3"/>
    </row>
    <row r="514" spans="9:9" x14ac:dyDescent="0.25">
      <c r="I514" s="3"/>
    </row>
    <row r="515" spans="9:9" x14ac:dyDescent="0.25">
      <c r="I515" s="3"/>
    </row>
    <row r="516" spans="9:9" x14ac:dyDescent="0.25">
      <c r="I516" s="3"/>
    </row>
    <row r="517" spans="9:9" x14ac:dyDescent="0.25">
      <c r="I517" s="3"/>
    </row>
    <row r="518" spans="9:9" x14ac:dyDescent="0.25">
      <c r="I518" s="3"/>
    </row>
    <row r="519" spans="9:9" x14ac:dyDescent="0.25">
      <c r="I519" s="3"/>
    </row>
    <row r="520" spans="9:9" x14ac:dyDescent="0.25">
      <c r="I520" s="3"/>
    </row>
    <row r="521" spans="9:9" x14ac:dyDescent="0.25">
      <c r="I521" s="3"/>
    </row>
    <row r="522" spans="9:9" x14ac:dyDescent="0.25">
      <c r="I522" s="3"/>
    </row>
    <row r="523" spans="9:9" x14ac:dyDescent="0.25">
      <c r="I523" s="3"/>
    </row>
    <row r="524" spans="9:9" x14ac:dyDescent="0.25">
      <c r="I524" s="3"/>
    </row>
    <row r="525" spans="9:9" x14ac:dyDescent="0.25">
      <c r="I525" s="3"/>
    </row>
    <row r="526" spans="9:9" x14ac:dyDescent="0.25">
      <c r="I526" s="3"/>
    </row>
    <row r="527" spans="9:9" x14ac:dyDescent="0.25">
      <c r="I527" s="3"/>
    </row>
    <row r="528" spans="9:9" x14ac:dyDescent="0.25">
      <c r="I528" s="3"/>
    </row>
    <row r="529" spans="9:9" x14ac:dyDescent="0.25">
      <c r="I529" s="3"/>
    </row>
    <row r="530" spans="9:9" x14ac:dyDescent="0.25">
      <c r="I530" s="3"/>
    </row>
    <row r="531" spans="9:9" x14ac:dyDescent="0.25">
      <c r="I531" s="3"/>
    </row>
    <row r="532" spans="9:9" x14ac:dyDescent="0.25">
      <c r="I532" s="3"/>
    </row>
    <row r="533" spans="9:9" x14ac:dyDescent="0.25">
      <c r="I533" s="3"/>
    </row>
    <row r="534" spans="9:9" x14ac:dyDescent="0.25">
      <c r="I534" s="3"/>
    </row>
    <row r="535" spans="9:9" x14ac:dyDescent="0.25">
      <c r="I535" s="3"/>
    </row>
    <row r="536" spans="9:9" x14ac:dyDescent="0.25">
      <c r="I536" s="3"/>
    </row>
    <row r="537" spans="9:9" x14ac:dyDescent="0.25">
      <c r="I537" s="3"/>
    </row>
    <row r="538" spans="9:9" x14ac:dyDescent="0.25">
      <c r="I538" s="3"/>
    </row>
    <row r="539" spans="9:9" x14ac:dyDescent="0.25">
      <c r="I539" s="3"/>
    </row>
    <row r="540" spans="9:9" x14ac:dyDescent="0.25">
      <c r="I540" s="3"/>
    </row>
    <row r="541" spans="9:9" x14ac:dyDescent="0.25">
      <c r="I541" s="3"/>
    </row>
    <row r="542" spans="9:9" x14ac:dyDescent="0.25">
      <c r="I542" s="3"/>
    </row>
    <row r="543" spans="9:9" x14ac:dyDescent="0.25">
      <c r="I543" s="3"/>
    </row>
    <row r="544" spans="9:9" x14ac:dyDescent="0.25">
      <c r="I544" s="3"/>
    </row>
    <row r="545" spans="9:9" x14ac:dyDescent="0.25">
      <c r="I545" s="3"/>
    </row>
    <row r="546" spans="9:9" x14ac:dyDescent="0.25">
      <c r="I546" s="3"/>
    </row>
    <row r="547" spans="9:9" x14ac:dyDescent="0.25">
      <c r="I547" s="3"/>
    </row>
    <row r="548" spans="9:9" x14ac:dyDescent="0.25">
      <c r="I548" s="3"/>
    </row>
    <row r="549" spans="9:9" x14ac:dyDescent="0.25">
      <c r="I549" s="3"/>
    </row>
    <row r="550" spans="9:9" x14ac:dyDescent="0.25">
      <c r="I550" s="3"/>
    </row>
    <row r="551" spans="9:9" x14ac:dyDescent="0.25">
      <c r="I551" s="3"/>
    </row>
    <row r="552" spans="9:9" x14ac:dyDescent="0.25">
      <c r="I552" s="3"/>
    </row>
    <row r="553" spans="9:9" x14ac:dyDescent="0.25">
      <c r="I553" s="3"/>
    </row>
    <row r="554" spans="9:9" x14ac:dyDescent="0.25">
      <c r="I554" s="3"/>
    </row>
    <row r="555" spans="9:9" x14ac:dyDescent="0.25">
      <c r="I555" s="3"/>
    </row>
    <row r="556" spans="9:9" x14ac:dyDescent="0.25">
      <c r="I556" s="3"/>
    </row>
    <row r="557" spans="9:9" x14ac:dyDescent="0.25">
      <c r="I557" s="3"/>
    </row>
    <row r="558" spans="9:9" x14ac:dyDescent="0.25">
      <c r="I558" s="3"/>
    </row>
    <row r="559" spans="9:9" x14ac:dyDescent="0.25">
      <c r="I559" s="3"/>
    </row>
    <row r="560" spans="9:9" x14ac:dyDescent="0.25">
      <c r="I560" s="3"/>
    </row>
    <row r="561" spans="9:9" x14ac:dyDescent="0.25">
      <c r="I561" s="3"/>
    </row>
    <row r="562" spans="9:9" x14ac:dyDescent="0.25">
      <c r="I562" s="3"/>
    </row>
    <row r="563" spans="9:9" x14ac:dyDescent="0.25">
      <c r="I563" s="3"/>
    </row>
    <row r="564" spans="9:9" x14ac:dyDescent="0.25">
      <c r="I564" s="3"/>
    </row>
    <row r="565" spans="9:9" x14ac:dyDescent="0.25">
      <c r="I565" s="3"/>
    </row>
    <row r="566" spans="9:9" x14ac:dyDescent="0.25">
      <c r="I566" s="3"/>
    </row>
    <row r="567" spans="9:9" x14ac:dyDescent="0.25">
      <c r="I567" s="3"/>
    </row>
    <row r="568" spans="9:9" x14ac:dyDescent="0.25">
      <c r="I568" s="3"/>
    </row>
    <row r="569" spans="9:9" x14ac:dyDescent="0.25">
      <c r="I569" s="3"/>
    </row>
    <row r="570" spans="9:9" x14ac:dyDescent="0.25">
      <c r="I570" s="3"/>
    </row>
    <row r="571" spans="9:9" x14ac:dyDescent="0.25">
      <c r="I571" s="3"/>
    </row>
    <row r="572" spans="9:9" x14ac:dyDescent="0.25">
      <c r="I572" s="3"/>
    </row>
    <row r="573" spans="9:9" x14ac:dyDescent="0.25">
      <c r="I573" s="3"/>
    </row>
    <row r="574" spans="9:9" x14ac:dyDescent="0.25">
      <c r="I574" s="3"/>
    </row>
    <row r="575" spans="9:9" x14ac:dyDescent="0.25">
      <c r="I575" s="3"/>
    </row>
    <row r="576" spans="9:9" x14ac:dyDescent="0.25">
      <c r="I576" s="3"/>
    </row>
    <row r="577" spans="9:9" x14ac:dyDescent="0.25">
      <c r="I577" s="3"/>
    </row>
    <row r="578" spans="9:9" x14ac:dyDescent="0.25">
      <c r="I578" s="3"/>
    </row>
    <row r="579" spans="9:9" x14ac:dyDescent="0.25">
      <c r="I579" s="3"/>
    </row>
    <row r="580" spans="9:9" x14ac:dyDescent="0.25">
      <c r="I580" s="3"/>
    </row>
    <row r="581" spans="9:9" x14ac:dyDescent="0.25">
      <c r="I581" s="3"/>
    </row>
    <row r="582" spans="9:9" x14ac:dyDescent="0.25">
      <c r="I582" s="3"/>
    </row>
    <row r="583" spans="9:9" x14ac:dyDescent="0.25">
      <c r="I583" s="3"/>
    </row>
    <row r="584" spans="9:9" x14ac:dyDescent="0.25">
      <c r="I584" s="3"/>
    </row>
    <row r="585" spans="9:9" x14ac:dyDescent="0.25">
      <c r="I585" s="3"/>
    </row>
    <row r="586" spans="9:9" x14ac:dyDescent="0.25">
      <c r="I586" s="3"/>
    </row>
    <row r="587" spans="9:9" x14ac:dyDescent="0.25">
      <c r="I587" s="3"/>
    </row>
    <row r="588" spans="9:9" x14ac:dyDescent="0.25">
      <c r="I588" s="3"/>
    </row>
    <row r="589" spans="9:9" x14ac:dyDescent="0.25">
      <c r="I589" s="3"/>
    </row>
    <row r="590" spans="9:9" x14ac:dyDescent="0.25">
      <c r="I590" s="3"/>
    </row>
    <row r="591" spans="9:9" x14ac:dyDescent="0.25">
      <c r="I591" s="3"/>
    </row>
    <row r="592" spans="9:9" x14ac:dyDescent="0.25">
      <c r="I592" s="3"/>
    </row>
    <row r="593" spans="9:9" x14ac:dyDescent="0.25">
      <c r="I593" s="3"/>
    </row>
    <row r="594" spans="9:9" x14ac:dyDescent="0.25">
      <c r="I594" s="3"/>
    </row>
    <row r="595" spans="9:9" x14ac:dyDescent="0.25">
      <c r="I595" s="3"/>
    </row>
    <row r="596" spans="9:9" x14ac:dyDescent="0.25">
      <c r="I596" s="3"/>
    </row>
    <row r="597" spans="9:9" x14ac:dyDescent="0.25">
      <c r="I597" s="3"/>
    </row>
    <row r="598" spans="9:9" x14ac:dyDescent="0.25">
      <c r="I598" s="3"/>
    </row>
    <row r="599" spans="9:9" x14ac:dyDescent="0.25">
      <c r="I599" s="3"/>
    </row>
    <row r="600" spans="9:9" x14ac:dyDescent="0.25">
      <c r="I600" s="3"/>
    </row>
    <row r="601" spans="9:9" x14ac:dyDescent="0.25">
      <c r="I601" s="3"/>
    </row>
    <row r="602" spans="9:9" x14ac:dyDescent="0.25">
      <c r="I602" s="3"/>
    </row>
    <row r="603" spans="9:9" x14ac:dyDescent="0.25">
      <c r="I603" s="3"/>
    </row>
    <row r="604" spans="9:9" x14ac:dyDescent="0.25">
      <c r="I604" s="3"/>
    </row>
    <row r="605" spans="9:9" x14ac:dyDescent="0.25">
      <c r="I605" s="3"/>
    </row>
    <row r="606" spans="9:9" x14ac:dyDescent="0.25">
      <c r="I606" s="3"/>
    </row>
    <row r="607" spans="9:9" x14ac:dyDescent="0.25">
      <c r="I607" s="3"/>
    </row>
    <row r="608" spans="9:9" x14ac:dyDescent="0.25">
      <c r="I608" s="3"/>
    </row>
    <row r="609" spans="9:9" x14ac:dyDescent="0.25">
      <c r="I609" s="3"/>
    </row>
    <row r="610" spans="9:9" x14ac:dyDescent="0.25">
      <c r="I610" s="3"/>
    </row>
    <row r="611" spans="9:9" x14ac:dyDescent="0.25">
      <c r="I611" s="3"/>
    </row>
    <row r="612" spans="9:9" x14ac:dyDescent="0.25">
      <c r="I612" s="3"/>
    </row>
    <row r="613" spans="9:9" x14ac:dyDescent="0.25">
      <c r="I613" s="3"/>
    </row>
    <row r="614" spans="9:9" x14ac:dyDescent="0.25">
      <c r="I614" s="3"/>
    </row>
    <row r="615" spans="9:9" x14ac:dyDescent="0.25">
      <c r="I615" s="3"/>
    </row>
    <row r="616" spans="9:9" x14ac:dyDescent="0.25">
      <c r="I616" s="3"/>
    </row>
    <row r="617" spans="9:9" x14ac:dyDescent="0.25">
      <c r="I617" s="3"/>
    </row>
    <row r="618" spans="9:9" x14ac:dyDescent="0.25">
      <c r="I618" s="3"/>
    </row>
    <row r="619" spans="9:9" x14ac:dyDescent="0.25">
      <c r="I619" s="3"/>
    </row>
    <row r="620" spans="9:9" x14ac:dyDescent="0.25">
      <c r="I620" s="3"/>
    </row>
    <row r="621" spans="9:9" x14ac:dyDescent="0.25">
      <c r="I621" s="3"/>
    </row>
    <row r="622" spans="9:9" x14ac:dyDescent="0.25">
      <c r="I622" s="3"/>
    </row>
    <row r="623" spans="9:9" x14ac:dyDescent="0.25">
      <c r="I623" s="3"/>
    </row>
    <row r="624" spans="9:9" x14ac:dyDescent="0.25">
      <c r="I624" s="3"/>
    </row>
    <row r="625" spans="9:9" x14ac:dyDescent="0.25">
      <c r="I625" s="3"/>
    </row>
    <row r="626" spans="9:9" x14ac:dyDescent="0.25">
      <c r="I626" s="3"/>
    </row>
    <row r="627" spans="9:9" x14ac:dyDescent="0.25">
      <c r="I627" s="3"/>
    </row>
    <row r="628" spans="9:9" x14ac:dyDescent="0.25">
      <c r="I628" s="3"/>
    </row>
    <row r="629" spans="9:9" x14ac:dyDescent="0.25">
      <c r="I629" s="3"/>
    </row>
    <row r="630" spans="9:9" x14ac:dyDescent="0.25">
      <c r="I630" s="3"/>
    </row>
    <row r="631" spans="9:9" x14ac:dyDescent="0.25">
      <c r="I631" s="3"/>
    </row>
    <row r="632" spans="9:9" x14ac:dyDescent="0.25">
      <c r="I632" s="3"/>
    </row>
    <row r="633" spans="9:9" x14ac:dyDescent="0.25">
      <c r="I633" s="3"/>
    </row>
    <row r="634" spans="9:9" x14ac:dyDescent="0.25">
      <c r="I634" s="3"/>
    </row>
    <row r="635" spans="9:9" x14ac:dyDescent="0.25">
      <c r="I635" s="3"/>
    </row>
    <row r="636" spans="9:9" x14ac:dyDescent="0.25">
      <c r="I636" s="3"/>
    </row>
    <row r="637" spans="9:9" x14ac:dyDescent="0.25">
      <c r="I637" s="3"/>
    </row>
    <row r="638" spans="9:9" x14ac:dyDescent="0.25">
      <c r="I638" s="3"/>
    </row>
    <row r="639" spans="9:9" x14ac:dyDescent="0.25">
      <c r="I639" s="3"/>
    </row>
    <row r="640" spans="9:9" x14ac:dyDescent="0.25">
      <c r="I640" s="3"/>
    </row>
    <row r="641" spans="9:9" x14ac:dyDescent="0.25">
      <c r="I641" s="3"/>
    </row>
    <row r="642" spans="9:9" x14ac:dyDescent="0.25">
      <c r="I642" s="3"/>
    </row>
    <row r="643" spans="9:9" x14ac:dyDescent="0.25">
      <c r="I643" s="3"/>
    </row>
    <row r="644" spans="9:9" x14ac:dyDescent="0.25">
      <c r="I644" s="3"/>
    </row>
    <row r="645" spans="9:9" x14ac:dyDescent="0.25">
      <c r="I645" s="3"/>
    </row>
    <row r="646" spans="9:9" x14ac:dyDescent="0.25">
      <c r="I646" s="3"/>
    </row>
    <row r="647" spans="9:9" x14ac:dyDescent="0.25">
      <c r="I647" s="3"/>
    </row>
    <row r="648" spans="9:9" x14ac:dyDescent="0.25">
      <c r="I648" s="3"/>
    </row>
    <row r="649" spans="9:9" x14ac:dyDescent="0.25">
      <c r="I649" s="3"/>
    </row>
    <row r="650" spans="9:9" x14ac:dyDescent="0.25">
      <c r="I650" s="3"/>
    </row>
    <row r="651" spans="9:9" x14ac:dyDescent="0.25">
      <c r="I651" s="3"/>
    </row>
    <row r="652" spans="9:9" x14ac:dyDescent="0.25">
      <c r="I652" s="3"/>
    </row>
    <row r="653" spans="9:9" x14ac:dyDescent="0.25">
      <c r="I653" s="3"/>
    </row>
    <row r="654" spans="9:9" x14ac:dyDescent="0.25">
      <c r="I654" s="3"/>
    </row>
    <row r="655" spans="9:9" x14ac:dyDescent="0.25">
      <c r="I655" s="3"/>
    </row>
    <row r="656" spans="9:9" x14ac:dyDescent="0.25">
      <c r="I656" s="3"/>
    </row>
    <row r="657" spans="9:9" x14ac:dyDescent="0.25">
      <c r="I657" s="3"/>
    </row>
    <row r="658" spans="9:9" x14ac:dyDescent="0.25">
      <c r="I658" s="3"/>
    </row>
    <row r="659" spans="9:9" x14ac:dyDescent="0.25">
      <c r="I659" s="3"/>
    </row>
    <row r="660" spans="9:9" x14ac:dyDescent="0.25">
      <c r="I660" s="3"/>
    </row>
    <row r="661" spans="9:9" x14ac:dyDescent="0.25">
      <c r="I661" s="3"/>
    </row>
    <row r="662" spans="9:9" x14ac:dyDescent="0.25">
      <c r="I662" s="3"/>
    </row>
    <row r="663" spans="9:9" x14ac:dyDescent="0.25">
      <c r="I663" s="3"/>
    </row>
    <row r="664" spans="9:9" x14ac:dyDescent="0.25">
      <c r="I664" s="3"/>
    </row>
    <row r="665" spans="9:9" x14ac:dyDescent="0.25">
      <c r="I665" s="3"/>
    </row>
    <row r="666" spans="9:9" x14ac:dyDescent="0.25">
      <c r="I666" s="3"/>
    </row>
    <row r="667" spans="9:9" x14ac:dyDescent="0.25">
      <c r="I667" s="3"/>
    </row>
    <row r="668" spans="9:9" x14ac:dyDescent="0.25">
      <c r="I668" s="3"/>
    </row>
    <row r="669" spans="9:9" x14ac:dyDescent="0.25">
      <c r="I669" s="3"/>
    </row>
    <row r="670" spans="9:9" x14ac:dyDescent="0.25">
      <c r="I670" s="3"/>
    </row>
    <row r="671" spans="9:9" x14ac:dyDescent="0.25">
      <c r="I671" s="3"/>
    </row>
    <row r="672" spans="9:9" x14ac:dyDescent="0.25">
      <c r="I672" s="3"/>
    </row>
    <row r="673" spans="9:9" x14ac:dyDescent="0.25">
      <c r="I673" s="3"/>
    </row>
    <row r="674" spans="9:9" x14ac:dyDescent="0.25">
      <c r="I674" s="3"/>
    </row>
    <row r="675" spans="9:9" x14ac:dyDescent="0.25">
      <c r="I675" s="3"/>
    </row>
    <row r="676" spans="9:9" x14ac:dyDescent="0.25">
      <c r="I676" s="3"/>
    </row>
    <row r="677" spans="9:9" x14ac:dyDescent="0.25">
      <c r="I677" s="3"/>
    </row>
    <row r="678" spans="9:9" x14ac:dyDescent="0.25">
      <c r="I678" s="3"/>
    </row>
    <row r="679" spans="9:9" x14ac:dyDescent="0.25">
      <c r="I679" s="3"/>
    </row>
    <row r="680" spans="9:9" x14ac:dyDescent="0.25">
      <c r="I680" s="3"/>
    </row>
    <row r="681" spans="9:9" x14ac:dyDescent="0.25">
      <c r="I681" s="3"/>
    </row>
    <row r="682" spans="9:9" x14ac:dyDescent="0.25">
      <c r="I682" s="3"/>
    </row>
    <row r="683" spans="9:9" x14ac:dyDescent="0.25">
      <c r="I683" s="3"/>
    </row>
    <row r="684" spans="9:9" x14ac:dyDescent="0.25">
      <c r="I684" s="3"/>
    </row>
    <row r="685" spans="9:9" x14ac:dyDescent="0.25">
      <c r="I685" s="3"/>
    </row>
    <row r="686" spans="9:9" x14ac:dyDescent="0.25">
      <c r="I686" s="3"/>
    </row>
    <row r="687" spans="9:9" x14ac:dyDescent="0.25">
      <c r="I687" s="3"/>
    </row>
    <row r="688" spans="9:9" x14ac:dyDescent="0.25">
      <c r="I688" s="3"/>
    </row>
    <row r="689" spans="9:9" x14ac:dyDescent="0.25">
      <c r="I689" s="3"/>
    </row>
    <row r="690" spans="9:9" x14ac:dyDescent="0.25">
      <c r="I690" s="3"/>
    </row>
    <row r="691" spans="9:9" x14ac:dyDescent="0.25">
      <c r="I691" s="3"/>
    </row>
    <row r="692" spans="9:9" x14ac:dyDescent="0.25">
      <c r="I692" s="3"/>
    </row>
    <row r="693" spans="9:9" x14ac:dyDescent="0.25">
      <c r="I693" s="3"/>
    </row>
    <row r="694" spans="9:9" x14ac:dyDescent="0.25">
      <c r="I694" s="3"/>
    </row>
    <row r="695" spans="9:9" x14ac:dyDescent="0.25">
      <c r="I695" s="3"/>
    </row>
    <row r="696" spans="9:9" x14ac:dyDescent="0.25">
      <c r="I696" s="3"/>
    </row>
    <row r="697" spans="9:9" x14ac:dyDescent="0.25">
      <c r="I697" s="3"/>
    </row>
    <row r="698" spans="9:9" x14ac:dyDescent="0.25">
      <c r="I698" s="3"/>
    </row>
    <row r="699" spans="9:9" x14ac:dyDescent="0.25">
      <c r="I699" s="3"/>
    </row>
    <row r="700" spans="9:9" x14ac:dyDescent="0.25">
      <c r="I700" s="3"/>
    </row>
    <row r="701" spans="9:9" x14ac:dyDescent="0.25">
      <c r="I701" s="3"/>
    </row>
    <row r="702" spans="9:9" x14ac:dyDescent="0.25">
      <c r="I702" s="3"/>
    </row>
    <row r="703" spans="9:9" x14ac:dyDescent="0.25">
      <c r="I703" s="3"/>
    </row>
    <row r="704" spans="9:9" x14ac:dyDescent="0.25">
      <c r="I704" s="3"/>
    </row>
    <row r="705" spans="9:9" x14ac:dyDescent="0.25">
      <c r="I705" s="3"/>
    </row>
    <row r="706" spans="9:9" x14ac:dyDescent="0.25">
      <c r="I706" s="3"/>
    </row>
    <row r="707" spans="9:9" x14ac:dyDescent="0.25">
      <c r="I707" s="3"/>
    </row>
    <row r="708" spans="9:9" x14ac:dyDescent="0.25">
      <c r="I708" s="3"/>
    </row>
    <row r="709" spans="9:9" x14ac:dyDescent="0.25">
      <c r="I709" s="3"/>
    </row>
    <row r="710" spans="9:9" x14ac:dyDescent="0.25">
      <c r="I710" s="3"/>
    </row>
    <row r="711" spans="9:9" x14ac:dyDescent="0.25">
      <c r="I711" s="3"/>
    </row>
    <row r="712" spans="9:9" x14ac:dyDescent="0.25">
      <c r="I712" s="3"/>
    </row>
    <row r="713" spans="9:9" x14ac:dyDescent="0.25">
      <c r="I713" s="3"/>
    </row>
    <row r="714" spans="9:9" x14ac:dyDescent="0.25">
      <c r="I714" s="3"/>
    </row>
    <row r="715" spans="9:9" x14ac:dyDescent="0.25">
      <c r="I715" s="3"/>
    </row>
    <row r="716" spans="9:9" x14ac:dyDescent="0.25">
      <c r="I716" s="3"/>
    </row>
    <row r="717" spans="9:9" x14ac:dyDescent="0.25">
      <c r="I717" s="3"/>
    </row>
    <row r="718" spans="9:9" x14ac:dyDescent="0.25">
      <c r="I718" s="3"/>
    </row>
    <row r="719" spans="9:9" x14ac:dyDescent="0.25">
      <c r="I719" s="3"/>
    </row>
    <row r="720" spans="9:9" x14ac:dyDescent="0.25">
      <c r="I720" s="3"/>
    </row>
    <row r="721" spans="9:9" x14ac:dyDescent="0.25">
      <c r="I721" s="3"/>
    </row>
    <row r="722" spans="9:9" x14ac:dyDescent="0.25">
      <c r="I722" s="3"/>
    </row>
    <row r="723" spans="9:9" x14ac:dyDescent="0.25">
      <c r="I723" s="3"/>
    </row>
    <row r="724" spans="9:9" x14ac:dyDescent="0.25">
      <c r="I724" s="3"/>
    </row>
    <row r="725" spans="9:9" x14ac:dyDescent="0.25">
      <c r="I725" s="3"/>
    </row>
    <row r="726" spans="9:9" x14ac:dyDescent="0.25">
      <c r="I726" s="3"/>
    </row>
    <row r="727" spans="9:9" x14ac:dyDescent="0.25">
      <c r="I727" s="3"/>
    </row>
    <row r="728" spans="9:9" x14ac:dyDescent="0.25">
      <c r="I728" s="3"/>
    </row>
    <row r="729" spans="9:9" x14ac:dyDescent="0.25">
      <c r="I729" s="3"/>
    </row>
    <row r="730" spans="9:9" x14ac:dyDescent="0.25">
      <c r="I730" s="3"/>
    </row>
    <row r="731" spans="9:9" x14ac:dyDescent="0.25">
      <c r="I731" s="3"/>
    </row>
    <row r="732" spans="9:9" x14ac:dyDescent="0.25">
      <c r="I732" s="3"/>
    </row>
    <row r="733" spans="9:9" x14ac:dyDescent="0.25">
      <c r="I733" s="3"/>
    </row>
    <row r="734" spans="9:9" x14ac:dyDescent="0.25">
      <c r="I734" s="3"/>
    </row>
    <row r="735" spans="9:9" x14ac:dyDescent="0.25">
      <c r="I735" s="3"/>
    </row>
    <row r="736" spans="9:9" x14ac:dyDescent="0.25">
      <c r="I736" s="3"/>
    </row>
    <row r="737" spans="9:9" x14ac:dyDescent="0.25">
      <c r="I737" s="3"/>
    </row>
    <row r="738" spans="9:9" x14ac:dyDescent="0.25">
      <c r="I738" s="3"/>
    </row>
    <row r="739" spans="9:9" x14ac:dyDescent="0.25">
      <c r="I739" s="3"/>
    </row>
    <row r="740" spans="9:9" x14ac:dyDescent="0.25">
      <c r="I740" s="3"/>
    </row>
    <row r="741" spans="9:9" x14ac:dyDescent="0.25">
      <c r="I741" s="3"/>
    </row>
    <row r="742" spans="9:9" x14ac:dyDescent="0.25">
      <c r="I742" s="3"/>
    </row>
    <row r="743" spans="9:9" x14ac:dyDescent="0.25">
      <c r="I743" s="3"/>
    </row>
    <row r="744" spans="9:9" x14ac:dyDescent="0.25">
      <c r="I744" s="3"/>
    </row>
    <row r="745" spans="9:9" x14ac:dyDescent="0.25">
      <c r="I745" s="3"/>
    </row>
    <row r="746" spans="9:9" x14ac:dyDescent="0.25">
      <c r="I746" s="3"/>
    </row>
    <row r="747" spans="9:9" x14ac:dyDescent="0.25">
      <c r="I747" s="3"/>
    </row>
    <row r="748" spans="9:9" x14ac:dyDescent="0.25">
      <c r="I748" s="3"/>
    </row>
    <row r="749" spans="9:9" x14ac:dyDescent="0.25">
      <c r="I749" s="3"/>
    </row>
    <row r="750" spans="9:9" x14ac:dyDescent="0.25">
      <c r="I750" s="3"/>
    </row>
    <row r="751" spans="9:9" x14ac:dyDescent="0.25">
      <c r="I751" s="3"/>
    </row>
    <row r="752" spans="9:9" x14ac:dyDescent="0.25">
      <c r="I752" s="3"/>
    </row>
    <row r="753" spans="9:9" x14ac:dyDescent="0.25">
      <c r="I753" s="3"/>
    </row>
    <row r="754" spans="9:9" x14ac:dyDescent="0.25">
      <c r="I754" s="3"/>
    </row>
    <row r="755" spans="9:9" x14ac:dyDescent="0.25">
      <c r="I755" s="3"/>
    </row>
    <row r="756" spans="9:9" x14ac:dyDescent="0.25">
      <c r="I756" s="3"/>
    </row>
    <row r="757" spans="9:9" x14ac:dyDescent="0.25">
      <c r="I757" s="3"/>
    </row>
    <row r="758" spans="9:9" x14ac:dyDescent="0.25">
      <c r="I758" s="3"/>
    </row>
    <row r="759" spans="9:9" x14ac:dyDescent="0.25">
      <c r="I759" s="3"/>
    </row>
    <row r="760" spans="9:9" x14ac:dyDescent="0.25">
      <c r="I760" s="3"/>
    </row>
    <row r="761" spans="9:9" x14ac:dyDescent="0.25">
      <c r="I761" s="3"/>
    </row>
    <row r="762" spans="9:9" x14ac:dyDescent="0.25">
      <c r="I762" s="3"/>
    </row>
    <row r="763" spans="9:9" x14ac:dyDescent="0.25">
      <c r="I763" s="3"/>
    </row>
    <row r="764" spans="9:9" x14ac:dyDescent="0.25">
      <c r="I764" s="3"/>
    </row>
    <row r="765" spans="9:9" x14ac:dyDescent="0.25">
      <c r="I765" s="3"/>
    </row>
    <row r="766" spans="9:9" x14ac:dyDescent="0.25">
      <c r="I766" s="3"/>
    </row>
    <row r="767" spans="9:9" x14ac:dyDescent="0.25">
      <c r="I767" s="3"/>
    </row>
    <row r="768" spans="9:9" x14ac:dyDescent="0.25">
      <c r="I768" s="3"/>
    </row>
    <row r="769" spans="9:9" x14ac:dyDescent="0.25">
      <c r="I769" s="3"/>
    </row>
    <row r="770" spans="9:9" x14ac:dyDescent="0.25">
      <c r="I770" s="3"/>
    </row>
    <row r="771" spans="9:9" x14ac:dyDescent="0.25">
      <c r="I771" s="3"/>
    </row>
    <row r="772" spans="9:9" x14ac:dyDescent="0.25">
      <c r="I772" s="3"/>
    </row>
    <row r="773" spans="9:9" x14ac:dyDescent="0.25">
      <c r="I773" s="3"/>
    </row>
    <row r="774" spans="9:9" x14ac:dyDescent="0.25">
      <c r="I774" s="3"/>
    </row>
    <row r="775" spans="9:9" x14ac:dyDescent="0.25">
      <c r="I775" s="3"/>
    </row>
    <row r="776" spans="9:9" x14ac:dyDescent="0.25">
      <c r="I776" s="3"/>
    </row>
    <row r="777" spans="9:9" x14ac:dyDescent="0.25">
      <c r="I777" s="3"/>
    </row>
    <row r="778" spans="9:9" x14ac:dyDescent="0.25">
      <c r="I778" s="3"/>
    </row>
    <row r="779" spans="9:9" x14ac:dyDescent="0.25">
      <c r="I779" s="3"/>
    </row>
    <row r="780" spans="9:9" x14ac:dyDescent="0.25">
      <c r="I780" s="3"/>
    </row>
    <row r="781" spans="9:9" x14ac:dyDescent="0.25">
      <c r="I781" s="3"/>
    </row>
    <row r="782" spans="9:9" x14ac:dyDescent="0.25">
      <c r="I782" s="3"/>
    </row>
    <row r="783" spans="9:9" x14ac:dyDescent="0.25">
      <c r="I783" s="3"/>
    </row>
    <row r="784" spans="9:9" x14ac:dyDescent="0.25">
      <c r="I784" s="3"/>
    </row>
    <row r="785" spans="9:9" x14ac:dyDescent="0.25">
      <c r="I785" s="3"/>
    </row>
    <row r="786" spans="9:9" x14ac:dyDescent="0.25">
      <c r="I786" s="3"/>
    </row>
    <row r="787" spans="9:9" x14ac:dyDescent="0.25">
      <c r="I787" s="3"/>
    </row>
    <row r="788" spans="9:9" x14ac:dyDescent="0.25">
      <c r="I788" s="3"/>
    </row>
    <row r="789" spans="9:9" x14ac:dyDescent="0.25">
      <c r="I789" s="3"/>
    </row>
    <row r="790" spans="9:9" x14ac:dyDescent="0.25">
      <c r="I790" s="3"/>
    </row>
    <row r="791" spans="9:9" x14ac:dyDescent="0.25">
      <c r="I791" s="3"/>
    </row>
    <row r="792" spans="9:9" x14ac:dyDescent="0.25">
      <c r="I792" s="3"/>
    </row>
    <row r="793" spans="9:9" x14ac:dyDescent="0.25">
      <c r="I793" s="3"/>
    </row>
    <row r="794" spans="9:9" x14ac:dyDescent="0.25">
      <c r="I794" s="3"/>
    </row>
    <row r="795" spans="9:9" x14ac:dyDescent="0.25">
      <c r="I795" s="3"/>
    </row>
    <row r="796" spans="9:9" x14ac:dyDescent="0.25">
      <c r="I796" s="3"/>
    </row>
    <row r="797" spans="9:9" x14ac:dyDescent="0.25">
      <c r="I797" s="3"/>
    </row>
    <row r="798" spans="9:9" x14ac:dyDescent="0.25">
      <c r="I798" s="3"/>
    </row>
    <row r="799" spans="9:9" x14ac:dyDescent="0.25">
      <c r="I799" s="3"/>
    </row>
    <row r="800" spans="9:9" x14ac:dyDescent="0.25">
      <c r="I800" s="3"/>
    </row>
    <row r="801" spans="9:9" x14ac:dyDescent="0.25">
      <c r="I801" s="3"/>
    </row>
    <row r="802" spans="9:9" x14ac:dyDescent="0.25">
      <c r="I802" s="3"/>
    </row>
    <row r="803" spans="9:9" x14ac:dyDescent="0.25">
      <c r="I803" s="3"/>
    </row>
    <row r="804" spans="9:9" x14ac:dyDescent="0.25">
      <c r="I804" s="3"/>
    </row>
    <row r="805" spans="9:9" x14ac:dyDescent="0.25">
      <c r="I805" s="3"/>
    </row>
    <row r="806" spans="9:9" x14ac:dyDescent="0.25">
      <c r="I806" s="3"/>
    </row>
    <row r="807" spans="9:9" x14ac:dyDescent="0.25">
      <c r="I807" s="3"/>
    </row>
    <row r="808" spans="9:9" x14ac:dyDescent="0.25">
      <c r="I808" s="3"/>
    </row>
    <row r="809" spans="9:9" x14ac:dyDescent="0.25">
      <c r="I809" s="3"/>
    </row>
    <row r="810" spans="9:9" x14ac:dyDescent="0.25">
      <c r="I810" s="3"/>
    </row>
    <row r="811" spans="9:9" x14ac:dyDescent="0.25">
      <c r="I811" s="3"/>
    </row>
    <row r="812" spans="9:9" x14ac:dyDescent="0.25">
      <c r="I812" s="3"/>
    </row>
    <row r="813" spans="9:9" x14ac:dyDescent="0.25">
      <c r="I813" s="3"/>
    </row>
    <row r="814" spans="9:9" x14ac:dyDescent="0.25">
      <c r="I814" s="3"/>
    </row>
    <row r="815" spans="9:9" x14ac:dyDescent="0.25">
      <c r="I815" s="3"/>
    </row>
    <row r="816" spans="9:9" x14ac:dyDescent="0.25">
      <c r="I816" s="3"/>
    </row>
    <row r="817" spans="9:9" x14ac:dyDescent="0.25">
      <c r="I817" s="3"/>
    </row>
    <row r="818" spans="9:9" x14ac:dyDescent="0.25">
      <c r="I818" s="3"/>
    </row>
    <row r="819" spans="9:9" x14ac:dyDescent="0.25">
      <c r="I819" s="3"/>
    </row>
    <row r="820" spans="9:9" x14ac:dyDescent="0.25">
      <c r="I820" s="3"/>
    </row>
    <row r="821" spans="9:9" x14ac:dyDescent="0.25">
      <c r="I821" s="3"/>
    </row>
    <row r="822" spans="9:9" x14ac:dyDescent="0.25">
      <c r="I822" s="3"/>
    </row>
    <row r="823" spans="9:9" x14ac:dyDescent="0.25">
      <c r="I823" s="3"/>
    </row>
    <row r="824" spans="9:9" x14ac:dyDescent="0.25">
      <c r="I824" s="3"/>
    </row>
    <row r="825" spans="9:9" x14ac:dyDescent="0.25">
      <c r="I825" s="3"/>
    </row>
    <row r="826" spans="9:9" x14ac:dyDescent="0.25">
      <c r="I826" s="3"/>
    </row>
    <row r="827" spans="9:9" x14ac:dyDescent="0.25">
      <c r="I827" s="3"/>
    </row>
    <row r="828" spans="9:9" x14ac:dyDescent="0.25">
      <c r="I828" s="3"/>
    </row>
    <row r="829" spans="9:9" x14ac:dyDescent="0.25">
      <c r="I829" s="3"/>
    </row>
    <row r="830" spans="9:9" x14ac:dyDescent="0.25">
      <c r="I830" s="3"/>
    </row>
    <row r="831" spans="9:9" x14ac:dyDescent="0.25">
      <c r="I831" s="3"/>
    </row>
    <row r="832" spans="9:9" x14ac:dyDescent="0.25">
      <c r="I832" s="3"/>
    </row>
    <row r="833" spans="9:9" x14ac:dyDescent="0.25">
      <c r="I833" s="3"/>
    </row>
    <row r="834" spans="9:9" x14ac:dyDescent="0.25">
      <c r="I834" s="3"/>
    </row>
    <row r="835" spans="9:9" x14ac:dyDescent="0.25">
      <c r="I835" s="3"/>
    </row>
    <row r="836" spans="9:9" x14ac:dyDescent="0.25">
      <c r="I836" s="3"/>
    </row>
    <row r="837" spans="9:9" x14ac:dyDescent="0.25">
      <c r="I837" s="3"/>
    </row>
    <row r="838" spans="9:9" x14ac:dyDescent="0.25">
      <c r="I838" s="3"/>
    </row>
    <row r="839" spans="9:9" x14ac:dyDescent="0.25">
      <c r="I839" s="3"/>
    </row>
    <row r="840" spans="9:9" x14ac:dyDescent="0.25">
      <c r="I840" s="3"/>
    </row>
    <row r="841" spans="9:9" x14ac:dyDescent="0.25">
      <c r="I841" s="3"/>
    </row>
    <row r="842" spans="9:9" x14ac:dyDescent="0.25">
      <c r="I842" s="3"/>
    </row>
    <row r="843" spans="9:9" x14ac:dyDescent="0.25">
      <c r="I843" s="3"/>
    </row>
    <row r="844" spans="9:9" x14ac:dyDescent="0.25">
      <c r="I844" s="3"/>
    </row>
    <row r="845" spans="9:9" x14ac:dyDescent="0.25">
      <c r="I845" s="3"/>
    </row>
    <row r="846" spans="9:9" x14ac:dyDescent="0.25">
      <c r="I846" s="3"/>
    </row>
    <row r="847" spans="9:9" x14ac:dyDescent="0.25">
      <c r="I847" s="3"/>
    </row>
    <row r="848" spans="9:9" x14ac:dyDescent="0.25">
      <c r="I848" s="3"/>
    </row>
    <row r="849" spans="9:9" x14ac:dyDescent="0.25">
      <c r="I849" s="3"/>
    </row>
    <row r="850" spans="9:9" x14ac:dyDescent="0.25">
      <c r="I850" s="3"/>
    </row>
    <row r="851" spans="9:9" x14ac:dyDescent="0.25">
      <c r="I851" s="3"/>
    </row>
    <row r="852" spans="9:9" x14ac:dyDescent="0.25">
      <c r="I852" s="3"/>
    </row>
    <row r="853" spans="9:9" x14ac:dyDescent="0.25">
      <c r="I853" s="3"/>
    </row>
    <row r="854" spans="9:9" x14ac:dyDescent="0.25">
      <c r="I854" s="3"/>
    </row>
    <row r="855" spans="9:9" x14ac:dyDescent="0.25">
      <c r="I855" s="3"/>
    </row>
    <row r="856" spans="9:9" x14ac:dyDescent="0.25">
      <c r="I856" s="3"/>
    </row>
    <row r="857" spans="9:9" x14ac:dyDescent="0.25">
      <c r="I857" s="3"/>
    </row>
    <row r="858" spans="9:9" x14ac:dyDescent="0.25">
      <c r="I858" s="3"/>
    </row>
    <row r="859" spans="9:9" x14ac:dyDescent="0.25">
      <c r="I859" s="3"/>
    </row>
    <row r="860" spans="9:9" x14ac:dyDescent="0.25">
      <c r="I860" s="3"/>
    </row>
    <row r="861" spans="9:9" x14ac:dyDescent="0.25">
      <c r="I861" s="3"/>
    </row>
    <row r="862" spans="9:9" x14ac:dyDescent="0.25">
      <c r="I862" s="3"/>
    </row>
    <row r="863" spans="9:9" x14ac:dyDescent="0.25">
      <c r="I863" s="3"/>
    </row>
    <row r="864" spans="9:9" x14ac:dyDescent="0.25">
      <c r="I864" s="3"/>
    </row>
    <row r="865" spans="9:9" x14ac:dyDescent="0.25">
      <c r="I865" s="3"/>
    </row>
    <row r="866" spans="9:9" x14ac:dyDescent="0.25">
      <c r="I866" s="3"/>
    </row>
    <row r="867" spans="9:9" x14ac:dyDescent="0.25">
      <c r="I867" s="3"/>
    </row>
    <row r="868" spans="9:9" x14ac:dyDescent="0.25">
      <c r="I868" s="3"/>
    </row>
    <row r="869" spans="9:9" x14ac:dyDescent="0.25">
      <c r="I869" s="3"/>
    </row>
    <row r="870" spans="9:9" x14ac:dyDescent="0.25">
      <c r="I870" s="3"/>
    </row>
    <row r="871" spans="9:9" x14ac:dyDescent="0.25">
      <c r="I871" s="3"/>
    </row>
    <row r="872" spans="9:9" x14ac:dyDescent="0.25">
      <c r="I872" s="3"/>
    </row>
    <row r="873" spans="9:9" x14ac:dyDescent="0.25">
      <c r="I873" s="3"/>
    </row>
    <row r="874" spans="9:9" x14ac:dyDescent="0.25">
      <c r="I874" s="3"/>
    </row>
    <row r="875" spans="9:9" x14ac:dyDescent="0.25">
      <c r="I875" s="3"/>
    </row>
    <row r="876" spans="9:9" x14ac:dyDescent="0.25">
      <c r="I876" s="3"/>
    </row>
    <row r="877" spans="9:9" x14ac:dyDescent="0.25">
      <c r="I877" s="3"/>
    </row>
    <row r="878" spans="9:9" x14ac:dyDescent="0.25">
      <c r="I878" s="3"/>
    </row>
    <row r="879" spans="9:9" x14ac:dyDescent="0.25">
      <c r="I879" s="3"/>
    </row>
    <row r="880" spans="9:9" x14ac:dyDescent="0.25">
      <c r="I880" s="3"/>
    </row>
    <row r="881" spans="9:9" x14ac:dyDescent="0.25">
      <c r="I881" s="3"/>
    </row>
    <row r="882" spans="9:9" x14ac:dyDescent="0.25">
      <c r="I882" s="3"/>
    </row>
    <row r="883" spans="9:9" x14ac:dyDescent="0.25">
      <c r="I883" s="3"/>
    </row>
    <row r="884" spans="9:9" x14ac:dyDescent="0.25">
      <c r="I884" s="3"/>
    </row>
    <row r="885" spans="9:9" x14ac:dyDescent="0.25">
      <c r="I885" s="3"/>
    </row>
    <row r="886" spans="9:9" x14ac:dyDescent="0.25">
      <c r="I886" s="3"/>
    </row>
    <row r="887" spans="9:9" x14ac:dyDescent="0.25">
      <c r="I887" s="3"/>
    </row>
    <row r="888" spans="9:9" x14ac:dyDescent="0.25">
      <c r="I888" s="3"/>
    </row>
    <row r="889" spans="9:9" x14ac:dyDescent="0.25">
      <c r="I889" s="3"/>
    </row>
    <row r="890" spans="9:9" x14ac:dyDescent="0.25">
      <c r="I890" s="3"/>
    </row>
    <row r="891" spans="9:9" x14ac:dyDescent="0.25">
      <c r="I891" s="3"/>
    </row>
    <row r="892" spans="9:9" x14ac:dyDescent="0.25">
      <c r="I892" s="3"/>
    </row>
    <row r="893" spans="9:9" x14ac:dyDescent="0.25">
      <c r="I893" s="3"/>
    </row>
    <row r="894" spans="9:9" x14ac:dyDescent="0.25">
      <c r="I894" s="3"/>
    </row>
    <row r="895" spans="9:9" x14ac:dyDescent="0.25">
      <c r="I895" s="3"/>
    </row>
    <row r="896" spans="9:9" x14ac:dyDescent="0.25">
      <c r="I896" s="3"/>
    </row>
    <row r="897" spans="9:9" x14ac:dyDescent="0.25">
      <c r="I897" s="3"/>
    </row>
    <row r="898" spans="9:9" x14ac:dyDescent="0.25">
      <c r="I898" s="3"/>
    </row>
    <row r="899" spans="9:9" x14ac:dyDescent="0.25">
      <c r="I899" s="3"/>
    </row>
    <row r="900" spans="9:9" x14ac:dyDescent="0.25">
      <c r="I900" s="3"/>
    </row>
    <row r="901" spans="9:9" x14ac:dyDescent="0.25">
      <c r="I901" s="3"/>
    </row>
    <row r="902" spans="9:9" x14ac:dyDescent="0.25">
      <c r="I902" s="3"/>
    </row>
    <row r="903" spans="9:9" x14ac:dyDescent="0.25">
      <c r="I903" s="3"/>
    </row>
    <row r="904" spans="9:9" x14ac:dyDescent="0.25">
      <c r="I904" s="3"/>
    </row>
    <row r="905" spans="9:9" x14ac:dyDescent="0.25">
      <c r="I905" s="3"/>
    </row>
    <row r="906" spans="9:9" x14ac:dyDescent="0.25">
      <c r="I906" s="3"/>
    </row>
    <row r="907" spans="9:9" x14ac:dyDescent="0.25">
      <c r="I907" s="3"/>
    </row>
    <row r="908" spans="9:9" x14ac:dyDescent="0.25">
      <c r="I908" s="3"/>
    </row>
    <row r="909" spans="9:9" x14ac:dyDescent="0.25">
      <c r="I909" s="3"/>
    </row>
    <row r="910" spans="9:9" x14ac:dyDescent="0.25">
      <c r="I910" s="3"/>
    </row>
    <row r="911" spans="9:9" x14ac:dyDescent="0.25">
      <c r="I911" s="3"/>
    </row>
    <row r="912" spans="9:9" x14ac:dyDescent="0.25">
      <c r="I912" s="3"/>
    </row>
    <row r="913" spans="9:9" x14ac:dyDescent="0.25">
      <c r="I913" s="3"/>
    </row>
    <row r="914" spans="9:9" x14ac:dyDescent="0.25">
      <c r="I914" s="3"/>
    </row>
    <row r="915" spans="9:9" x14ac:dyDescent="0.25">
      <c r="I915" s="3"/>
    </row>
    <row r="916" spans="9:9" x14ac:dyDescent="0.25">
      <c r="I916" s="3"/>
    </row>
    <row r="917" spans="9:9" x14ac:dyDescent="0.25">
      <c r="I917" s="3"/>
    </row>
    <row r="918" spans="9:9" x14ac:dyDescent="0.25">
      <c r="I918" s="3"/>
    </row>
    <row r="919" spans="9:9" x14ac:dyDescent="0.25">
      <c r="I919" s="3"/>
    </row>
    <row r="920" spans="9:9" x14ac:dyDescent="0.25">
      <c r="I920" s="3"/>
    </row>
    <row r="921" spans="9:9" x14ac:dyDescent="0.25">
      <c r="I921" s="3"/>
    </row>
    <row r="922" spans="9:9" x14ac:dyDescent="0.25">
      <c r="I922" s="3"/>
    </row>
    <row r="923" spans="9:9" x14ac:dyDescent="0.25">
      <c r="I923" s="3"/>
    </row>
    <row r="924" spans="9:9" x14ac:dyDescent="0.25">
      <c r="I924" s="3"/>
    </row>
    <row r="925" spans="9:9" x14ac:dyDescent="0.25">
      <c r="I925" s="3"/>
    </row>
    <row r="926" spans="9:9" x14ac:dyDescent="0.25">
      <c r="I926" s="3"/>
    </row>
    <row r="927" spans="9:9" x14ac:dyDescent="0.25">
      <c r="I927" s="3"/>
    </row>
    <row r="928" spans="9:9" x14ac:dyDescent="0.25">
      <c r="I928" s="3"/>
    </row>
    <row r="929" spans="9:9" x14ac:dyDescent="0.25">
      <c r="I929" s="3"/>
    </row>
    <row r="930" spans="9:9" x14ac:dyDescent="0.25">
      <c r="I930" s="3"/>
    </row>
    <row r="931" spans="9:9" x14ac:dyDescent="0.25">
      <c r="I931" s="3"/>
    </row>
    <row r="932" spans="9:9" x14ac:dyDescent="0.25">
      <c r="I932" s="3"/>
    </row>
    <row r="933" spans="9:9" x14ac:dyDescent="0.25">
      <c r="I933" s="3"/>
    </row>
    <row r="934" spans="9:9" x14ac:dyDescent="0.25">
      <c r="I934" s="3"/>
    </row>
    <row r="935" spans="9:9" x14ac:dyDescent="0.25">
      <c r="I935" s="3"/>
    </row>
    <row r="936" spans="9:9" x14ac:dyDescent="0.25">
      <c r="I936" s="3"/>
    </row>
    <row r="937" spans="9:9" x14ac:dyDescent="0.25">
      <c r="I937" s="3"/>
    </row>
    <row r="938" spans="9:9" x14ac:dyDescent="0.25">
      <c r="I938" s="3"/>
    </row>
    <row r="939" spans="9:9" x14ac:dyDescent="0.25">
      <c r="I939" s="3"/>
    </row>
    <row r="940" spans="9:9" x14ac:dyDescent="0.25">
      <c r="I940" s="3"/>
    </row>
    <row r="941" spans="9:9" x14ac:dyDescent="0.25">
      <c r="I941" s="3"/>
    </row>
    <row r="942" spans="9:9" x14ac:dyDescent="0.25">
      <c r="I942" s="3"/>
    </row>
    <row r="943" spans="9:9" x14ac:dyDescent="0.25">
      <c r="I943" s="3"/>
    </row>
    <row r="944" spans="9:9" x14ac:dyDescent="0.25">
      <c r="I944" s="3"/>
    </row>
    <row r="945" spans="9:9" x14ac:dyDescent="0.25">
      <c r="I945" s="3"/>
    </row>
    <row r="946" spans="9:9" x14ac:dyDescent="0.25">
      <c r="I946" s="3"/>
    </row>
    <row r="947" spans="9:9" x14ac:dyDescent="0.25">
      <c r="I947" s="3"/>
    </row>
    <row r="948" spans="9:9" x14ac:dyDescent="0.25">
      <c r="I948" s="3"/>
    </row>
    <row r="949" spans="9:9" x14ac:dyDescent="0.25">
      <c r="I949" s="3"/>
    </row>
    <row r="950" spans="9:9" x14ac:dyDescent="0.25">
      <c r="I950" s="3"/>
    </row>
    <row r="951" spans="9:9" x14ac:dyDescent="0.25">
      <c r="I951" s="3"/>
    </row>
    <row r="952" spans="9:9" x14ac:dyDescent="0.25">
      <c r="I952" s="3"/>
    </row>
    <row r="953" spans="9:9" x14ac:dyDescent="0.25">
      <c r="I953" s="3"/>
    </row>
    <row r="954" spans="9:9" x14ac:dyDescent="0.25">
      <c r="I954" s="3"/>
    </row>
    <row r="955" spans="9:9" x14ac:dyDescent="0.25">
      <c r="I955" s="3"/>
    </row>
    <row r="956" spans="9:9" x14ac:dyDescent="0.25">
      <c r="I956" s="3"/>
    </row>
    <row r="957" spans="9:9" x14ac:dyDescent="0.25">
      <c r="I957" s="3"/>
    </row>
    <row r="958" spans="9:9" x14ac:dyDescent="0.25">
      <c r="I958" s="3"/>
    </row>
    <row r="959" spans="9:9" x14ac:dyDescent="0.25">
      <c r="I959" s="3"/>
    </row>
    <row r="960" spans="9:9" x14ac:dyDescent="0.25">
      <c r="I960" s="3"/>
    </row>
    <row r="961" spans="9:9" x14ac:dyDescent="0.25">
      <c r="I961" s="3"/>
    </row>
    <row r="962" spans="9:9" x14ac:dyDescent="0.25">
      <c r="I962" s="3"/>
    </row>
    <row r="963" spans="9:9" x14ac:dyDescent="0.25">
      <c r="I963" s="3"/>
    </row>
    <row r="964" spans="9:9" x14ac:dyDescent="0.25">
      <c r="I964" s="3"/>
    </row>
    <row r="965" spans="9:9" x14ac:dyDescent="0.25">
      <c r="I965" s="3"/>
    </row>
    <row r="966" spans="9:9" x14ac:dyDescent="0.25">
      <c r="I966" s="3"/>
    </row>
    <row r="967" spans="9:9" x14ac:dyDescent="0.25">
      <c r="I967" s="3"/>
    </row>
    <row r="968" spans="9:9" x14ac:dyDescent="0.25">
      <c r="I968" s="3"/>
    </row>
    <row r="969" spans="9:9" x14ac:dyDescent="0.25">
      <c r="I969" s="3"/>
    </row>
    <row r="970" spans="9:9" x14ac:dyDescent="0.25">
      <c r="I970" s="3"/>
    </row>
    <row r="971" spans="9:9" x14ac:dyDescent="0.25">
      <c r="I971" s="3"/>
    </row>
    <row r="972" spans="9:9" x14ac:dyDescent="0.25">
      <c r="I972" s="3"/>
    </row>
    <row r="973" spans="9:9" x14ac:dyDescent="0.25">
      <c r="I973" s="3"/>
    </row>
    <row r="974" spans="9:9" x14ac:dyDescent="0.25">
      <c r="I974" s="3"/>
    </row>
    <row r="975" spans="9:9" x14ac:dyDescent="0.25">
      <c r="I975" s="3"/>
    </row>
    <row r="976" spans="9:9" x14ac:dyDescent="0.25">
      <c r="I976" s="3"/>
    </row>
    <row r="977" spans="9:9" x14ac:dyDescent="0.25">
      <c r="I977" s="3"/>
    </row>
    <row r="978" spans="9:9" x14ac:dyDescent="0.25">
      <c r="I978" s="3"/>
    </row>
    <row r="979" spans="9:9" x14ac:dyDescent="0.25">
      <c r="I979" s="3"/>
    </row>
    <row r="980" spans="9:9" x14ac:dyDescent="0.25">
      <c r="I980" s="3"/>
    </row>
    <row r="981" spans="9:9" x14ac:dyDescent="0.25">
      <c r="I981" s="3"/>
    </row>
    <row r="982" spans="9:9" x14ac:dyDescent="0.25">
      <c r="I982" s="3"/>
    </row>
    <row r="983" spans="9:9" x14ac:dyDescent="0.25">
      <c r="I983" s="3"/>
    </row>
    <row r="984" spans="9:9" x14ac:dyDescent="0.25">
      <c r="I984" s="3"/>
    </row>
    <row r="985" spans="9:9" x14ac:dyDescent="0.25">
      <c r="I985" s="3"/>
    </row>
    <row r="986" spans="9:9" x14ac:dyDescent="0.25">
      <c r="I986" s="3"/>
    </row>
    <row r="987" spans="9:9" x14ac:dyDescent="0.25">
      <c r="I987" s="3"/>
    </row>
    <row r="988" spans="9:9" x14ac:dyDescent="0.25">
      <c r="I988" s="3"/>
    </row>
    <row r="989" spans="9:9" x14ac:dyDescent="0.25">
      <c r="I989" s="3"/>
    </row>
    <row r="990" spans="9:9" x14ac:dyDescent="0.25">
      <c r="I990" s="3"/>
    </row>
    <row r="991" spans="9:9" x14ac:dyDescent="0.25">
      <c r="I991" s="3"/>
    </row>
    <row r="992" spans="9:9" x14ac:dyDescent="0.25">
      <c r="I992" s="3"/>
    </row>
    <row r="993" spans="9:9" x14ac:dyDescent="0.25">
      <c r="I993" s="3"/>
    </row>
    <row r="994" spans="9:9" x14ac:dyDescent="0.25">
      <c r="I994" s="3"/>
    </row>
    <row r="995" spans="9:9" x14ac:dyDescent="0.25">
      <c r="I995" s="3"/>
    </row>
    <row r="996" spans="9:9" x14ac:dyDescent="0.25">
      <c r="I996" s="3"/>
    </row>
    <row r="997" spans="9:9" x14ac:dyDescent="0.25">
      <c r="I997" s="3"/>
    </row>
    <row r="998" spans="9:9" x14ac:dyDescent="0.25">
      <c r="I998" s="3"/>
    </row>
    <row r="999" spans="9:9" x14ac:dyDescent="0.25">
      <c r="I999" s="3"/>
    </row>
    <row r="1000" spans="9:9" x14ac:dyDescent="0.25">
      <c r="I1000" s="3"/>
    </row>
    <row r="1001" spans="9:9" x14ac:dyDescent="0.25">
      <c r="I1001" s="3"/>
    </row>
    <row r="1002" spans="9:9" x14ac:dyDescent="0.25">
      <c r="I1002" s="3"/>
    </row>
    <row r="1003" spans="9:9" x14ac:dyDescent="0.25">
      <c r="I1003" s="3"/>
    </row>
    <row r="1004" spans="9:9" x14ac:dyDescent="0.25">
      <c r="I1004" s="3"/>
    </row>
    <row r="1005" spans="9:9" x14ac:dyDescent="0.25">
      <c r="I1005" s="3"/>
    </row>
    <row r="1006" spans="9:9" x14ac:dyDescent="0.25">
      <c r="I1006" s="3"/>
    </row>
    <row r="1007" spans="9:9" x14ac:dyDescent="0.25">
      <c r="I1007" s="3"/>
    </row>
    <row r="1008" spans="9:9" x14ac:dyDescent="0.25">
      <c r="I1008" s="3"/>
    </row>
    <row r="1009" spans="9:9" x14ac:dyDescent="0.25">
      <c r="I1009" s="3"/>
    </row>
    <row r="1010" spans="9:9" x14ac:dyDescent="0.25">
      <c r="I1010" s="3"/>
    </row>
    <row r="1011" spans="9:9" x14ac:dyDescent="0.25">
      <c r="I1011" s="3"/>
    </row>
    <row r="1012" spans="9:9" x14ac:dyDescent="0.25">
      <c r="I1012" s="3"/>
    </row>
    <row r="1013" spans="9:9" x14ac:dyDescent="0.25">
      <c r="I1013" s="3"/>
    </row>
    <row r="1014" spans="9:9" x14ac:dyDescent="0.25">
      <c r="I1014" s="3"/>
    </row>
    <row r="1015" spans="9:9" x14ac:dyDescent="0.25">
      <c r="I1015" s="3"/>
    </row>
    <row r="1016" spans="9:9" x14ac:dyDescent="0.25">
      <c r="I1016" s="3"/>
    </row>
    <row r="1017" spans="9:9" x14ac:dyDescent="0.25">
      <c r="I1017" s="3"/>
    </row>
    <row r="1018" spans="9:9" x14ac:dyDescent="0.25">
      <c r="I1018" s="3"/>
    </row>
    <row r="1019" spans="9:9" x14ac:dyDescent="0.25">
      <c r="I1019" s="3"/>
    </row>
    <row r="1020" spans="9:9" x14ac:dyDescent="0.25">
      <c r="I1020" s="3"/>
    </row>
    <row r="1021" spans="9:9" x14ac:dyDescent="0.25">
      <c r="I1021" s="3"/>
    </row>
    <row r="1022" spans="9:9" x14ac:dyDescent="0.25">
      <c r="I1022" s="3"/>
    </row>
    <row r="1023" spans="9:9" x14ac:dyDescent="0.25">
      <c r="I1023" s="3"/>
    </row>
    <row r="1024" spans="9:9" x14ac:dyDescent="0.25">
      <c r="I1024" s="3"/>
    </row>
    <row r="1025" spans="9:9" x14ac:dyDescent="0.25">
      <c r="I1025" s="3"/>
    </row>
    <row r="1026" spans="9:9" x14ac:dyDescent="0.25">
      <c r="I1026" s="3"/>
    </row>
    <row r="1027" spans="9:9" x14ac:dyDescent="0.25">
      <c r="I1027" s="3"/>
    </row>
    <row r="1028" spans="9:9" x14ac:dyDescent="0.25">
      <c r="I1028" s="3"/>
    </row>
    <row r="1029" spans="9:9" x14ac:dyDescent="0.25">
      <c r="I1029" s="3"/>
    </row>
    <row r="1030" spans="9:9" x14ac:dyDescent="0.25">
      <c r="I1030" s="3"/>
    </row>
    <row r="1031" spans="9:9" x14ac:dyDescent="0.25">
      <c r="I1031" s="3"/>
    </row>
    <row r="1032" spans="9:9" x14ac:dyDescent="0.25">
      <c r="I1032" s="3"/>
    </row>
    <row r="1033" spans="9:9" x14ac:dyDescent="0.25">
      <c r="I1033" s="3"/>
    </row>
    <row r="1034" spans="9:9" x14ac:dyDescent="0.25">
      <c r="I1034" s="3"/>
    </row>
    <row r="1035" spans="9:9" x14ac:dyDescent="0.25">
      <c r="I1035" s="3"/>
    </row>
    <row r="1036" spans="9:9" x14ac:dyDescent="0.25">
      <c r="I1036" s="3"/>
    </row>
    <row r="1037" spans="9:9" x14ac:dyDescent="0.25">
      <c r="I1037" s="3"/>
    </row>
    <row r="1038" spans="9:9" x14ac:dyDescent="0.25">
      <c r="I1038" s="3"/>
    </row>
    <row r="1039" spans="9:9" x14ac:dyDescent="0.25">
      <c r="I1039" s="3"/>
    </row>
    <row r="1040" spans="9:9" x14ac:dyDescent="0.25">
      <c r="I1040" s="3"/>
    </row>
    <row r="1041" spans="9:9" x14ac:dyDescent="0.25">
      <c r="I1041" s="3"/>
    </row>
    <row r="1042" spans="9:9" x14ac:dyDescent="0.25">
      <c r="I1042" s="3"/>
    </row>
    <row r="1043" spans="9:9" x14ac:dyDescent="0.25">
      <c r="I1043" s="3"/>
    </row>
    <row r="1044" spans="9:9" x14ac:dyDescent="0.25">
      <c r="I1044" s="3"/>
    </row>
    <row r="1045" spans="9:9" x14ac:dyDescent="0.25">
      <c r="I1045" s="3"/>
    </row>
    <row r="1046" spans="9:9" x14ac:dyDescent="0.25">
      <c r="I1046" s="3"/>
    </row>
    <row r="1047" spans="9:9" x14ac:dyDescent="0.25">
      <c r="I1047" s="3"/>
    </row>
    <row r="1048" spans="9:9" x14ac:dyDescent="0.25">
      <c r="I1048" s="3"/>
    </row>
    <row r="1049" spans="9:9" x14ac:dyDescent="0.25">
      <c r="I1049" s="3"/>
    </row>
    <row r="1050" spans="9:9" x14ac:dyDescent="0.25">
      <c r="I1050" s="3"/>
    </row>
    <row r="1051" spans="9:9" x14ac:dyDescent="0.25">
      <c r="I1051" s="3"/>
    </row>
    <row r="1052" spans="9:9" x14ac:dyDescent="0.25">
      <c r="I1052" s="3"/>
    </row>
    <row r="1053" spans="9:9" x14ac:dyDescent="0.25">
      <c r="I1053" s="3"/>
    </row>
    <row r="1054" spans="9:9" x14ac:dyDescent="0.25">
      <c r="I1054" s="3"/>
    </row>
    <row r="1055" spans="9:9" x14ac:dyDescent="0.25">
      <c r="I1055" s="3"/>
    </row>
    <row r="1056" spans="9:9" x14ac:dyDescent="0.25">
      <c r="I1056" s="3"/>
    </row>
    <row r="1057" spans="9:9" x14ac:dyDescent="0.25">
      <c r="I1057" s="3"/>
    </row>
    <row r="1058" spans="9:9" x14ac:dyDescent="0.25">
      <c r="I1058" s="3"/>
    </row>
    <row r="1059" spans="9:9" x14ac:dyDescent="0.25">
      <c r="I1059" s="3"/>
    </row>
    <row r="1060" spans="9:9" x14ac:dyDescent="0.25">
      <c r="I1060" s="3"/>
    </row>
    <row r="1061" spans="9:9" x14ac:dyDescent="0.25">
      <c r="I1061" s="3"/>
    </row>
    <row r="1062" spans="9:9" x14ac:dyDescent="0.25">
      <c r="I1062" s="3"/>
    </row>
    <row r="1063" spans="9:9" x14ac:dyDescent="0.25">
      <c r="I1063" s="3"/>
    </row>
    <row r="1064" spans="9:9" x14ac:dyDescent="0.25">
      <c r="I1064" s="3"/>
    </row>
    <row r="1065" spans="9:9" x14ac:dyDescent="0.25">
      <c r="I1065" s="3"/>
    </row>
    <row r="1066" spans="9:9" x14ac:dyDescent="0.25">
      <c r="I1066" s="3"/>
    </row>
    <row r="1067" spans="9:9" x14ac:dyDescent="0.25">
      <c r="I1067" s="3"/>
    </row>
    <row r="1068" spans="9:9" x14ac:dyDescent="0.25">
      <c r="I1068" s="3"/>
    </row>
    <row r="1069" spans="9:9" x14ac:dyDescent="0.25">
      <c r="I1069" s="3"/>
    </row>
    <row r="1070" spans="9:9" x14ac:dyDescent="0.25">
      <c r="I1070" s="3"/>
    </row>
    <row r="1071" spans="9:9" x14ac:dyDescent="0.25">
      <c r="I1071" s="3"/>
    </row>
    <row r="1072" spans="9:9" x14ac:dyDescent="0.25">
      <c r="I1072" s="3"/>
    </row>
    <row r="1073" spans="9:9" x14ac:dyDescent="0.25">
      <c r="I1073" s="3"/>
    </row>
    <row r="1074" spans="9:9" x14ac:dyDescent="0.25">
      <c r="I1074" s="3"/>
    </row>
    <row r="1075" spans="9:9" x14ac:dyDescent="0.25">
      <c r="I1075" s="3"/>
    </row>
    <row r="1076" spans="9:9" x14ac:dyDescent="0.25">
      <c r="I1076" s="3"/>
    </row>
    <row r="1077" spans="9:9" x14ac:dyDescent="0.25">
      <c r="I1077" s="3"/>
    </row>
    <row r="1078" spans="9:9" x14ac:dyDescent="0.25">
      <c r="I1078" s="3"/>
    </row>
    <row r="1079" spans="9:9" x14ac:dyDescent="0.25">
      <c r="I1079" s="3"/>
    </row>
    <row r="1080" spans="9:9" x14ac:dyDescent="0.25">
      <c r="I1080" s="3"/>
    </row>
    <row r="1081" spans="9:9" x14ac:dyDescent="0.25">
      <c r="I1081" s="3"/>
    </row>
    <row r="1082" spans="9:9" x14ac:dyDescent="0.25">
      <c r="I1082" s="3"/>
    </row>
    <row r="1083" spans="9:9" x14ac:dyDescent="0.25">
      <c r="I1083" s="3"/>
    </row>
    <row r="1084" spans="9:9" x14ac:dyDescent="0.25">
      <c r="I1084" s="3"/>
    </row>
    <row r="1085" spans="9:9" x14ac:dyDescent="0.25">
      <c r="I1085" s="3"/>
    </row>
    <row r="1086" spans="9:9" x14ac:dyDescent="0.25">
      <c r="I1086" s="3"/>
    </row>
    <row r="1087" spans="9:9" x14ac:dyDescent="0.25">
      <c r="I1087" s="3"/>
    </row>
    <row r="1088" spans="9:9" x14ac:dyDescent="0.25">
      <c r="I1088" s="3"/>
    </row>
    <row r="1089" spans="9:9" x14ac:dyDescent="0.25">
      <c r="I1089" s="3"/>
    </row>
    <row r="1090" spans="9:9" x14ac:dyDescent="0.25">
      <c r="I1090" s="3"/>
    </row>
    <row r="1091" spans="9:9" x14ac:dyDescent="0.25">
      <c r="I1091" s="3"/>
    </row>
    <row r="1092" spans="9:9" x14ac:dyDescent="0.25">
      <c r="I1092" s="3"/>
    </row>
    <row r="1093" spans="9:9" x14ac:dyDescent="0.25">
      <c r="I1093" s="3"/>
    </row>
    <row r="1094" spans="9:9" x14ac:dyDescent="0.25">
      <c r="I1094" s="3"/>
    </row>
    <row r="1095" spans="9:9" x14ac:dyDescent="0.25">
      <c r="I1095" s="3"/>
    </row>
    <row r="1096" spans="9:9" x14ac:dyDescent="0.25">
      <c r="I1096" s="3"/>
    </row>
    <row r="1097" spans="9:9" x14ac:dyDescent="0.25">
      <c r="I1097" s="3"/>
    </row>
    <row r="1098" spans="9:9" x14ac:dyDescent="0.25">
      <c r="I1098" s="3"/>
    </row>
    <row r="1099" spans="9:9" x14ac:dyDescent="0.25">
      <c r="I1099" s="3"/>
    </row>
    <row r="1100" spans="9:9" x14ac:dyDescent="0.25">
      <c r="I1100" s="3"/>
    </row>
    <row r="1101" spans="9:9" x14ac:dyDescent="0.25">
      <c r="I1101" s="3"/>
    </row>
    <row r="1102" spans="9:9" x14ac:dyDescent="0.25">
      <c r="I1102" s="3"/>
    </row>
    <row r="1103" spans="9:9" x14ac:dyDescent="0.25">
      <c r="I1103" s="3"/>
    </row>
    <row r="1104" spans="9:9" x14ac:dyDescent="0.25">
      <c r="I1104" s="3"/>
    </row>
    <row r="1105" spans="9:9" x14ac:dyDescent="0.25">
      <c r="I1105" s="3"/>
    </row>
    <row r="1106" spans="9:9" x14ac:dyDescent="0.25">
      <c r="I1106" s="3"/>
    </row>
    <row r="1107" spans="9:9" x14ac:dyDescent="0.25">
      <c r="I1107" s="3"/>
    </row>
    <row r="1108" spans="9:9" x14ac:dyDescent="0.25">
      <c r="I1108" s="3"/>
    </row>
    <row r="1109" spans="9:9" x14ac:dyDescent="0.25">
      <c r="I1109" s="3"/>
    </row>
    <row r="1110" spans="9:9" x14ac:dyDescent="0.25">
      <c r="I1110" s="3"/>
    </row>
    <row r="1111" spans="9:9" x14ac:dyDescent="0.25">
      <c r="I1111" s="3"/>
    </row>
    <row r="1112" spans="9:9" x14ac:dyDescent="0.25">
      <c r="I1112" s="3"/>
    </row>
    <row r="1113" spans="9:9" x14ac:dyDescent="0.25">
      <c r="I1113" s="3"/>
    </row>
    <row r="1114" spans="9:9" x14ac:dyDescent="0.25">
      <c r="I1114" s="3"/>
    </row>
    <row r="1115" spans="9:9" x14ac:dyDescent="0.25">
      <c r="I1115" s="3"/>
    </row>
    <row r="1116" spans="9:9" x14ac:dyDescent="0.25">
      <c r="I1116" s="3"/>
    </row>
    <row r="1117" spans="9:9" x14ac:dyDescent="0.25">
      <c r="I1117" s="3"/>
    </row>
    <row r="1118" spans="9:9" x14ac:dyDescent="0.25">
      <c r="I1118" s="3"/>
    </row>
    <row r="1119" spans="9:9" x14ac:dyDescent="0.25">
      <c r="I1119" s="3"/>
    </row>
    <row r="1120" spans="9:9" x14ac:dyDescent="0.25">
      <c r="I1120" s="3"/>
    </row>
    <row r="1121" spans="9:9" x14ac:dyDescent="0.25">
      <c r="I1121" s="3"/>
    </row>
    <row r="1122" spans="9:9" x14ac:dyDescent="0.25">
      <c r="I1122" s="3"/>
    </row>
    <row r="1123" spans="9:9" x14ac:dyDescent="0.25">
      <c r="I1123" s="3"/>
    </row>
    <row r="1124" spans="9:9" x14ac:dyDescent="0.25">
      <c r="I1124" s="3"/>
    </row>
    <row r="1125" spans="9:9" x14ac:dyDescent="0.25">
      <c r="I1125" s="3"/>
    </row>
    <row r="1126" spans="9:9" x14ac:dyDescent="0.25">
      <c r="I1126" s="3"/>
    </row>
    <row r="1127" spans="9:9" x14ac:dyDescent="0.25">
      <c r="I1127" s="3"/>
    </row>
    <row r="1128" spans="9:9" x14ac:dyDescent="0.25">
      <c r="I1128" s="3"/>
    </row>
    <row r="1129" spans="9:9" x14ac:dyDescent="0.25">
      <c r="I1129" s="3"/>
    </row>
    <row r="1130" spans="9:9" x14ac:dyDescent="0.25">
      <c r="I1130" s="3"/>
    </row>
    <row r="1131" spans="9:9" x14ac:dyDescent="0.25">
      <c r="I1131" s="3"/>
    </row>
    <row r="1132" spans="9:9" x14ac:dyDescent="0.25">
      <c r="I1132" s="3"/>
    </row>
    <row r="1133" spans="9:9" x14ac:dyDescent="0.25">
      <c r="I1133" s="3"/>
    </row>
    <row r="1134" spans="9:9" x14ac:dyDescent="0.25">
      <c r="I1134" s="3"/>
    </row>
    <row r="1135" spans="9:9" x14ac:dyDescent="0.25">
      <c r="I1135" s="3"/>
    </row>
    <row r="1136" spans="9:9" x14ac:dyDescent="0.25">
      <c r="I1136" s="3"/>
    </row>
    <row r="1137" spans="9:9" x14ac:dyDescent="0.25">
      <c r="I1137" s="3"/>
    </row>
    <row r="1138" spans="9:9" x14ac:dyDescent="0.25">
      <c r="I1138" s="3"/>
    </row>
    <row r="1139" spans="9:9" x14ac:dyDescent="0.25">
      <c r="I1139" s="3"/>
    </row>
    <row r="1140" spans="9:9" x14ac:dyDescent="0.25">
      <c r="I1140" s="3"/>
    </row>
    <row r="1141" spans="9:9" x14ac:dyDescent="0.25">
      <c r="I1141" s="3"/>
    </row>
    <row r="1142" spans="9:9" x14ac:dyDescent="0.25">
      <c r="I1142" s="3"/>
    </row>
    <row r="1143" spans="9:9" x14ac:dyDescent="0.25">
      <c r="I1143" s="3"/>
    </row>
    <row r="1144" spans="9:9" x14ac:dyDescent="0.25">
      <c r="I1144" s="3"/>
    </row>
    <row r="1145" spans="9:9" x14ac:dyDescent="0.25">
      <c r="I1145" s="3"/>
    </row>
    <row r="1146" spans="9:9" x14ac:dyDescent="0.25">
      <c r="I1146" s="3"/>
    </row>
    <row r="1147" spans="9:9" x14ac:dyDescent="0.25">
      <c r="I1147" s="3"/>
    </row>
    <row r="1148" spans="9:9" x14ac:dyDescent="0.25">
      <c r="I1148" s="3"/>
    </row>
    <row r="1149" spans="9:9" x14ac:dyDescent="0.25">
      <c r="I1149" s="3"/>
    </row>
    <row r="1150" spans="9:9" x14ac:dyDescent="0.25">
      <c r="I1150" s="3"/>
    </row>
    <row r="1151" spans="9:9" x14ac:dyDescent="0.25">
      <c r="I1151" s="3"/>
    </row>
    <row r="1152" spans="9:9" x14ac:dyDescent="0.25">
      <c r="I1152" s="3"/>
    </row>
    <row r="1153" spans="9:9" x14ac:dyDescent="0.25">
      <c r="I1153" s="3"/>
    </row>
    <row r="1154" spans="9:9" x14ac:dyDescent="0.25">
      <c r="I1154" s="3"/>
    </row>
    <row r="1155" spans="9:9" x14ac:dyDescent="0.25">
      <c r="I1155" s="3"/>
    </row>
    <row r="1156" spans="9:9" x14ac:dyDescent="0.25">
      <c r="I1156" s="3"/>
    </row>
    <row r="1157" spans="9:9" x14ac:dyDescent="0.25">
      <c r="I1157" s="3"/>
    </row>
    <row r="1158" spans="9:9" x14ac:dyDescent="0.25">
      <c r="I1158" s="3"/>
    </row>
    <row r="1159" spans="9:9" x14ac:dyDescent="0.25">
      <c r="I1159" s="3"/>
    </row>
    <row r="1160" spans="9:9" x14ac:dyDescent="0.25">
      <c r="I1160" s="3"/>
    </row>
    <row r="1161" spans="9:9" x14ac:dyDescent="0.25">
      <c r="I1161" s="3"/>
    </row>
    <row r="1162" spans="9:9" x14ac:dyDescent="0.25">
      <c r="I1162" s="3"/>
    </row>
    <row r="1163" spans="9:9" x14ac:dyDescent="0.25">
      <c r="I1163" s="3"/>
    </row>
    <row r="1164" spans="9:9" x14ac:dyDescent="0.25">
      <c r="I1164" s="3"/>
    </row>
    <row r="1165" spans="9:9" x14ac:dyDescent="0.25">
      <c r="I1165" s="3"/>
    </row>
    <row r="1166" spans="9:9" x14ac:dyDescent="0.25">
      <c r="I1166" s="3"/>
    </row>
    <row r="1167" spans="9:9" x14ac:dyDescent="0.25">
      <c r="I1167" s="3"/>
    </row>
    <row r="1168" spans="9:9" x14ac:dyDescent="0.25">
      <c r="I1168" s="3"/>
    </row>
    <row r="1169" spans="9:9" x14ac:dyDescent="0.25">
      <c r="I1169" s="3"/>
    </row>
    <row r="1170" spans="9:9" x14ac:dyDescent="0.25">
      <c r="I1170" s="3"/>
    </row>
    <row r="1171" spans="9:9" x14ac:dyDescent="0.25">
      <c r="I1171" s="3"/>
    </row>
    <row r="1172" spans="9:9" x14ac:dyDescent="0.25">
      <c r="I1172" s="3"/>
    </row>
    <row r="1173" spans="9:9" x14ac:dyDescent="0.25">
      <c r="I1173" s="3"/>
    </row>
    <row r="1174" spans="9:9" x14ac:dyDescent="0.25">
      <c r="I1174" s="3"/>
    </row>
    <row r="1175" spans="9:9" x14ac:dyDescent="0.25">
      <c r="I1175" s="3"/>
    </row>
    <row r="1176" spans="9:9" x14ac:dyDescent="0.25">
      <c r="I1176" s="3"/>
    </row>
    <row r="1177" spans="9:9" x14ac:dyDescent="0.25">
      <c r="I1177" s="3"/>
    </row>
    <row r="1178" spans="9:9" x14ac:dyDescent="0.25">
      <c r="I1178" s="3"/>
    </row>
    <row r="1179" spans="9:9" x14ac:dyDescent="0.25">
      <c r="I1179" s="3"/>
    </row>
    <row r="1180" spans="9:9" x14ac:dyDescent="0.25">
      <c r="I1180" s="3"/>
    </row>
    <row r="1181" spans="9:9" x14ac:dyDescent="0.25">
      <c r="I1181" s="3"/>
    </row>
    <row r="1182" spans="9:9" x14ac:dyDescent="0.25">
      <c r="I1182" s="3"/>
    </row>
    <row r="1183" spans="9:9" x14ac:dyDescent="0.25">
      <c r="I1183" s="3"/>
    </row>
    <row r="1184" spans="9:9" x14ac:dyDescent="0.25">
      <c r="I1184" s="3"/>
    </row>
    <row r="1185" spans="9:9" x14ac:dyDescent="0.25">
      <c r="I1185" s="3"/>
    </row>
    <row r="1186" spans="9:9" x14ac:dyDescent="0.25">
      <c r="I1186" s="3"/>
    </row>
    <row r="1187" spans="9:9" x14ac:dyDescent="0.25">
      <c r="I1187" s="3"/>
    </row>
    <row r="1188" spans="9:9" x14ac:dyDescent="0.25">
      <c r="I1188" s="3"/>
    </row>
    <row r="1189" spans="9:9" x14ac:dyDescent="0.25">
      <c r="I1189" s="3"/>
    </row>
    <row r="1190" spans="9:9" x14ac:dyDescent="0.25">
      <c r="I1190" s="3"/>
    </row>
    <row r="1191" spans="9:9" x14ac:dyDescent="0.25">
      <c r="I1191" s="3"/>
    </row>
    <row r="1192" spans="9:9" x14ac:dyDescent="0.25">
      <c r="I1192" s="3"/>
    </row>
    <row r="1193" spans="9:9" x14ac:dyDescent="0.25">
      <c r="I1193" s="3"/>
    </row>
    <row r="1194" spans="9:9" x14ac:dyDescent="0.25">
      <c r="I1194" s="3"/>
    </row>
    <row r="1195" spans="9:9" x14ac:dyDescent="0.25">
      <c r="I1195" s="3"/>
    </row>
    <row r="1196" spans="9:9" x14ac:dyDescent="0.25">
      <c r="I1196" s="3"/>
    </row>
    <row r="1197" spans="9:9" x14ac:dyDescent="0.25">
      <c r="I1197" s="3"/>
    </row>
    <row r="1198" spans="9:9" x14ac:dyDescent="0.25">
      <c r="I1198" s="3"/>
    </row>
    <row r="1199" spans="9:9" x14ac:dyDescent="0.25">
      <c r="I1199" s="3"/>
    </row>
    <row r="1200" spans="9:9" x14ac:dyDescent="0.25">
      <c r="I1200" s="3"/>
    </row>
    <row r="1201" spans="9:9" x14ac:dyDescent="0.25">
      <c r="I1201" s="3"/>
    </row>
    <row r="1202" spans="9:9" x14ac:dyDescent="0.25">
      <c r="I1202" s="3"/>
    </row>
    <row r="1203" spans="9:9" x14ac:dyDescent="0.25">
      <c r="I1203" s="3"/>
    </row>
    <row r="1204" spans="9:9" x14ac:dyDescent="0.25">
      <c r="I1204" s="3"/>
    </row>
    <row r="1205" spans="9:9" x14ac:dyDescent="0.25">
      <c r="I1205" s="3"/>
    </row>
    <row r="1206" spans="9:9" x14ac:dyDescent="0.25">
      <c r="I1206" s="3"/>
    </row>
    <row r="1207" spans="9:9" x14ac:dyDescent="0.25">
      <c r="I1207" s="3"/>
    </row>
    <row r="1208" spans="9:9" x14ac:dyDescent="0.25">
      <c r="I1208" s="3"/>
    </row>
    <row r="1209" spans="9:9" x14ac:dyDescent="0.25">
      <c r="I1209" s="3"/>
    </row>
    <row r="1210" spans="9:9" x14ac:dyDescent="0.25">
      <c r="I1210" s="3"/>
    </row>
    <row r="1211" spans="9:9" x14ac:dyDescent="0.25">
      <c r="I1211" s="3"/>
    </row>
    <row r="1212" spans="9:9" x14ac:dyDescent="0.25">
      <c r="I1212" s="3"/>
    </row>
    <row r="1213" spans="9:9" x14ac:dyDescent="0.25">
      <c r="I1213" s="3"/>
    </row>
    <row r="1214" spans="9:9" x14ac:dyDescent="0.25">
      <c r="I1214" s="3"/>
    </row>
    <row r="1215" spans="9:9" x14ac:dyDescent="0.25">
      <c r="I1215" s="3"/>
    </row>
    <row r="1216" spans="9:9" x14ac:dyDescent="0.25">
      <c r="I1216" s="3"/>
    </row>
    <row r="1217" spans="9:9" x14ac:dyDescent="0.25">
      <c r="I1217" s="3"/>
    </row>
  </sheetData>
  <autoFilter ref="A1:N95" xr:uid="{00000000-0009-0000-0000-000001000000}"/>
  <mergeCells count="64">
    <mergeCell ref="W12:W13"/>
    <mergeCell ref="S12:S13"/>
    <mergeCell ref="R12:R13"/>
    <mergeCell ref="Q12:Q13"/>
    <mergeCell ref="P12:P13"/>
    <mergeCell ref="T12:T13"/>
    <mergeCell ref="W9:W10"/>
    <mergeCell ref="X9:X10"/>
    <mergeCell ref="P62:P68"/>
    <mergeCell ref="Q62:Q68"/>
    <mergeCell ref="R62:R68"/>
    <mergeCell ref="S62:S68"/>
    <mergeCell ref="T62:T68"/>
    <mergeCell ref="W62:W68"/>
    <mergeCell ref="X62:X68"/>
    <mergeCell ref="P9:P10"/>
    <mergeCell ref="Q9:Q10"/>
    <mergeCell ref="R9:R10"/>
    <mergeCell ref="S9:S10"/>
    <mergeCell ref="T9:T10"/>
    <mergeCell ref="X12:X13"/>
    <mergeCell ref="U60:U61"/>
    <mergeCell ref="P79:P80"/>
    <mergeCell ref="Q79:Q80"/>
    <mergeCell ref="R79:R80"/>
    <mergeCell ref="S79:S80"/>
    <mergeCell ref="T79:T80"/>
    <mergeCell ref="P69:P75"/>
    <mergeCell ref="Q69:Q75"/>
    <mergeCell ref="R69:R75"/>
    <mergeCell ref="S69:S75"/>
    <mergeCell ref="T69:T75"/>
    <mergeCell ref="W69:W75"/>
    <mergeCell ref="X69:X75"/>
    <mergeCell ref="W79:W80"/>
    <mergeCell ref="X79:X80"/>
    <mergeCell ref="W84:W85"/>
    <mergeCell ref="X84:X85"/>
    <mergeCell ref="W82:W83"/>
    <mergeCell ref="X82:X83"/>
    <mergeCell ref="P82:P83"/>
    <mergeCell ref="Q82:Q83"/>
    <mergeCell ref="R82:R83"/>
    <mergeCell ref="S82:S83"/>
    <mergeCell ref="T82:T83"/>
    <mergeCell ref="P84:P85"/>
    <mergeCell ref="Q84:Q85"/>
    <mergeCell ref="R84:R85"/>
    <mergeCell ref="S84:S85"/>
    <mergeCell ref="T84:T85"/>
    <mergeCell ref="W87:W88"/>
    <mergeCell ref="X87:X88"/>
    <mergeCell ref="P87:P88"/>
    <mergeCell ref="Q87:Q88"/>
    <mergeCell ref="R87:R88"/>
    <mergeCell ref="S87:S88"/>
    <mergeCell ref="T87:T88"/>
    <mergeCell ref="W60:W61"/>
    <mergeCell ref="X60:X61"/>
    <mergeCell ref="P60:P61"/>
    <mergeCell ref="Q60:Q61"/>
    <mergeCell ref="R60:R61"/>
    <mergeCell ref="S60:S61"/>
    <mergeCell ref="T60:T61"/>
  </mergeCells>
  <phoneticPr fontId="12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E4D2A-743C-42B1-8555-BADEE32F8C6C}">
  <dimension ref="B2:J146"/>
  <sheetViews>
    <sheetView workbookViewId="0">
      <selection activeCell="M146" sqref="M146"/>
    </sheetView>
  </sheetViews>
  <sheetFormatPr defaultRowHeight="15" x14ac:dyDescent="0.25"/>
  <cols>
    <col min="2" max="2" width="8.28515625" customWidth="1"/>
    <col min="3" max="3" width="5.5703125" customWidth="1"/>
    <col min="4" max="4" width="7.5703125" customWidth="1"/>
    <col min="6" max="6" width="11.140625" customWidth="1"/>
    <col min="7" max="7" width="26" customWidth="1"/>
    <col min="8" max="8" width="24.85546875" customWidth="1"/>
    <col min="9" max="9" width="7.85546875" customWidth="1"/>
    <col min="10" max="10" width="7" customWidth="1"/>
  </cols>
  <sheetData>
    <row r="2" spans="2:10" ht="45" customHeight="1" x14ac:dyDescent="0.25">
      <c r="B2" s="72" t="s">
        <v>0</v>
      </c>
      <c r="C2" s="72" t="s">
        <v>1</v>
      </c>
      <c r="D2" s="72" t="s">
        <v>296</v>
      </c>
      <c r="E2" s="72" t="s">
        <v>2</v>
      </c>
      <c r="F2" s="72" t="s">
        <v>3</v>
      </c>
      <c r="G2" s="72" t="s">
        <v>4</v>
      </c>
      <c r="H2" s="72" t="s">
        <v>5</v>
      </c>
      <c r="I2" s="72" t="s">
        <v>297</v>
      </c>
      <c r="J2" s="72" t="s">
        <v>298</v>
      </c>
    </row>
    <row r="3" spans="2:10" ht="30" customHeight="1" x14ac:dyDescent="0.25">
      <c r="B3" s="80" t="s">
        <v>31</v>
      </c>
      <c r="C3" s="80">
        <v>180</v>
      </c>
      <c r="D3" s="80">
        <v>2040</v>
      </c>
      <c r="E3" s="80" t="s">
        <v>12</v>
      </c>
      <c r="F3" s="80"/>
      <c r="G3" s="80" t="s">
        <v>240</v>
      </c>
      <c r="H3" s="80" t="s">
        <v>241</v>
      </c>
      <c r="I3" s="79">
        <v>182</v>
      </c>
      <c r="J3" s="79">
        <v>0</v>
      </c>
    </row>
    <row r="4" spans="2:10" ht="30" customHeight="1" x14ac:dyDescent="0.25">
      <c r="B4" s="80" t="s">
        <v>20</v>
      </c>
      <c r="C4" s="80">
        <v>205</v>
      </c>
      <c r="D4" s="80">
        <v>88</v>
      </c>
      <c r="E4" s="80" t="s">
        <v>12</v>
      </c>
      <c r="F4" s="80"/>
      <c r="G4" s="80" t="s">
        <v>275</v>
      </c>
      <c r="H4" s="80" t="s">
        <v>276</v>
      </c>
      <c r="I4" s="79">
        <v>88</v>
      </c>
      <c r="J4" s="79">
        <v>0</v>
      </c>
    </row>
    <row r="5" spans="2:10" ht="30" customHeight="1" x14ac:dyDescent="0.25">
      <c r="B5" s="80" t="s">
        <v>18</v>
      </c>
      <c r="C5" s="80">
        <v>205</v>
      </c>
      <c r="D5" s="80">
        <v>2718</v>
      </c>
      <c r="E5" s="80" t="s">
        <v>12</v>
      </c>
      <c r="F5" s="80"/>
      <c r="G5" s="80" t="s">
        <v>275</v>
      </c>
      <c r="H5" s="80" t="s">
        <v>276</v>
      </c>
      <c r="I5" s="79">
        <v>148</v>
      </c>
      <c r="J5" s="79">
        <v>0</v>
      </c>
    </row>
    <row r="6" spans="2:10" ht="30" customHeight="1" x14ac:dyDescent="0.25">
      <c r="B6" s="88" t="s">
        <v>45</v>
      </c>
      <c r="C6" s="88">
        <v>413</v>
      </c>
      <c r="D6" s="88">
        <v>2096</v>
      </c>
      <c r="E6" s="88" t="s">
        <v>14</v>
      </c>
      <c r="F6" s="88"/>
      <c r="G6" s="80" t="s">
        <v>287</v>
      </c>
      <c r="H6" s="80" t="s">
        <v>288</v>
      </c>
      <c r="I6" s="90">
        <v>392</v>
      </c>
      <c r="J6" s="90">
        <v>0</v>
      </c>
    </row>
    <row r="7" spans="2:10" ht="45" customHeight="1" x14ac:dyDescent="0.25">
      <c r="B7" s="89"/>
      <c r="C7" s="89"/>
      <c r="D7" s="89"/>
      <c r="E7" s="89"/>
      <c r="F7" s="89"/>
      <c r="G7" s="80" t="s">
        <v>289</v>
      </c>
      <c r="H7" s="80" t="s">
        <v>290</v>
      </c>
      <c r="I7" s="91"/>
      <c r="J7" s="91"/>
    </row>
    <row r="8" spans="2:10" ht="45" customHeight="1" x14ac:dyDescent="0.25">
      <c r="B8" s="82" t="s">
        <v>44</v>
      </c>
      <c r="C8" s="82">
        <v>198</v>
      </c>
      <c r="D8" s="82">
        <v>224</v>
      </c>
      <c r="E8" s="82" t="s">
        <v>14</v>
      </c>
      <c r="F8" s="82"/>
      <c r="G8" s="82" t="s">
        <v>197</v>
      </c>
      <c r="H8" s="82" t="s">
        <v>198</v>
      </c>
      <c r="I8" s="83">
        <v>0</v>
      </c>
      <c r="J8" s="83">
        <v>224</v>
      </c>
    </row>
    <row r="9" spans="2:10" ht="15" customHeight="1" x14ac:dyDescent="0.25">
      <c r="B9" s="88">
        <v>886</v>
      </c>
      <c r="C9" s="88">
        <v>385</v>
      </c>
      <c r="D9" s="88">
        <v>180</v>
      </c>
      <c r="E9" s="88" t="s">
        <v>12</v>
      </c>
      <c r="F9" s="88"/>
      <c r="G9" s="80" t="s">
        <v>259</v>
      </c>
      <c r="H9" s="80" t="s">
        <v>260</v>
      </c>
      <c r="I9" s="90">
        <v>31</v>
      </c>
      <c r="J9" s="90">
        <v>0</v>
      </c>
    </row>
    <row r="10" spans="2:10" ht="15" customHeight="1" x14ac:dyDescent="0.25">
      <c r="B10" s="89"/>
      <c r="C10" s="89"/>
      <c r="D10" s="89"/>
      <c r="E10" s="89"/>
      <c r="F10" s="89"/>
      <c r="G10" s="80" t="s">
        <v>84</v>
      </c>
      <c r="H10" s="80" t="s">
        <v>214</v>
      </c>
      <c r="I10" s="91"/>
      <c r="J10" s="91"/>
    </row>
    <row r="11" spans="2:10" ht="15" customHeight="1" x14ac:dyDescent="0.25">
      <c r="B11" s="80" t="s">
        <v>29</v>
      </c>
      <c r="C11" s="80">
        <v>649</v>
      </c>
      <c r="D11" s="80">
        <v>1326</v>
      </c>
      <c r="E11" s="80" t="s">
        <v>14</v>
      </c>
      <c r="F11" s="80"/>
      <c r="G11" s="80" t="s">
        <v>84</v>
      </c>
      <c r="H11" s="80" t="s">
        <v>85</v>
      </c>
      <c r="I11" s="79">
        <v>39</v>
      </c>
      <c r="J11" s="79">
        <v>0</v>
      </c>
    </row>
    <row r="12" spans="2:10" ht="30" customHeight="1" x14ac:dyDescent="0.25">
      <c r="B12" s="80" t="s">
        <v>129</v>
      </c>
      <c r="C12" s="79">
        <v>647</v>
      </c>
      <c r="D12" s="79">
        <v>1483</v>
      </c>
      <c r="E12" s="80" t="s">
        <v>12</v>
      </c>
      <c r="F12" s="79"/>
      <c r="G12" s="79" t="s">
        <v>131</v>
      </c>
      <c r="H12" s="79" t="s">
        <v>132</v>
      </c>
      <c r="I12" s="79">
        <v>67</v>
      </c>
      <c r="J12" s="79">
        <v>0</v>
      </c>
    </row>
    <row r="13" spans="2:10" ht="15" customHeight="1" x14ac:dyDescent="0.25">
      <c r="B13" s="80" t="s">
        <v>28</v>
      </c>
      <c r="C13" s="80">
        <v>61</v>
      </c>
      <c r="D13" s="80">
        <v>1021</v>
      </c>
      <c r="E13" s="80" t="s">
        <v>14</v>
      </c>
      <c r="F13" s="80"/>
      <c r="G13" s="80" t="s">
        <v>82</v>
      </c>
      <c r="H13" s="80" t="s">
        <v>83</v>
      </c>
      <c r="I13" s="79">
        <v>122</v>
      </c>
      <c r="J13" s="79">
        <v>0</v>
      </c>
    </row>
    <row r="14" spans="2:10" ht="30" customHeight="1" x14ac:dyDescent="0.25">
      <c r="B14" s="80">
        <v>378</v>
      </c>
      <c r="C14" s="80">
        <v>13</v>
      </c>
      <c r="D14" s="80">
        <v>1410</v>
      </c>
      <c r="E14" s="80" t="s">
        <v>12</v>
      </c>
      <c r="F14" s="80"/>
      <c r="G14" s="80" t="s">
        <v>271</v>
      </c>
      <c r="H14" s="80" t="s">
        <v>272</v>
      </c>
      <c r="I14" s="79">
        <v>132</v>
      </c>
      <c r="J14" s="79">
        <v>0</v>
      </c>
    </row>
    <row r="15" spans="2:10" ht="30" customHeight="1" x14ac:dyDescent="0.25">
      <c r="B15" s="75" t="s">
        <v>26</v>
      </c>
      <c r="C15" s="75">
        <v>252</v>
      </c>
      <c r="D15" s="75">
        <v>416</v>
      </c>
      <c r="E15" s="75" t="s">
        <v>76</v>
      </c>
      <c r="F15" s="75" t="s">
        <v>39</v>
      </c>
      <c r="G15" s="75" t="s">
        <v>74</v>
      </c>
      <c r="H15" s="75" t="s">
        <v>75</v>
      </c>
      <c r="I15" s="84">
        <v>49</v>
      </c>
      <c r="J15" s="84">
        <v>8</v>
      </c>
    </row>
    <row r="16" spans="2:10" ht="30" customHeight="1" x14ac:dyDescent="0.25">
      <c r="B16" s="80" t="s">
        <v>158</v>
      </c>
      <c r="C16" s="80">
        <v>442</v>
      </c>
      <c r="D16" s="80">
        <v>844</v>
      </c>
      <c r="E16" s="80" t="s">
        <v>12</v>
      </c>
      <c r="F16" s="80"/>
      <c r="G16" s="80" t="s">
        <v>229</v>
      </c>
      <c r="H16" s="80" t="s">
        <v>228</v>
      </c>
      <c r="I16" s="79">
        <v>34</v>
      </c>
      <c r="J16" s="79">
        <v>0</v>
      </c>
    </row>
    <row r="17" spans="2:10" ht="30" customHeight="1" x14ac:dyDescent="0.25">
      <c r="B17" s="80">
        <v>849</v>
      </c>
      <c r="C17" s="80">
        <v>543</v>
      </c>
      <c r="D17" s="80">
        <v>720</v>
      </c>
      <c r="E17" s="80" t="s">
        <v>12</v>
      </c>
      <c r="F17" s="80"/>
      <c r="G17" s="80" t="s">
        <v>130</v>
      </c>
      <c r="H17" s="80" t="s">
        <v>62</v>
      </c>
      <c r="I17" s="79">
        <v>138</v>
      </c>
      <c r="J17" s="79">
        <v>0</v>
      </c>
    </row>
    <row r="18" spans="2:10" ht="30" customHeight="1" x14ac:dyDescent="0.25">
      <c r="B18" s="74">
        <v>855</v>
      </c>
      <c r="C18" s="74">
        <v>534</v>
      </c>
      <c r="D18" s="74">
        <v>194</v>
      </c>
      <c r="E18" s="74" t="s">
        <v>12</v>
      </c>
      <c r="F18" s="74"/>
      <c r="G18" s="74" t="s">
        <v>130</v>
      </c>
      <c r="H18" s="74" t="s">
        <v>62</v>
      </c>
      <c r="I18" s="73">
        <v>25</v>
      </c>
      <c r="J18" s="73">
        <v>169</v>
      </c>
    </row>
    <row r="19" spans="2:10" ht="30" customHeight="1" x14ac:dyDescent="0.25">
      <c r="B19" s="80">
        <v>947</v>
      </c>
      <c r="C19" s="80">
        <v>534</v>
      </c>
      <c r="D19" s="80">
        <v>241</v>
      </c>
      <c r="E19" s="80" t="s">
        <v>12</v>
      </c>
      <c r="F19" s="80"/>
      <c r="G19" s="80" t="s">
        <v>130</v>
      </c>
      <c r="H19" s="80" t="s">
        <v>200</v>
      </c>
      <c r="I19" s="80">
        <v>22</v>
      </c>
      <c r="J19" s="80">
        <v>0</v>
      </c>
    </row>
    <row r="20" spans="2:10" ht="30" customHeight="1" x14ac:dyDescent="0.25">
      <c r="B20" s="80">
        <v>3517</v>
      </c>
      <c r="C20" s="80">
        <v>534</v>
      </c>
      <c r="D20" s="80">
        <v>872</v>
      </c>
      <c r="E20" s="80" t="s">
        <v>76</v>
      </c>
      <c r="F20" s="80" t="s">
        <v>37</v>
      </c>
      <c r="G20" s="80" t="s">
        <v>130</v>
      </c>
      <c r="H20" s="80" t="s">
        <v>62</v>
      </c>
      <c r="I20" s="79">
        <v>74</v>
      </c>
      <c r="J20" s="79">
        <v>0</v>
      </c>
    </row>
    <row r="21" spans="2:10" ht="45" customHeight="1" x14ac:dyDescent="0.25">
      <c r="B21" s="80">
        <v>3801</v>
      </c>
      <c r="C21" s="80">
        <v>534</v>
      </c>
      <c r="D21" s="80">
        <v>639</v>
      </c>
      <c r="E21" s="80" t="s">
        <v>41</v>
      </c>
      <c r="F21" s="80" t="s">
        <v>42</v>
      </c>
      <c r="G21" s="80" t="s">
        <v>130</v>
      </c>
      <c r="H21" s="80" t="s">
        <v>62</v>
      </c>
      <c r="I21" s="79">
        <v>23</v>
      </c>
      <c r="J21" s="79">
        <v>0</v>
      </c>
    </row>
    <row r="22" spans="2:10" ht="45" customHeight="1" x14ac:dyDescent="0.25">
      <c r="B22" s="80">
        <v>3810</v>
      </c>
      <c r="C22" s="80">
        <v>534</v>
      </c>
      <c r="D22" s="80">
        <v>244</v>
      </c>
      <c r="E22" s="80" t="s">
        <v>41</v>
      </c>
      <c r="F22" s="80" t="s">
        <v>42</v>
      </c>
      <c r="G22" s="80" t="s">
        <v>130</v>
      </c>
      <c r="H22" s="80" t="s">
        <v>62</v>
      </c>
      <c r="I22" s="79">
        <v>9</v>
      </c>
      <c r="J22" s="79">
        <v>0</v>
      </c>
    </row>
    <row r="23" spans="2:10" ht="30" customHeight="1" x14ac:dyDescent="0.25">
      <c r="B23" s="80" t="s">
        <v>23</v>
      </c>
      <c r="C23" s="80">
        <v>534</v>
      </c>
      <c r="D23" s="80">
        <v>2493</v>
      </c>
      <c r="E23" s="80" t="s">
        <v>76</v>
      </c>
      <c r="F23" s="80" t="s">
        <v>37</v>
      </c>
      <c r="G23" s="80" t="s">
        <v>130</v>
      </c>
      <c r="H23" s="80" t="s">
        <v>62</v>
      </c>
      <c r="I23" s="79">
        <v>288</v>
      </c>
      <c r="J23" s="79">
        <v>0</v>
      </c>
    </row>
    <row r="24" spans="2:10" ht="30" customHeight="1" x14ac:dyDescent="0.25">
      <c r="B24" s="80" t="s">
        <v>21</v>
      </c>
      <c r="C24" s="80">
        <v>534</v>
      </c>
      <c r="D24" s="80">
        <v>75</v>
      </c>
      <c r="E24" s="80" t="s">
        <v>76</v>
      </c>
      <c r="F24" s="80" t="s">
        <v>37</v>
      </c>
      <c r="G24" s="80" t="s">
        <v>130</v>
      </c>
      <c r="H24" s="80" t="s">
        <v>62</v>
      </c>
      <c r="I24" s="79">
        <v>29</v>
      </c>
      <c r="J24" s="79">
        <v>0</v>
      </c>
    </row>
    <row r="25" spans="2:10" ht="30" customHeight="1" x14ac:dyDescent="0.25">
      <c r="B25" s="80" t="s">
        <v>32</v>
      </c>
      <c r="C25" s="80">
        <v>534</v>
      </c>
      <c r="D25" s="80">
        <v>4907</v>
      </c>
      <c r="E25" s="80" t="s">
        <v>76</v>
      </c>
      <c r="F25" s="80" t="s">
        <v>37</v>
      </c>
      <c r="G25" s="80" t="s">
        <v>130</v>
      </c>
      <c r="H25" s="80" t="s">
        <v>62</v>
      </c>
      <c r="I25" s="79">
        <v>415</v>
      </c>
      <c r="J25" s="79">
        <v>0</v>
      </c>
    </row>
    <row r="26" spans="2:10" ht="30" customHeight="1" x14ac:dyDescent="0.25">
      <c r="B26" s="80" t="s">
        <v>151</v>
      </c>
      <c r="C26" s="80">
        <v>534</v>
      </c>
      <c r="D26" s="80">
        <v>1689</v>
      </c>
      <c r="E26" s="80" t="s">
        <v>195</v>
      </c>
      <c r="F26" s="80" t="s">
        <v>37</v>
      </c>
      <c r="G26" s="80" t="s">
        <v>130</v>
      </c>
      <c r="H26" s="80" t="s">
        <v>62</v>
      </c>
      <c r="I26" s="79">
        <v>103</v>
      </c>
      <c r="J26" s="79">
        <v>0</v>
      </c>
    </row>
    <row r="27" spans="2:10" ht="45" customHeight="1" x14ac:dyDescent="0.25">
      <c r="B27" s="82" t="s">
        <v>35</v>
      </c>
      <c r="C27" s="82">
        <v>198</v>
      </c>
      <c r="D27" s="82">
        <v>14</v>
      </c>
      <c r="E27" s="82" t="s">
        <v>195</v>
      </c>
      <c r="F27" s="82" t="s">
        <v>37</v>
      </c>
      <c r="G27" s="82" t="s">
        <v>197</v>
      </c>
      <c r="H27" s="82" t="s">
        <v>198</v>
      </c>
      <c r="I27" s="83">
        <v>0</v>
      </c>
      <c r="J27" s="83">
        <v>14</v>
      </c>
    </row>
    <row r="28" spans="2:10" ht="30" customHeight="1" x14ac:dyDescent="0.25">
      <c r="B28" s="80" t="s">
        <v>24</v>
      </c>
      <c r="C28" s="80">
        <v>534</v>
      </c>
      <c r="D28" s="80">
        <v>1923</v>
      </c>
      <c r="E28" s="80" t="s">
        <v>195</v>
      </c>
      <c r="F28" s="80" t="s">
        <v>196</v>
      </c>
      <c r="G28" s="80" t="s">
        <v>130</v>
      </c>
      <c r="H28" s="80" t="s">
        <v>200</v>
      </c>
      <c r="I28" s="80">
        <v>169</v>
      </c>
      <c r="J28" s="80">
        <v>0</v>
      </c>
    </row>
    <row r="29" spans="2:10" ht="30" customHeight="1" x14ac:dyDescent="0.25">
      <c r="B29" s="80" t="s">
        <v>17</v>
      </c>
      <c r="C29" s="80">
        <v>534</v>
      </c>
      <c r="D29" s="80">
        <v>9233</v>
      </c>
      <c r="E29" s="80" t="s">
        <v>76</v>
      </c>
      <c r="F29" s="80" t="s">
        <v>37</v>
      </c>
      <c r="G29" s="80" t="s">
        <v>130</v>
      </c>
      <c r="H29" s="80" t="s">
        <v>62</v>
      </c>
      <c r="I29" s="79">
        <v>593</v>
      </c>
      <c r="J29" s="79">
        <v>0</v>
      </c>
    </row>
    <row r="30" spans="2:10" ht="30" customHeight="1" x14ac:dyDescent="0.25">
      <c r="B30" s="80" t="s">
        <v>27</v>
      </c>
      <c r="C30" s="80">
        <v>534</v>
      </c>
      <c r="D30" s="80">
        <v>780</v>
      </c>
      <c r="E30" s="80" t="s">
        <v>76</v>
      </c>
      <c r="F30" s="80" t="s">
        <v>37</v>
      </c>
      <c r="G30" s="80" t="s">
        <v>130</v>
      </c>
      <c r="H30" s="80" t="s">
        <v>62</v>
      </c>
      <c r="I30" s="80">
        <v>153</v>
      </c>
      <c r="J30" s="80">
        <v>0</v>
      </c>
    </row>
    <row r="31" spans="2:10" ht="30" customHeight="1" x14ac:dyDescent="0.25">
      <c r="B31" s="80" t="s">
        <v>16</v>
      </c>
      <c r="C31" s="80">
        <v>534</v>
      </c>
      <c r="D31" s="80">
        <v>624</v>
      </c>
      <c r="E31" s="80" t="s">
        <v>12</v>
      </c>
      <c r="F31" s="80"/>
      <c r="G31" s="80" t="s">
        <v>130</v>
      </c>
      <c r="H31" s="80" t="s">
        <v>62</v>
      </c>
      <c r="I31" s="79">
        <v>112</v>
      </c>
      <c r="J31" s="79">
        <v>0</v>
      </c>
    </row>
    <row r="32" spans="2:10" ht="30" customHeight="1" x14ac:dyDescent="0.25">
      <c r="B32" s="80" t="s">
        <v>15</v>
      </c>
      <c r="C32" s="80">
        <v>534</v>
      </c>
      <c r="D32" s="80">
        <v>118</v>
      </c>
      <c r="E32" s="80" t="s">
        <v>195</v>
      </c>
      <c r="F32" s="80" t="s">
        <v>39</v>
      </c>
      <c r="G32" s="80" t="s">
        <v>130</v>
      </c>
      <c r="H32" s="80" t="s">
        <v>62</v>
      </c>
      <c r="I32" s="79">
        <v>104</v>
      </c>
      <c r="J32" s="79">
        <v>0</v>
      </c>
    </row>
    <row r="33" spans="2:10" ht="75" customHeight="1" x14ac:dyDescent="0.25">
      <c r="B33" s="80">
        <v>3798</v>
      </c>
      <c r="C33" s="80">
        <v>198</v>
      </c>
      <c r="D33" s="80">
        <v>342</v>
      </c>
      <c r="E33" s="80" t="s">
        <v>41</v>
      </c>
      <c r="F33" s="80" t="s">
        <v>148</v>
      </c>
      <c r="G33" s="80" t="s">
        <v>197</v>
      </c>
      <c r="H33" s="80" t="s">
        <v>198</v>
      </c>
      <c r="I33" s="79">
        <v>46</v>
      </c>
      <c r="J33" s="79">
        <v>0</v>
      </c>
    </row>
    <row r="34" spans="2:10" ht="75" customHeight="1" x14ac:dyDescent="0.25">
      <c r="B34" s="82" t="s">
        <v>149</v>
      </c>
      <c r="C34" s="82">
        <v>198</v>
      </c>
      <c r="D34" s="82">
        <v>10187</v>
      </c>
      <c r="E34" s="82" t="s">
        <v>41</v>
      </c>
      <c r="F34" s="82" t="s">
        <v>148</v>
      </c>
      <c r="G34" s="82" t="s">
        <v>197</v>
      </c>
      <c r="H34" s="82" t="s">
        <v>198</v>
      </c>
      <c r="I34" s="83">
        <v>4955</v>
      </c>
      <c r="J34" s="83">
        <v>22</v>
      </c>
    </row>
    <row r="35" spans="2:10" ht="75" customHeight="1" x14ac:dyDescent="0.25">
      <c r="B35" s="80" t="s">
        <v>146</v>
      </c>
      <c r="C35" s="80">
        <v>198</v>
      </c>
      <c r="D35" s="80">
        <v>38</v>
      </c>
      <c r="E35" s="80" t="s">
        <v>41</v>
      </c>
      <c r="F35" s="80" t="s">
        <v>148</v>
      </c>
      <c r="G35" s="80" t="s">
        <v>197</v>
      </c>
      <c r="H35" s="80" t="s">
        <v>198</v>
      </c>
      <c r="I35" s="79">
        <v>38</v>
      </c>
      <c r="J35" s="79">
        <v>0</v>
      </c>
    </row>
    <row r="36" spans="2:10" ht="45" customHeight="1" x14ac:dyDescent="0.25">
      <c r="B36" s="80" t="s">
        <v>19</v>
      </c>
      <c r="C36" s="80">
        <v>198</v>
      </c>
      <c r="D36" s="80">
        <v>275</v>
      </c>
      <c r="E36" s="80" t="s">
        <v>76</v>
      </c>
      <c r="F36" s="80" t="s">
        <v>57</v>
      </c>
      <c r="G36" s="80" t="s">
        <v>197</v>
      </c>
      <c r="H36" s="80" t="s">
        <v>198</v>
      </c>
      <c r="I36" s="79">
        <v>208</v>
      </c>
      <c r="J36" s="79">
        <v>0</v>
      </c>
    </row>
    <row r="37" spans="2:10" ht="30" customHeight="1" x14ac:dyDescent="0.25">
      <c r="B37" s="80">
        <v>377</v>
      </c>
      <c r="C37" s="80">
        <v>671</v>
      </c>
      <c r="D37" s="80">
        <v>1555</v>
      </c>
      <c r="E37" s="80" t="s">
        <v>12</v>
      </c>
      <c r="F37" s="80"/>
      <c r="G37" s="80" t="s">
        <v>64</v>
      </c>
      <c r="H37" s="80" t="s">
        <v>65</v>
      </c>
      <c r="I37" s="79">
        <v>90</v>
      </c>
      <c r="J37" s="79">
        <v>0</v>
      </c>
    </row>
    <row r="38" spans="2:10" ht="30" customHeight="1" x14ac:dyDescent="0.25">
      <c r="B38" s="80" t="s">
        <v>22</v>
      </c>
      <c r="C38" s="80">
        <v>671</v>
      </c>
      <c r="D38" s="80">
        <v>1865</v>
      </c>
      <c r="E38" s="80" t="s">
        <v>12</v>
      </c>
      <c r="F38" s="80"/>
      <c r="G38" s="80" t="s">
        <v>64</v>
      </c>
      <c r="H38" s="80" t="s">
        <v>65</v>
      </c>
      <c r="I38" s="80">
        <v>371</v>
      </c>
      <c r="J38" s="80">
        <v>0</v>
      </c>
    </row>
    <row r="39" spans="2:10" ht="45" customHeight="1" x14ac:dyDescent="0.25">
      <c r="B39" s="82" t="s">
        <v>105</v>
      </c>
      <c r="C39" s="82">
        <v>118</v>
      </c>
      <c r="D39" s="82">
        <v>69</v>
      </c>
      <c r="E39" s="82" t="s">
        <v>205</v>
      </c>
      <c r="F39" s="82"/>
      <c r="G39" s="82" t="s">
        <v>197</v>
      </c>
      <c r="H39" s="82" t="s">
        <v>198</v>
      </c>
      <c r="I39" s="83">
        <v>0</v>
      </c>
      <c r="J39" s="83">
        <v>69</v>
      </c>
    </row>
    <row r="40" spans="2:10" ht="30" customHeight="1" x14ac:dyDescent="0.25">
      <c r="B40" s="88">
        <v>896</v>
      </c>
      <c r="C40" s="88">
        <v>344</v>
      </c>
      <c r="D40" s="88">
        <v>709</v>
      </c>
      <c r="E40" s="88" t="s">
        <v>12</v>
      </c>
      <c r="F40" s="88"/>
      <c r="G40" s="88" t="s">
        <v>265</v>
      </c>
      <c r="H40" s="80" t="s">
        <v>266</v>
      </c>
      <c r="I40" s="88">
        <v>94</v>
      </c>
      <c r="J40" s="88">
        <v>0</v>
      </c>
    </row>
    <row r="41" spans="2:10" ht="45" customHeight="1" x14ac:dyDescent="0.25">
      <c r="B41" s="89"/>
      <c r="C41" s="89"/>
      <c r="D41" s="89"/>
      <c r="E41" s="89"/>
      <c r="F41" s="89"/>
      <c r="G41" s="89"/>
      <c r="H41" s="80" t="s">
        <v>267</v>
      </c>
      <c r="I41" s="89"/>
      <c r="J41" s="89"/>
    </row>
    <row r="42" spans="2:10" ht="15" customHeight="1" x14ac:dyDescent="0.25">
      <c r="B42" s="88" t="s">
        <v>134</v>
      </c>
      <c r="C42" s="88">
        <v>159</v>
      </c>
      <c r="D42" s="88">
        <v>1250</v>
      </c>
      <c r="E42" s="88" t="s">
        <v>14</v>
      </c>
      <c r="F42" s="88"/>
      <c r="G42" s="80" t="s">
        <v>217</v>
      </c>
      <c r="H42" s="80" t="s">
        <v>218</v>
      </c>
      <c r="I42" s="90">
        <v>151</v>
      </c>
      <c r="J42" s="90">
        <v>0</v>
      </c>
    </row>
    <row r="43" spans="2:10" ht="15" customHeight="1" x14ac:dyDescent="0.25">
      <c r="B43" s="93"/>
      <c r="C43" s="93"/>
      <c r="D43" s="93"/>
      <c r="E43" s="93"/>
      <c r="F43" s="93"/>
      <c r="G43" s="80" t="s">
        <v>219</v>
      </c>
      <c r="H43" s="80" t="s">
        <v>220</v>
      </c>
      <c r="I43" s="92"/>
      <c r="J43" s="92"/>
    </row>
    <row r="44" spans="2:10" ht="15" customHeight="1" x14ac:dyDescent="0.25">
      <c r="B44" s="93"/>
      <c r="C44" s="93"/>
      <c r="D44" s="93"/>
      <c r="E44" s="93"/>
      <c r="F44" s="93"/>
      <c r="G44" s="80" t="s">
        <v>221</v>
      </c>
      <c r="H44" s="80" t="s">
        <v>181</v>
      </c>
      <c r="I44" s="92"/>
      <c r="J44" s="92"/>
    </row>
    <row r="45" spans="2:10" ht="30" customHeight="1" x14ac:dyDescent="0.25">
      <c r="B45" s="93"/>
      <c r="C45" s="93"/>
      <c r="D45" s="93"/>
      <c r="E45" s="93"/>
      <c r="F45" s="93"/>
      <c r="G45" s="80" t="s">
        <v>222</v>
      </c>
      <c r="H45" s="80" t="s">
        <v>223</v>
      </c>
      <c r="I45" s="92"/>
      <c r="J45" s="92"/>
    </row>
    <row r="46" spans="2:10" ht="15" customHeight="1" x14ac:dyDescent="0.25">
      <c r="B46" s="93"/>
      <c r="C46" s="93"/>
      <c r="D46" s="93"/>
      <c r="E46" s="93"/>
      <c r="F46" s="93"/>
      <c r="G46" s="80" t="s">
        <v>224</v>
      </c>
      <c r="H46" s="80" t="s">
        <v>225</v>
      </c>
      <c r="I46" s="92"/>
      <c r="J46" s="92"/>
    </row>
    <row r="47" spans="2:10" ht="15" customHeight="1" x14ac:dyDescent="0.25">
      <c r="B47" s="93"/>
      <c r="C47" s="93"/>
      <c r="D47" s="93"/>
      <c r="E47" s="93"/>
      <c r="F47" s="93"/>
      <c r="G47" s="80" t="s">
        <v>226</v>
      </c>
      <c r="H47" s="80" t="s">
        <v>181</v>
      </c>
      <c r="I47" s="92"/>
      <c r="J47" s="92"/>
    </row>
    <row r="48" spans="2:10" ht="15" customHeight="1" x14ac:dyDescent="0.25">
      <c r="B48" s="89"/>
      <c r="C48" s="89"/>
      <c r="D48" s="89"/>
      <c r="E48" s="89"/>
      <c r="F48" s="89"/>
      <c r="G48" s="80" t="s">
        <v>227</v>
      </c>
      <c r="H48" s="80" t="s">
        <v>181</v>
      </c>
      <c r="I48" s="91"/>
      <c r="J48" s="91"/>
    </row>
    <row r="49" spans="2:10" ht="15" customHeight="1" x14ac:dyDescent="0.25">
      <c r="B49" s="88" t="s">
        <v>157</v>
      </c>
      <c r="C49" s="88">
        <v>159</v>
      </c>
      <c r="D49" s="88">
        <v>1129</v>
      </c>
      <c r="E49" s="88" t="s">
        <v>155</v>
      </c>
      <c r="F49" s="88"/>
      <c r="G49" s="80" t="s">
        <v>217</v>
      </c>
      <c r="H49" s="80" t="s">
        <v>218</v>
      </c>
      <c r="I49" s="90">
        <v>74</v>
      </c>
      <c r="J49" s="90">
        <v>0</v>
      </c>
    </row>
    <row r="50" spans="2:10" ht="15" customHeight="1" x14ac:dyDescent="0.25">
      <c r="B50" s="93"/>
      <c r="C50" s="93"/>
      <c r="D50" s="93"/>
      <c r="E50" s="93"/>
      <c r="F50" s="93"/>
      <c r="G50" s="80" t="s">
        <v>219</v>
      </c>
      <c r="H50" s="80" t="s">
        <v>220</v>
      </c>
      <c r="I50" s="92"/>
      <c r="J50" s="92"/>
    </row>
    <row r="51" spans="2:10" ht="15" customHeight="1" x14ac:dyDescent="0.25">
      <c r="B51" s="93"/>
      <c r="C51" s="93"/>
      <c r="D51" s="93"/>
      <c r="E51" s="93"/>
      <c r="F51" s="93"/>
      <c r="G51" s="80" t="s">
        <v>221</v>
      </c>
      <c r="H51" s="80" t="s">
        <v>181</v>
      </c>
      <c r="I51" s="92"/>
      <c r="J51" s="92"/>
    </row>
    <row r="52" spans="2:10" ht="30" customHeight="1" x14ac:dyDescent="0.25">
      <c r="B52" s="93"/>
      <c r="C52" s="93"/>
      <c r="D52" s="93"/>
      <c r="E52" s="93"/>
      <c r="F52" s="93"/>
      <c r="G52" s="80" t="s">
        <v>222</v>
      </c>
      <c r="H52" s="80" t="s">
        <v>223</v>
      </c>
      <c r="I52" s="92"/>
      <c r="J52" s="92"/>
    </row>
    <row r="53" spans="2:10" ht="15" customHeight="1" x14ac:dyDescent="0.25">
      <c r="B53" s="93"/>
      <c r="C53" s="93"/>
      <c r="D53" s="93"/>
      <c r="E53" s="93"/>
      <c r="F53" s="93"/>
      <c r="G53" s="80" t="s">
        <v>224</v>
      </c>
      <c r="H53" s="80" t="s">
        <v>225</v>
      </c>
      <c r="I53" s="92"/>
      <c r="J53" s="92"/>
    </row>
    <row r="54" spans="2:10" ht="15" customHeight="1" x14ac:dyDescent="0.25">
      <c r="B54" s="93"/>
      <c r="C54" s="93"/>
      <c r="D54" s="93"/>
      <c r="E54" s="93"/>
      <c r="F54" s="93"/>
      <c r="G54" s="80" t="s">
        <v>226</v>
      </c>
      <c r="H54" s="80" t="s">
        <v>181</v>
      </c>
      <c r="I54" s="92"/>
      <c r="J54" s="92"/>
    </row>
    <row r="55" spans="2:10" ht="15" customHeight="1" x14ac:dyDescent="0.25">
      <c r="B55" s="89"/>
      <c r="C55" s="89"/>
      <c r="D55" s="89"/>
      <c r="E55" s="89"/>
      <c r="F55" s="89"/>
      <c r="G55" s="80" t="s">
        <v>227</v>
      </c>
      <c r="H55" s="80" t="s">
        <v>181</v>
      </c>
      <c r="I55" s="91"/>
      <c r="J55" s="91"/>
    </row>
    <row r="56" spans="2:10" ht="30" customHeight="1" x14ac:dyDescent="0.25">
      <c r="B56" s="75" t="s">
        <v>30</v>
      </c>
      <c r="C56" s="75">
        <v>912</v>
      </c>
      <c r="D56" s="75">
        <v>1078</v>
      </c>
      <c r="E56" s="75" t="s">
        <v>12</v>
      </c>
      <c r="F56" s="75"/>
      <c r="G56" s="75" t="s">
        <v>91</v>
      </c>
      <c r="H56" s="75" t="s">
        <v>90</v>
      </c>
      <c r="I56" s="84">
        <v>183</v>
      </c>
      <c r="J56" s="84">
        <v>34</v>
      </c>
    </row>
    <row r="57" spans="2:10" ht="30" customHeight="1" x14ac:dyDescent="0.25">
      <c r="B57" s="80" t="s">
        <v>33</v>
      </c>
      <c r="C57" s="80">
        <v>290</v>
      </c>
      <c r="D57" s="80">
        <v>1479</v>
      </c>
      <c r="E57" s="80" t="s">
        <v>12</v>
      </c>
      <c r="F57" s="80"/>
      <c r="G57" s="80" t="s">
        <v>97</v>
      </c>
      <c r="H57" s="80" t="s">
        <v>98</v>
      </c>
      <c r="I57" s="79">
        <v>157</v>
      </c>
      <c r="J57" s="79">
        <v>0</v>
      </c>
    </row>
    <row r="58" spans="2:10" ht="30" customHeight="1" x14ac:dyDescent="0.25">
      <c r="B58" s="94">
        <v>841</v>
      </c>
      <c r="C58" s="94">
        <v>287</v>
      </c>
      <c r="D58" s="94">
        <v>1967</v>
      </c>
      <c r="E58" s="94" t="s">
        <v>14</v>
      </c>
      <c r="F58" s="94"/>
      <c r="G58" s="75" t="s">
        <v>201</v>
      </c>
      <c r="H58" s="75" t="s">
        <v>90</v>
      </c>
      <c r="I58" s="96">
        <v>226</v>
      </c>
      <c r="J58" s="96">
        <v>71</v>
      </c>
    </row>
    <row r="59" spans="2:10" ht="30" customHeight="1" x14ac:dyDescent="0.25">
      <c r="B59" s="95"/>
      <c r="C59" s="95"/>
      <c r="D59" s="95"/>
      <c r="E59" s="95"/>
      <c r="F59" s="95"/>
      <c r="G59" s="75" t="s">
        <v>202</v>
      </c>
      <c r="H59" s="75" t="s">
        <v>203</v>
      </c>
      <c r="I59" s="97"/>
      <c r="J59" s="97"/>
    </row>
    <row r="60" spans="2:10" ht="30" customHeight="1" x14ac:dyDescent="0.25">
      <c r="B60" s="80" t="s">
        <v>135</v>
      </c>
      <c r="C60" s="80">
        <v>257</v>
      </c>
      <c r="D60" s="80">
        <v>713</v>
      </c>
      <c r="E60" s="80" t="s">
        <v>206</v>
      </c>
      <c r="F60" s="80"/>
      <c r="G60" s="80" t="s">
        <v>136</v>
      </c>
      <c r="H60" s="80" t="s">
        <v>216</v>
      </c>
      <c r="I60" s="80">
        <v>93</v>
      </c>
      <c r="J60" s="80">
        <v>0</v>
      </c>
    </row>
    <row r="61" spans="2:10" ht="30" customHeight="1" x14ac:dyDescent="0.25">
      <c r="B61" s="88">
        <v>858</v>
      </c>
      <c r="C61" s="88">
        <v>909</v>
      </c>
      <c r="D61" s="88">
        <v>126</v>
      </c>
      <c r="E61" s="88" t="s">
        <v>12</v>
      </c>
      <c r="F61" s="88"/>
      <c r="G61" s="80" t="s">
        <v>236</v>
      </c>
      <c r="H61" s="80" t="s">
        <v>81</v>
      </c>
      <c r="I61" s="90">
        <v>72</v>
      </c>
      <c r="J61" s="90">
        <v>0</v>
      </c>
    </row>
    <row r="62" spans="2:10" ht="30" customHeight="1" x14ac:dyDescent="0.25">
      <c r="B62" s="89"/>
      <c r="C62" s="89"/>
      <c r="D62" s="89"/>
      <c r="E62" s="89"/>
      <c r="F62" s="89"/>
      <c r="G62" s="80" t="s">
        <v>237</v>
      </c>
      <c r="H62" s="80" t="s">
        <v>238</v>
      </c>
      <c r="I62" s="91"/>
      <c r="J62" s="91"/>
    </row>
    <row r="63" spans="2:10" ht="30" customHeight="1" x14ac:dyDescent="0.25">
      <c r="B63" s="88">
        <v>864</v>
      </c>
      <c r="C63" s="88">
        <v>909</v>
      </c>
      <c r="D63" s="88">
        <v>977</v>
      </c>
      <c r="E63" s="88" t="s">
        <v>12</v>
      </c>
      <c r="F63" s="88"/>
      <c r="G63" s="80" t="s">
        <v>236</v>
      </c>
      <c r="H63" s="80" t="s">
        <v>81</v>
      </c>
      <c r="I63" s="90">
        <v>198</v>
      </c>
      <c r="J63" s="90">
        <v>0</v>
      </c>
    </row>
    <row r="64" spans="2:10" ht="30" customHeight="1" x14ac:dyDescent="0.25">
      <c r="B64" s="89"/>
      <c r="C64" s="89"/>
      <c r="D64" s="89"/>
      <c r="E64" s="89"/>
      <c r="F64" s="89"/>
      <c r="G64" s="80" t="s">
        <v>237</v>
      </c>
      <c r="H64" s="80" t="s">
        <v>238</v>
      </c>
      <c r="I64" s="91"/>
      <c r="J64" s="91"/>
    </row>
    <row r="65" spans="2:10" ht="45" customHeight="1" x14ac:dyDescent="0.25">
      <c r="B65" s="82">
        <v>865</v>
      </c>
      <c r="C65" s="82">
        <v>198</v>
      </c>
      <c r="D65" s="82" t="s">
        <v>239</v>
      </c>
      <c r="E65" s="82" t="s">
        <v>12</v>
      </c>
      <c r="F65" s="82"/>
      <c r="G65" s="82" t="s">
        <v>197</v>
      </c>
      <c r="H65" s="82" t="s">
        <v>198</v>
      </c>
      <c r="I65" s="83">
        <v>0</v>
      </c>
      <c r="J65" s="83">
        <v>166</v>
      </c>
    </row>
    <row r="66" spans="2:10" ht="30" customHeight="1" x14ac:dyDescent="0.25">
      <c r="B66" s="88" t="s">
        <v>165</v>
      </c>
      <c r="C66" s="88">
        <v>909</v>
      </c>
      <c r="D66" s="88">
        <v>251</v>
      </c>
      <c r="E66" s="88" t="s">
        <v>166</v>
      </c>
      <c r="F66" s="88" t="s">
        <v>167</v>
      </c>
      <c r="G66" s="80" t="s">
        <v>236</v>
      </c>
      <c r="H66" s="80" t="s">
        <v>81</v>
      </c>
      <c r="I66" s="90">
        <v>53</v>
      </c>
      <c r="J66" s="90">
        <v>0</v>
      </c>
    </row>
    <row r="67" spans="2:10" ht="30" customHeight="1" x14ac:dyDescent="0.25">
      <c r="B67" s="89"/>
      <c r="C67" s="89"/>
      <c r="D67" s="89"/>
      <c r="E67" s="89"/>
      <c r="F67" s="89"/>
      <c r="G67" s="80" t="s">
        <v>237</v>
      </c>
      <c r="H67" s="80" t="s">
        <v>238</v>
      </c>
      <c r="I67" s="91"/>
      <c r="J67" s="91"/>
    </row>
    <row r="68" spans="2:10" ht="30" customHeight="1" x14ac:dyDescent="0.25">
      <c r="B68" s="80">
        <v>553</v>
      </c>
      <c r="C68" s="80">
        <v>313</v>
      </c>
      <c r="D68" s="80">
        <v>184</v>
      </c>
      <c r="E68" s="80" t="s">
        <v>12</v>
      </c>
      <c r="F68" s="80"/>
      <c r="G68" s="80" t="s">
        <v>232</v>
      </c>
      <c r="H68" s="80" t="s">
        <v>96</v>
      </c>
      <c r="I68" s="79">
        <v>80</v>
      </c>
      <c r="J68" s="79">
        <v>0</v>
      </c>
    </row>
    <row r="69" spans="2:10" ht="45" customHeight="1" x14ac:dyDescent="0.25">
      <c r="B69" s="82" t="s">
        <v>36</v>
      </c>
      <c r="C69" s="82" t="s">
        <v>194</v>
      </c>
      <c r="D69" s="82">
        <v>37</v>
      </c>
      <c r="E69" s="82" t="s">
        <v>12</v>
      </c>
      <c r="F69" s="82"/>
      <c r="G69" s="82" t="s">
        <v>197</v>
      </c>
      <c r="H69" s="82" t="s">
        <v>198</v>
      </c>
      <c r="I69" s="82">
        <v>10</v>
      </c>
      <c r="J69" s="82">
        <v>27</v>
      </c>
    </row>
    <row r="70" spans="2:10" ht="45" customHeight="1" x14ac:dyDescent="0.25">
      <c r="B70" s="82" t="s">
        <v>299</v>
      </c>
      <c r="C70" s="82">
        <v>198</v>
      </c>
      <c r="D70" s="82">
        <v>15</v>
      </c>
      <c r="E70" s="82" t="s">
        <v>195</v>
      </c>
      <c r="F70" s="82" t="s">
        <v>37</v>
      </c>
      <c r="G70" s="82" t="s">
        <v>197</v>
      </c>
      <c r="H70" s="82" t="s">
        <v>198</v>
      </c>
      <c r="I70" s="82">
        <v>0</v>
      </c>
      <c r="J70" s="82">
        <v>15</v>
      </c>
    </row>
    <row r="71" spans="2:10" ht="30" customHeight="1" x14ac:dyDescent="0.25">
      <c r="B71" s="80" t="s">
        <v>199</v>
      </c>
      <c r="C71" s="80">
        <v>534</v>
      </c>
      <c r="D71" s="80">
        <v>592</v>
      </c>
      <c r="E71" s="80" t="s">
        <v>12</v>
      </c>
      <c r="F71" s="80"/>
      <c r="G71" s="80" t="s">
        <v>130</v>
      </c>
      <c r="H71" s="80" t="s">
        <v>200</v>
      </c>
      <c r="I71" s="80">
        <v>304</v>
      </c>
      <c r="J71" s="80">
        <v>0</v>
      </c>
    </row>
    <row r="72" spans="2:10" ht="45" customHeight="1" x14ac:dyDescent="0.25">
      <c r="B72" s="82" t="s">
        <v>204</v>
      </c>
      <c r="C72" s="82">
        <v>198</v>
      </c>
      <c r="D72" s="82">
        <v>10</v>
      </c>
      <c r="E72" s="82" t="s">
        <v>12</v>
      </c>
      <c r="F72" s="82"/>
      <c r="G72" s="82" t="s">
        <v>197</v>
      </c>
      <c r="H72" s="82" t="s">
        <v>198</v>
      </c>
      <c r="I72" s="82">
        <v>0</v>
      </c>
      <c r="J72" s="82">
        <v>10</v>
      </c>
    </row>
    <row r="73" spans="2:10" ht="45" customHeight="1" x14ac:dyDescent="0.25">
      <c r="B73" s="82" t="s">
        <v>300</v>
      </c>
      <c r="C73" s="82">
        <v>198</v>
      </c>
      <c r="D73" s="82">
        <v>8</v>
      </c>
      <c r="E73" s="82" t="s">
        <v>206</v>
      </c>
      <c r="F73" s="82"/>
      <c r="G73" s="82" t="s">
        <v>197</v>
      </c>
      <c r="H73" s="82" t="s">
        <v>198</v>
      </c>
      <c r="I73" s="82">
        <v>0</v>
      </c>
      <c r="J73" s="82">
        <v>8</v>
      </c>
    </row>
    <row r="74" spans="2:10" ht="45" customHeight="1" x14ac:dyDescent="0.25">
      <c r="B74" s="82" t="s">
        <v>301</v>
      </c>
      <c r="C74" s="82">
        <v>198</v>
      </c>
      <c r="D74" s="82">
        <v>25</v>
      </c>
      <c r="E74" s="82" t="s">
        <v>14</v>
      </c>
      <c r="F74" s="82"/>
      <c r="G74" s="82" t="s">
        <v>197</v>
      </c>
      <c r="H74" s="82" t="s">
        <v>198</v>
      </c>
      <c r="I74" s="82">
        <v>0</v>
      </c>
      <c r="J74" s="82">
        <v>25</v>
      </c>
    </row>
    <row r="75" spans="2:10" ht="30" customHeight="1" x14ac:dyDescent="0.25">
      <c r="B75" s="80" t="s">
        <v>302</v>
      </c>
      <c r="C75" s="80">
        <v>214</v>
      </c>
      <c r="D75" s="80">
        <v>1530</v>
      </c>
      <c r="E75" s="80" t="s">
        <v>14</v>
      </c>
      <c r="F75" s="80"/>
      <c r="G75" s="80" t="s">
        <v>86</v>
      </c>
      <c r="H75" s="80" t="s">
        <v>207</v>
      </c>
      <c r="I75" s="80">
        <v>500</v>
      </c>
      <c r="J75" s="80">
        <v>0</v>
      </c>
    </row>
    <row r="76" spans="2:10" ht="45" customHeight="1" x14ac:dyDescent="0.25">
      <c r="B76" s="82" t="s">
        <v>208</v>
      </c>
      <c r="C76" s="82">
        <v>198</v>
      </c>
      <c r="D76" s="82">
        <v>73</v>
      </c>
      <c r="E76" s="82" t="s">
        <v>14</v>
      </c>
      <c r="F76" s="82"/>
      <c r="G76" s="82" t="s">
        <v>197</v>
      </c>
      <c r="H76" s="82" t="s">
        <v>198</v>
      </c>
      <c r="I76" s="82">
        <v>0</v>
      </c>
      <c r="J76" s="82">
        <v>73</v>
      </c>
    </row>
    <row r="77" spans="2:10" ht="45" customHeight="1" x14ac:dyDescent="0.25">
      <c r="B77" s="82" t="s">
        <v>303</v>
      </c>
      <c r="C77" s="82">
        <v>198</v>
      </c>
      <c r="D77" s="82">
        <v>3</v>
      </c>
      <c r="E77" s="82" t="s">
        <v>209</v>
      </c>
      <c r="F77" s="82"/>
      <c r="G77" s="82" t="s">
        <v>197</v>
      </c>
      <c r="H77" s="82" t="s">
        <v>198</v>
      </c>
      <c r="I77" s="82">
        <v>0</v>
      </c>
      <c r="J77" s="82">
        <v>3</v>
      </c>
    </row>
    <row r="78" spans="2:10" ht="30" customHeight="1" x14ac:dyDescent="0.25">
      <c r="B78" s="80" t="s">
        <v>210</v>
      </c>
      <c r="C78" s="80">
        <v>555</v>
      </c>
      <c r="D78" s="80">
        <v>1219</v>
      </c>
      <c r="E78" s="80" t="s">
        <v>209</v>
      </c>
      <c r="F78" s="80"/>
      <c r="G78" s="80" t="s">
        <v>99</v>
      </c>
      <c r="H78" s="80" t="s">
        <v>211</v>
      </c>
      <c r="I78" s="80">
        <v>69</v>
      </c>
      <c r="J78" s="80">
        <v>0</v>
      </c>
    </row>
    <row r="79" spans="2:10" ht="45" customHeight="1" x14ac:dyDescent="0.25">
      <c r="B79" s="82" t="s">
        <v>304</v>
      </c>
      <c r="C79" s="82">
        <v>198</v>
      </c>
      <c r="D79" s="82">
        <v>287</v>
      </c>
      <c r="E79" s="82" t="s">
        <v>209</v>
      </c>
      <c r="F79" s="82"/>
      <c r="G79" s="82" t="s">
        <v>197</v>
      </c>
      <c r="H79" s="82" t="s">
        <v>198</v>
      </c>
      <c r="I79" s="82">
        <v>0</v>
      </c>
      <c r="J79" s="82">
        <v>287</v>
      </c>
    </row>
    <row r="80" spans="2:10" ht="30" customHeight="1" x14ac:dyDescent="0.25">
      <c r="B80" s="80" t="s">
        <v>305</v>
      </c>
      <c r="C80" s="80">
        <v>555</v>
      </c>
      <c r="D80" s="80">
        <v>121</v>
      </c>
      <c r="E80" s="80" t="s">
        <v>209</v>
      </c>
      <c r="F80" s="80"/>
      <c r="G80" s="80" t="s">
        <v>99</v>
      </c>
      <c r="H80" s="80" t="s">
        <v>211</v>
      </c>
      <c r="I80" s="80">
        <v>65</v>
      </c>
      <c r="J80" s="80">
        <v>0</v>
      </c>
    </row>
    <row r="81" spans="2:10" ht="30" customHeight="1" x14ac:dyDescent="0.25">
      <c r="B81" s="80">
        <v>3913</v>
      </c>
      <c r="C81" s="80">
        <v>534</v>
      </c>
      <c r="D81" s="80">
        <v>2105</v>
      </c>
      <c r="E81" s="80" t="s">
        <v>209</v>
      </c>
      <c r="F81" s="80"/>
      <c r="G81" s="80" t="s">
        <v>130</v>
      </c>
      <c r="H81" s="80" t="s">
        <v>200</v>
      </c>
      <c r="I81" s="80">
        <v>440</v>
      </c>
      <c r="J81" s="80">
        <v>0</v>
      </c>
    </row>
    <row r="82" spans="2:10" ht="45" customHeight="1" x14ac:dyDescent="0.25">
      <c r="B82" s="82" t="s">
        <v>306</v>
      </c>
      <c r="C82" s="82">
        <v>198</v>
      </c>
      <c r="D82" s="82">
        <v>111</v>
      </c>
      <c r="E82" s="82" t="s">
        <v>209</v>
      </c>
      <c r="F82" s="82"/>
      <c r="G82" s="82" t="s">
        <v>197</v>
      </c>
      <c r="H82" s="82" t="s">
        <v>198</v>
      </c>
      <c r="I82" s="82">
        <v>0</v>
      </c>
      <c r="J82" s="82">
        <v>111</v>
      </c>
    </row>
    <row r="83" spans="2:10" ht="45" customHeight="1" x14ac:dyDescent="0.25">
      <c r="B83" s="80" t="s">
        <v>212</v>
      </c>
      <c r="C83" s="80">
        <v>198</v>
      </c>
      <c r="D83" s="80">
        <v>4</v>
      </c>
      <c r="E83" s="80" t="s">
        <v>195</v>
      </c>
      <c r="F83" s="80" t="s">
        <v>37</v>
      </c>
      <c r="G83" s="80" t="s">
        <v>197</v>
      </c>
      <c r="H83" s="80" t="s">
        <v>198</v>
      </c>
      <c r="I83" s="80">
        <v>4</v>
      </c>
      <c r="J83" s="80">
        <v>0</v>
      </c>
    </row>
    <row r="84" spans="2:10" ht="30" customHeight="1" x14ac:dyDescent="0.25">
      <c r="B84" s="80" t="s">
        <v>213</v>
      </c>
      <c r="C84" s="80">
        <v>649</v>
      </c>
      <c r="D84" s="80">
        <v>326</v>
      </c>
      <c r="E84" s="80" t="s">
        <v>195</v>
      </c>
      <c r="F84" s="80" t="s">
        <v>39</v>
      </c>
      <c r="G84" s="80" t="s">
        <v>84</v>
      </c>
      <c r="H84" s="80" t="s">
        <v>214</v>
      </c>
      <c r="I84" s="80">
        <v>91</v>
      </c>
      <c r="J84" s="80">
        <v>0</v>
      </c>
    </row>
    <row r="85" spans="2:10" ht="45" customHeight="1" x14ac:dyDescent="0.25">
      <c r="B85" s="82" t="s">
        <v>307</v>
      </c>
      <c r="C85" s="82">
        <v>198</v>
      </c>
      <c r="D85" s="82">
        <v>34</v>
      </c>
      <c r="E85" s="82" t="s">
        <v>195</v>
      </c>
      <c r="F85" s="82" t="s">
        <v>39</v>
      </c>
      <c r="G85" s="82" t="s">
        <v>197</v>
      </c>
      <c r="H85" s="82" t="s">
        <v>198</v>
      </c>
      <c r="I85" s="82">
        <v>0</v>
      </c>
      <c r="J85" s="82">
        <v>34</v>
      </c>
    </row>
    <row r="86" spans="2:10" ht="45" customHeight="1" x14ac:dyDescent="0.25">
      <c r="B86" s="82" t="s">
        <v>308</v>
      </c>
      <c r="C86" s="82">
        <v>198</v>
      </c>
      <c r="D86" s="82">
        <v>8</v>
      </c>
      <c r="E86" s="82" t="s">
        <v>206</v>
      </c>
      <c r="F86" s="82"/>
      <c r="G86" s="82" t="s">
        <v>197</v>
      </c>
      <c r="H86" s="82" t="s">
        <v>198</v>
      </c>
      <c r="I86" s="82">
        <v>0</v>
      </c>
      <c r="J86" s="82">
        <v>8</v>
      </c>
    </row>
    <row r="87" spans="2:10" ht="15" customHeight="1" x14ac:dyDescent="0.25">
      <c r="B87" s="75" t="s">
        <v>309</v>
      </c>
      <c r="C87" s="75">
        <v>61</v>
      </c>
      <c r="D87" s="75">
        <v>21</v>
      </c>
      <c r="E87" s="75" t="s">
        <v>206</v>
      </c>
      <c r="F87" s="75"/>
      <c r="G87" s="75" t="s">
        <v>82</v>
      </c>
      <c r="H87" s="75" t="s">
        <v>215</v>
      </c>
      <c r="I87" s="75">
        <v>0</v>
      </c>
      <c r="J87" s="75">
        <v>21</v>
      </c>
    </row>
    <row r="88" spans="2:10" ht="45" customHeight="1" x14ac:dyDescent="0.25">
      <c r="B88" s="82" t="s">
        <v>230</v>
      </c>
      <c r="C88" s="82">
        <v>198</v>
      </c>
      <c r="D88" s="82">
        <v>13</v>
      </c>
      <c r="E88" s="82" t="s">
        <v>209</v>
      </c>
      <c r="F88" s="82"/>
      <c r="G88" s="82" t="s">
        <v>197</v>
      </c>
      <c r="H88" s="82" t="s">
        <v>198</v>
      </c>
      <c r="I88" s="82">
        <v>0</v>
      </c>
      <c r="J88" s="82">
        <v>13</v>
      </c>
    </row>
    <row r="89" spans="2:10" ht="30" customHeight="1" x14ac:dyDescent="0.25">
      <c r="B89" s="80" t="s">
        <v>231</v>
      </c>
      <c r="C89" s="80">
        <v>313</v>
      </c>
      <c r="D89" s="80">
        <v>123</v>
      </c>
      <c r="E89" s="80" t="s">
        <v>209</v>
      </c>
      <c r="F89" s="80"/>
      <c r="G89" s="80" t="s">
        <v>232</v>
      </c>
      <c r="H89" s="80" t="s">
        <v>233</v>
      </c>
      <c r="I89" s="80">
        <v>71</v>
      </c>
      <c r="J89" s="80">
        <v>0</v>
      </c>
    </row>
    <row r="90" spans="2:10" ht="45" customHeight="1" x14ac:dyDescent="0.25">
      <c r="B90" s="82" t="s">
        <v>234</v>
      </c>
      <c r="C90" s="82">
        <v>198</v>
      </c>
      <c r="D90" s="82">
        <v>50</v>
      </c>
      <c r="E90" s="82" t="s">
        <v>195</v>
      </c>
      <c r="F90" s="82" t="s">
        <v>196</v>
      </c>
      <c r="G90" s="82" t="s">
        <v>197</v>
      </c>
      <c r="H90" s="82" t="s">
        <v>198</v>
      </c>
      <c r="I90" s="82">
        <v>0</v>
      </c>
      <c r="J90" s="82">
        <v>50</v>
      </c>
    </row>
    <row r="91" spans="2:10" ht="30" customHeight="1" x14ac:dyDescent="0.25">
      <c r="B91" s="80" t="s">
        <v>310</v>
      </c>
      <c r="C91" s="80">
        <v>534</v>
      </c>
      <c r="D91" s="80">
        <v>93</v>
      </c>
      <c r="E91" s="80" t="s">
        <v>195</v>
      </c>
      <c r="F91" s="80" t="s">
        <v>196</v>
      </c>
      <c r="G91" s="80" t="s">
        <v>130</v>
      </c>
      <c r="H91" s="80" t="s">
        <v>200</v>
      </c>
      <c r="I91" s="80">
        <v>93</v>
      </c>
      <c r="J91" s="80">
        <v>0</v>
      </c>
    </row>
    <row r="92" spans="2:10" ht="45" customHeight="1" x14ac:dyDescent="0.25">
      <c r="B92" s="82" t="s">
        <v>235</v>
      </c>
      <c r="C92" s="82">
        <v>198</v>
      </c>
      <c r="D92" s="82">
        <v>24</v>
      </c>
      <c r="E92" s="82" t="s">
        <v>195</v>
      </c>
      <c r="F92" s="82" t="s">
        <v>196</v>
      </c>
      <c r="G92" s="82" t="s">
        <v>197</v>
      </c>
      <c r="H92" s="82" t="s">
        <v>198</v>
      </c>
      <c r="I92" s="82">
        <v>0</v>
      </c>
      <c r="J92" s="82">
        <v>24</v>
      </c>
    </row>
    <row r="93" spans="2:10" ht="30" customHeight="1" x14ac:dyDescent="0.25">
      <c r="B93" s="80" t="s">
        <v>242</v>
      </c>
      <c r="C93" s="80">
        <v>693</v>
      </c>
      <c r="D93" s="80">
        <v>1212</v>
      </c>
      <c r="E93" s="80" t="s">
        <v>209</v>
      </c>
      <c r="F93" s="80"/>
      <c r="G93" s="80" t="s">
        <v>92</v>
      </c>
      <c r="H93" s="80" t="s">
        <v>243</v>
      </c>
      <c r="I93" s="80">
        <v>199</v>
      </c>
      <c r="J93" s="80">
        <v>0</v>
      </c>
    </row>
    <row r="94" spans="2:10" ht="45" customHeight="1" x14ac:dyDescent="0.25">
      <c r="B94" s="82" t="s">
        <v>244</v>
      </c>
      <c r="C94" s="82">
        <v>198</v>
      </c>
      <c r="D94" s="82">
        <v>34</v>
      </c>
      <c r="E94" s="82" t="s">
        <v>209</v>
      </c>
      <c r="F94" s="82"/>
      <c r="G94" s="82" t="s">
        <v>197</v>
      </c>
      <c r="H94" s="82" t="s">
        <v>198</v>
      </c>
      <c r="I94" s="82">
        <v>0</v>
      </c>
      <c r="J94" s="82">
        <v>34</v>
      </c>
    </row>
    <row r="95" spans="2:10" ht="45" customHeight="1" x14ac:dyDescent="0.25">
      <c r="B95" s="82" t="s">
        <v>245</v>
      </c>
      <c r="C95" s="82">
        <v>198</v>
      </c>
      <c r="D95" s="82">
        <v>48</v>
      </c>
      <c r="E95" s="82" t="s">
        <v>195</v>
      </c>
      <c r="F95" s="82" t="s">
        <v>196</v>
      </c>
      <c r="G95" s="82" t="s">
        <v>197</v>
      </c>
      <c r="H95" s="82" t="s">
        <v>198</v>
      </c>
      <c r="I95" s="82">
        <v>0</v>
      </c>
      <c r="J95" s="82">
        <v>48</v>
      </c>
    </row>
    <row r="96" spans="2:10" ht="30" customHeight="1" x14ac:dyDescent="0.25">
      <c r="B96" s="80" t="s">
        <v>27</v>
      </c>
      <c r="C96" s="80">
        <v>534</v>
      </c>
      <c r="D96" s="80">
        <v>780</v>
      </c>
      <c r="E96" s="80" t="s">
        <v>195</v>
      </c>
      <c r="F96" s="80" t="s">
        <v>196</v>
      </c>
      <c r="G96" s="80" t="s">
        <v>130</v>
      </c>
      <c r="H96" s="80" t="s">
        <v>200</v>
      </c>
      <c r="I96" s="80">
        <v>153</v>
      </c>
      <c r="J96" s="80">
        <v>0</v>
      </c>
    </row>
    <row r="97" spans="2:10" ht="30" customHeight="1" x14ac:dyDescent="0.25">
      <c r="B97" s="80" t="s">
        <v>311</v>
      </c>
      <c r="C97" s="80">
        <v>103</v>
      </c>
      <c r="D97" s="80">
        <v>1686</v>
      </c>
      <c r="E97" s="80" t="s">
        <v>209</v>
      </c>
      <c r="F97" s="80"/>
      <c r="G97" s="80" t="s">
        <v>246</v>
      </c>
      <c r="H97" s="80" t="s">
        <v>247</v>
      </c>
      <c r="I97" s="80">
        <v>31</v>
      </c>
      <c r="J97" s="80">
        <v>0</v>
      </c>
    </row>
    <row r="98" spans="2:10" ht="30" customHeight="1" x14ac:dyDescent="0.25">
      <c r="B98" s="80" t="s">
        <v>25</v>
      </c>
      <c r="C98" s="80">
        <v>739</v>
      </c>
      <c r="D98" s="80">
        <v>1694</v>
      </c>
      <c r="E98" s="80" t="s">
        <v>209</v>
      </c>
      <c r="F98" s="80"/>
      <c r="G98" s="80" t="s">
        <v>69</v>
      </c>
      <c r="H98" s="80" t="s">
        <v>248</v>
      </c>
      <c r="I98" s="80">
        <v>105</v>
      </c>
      <c r="J98" s="80">
        <v>0</v>
      </c>
    </row>
    <row r="99" spans="2:10" ht="45" customHeight="1" x14ac:dyDescent="0.25">
      <c r="B99" s="82" t="s">
        <v>249</v>
      </c>
      <c r="C99" s="82">
        <v>198</v>
      </c>
      <c r="D99" s="82">
        <v>4</v>
      </c>
      <c r="E99" s="82" t="s">
        <v>209</v>
      </c>
      <c r="F99" s="82"/>
      <c r="G99" s="82" t="s">
        <v>197</v>
      </c>
      <c r="H99" s="82" t="s">
        <v>198</v>
      </c>
      <c r="I99" s="82">
        <v>0</v>
      </c>
      <c r="J99" s="82">
        <v>4</v>
      </c>
    </row>
    <row r="100" spans="2:10" ht="45" customHeight="1" x14ac:dyDescent="0.25">
      <c r="B100" s="82" t="s">
        <v>312</v>
      </c>
      <c r="C100" s="82">
        <v>198</v>
      </c>
      <c r="D100" s="82">
        <v>10</v>
      </c>
      <c r="E100" s="82" t="s">
        <v>209</v>
      </c>
      <c r="F100" s="82"/>
      <c r="G100" s="82" t="s">
        <v>197</v>
      </c>
      <c r="H100" s="82" t="s">
        <v>198</v>
      </c>
      <c r="I100" s="82">
        <v>0</v>
      </c>
      <c r="J100" s="82">
        <v>10</v>
      </c>
    </row>
    <row r="101" spans="2:10" ht="45" customHeight="1" x14ac:dyDescent="0.25">
      <c r="B101" s="80" t="s">
        <v>313</v>
      </c>
      <c r="C101" s="80">
        <v>739</v>
      </c>
      <c r="D101" s="80">
        <v>493</v>
      </c>
      <c r="E101" s="80" t="s">
        <v>209</v>
      </c>
      <c r="F101" s="80"/>
      <c r="G101" s="80" t="s">
        <v>69</v>
      </c>
      <c r="H101" s="80" t="s">
        <v>248</v>
      </c>
      <c r="I101" s="80">
        <v>69</v>
      </c>
      <c r="J101" s="80">
        <v>0</v>
      </c>
    </row>
    <row r="102" spans="2:10" ht="45" customHeight="1" x14ac:dyDescent="0.25">
      <c r="B102" s="82" t="s">
        <v>250</v>
      </c>
      <c r="C102" s="82">
        <v>198</v>
      </c>
      <c r="D102" s="82">
        <v>1</v>
      </c>
      <c r="E102" s="82" t="s">
        <v>209</v>
      </c>
      <c r="F102" s="82"/>
      <c r="G102" s="82" t="s">
        <v>197</v>
      </c>
      <c r="H102" s="82" t="s">
        <v>198</v>
      </c>
      <c r="I102" s="82">
        <v>0</v>
      </c>
      <c r="J102" s="82">
        <v>1</v>
      </c>
    </row>
    <row r="103" spans="2:10" ht="45" customHeight="1" x14ac:dyDescent="0.25">
      <c r="B103" s="82" t="s">
        <v>251</v>
      </c>
      <c r="C103" s="82">
        <v>198</v>
      </c>
      <c r="D103" s="82">
        <v>52</v>
      </c>
      <c r="E103" s="82" t="s">
        <v>76</v>
      </c>
      <c r="F103" s="82" t="s">
        <v>57</v>
      </c>
      <c r="G103" s="82" t="s">
        <v>197</v>
      </c>
      <c r="H103" s="82" t="s">
        <v>198</v>
      </c>
      <c r="I103" s="82">
        <v>5</v>
      </c>
      <c r="J103" s="82">
        <v>47</v>
      </c>
    </row>
    <row r="104" spans="2:10" ht="45" customHeight="1" x14ac:dyDescent="0.25">
      <c r="B104" s="82" t="s">
        <v>252</v>
      </c>
      <c r="C104" s="82">
        <v>198</v>
      </c>
      <c r="D104" s="82">
        <v>41</v>
      </c>
      <c r="E104" s="82" t="s">
        <v>195</v>
      </c>
      <c r="F104" s="82" t="s">
        <v>196</v>
      </c>
      <c r="G104" s="82" t="s">
        <v>197</v>
      </c>
      <c r="H104" s="82" t="s">
        <v>198</v>
      </c>
      <c r="I104" s="82">
        <v>0</v>
      </c>
      <c r="J104" s="82">
        <v>41</v>
      </c>
    </row>
    <row r="105" spans="2:10" ht="30" customHeight="1" x14ac:dyDescent="0.25">
      <c r="B105" s="80" t="s">
        <v>32</v>
      </c>
      <c r="C105" s="80">
        <v>534</v>
      </c>
      <c r="D105" s="80">
        <v>4907</v>
      </c>
      <c r="E105" s="80" t="s">
        <v>195</v>
      </c>
      <c r="F105" s="80" t="s">
        <v>196</v>
      </c>
      <c r="G105" s="80" t="s">
        <v>130</v>
      </c>
      <c r="H105" s="80" t="s">
        <v>200</v>
      </c>
      <c r="I105" s="80">
        <v>415</v>
      </c>
      <c r="J105" s="80">
        <v>0</v>
      </c>
    </row>
    <row r="106" spans="2:10" ht="30" customHeight="1" x14ac:dyDescent="0.25">
      <c r="B106" s="75" t="s">
        <v>253</v>
      </c>
      <c r="C106" s="75">
        <v>936</v>
      </c>
      <c r="D106" s="75">
        <v>1034</v>
      </c>
      <c r="E106" s="75" t="s">
        <v>12</v>
      </c>
      <c r="F106" s="75"/>
      <c r="G106" s="75" t="s">
        <v>254</v>
      </c>
      <c r="H106" s="75" t="s">
        <v>255</v>
      </c>
      <c r="I106" s="75">
        <v>97</v>
      </c>
      <c r="J106" s="75">
        <v>52</v>
      </c>
    </row>
    <row r="107" spans="2:10" ht="45" customHeight="1" x14ac:dyDescent="0.25">
      <c r="B107" s="82" t="s">
        <v>256</v>
      </c>
      <c r="C107" s="82">
        <v>198</v>
      </c>
      <c r="D107" s="82">
        <v>14</v>
      </c>
      <c r="E107" s="82" t="s">
        <v>76</v>
      </c>
      <c r="F107" s="82" t="s">
        <v>57</v>
      </c>
      <c r="G107" s="82" t="s">
        <v>197</v>
      </c>
      <c r="H107" s="82" t="s">
        <v>198</v>
      </c>
      <c r="I107" s="82">
        <v>0</v>
      </c>
      <c r="J107" s="82">
        <v>14</v>
      </c>
    </row>
    <row r="108" spans="2:10" ht="30" customHeight="1" x14ac:dyDescent="0.25">
      <c r="B108" s="80" t="s">
        <v>257</v>
      </c>
      <c r="C108" s="80">
        <v>534</v>
      </c>
      <c r="D108" s="80">
        <v>771</v>
      </c>
      <c r="E108" s="80" t="s">
        <v>76</v>
      </c>
      <c r="F108" s="80" t="s">
        <v>57</v>
      </c>
      <c r="G108" s="80" t="s">
        <v>130</v>
      </c>
      <c r="H108" s="80" t="s">
        <v>200</v>
      </c>
      <c r="I108" s="80">
        <v>57</v>
      </c>
      <c r="J108" s="80">
        <v>0</v>
      </c>
    </row>
    <row r="109" spans="2:10" ht="45" customHeight="1" x14ac:dyDescent="0.25">
      <c r="B109" s="82" t="s">
        <v>258</v>
      </c>
      <c r="C109" s="82">
        <v>198</v>
      </c>
      <c r="D109" s="82">
        <v>6</v>
      </c>
      <c r="E109" s="82" t="s">
        <v>12</v>
      </c>
      <c r="F109" s="82"/>
      <c r="G109" s="82" t="s">
        <v>197</v>
      </c>
      <c r="H109" s="82" t="s">
        <v>198</v>
      </c>
      <c r="I109" s="82">
        <v>0</v>
      </c>
      <c r="J109" s="82">
        <v>6</v>
      </c>
    </row>
    <row r="110" spans="2:10" ht="45" customHeight="1" x14ac:dyDescent="0.25">
      <c r="B110" s="82" t="s">
        <v>261</v>
      </c>
      <c r="C110" s="82">
        <v>198</v>
      </c>
      <c r="D110" s="82">
        <v>2</v>
      </c>
      <c r="E110" s="82" t="s">
        <v>195</v>
      </c>
      <c r="F110" s="82" t="s">
        <v>196</v>
      </c>
      <c r="G110" s="82" t="s">
        <v>197</v>
      </c>
      <c r="H110" s="82" t="s">
        <v>198</v>
      </c>
      <c r="I110" s="82">
        <v>0</v>
      </c>
      <c r="J110" s="82">
        <v>2</v>
      </c>
    </row>
    <row r="111" spans="2:10" ht="45" customHeight="1" x14ac:dyDescent="0.25">
      <c r="B111" s="82" t="s">
        <v>262</v>
      </c>
      <c r="C111" s="82">
        <v>198</v>
      </c>
      <c r="D111" s="82">
        <v>47</v>
      </c>
      <c r="E111" s="82" t="s">
        <v>76</v>
      </c>
      <c r="F111" s="82" t="s">
        <v>57</v>
      </c>
      <c r="G111" s="82" t="s">
        <v>197</v>
      </c>
      <c r="H111" s="82" t="s">
        <v>198</v>
      </c>
      <c r="I111" s="82">
        <v>0</v>
      </c>
      <c r="J111" s="82">
        <v>47</v>
      </c>
    </row>
    <row r="112" spans="2:10" ht="45" customHeight="1" x14ac:dyDescent="0.25">
      <c r="B112" s="82" t="s">
        <v>263</v>
      </c>
      <c r="C112" s="82">
        <v>198</v>
      </c>
      <c r="D112" s="82">
        <v>10</v>
      </c>
      <c r="E112" s="82" t="s">
        <v>76</v>
      </c>
      <c r="F112" s="82" t="s">
        <v>57</v>
      </c>
      <c r="G112" s="82" t="s">
        <v>197</v>
      </c>
      <c r="H112" s="82" t="s">
        <v>198</v>
      </c>
      <c r="I112" s="82">
        <v>0</v>
      </c>
      <c r="J112" s="82">
        <v>10</v>
      </c>
    </row>
    <row r="113" spans="2:10" ht="45" customHeight="1" x14ac:dyDescent="0.25">
      <c r="B113" s="82" t="s">
        <v>264</v>
      </c>
      <c r="C113" s="82">
        <v>198</v>
      </c>
      <c r="D113" s="82">
        <v>18</v>
      </c>
      <c r="E113" s="82" t="s">
        <v>76</v>
      </c>
      <c r="F113" s="82" t="s">
        <v>57</v>
      </c>
      <c r="G113" s="82" t="s">
        <v>197</v>
      </c>
      <c r="H113" s="82" t="s">
        <v>198</v>
      </c>
      <c r="I113" s="82">
        <v>0</v>
      </c>
      <c r="J113" s="82">
        <v>18</v>
      </c>
    </row>
    <row r="114" spans="2:10" ht="45" customHeight="1" x14ac:dyDescent="0.25">
      <c r="B114" s="82" t="s">
        <v>268</v>
      </c>
      <c r="C114" s="82">
        <v>198</v>
      </c>
      <c r="D114" s="82">
        <v>41</v>
      </c>
      <c r="E114" s="82" t="s">
        <v>76</v>
      </c>
      <c r="F114" s="82" t="s">
        <v>57</v>
      </c>
      <c r="G114" s="82" t="s">
        <v>197</v>
      </c>
      <c r="H114" s="82" t="s">
        <v>198</v>
      </c>
      <c r="I114" s="82">
        <v>0</v>
      </c>
      <c r="J114" s="82">
        <v>41</v>
      </c>
    </row>
    <row r="115" spans="2:10" ht="45" customHeight="1" x14ac:dyDescent="0.25">
      <c r="B115" s="82" t="s">
        <v>269</v>
      </c>
      <c r="C115" s="82">
        <v>198</v>
      </c>
      <c r="D115" s="82">
        <v>4</v>
      </c>
      <c r="E115" s="82" t="s">
        <v>76</v>
      </c>
      <c r="F115" s="82" t="s">
        <v>57</v>
      </c>
      <c r="G115" s="82" t="s">
        <v>197</v>
      </c>
      <c r="H115" s="82" t="s">
        <v>198</v>
      </c>
      <c r="I115" s="82">
        <v>0</v>
      </c>
      <c r="J115" s="82">
        <v>4</v>
      </c>
    </row>
    <row r="116" spans="2:10" ht="45" customHeight="1" x14ac:dyDescent="0.25">
      <c r="B116" s="82" t="s">
        <v>270</v>
      </c>
      <c r="C116" s="82">
        <v>198</v>
      </c>
      <c r="D116" s="82">
        <v>11</v>
      </c>
      <c r="E116" s="82" t="s">
        <v>76</v>
      </c>
      <c r="F116" s="82" t="s">
        <v>57</v>
      </c>
      <c r="G116" s="82" t="s">
        <v>197</v>
      </c>
      <c r="H116" s="82" t="s">
        <v>198</v>
      </c>
      <c r="I116" s="82">
        <v>0</v>
      </c>
      <c r="J116" s="82">
        <v>11</v>
      </c>
    </row>
    <row r="117" spans="2:10" ht="30" customHeight="1" x14ac:dyDescent="0.25">
      <c r="B117" s="80" t="s">
        <v>274</v>
      </c>
      <c r="C117" s="80">
        <v>534</v>
      </c>
      <c r="D117" s="80">
        <v>418</v>
      </c>
      <c r="E117" s="80" t="s">
        <v>195</v>
      </c>
      <c r="F117" s="80" t="s">
        <v>196</v>
      </c>
      <c r="G117" s="80" t="s">
        <v>130</v>
      </c>
      <c r="H117" s="80" t="s">
        <v>200</v>
      </c>
      <c r="I117" s="79">
        <v>4</v>
      </c>
      <c r="J117" s="79">
        <v>0</v>
      </c>
    </row>
    <row r="118" spans="2:10" ht="45" customHeight="1" x14ac:dyDescent="0.25">
      <c r="B118" s="82" t="s">
        <v>277</v>
      </c>
      <c r="C118" s="82">
        <v>198</v>
      </c>
      <c r="D118" s="82">
        <v>46</v>
      </c>
      <c r="E118" s="82" t="s">
        <v>12</v>
      </c>
      <c r="F118" s="82"/>
      <c r="G118" s="82" t="s">
        <v>197</v>
      </c>
      <c r="H118" s="82" t="s">
        <v>198</v>
      </c>
      <c r="I118" s="83">
        <v>0</v>
      </c>
      <c r="J118" s="83">
        <v>46</v>
      </c>
    </row>
    <row r="119" spans="2:10" ht="45" customHeight="1" x14ac:dyDescent="0.25">
      <c r="B119" s="82" t="s">
        <v>278</v>
      </c>
      <c r="C119" s="82">
        <v>198</v>
      </c>
      <c r="D119" s="82">
        <v>67</v>
      </c>
      <c r="E119" s="82" t="s">
        <v>12</v>
      </c>
      <c r="F119" s="82"/>
      <c r="G119" s="82" t="s">
        <v>197</v>
      </c>
      <c r="H119" s="82" t="s">
        <v>198</v>
      </c>
      <c r="I119" s="83">
        <v>0</v>
      </c>
      <c r="J119" s="83">
        <v>67</v>
      </c>
    </row>
    <row r="120" spans="2:10" ht="30" customHeight="1" x14ac:dyDescent="0.25">
      <c r="B120" s="80" t="s">
        <v>22</v>
      </c>
      <c r="C120" s="80">
        <v>671</v>
      </c>
      <c r="D120" s="80">
        <v>1865</v>
      </c>
      <c r="E120" s="80" t="s">
        <v>12</v>
      </c>
      <c r="F120" s="80"/>
      <c r="G120" s="80" t="s">
        <v>64</v>
      </c>
      <c r="H120" s="80" t="s">
        <v>273</v>
      </c>
      <c r="I120" s="79">
        <v>365</v>
      </c>
      <c r="J120" s="79">
        <v>0</v>
      </c>
    </row>
    <row r="121" spans="2:10" ht="45" customHeight="1" x14ac:dyDescent="0.25">
      <c r="B121" s="82">
        <v>5127</v>
      </c>
      <c r="C121" s="82">
        <v>198</v>
      </c>
      <c r="D121" s="82">
        <v>72</v>
      </c>
      <c r="E121" s="82" t="s">
        <v>76</v>
      </c>
      <c r="F121" s="82" t="s">
        <v>57</v>
      </c>
      <c r="G121" s="82" t="s">
        <v>197</v>
      </c>
      <c r="H121" s="82" t="s">
        <v>198</v>
      </c>
      <c r="I121" s="83">
        <v>0</v>
      </c>
      <c r="J121" s="83">
        <v>72</v>
      </c>
    </row>
    <row r="122" spans="2:10" ht="30" customHeight="1" x14ac:dyDescent="0.25">
      <c r="B122" s="80">
        <v>4386</v>
      </c>
      <c r="C122" s="80">
        <v>671</v>
      </c>
      <c r="D122" s="80">
        <v>1744</v>
      </c>
      <c r="E122" s="80" t="s">
        <v>12</v>
      </c>
      <c r="F122" s="80"/>
      <c r="G122" s="80" t="s">
        <v>64</v>
      </c>
      <c r="H122" s="80" t="s">
        <v>273</v>
      </c>
      <c r="I122" s="79">
        <v>341</v>
      </c>
      <c r="J122" s="79">
        <v>0</v>
      </c>
    </row>
    <row r="123" spans="2:10" ht="45" customHeight="1" x14ac:dyDescent="0.25">
      <c r="B123" s="82" t="s">
        <v>279</v>
      </c>
      <c r="C123" s="82">
        <v>198</v>
      </c>
      <c r="D123" s="82">
        <v>30</v>
      </c>
      <c r="E123" s="82" t="s">
        <v>12</v>
      </c>
      <c r="F123" s="82"/>
      <c r="G123" s="82" t="s">
        <v>197</v>
      </c>
      <c r="H123" s="82" t="s">
        <v>198</v>
      </c>
      <c r="I123" s="82">
        <v>0</v>
      </c>
      <c r="J123" s="82">
        <v>30</v>
      </c>
    </row>
    <row r="124" spans="2:10" ht="45" customHeight="1" x14ac:dyDescent="0.25">
      <c r="B124" s="82" t="s">
        <v>280</v>
      </c>
      <c r="C124" s="82">
        <v>198</v>
      </c>
      <c r="D124" s="82">
        <v>42</v>
      </c>
      <c r="E124" s="82" t="s">
        <v>195</v>
      </c>
      <c r="F124" s="82" t="s">
        <v>196</v>
      </c>
      <c r="G124" s="82" t="s">
        <v>197</v>
      </c>
      <c r="H124" s="82" t="s">
        <v>198</v>
      </c>
      <c r="I124" s="82">
        <v>0</v>
      </c>
      <c r="J124" s="82">
        <v>42</v>
      </c>
    </row>
    <row r="125" spans="2:10" ht="45" customHeight="1" x14ac:dyDescent="0.25">
      <c r="B125" s="82">
        <v>5128</v>
      </c>
      <c r="C125" s="82">
        <v>198</v>
      </c>
      <c r="D125" s="82">
        <v>46</v>
      </c>
      <c r="E125" s="82" t="s">
        <v>12</v>
      </c>
      <c r="F125" s="82"/>
      <c r="G125" s="82" t="s">
        <v>197</v>
      </c>
      <c r="H125" s="82" t="s">
        <v>198</v>
      </c>
      <c r="I125" s="82">
        <v>0</v>
      </c>
      <c r="J125" s="82">
        <v>46</v>
      </c>
    </row>
    <row r="126" spans="2:10" ht="45" customHeight="1" x14ac:dyDescent="0.25">
      <c r="B126" s="82" t="s">
        <v>314</v>
      </c>
      <c r="C126" s="82">
        <v>198</v>
      </c>
      <c r="D126" s="82">
        <v>14</v>
      </c>
      <c r="E126" s="82" t="s">
        <v>12</v>
      </c>
      <c r="F126" s="82"/>
      <c r="G126" s="82" t="s">
        <v>197</v>
      </c>
      <c r="H126" s="82" t="s">
        <v>198</v>
      </c>
      <c r="I126" s="82">
        <v>0</v>
      </c>
      <c r="J126" s="82">
        <v>14</v>
      </c>
    </row>
    <row r="127" spans="2:10" ht="45" customHeight="1" x14ac:dyDescent="0.25">
      <c r="B127" s="80" t="s">
        <v>281</v>
      </c>
      <c r="C127" s="80">
        <v>922</v>
      </c>
      <c r="D127" s="80">
        <v>724</v>
      </c>
      <c r="E127" s="80" t="s">
        <v>12</v>
      </c>
      <c r="F127" s="80"/>
      <c r="G127" s="80" t="s">
        <v>187</v>
      </c>
      <c r="H127" s="80" t="s">
        <v>54</v>
      </c>
      <c r="I127" s="80">
        <v>228</v>
      </c>
      <c r="J127" s="80">
        <v>0</v>
      </c>
    </row>
    <row r="128" spans="2:10" ht="30" customHeight="1" x14ac:dyDescent="0.25">
      <c r="B128" s="80" t="s">
        <v>315</v>
      </c>
      <c r="C128" s="80">
        <v>18</v>
      </c>
      <c r="D128" s="80">
        <v>1135</v>
      </c>
      <c r="E128" s="80" t="s">
        <v>12</v>
      </c>
      <c r="F128" s="80"/>
      <c r="G128" s="80" t="s">
        <v>52</v>
      </c>
      <c r="H128" s="80" t="s">
        <v>53</v>
      </c>
      <c r="I128" s="80">
        <v>292</v>
      </c>
      <c r="J128" s="80">
        <v>0</v>
      </c>
    </row>
    <row r="129" spans="2:10" ht="45" customHeight="1" x14ac:dyDescent="0.25">
      <c r="B129" s="82" t="s">
        <v>282</v>
      </c>
      <c r="C129" s="82">
        <v>198</v>
      </c>
      <c r="D129" s="82">
        <v>14</v>
      </c>
      <c r="E129" s="82" t="s">
        <v>195</v>
      </c>
      <c r="F129" s="82" t="s">
        <v>196</v>
      </c>
      <c r="G129" s="82" t="s">
        <v>197</v>
      </c>
      <c r="H129" s="82" t="s">
        <v>198</v>
      </c>
      <c r="I129" s="82">
        <v>0</v>
      </c>
      <c r="J129" s="82">
        <v>14</v>
      </c>
    </row>
    <row r="130" spans="2:10" ht="45" customHeight="1" x14ac:dyDescent="0.25">
      <c r="B130" s="82" t="s">
        <v>283</v>
      </c>
      <c r="C130" s="82">
        <v>198</v>
      </c>
      <c r="D130" s="82">
        <v>142</v>
      </c>
      <c r="E130" s="82" t="s">
        <v>12</v>
      </c>
      <c r="F130" s="82"/>
      <c r="G130" s="82" t="s">
        <v>197</v>
      </c>
      <c r="H130" s="82" t="s">
        <v>198</v>
      </c>
      <c r="I130" s="82">
        <v>0</v>
      </c>
      <c r="J130" s="82">
        <v>142</v>
      </c>
    </row>
    <row r="131" spans="2:10" ht="45" customHeight="1" x14ac:dyDescent="0.25">
      <c r="B131" s="85" t="s">
        <v>284</v>
      </c>
      <c r="C131" s="82">
        <v>198</v>
      </c>
      <c r="D131" s="82">
        <v>5</v>
      </c>
      <c r="E131" s="82" t="s">
        <v>14</v>
      </c>
      <c r="F131" s="82"/>
      <c r="G131" s="82" t="s">
        <v>197</v>
      </c>
      <c r="H131" s="82" t="s">
        <v>198</v>
      </c>
      <c r="I131" s="82">
        <v>0</v>
      </c>
      <c r="J131" s="82">
        <v>5</v>
      </c>
    </row>
    <row r="132" spans="2:10" ht="45" customHeight="1" x14ac:dyDescent="0.25">
      <c r="B132" s="80">
        <v>4958</v>
      </c>
      <c r="C132" s="80">
        <v>534</v>
      </c>
      <c r="D132" s="80">
        <v>126</v>
      </c>
      <c r="E132" s="80" t="s">
        <v>41</v>
      </c>
      <c r="F132" s="80" t="s">
        <v>42</v>
      </c>
      <c r="G132" s="80" t="s">
        <v>130</v>
      </c>
      <c r="H132" s="80" t="s">
        <v>200</v>
      </c>
      <c r="I132" s="80">
        <v>29</v>
      </c>
      <c r="J132" s="80">
        <v>0</v>
      </c>
    </row>
    <row r="133" spans="2:10" ht="30" customHeight="1" x14ac:dyDescent="0.25">
      <c r="B133" s="80">
        <v>4519</v>
      </c>
      <c r="C133" s="80">
        <v>25</v>
      </c>
      <c r="D133" s="80">
        <v>716</v>
      </c>
      <c r="E133" s="80" t="s">
        <v>12</v>
      </c>
      <c r="F133" s="80" t="s">
        <v>285</v>
      </c>
      <c r="G133" s="80" t="s">
        <v>47</v>
      </c>
      <c r="H133" s="80" t="s">
        <v>48</v>
      </c>
      <c r="I133" s="80">
        <v>183</v>
      </c>
      <c r="J133" s="80">
        <v>0</v>
      </c>
    </row>
    <row r="134" spans="2:10" ht="45" customHeight="1" x14ac:dyDescent="0.25">
      <c r="B134" s="85" t="s">
        <v>286</v>
      </c>
      <c r="C134" s="82">
        <v>198</v>
      </c>
      <c r="D134" s="82">
        <v>18</v>
      </c>
      <c r="E134" s="82" t="s">
        <v>14</v>
      </c>
      <c r="F134" s="82"/>
      <c r="G134" s="82" t="s">
        <v>197</v>
      </c>
      <c r="H134" s="82" t="s">
        <v>198</v>
      </c>
      <c r="I134" s="82">
        <v>0</v>
      </c>
      <c r="J134" s="82">
        <v>18</v>
      </c>
    </row>
    <row r="135" spans="2:10" ht="30" customHeight="1" x14ac:dyDescent="0.25">
      <c r="B135" s="80">
        <v>4948</v>
      </c>
      <c r="C135" s="80">
        <v>534</v>
      </c>
      <c r="D135" s="80">
        <v>1662</v>
      </c>
      <c r="E135" s="80" t="s">
        <v>195</v>
      </c>
      <c r="F135" s="80" t="s">
        <v>196</v>
      </c>
      <c r="G135" s="80" t="s">
        <v>130</v>
      </c>
      <c r="H135" s="80" t="s">
        <v>200</v>
      </c>
      <c r="I135" s="80">
        <v>408</v>
      </c>
      <c r="J135" s="80">
        <v>0</v>
      </c>
    </row>
    <row r="136" spans="2:10" ht="45" customHeight="1" x14ac:dyDescent="0.25">
      <c r="B136" s="82" t="s">
        <v>291</v>
      </c>
      <c r="C136" s="82">
        <v>198</v>
      </c>
      <c r="D136" s="82">
        <v>41</v>
      </c>
      <c r="E136" s="82" t="s">
        <v>12</v>
      </c>
      <c r="F136" s="82"/>
      <c r="G136" s="82" t="s">
        <v>197</v>
      </c>
      <c r="H136" s="82" t="s">
        <v>198</v>
      </c>
      <c r="I136" s="82">
        <v>0</v>
      </c>
      <c r="J136" s="82">
        <v>41</v>
      </c>
    </row>
    <row r="137" spans="2:10" ht="45" customHeight="1" x14ac:dyDescent="0.25">
      <c r="B137" s="82" t="s">
        <v>292</v>
      </c>
      <c r="C137" s="82">
        <v>198</v>
      </c>
      <c r="D137" s="82">
        <v>35</v>
      </c>
      <c r="E137" s="82" t="s">
        <v>76</v>
      </c>
      <c r="F137" s="82" t="s">
        <v>39</v>
      </c>
      <c r="G137" s="82" t="s">
        <v>197</v>
      </c>
      <c r="H137" s="82" t="s">
        <v>198</v>
      </c>
      <c r="I137" s="82">
        <v>0</v>
      </c>
      <c r="J137" s="82">
        <v>35</v>
      </c>
    </row>
    <row r="138" spans="2:10" ht="45" customHeight="1" x14ac:dyDescent="0.25">
      <c r="B138" s="82" t="s">
        <v>293</v>
      </c>
      <c r="C138" s="82">
        <v>198</v>
      </c>
      <c r="D138" s="82">
        <v>9</v>
      </c>
      <c r="E138" s="82" t="s">
        <v>195</v>
      </c>
      <c r="F138" s="82" t="s">
        <v>196</v>
      </c>
      <c r="G138" s="82" t="s">
        <v>197</v>
      </c>
      <c r="H138" s="82" t="s">
        <v>198</v>
      </c>
      <c r="I138" s="82">
        <v>0</v>
      </c>
      <c r="J138" s="82">
        <v>9</v>
      </c>
    </row>
    <row r="139" spans="2:10" ht="30" customHeight="1" x14ac:dyDescent="0.25">
      <c r="B139" s="80">
        <v>4549</v>
      </c>
      <c r="C139" s="80">
        <v>25</v>
      </c>
      <c r="D139" s="80">
        <v>233</v>
      </c>
      <c r="E139" s="80" t="s">
        <v>12</v>
      </c>
      <c r="F139" s="80"/>
      <c r="G139" s="80" t="s">
        <v>47</v>
      </c>
      <c r="H139" s="80" t="s">
        <v>48</v>
      </c>
      <c r="I139" s="80">
        <v>119</v>
      </c>
      <c r="J139" s="80">
        <v>0</v>
      </c>
    </row>
    <row r="140" spans="2:10" ht="30" customHeight="1" x14ac:dyDescent="0.25">
      <c r="B140" s="80">
        <v>4550</v>
      </c>
      <c r="C140" s="80">
        <v>534</v>
      </c>
      <c r="D140" s="80">
        <v>783</v>
      </c>
      <c r="E140" s="80" t="s">
        <v>12</v>
      </c>
      <c r="F140" s="80"/>
      <c r="G140" s="80" t="s">
        <v>130</v>
      </c>
      <c r="H140" s="80" t="s">
        <v>200</v>
      </c>
      <c r="I140" s="80">
        <v>215</v>
      </c>
      <c r="J140" s="80">
        <v>0</v>
      </c>
    </row>
    <row r="141" spans="2:10" ht="45" customHeight="1" x14ac:dyDescent="0.25">
      <c r="B141" s="82" t="s">
        <v>294</v>
      </c>
      <c r="C141" s="82">
        <v>198</v>
      </c>
      <c r="D141" s="82">
        <v>7</v>
      </c>
      <c r="E141" s="82" t="s">
        <v>195</v>
      </c>
      <c r="F141" s="82" t="s">
        <v>196</v>
      </c>
      <c r="G141" s="82" t="s">
        <v>197</v>
      </c>
      <c r="H141" s="82" t="s">
        <v>198</v>
      </c>
      <c r="I141" s="82">
        <v>0</v>
      </c>
      <c r="J141" s="82">
        <v>7</v>
      </c>
    </row>
    <row r="142" spans="2:10" ht="30" customHeight="1" x14ac:dyDescent="0.25">
      <c r="B142" s="80">
        <v>4957</v>
      </c>
      <c r="C142" s="80">
        <v>534</v>
      </c>
      <c r="D142" s="80">
        <v>370</v>
      </c>
      <c r="E142" s="80" t="s">
        <v>195</v>
      </c>
      <c r="F142" s="80" t="s">
        <v>196</v>
      </c>
      <c r="G142" s="80" t="s">
        <v>130</v>
      </c>
      <c r="H142" s="80" t="s">
        <v>200</v>
      </c>
      <c r="I142" s="80">
        <v>121</v>
      </c>
      <c r="J142" s="80">
        <v>0</v>
      </c>
    </row>
    <row r="143" spans="2:10" ht="30" customHeight="1" x14ac:dyDescent="0.25">
      <c r="B143" s="80">
        <v>4559</v>
      </c>
      <c r="C143" s="80">
        <v>534</v>
      </c>
      <c r="D143" s="80">
        <v>198</v>
      </c>
      <c r="E143" s="80" t="s">
        <v>12</v>
      </c>
      <c r="F143" s="80"/>
      <c r="G143" s="80" t="s">
        <v>130</v>
      </c>
      <c r="H143" s="80" t="s">
        <v>200</v>
      </c>
      <c r="I143" s="80">
        <v>40</v>
      </c>
      <c r="J143" s="80">
        <v>0</v>
      </c>
    </row>
    <row r="144" spans="2:10" ht="45" customHeight="1" x14ac:dyDescent="0.25">
      <c r="B144" s="82" t="s">
        <v>316</v>
      </c>
      <c r="C144" s="82">
        <v>198</v>
      </c>
      <c r="D144" s="82">
        <v>74</v>
      </c>
      <c r="E144" s="82" t="s">
        <v>195</v>
      </c>
      <c r="F144" s="82" t="s">
        <v>196</v>
      </c>
      <c r="G144" s="82" t="s">
        <v>197</v>
      </c>
      <c r="H144" s="82" t="s">
        <v>198</v>
      </c>
      <c r="I144" s="82">
        <v>0</v>
      </c>
      <c r="J144" s="82">
        <v>74</v>
      </c>
    </row>
    <row r="145" spans="2:10" ht="30" customHeight="1" x14ac:dyDescent="0.25">
      <c r="B145" s="80" t="s">
        <v>295</v>
      </c>
      <c r="C145" s="80">
        <v>534</v>
      </c>
      <c r="D145" s="80">
        <v>2318</v>
      </c>
      <c r="E145" s="80" t="s">
        <v>195</v>
      </c>
      <c r="F145" s="80" t="s">
        <v>196</v>
      </c>
      <c r="G145" s="80" t="s">
        <v>130</v>
      </c>
      <c r="H145" s="80" t="s">
        <v>200</v>
      </c>
      <c r="I145" s="80">
        <v>66</v>
      </c>
      <c r="J145" s="80">
        <v>0</v>
      </c>
    </row>
    <row r="146" spans="2:10" ht="75" customHeight="1" x14ac:dyDescent="0.25">
      <c r="B146" s="80" t="s">
        <v>317</v>
      </c>
      <c r="C146" s="80">
        <v>198</v>
      </c>
      <c r="D146" s="80">
        <v>14</v>
      </c>
      <c r="E146" s="80" t="s">
        <v>41</v>
      </c>
      <c r="F146" s="80" t="s">
        <v>318</v>
      </c>
      <c r="G146" s="80" t="s">
        <v>197</v>
      </c>
      <c r="H146" s="80" t="s">
        <v>198</v>
      </c>
      <c r="I146" s="79">
        <v>1</v>
      </c>
      <c r="J146" s="79">
        <v>0</v>
      </c>
    </row>
  </sheetData>
  <mergeCells count="64">
    <mergeCell ref="J6:J7"/>
    <mergeCell ref="B9:B10"/>
    <mergeCell ref="C9:C10"/>
    <mergeCell ref="D9:D10"/>
    <mergeCell ref="E9:E10"/>
    <mergeCell ref="F9:F10"/>
    <mergeCell ref="I9:I10"/>
    <mergeCell ref="J9:J10"/>
    <mergeCell ref="B6:B7"/>
    <mergeCell ref="C6:C7"/>
    <mergeCell ref="D6:D7"/>
    <mergeCell ref="E6:E7"/>
    <mergeCell ref="F6:F7"/>
    <mergeCell ref="I6:I7"/>
    <mergeCell ref="I40:I41"/>
    <mergeCell ref="J40:J41"/>
    <mergeCell ref="B42:B48"/>
    <mergeCell ref="C42:C48"/>
    <mergeCell ref="D42:D48"/>
    <mergeCell ref="E42:E48"/>
    <mergeCell ref="F42:F48"/>
    <mergeCell ref="I42:I48"/>
    <mergeCell ref="J42:J48"/>
    <mergeCell ref="B40:B41"/>
    <mergeCell ref="C40:C41"/>
    <mergeCell ref="D40:D41"/>
    <mergeCell ref="E40:E41"/>
    <mergeCell ref="F40:F41"/>
    <mergeCell ref="G40:G41"/>
    <mergeCell ref="J49:J55"/>
    <mergeCell ref="B58:B59"/>
    <mergeCell ref="C58:C59"/>
    <mergeCell ref="D58:D59"/>
    <mergeCell ref="E58:E59"/>
    <mergeCell ref="F58:F59"/>
    <mergeCell ref="I58:I59"/>
    <mergeCell ref="J58:J59"/>
    <mergeCell ref="B49:B55"/>
    <mergeCell ref="C49:C55"/>
    <mergeCell ref="D49:D55"/>
    <mergeCell ref="E49:E55"/>
    <mergeCell ref="F49:F55"/>
    <mergeCell ref="I49:I55"/>
    <mergeCell ref="J61:J62"/>
    <mergeCell ref="B63:B64"/>
    <mergeCell ref="C63:C64"/>
    <mergeCell ref="D63:D64"/>
    <mergeCell ref="E63:E64"/>
    <mergeCell ref="F63:F64"/>
    <mergeCell ref="I63:I64"/>
    <mergeCell ref="J63:J64"/>
    <mergeCell ref="B61:B62"/>
    <mergeCell ref="C61:C62"/>
    <mergeCell ref="D61:D62"/>
    <mergeCell ref="E61:E62"/>
    <mergeCell ref="F61:F62"/>
    <mergeCell ref="I61:I62"/>
    <mergeCell ref="J66:J67"/>
    <mergeCell ref="B66:B67"/>
    <mergeCell ref="C66:C67"/>
    <mergeCell ref="D66:D67"/>
    <mergeCell ref="E66:E67"/>
    <mergeCell ref="F66:F67"/>
    <mergeCell ref="I66:I6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0BB0-E9A6-4756-80D8-7A34991D8FE4}">
  <dimension ref="B2:I157"/>
  <sheetViews>
    <sheetView topLeftCell="A23" zoomScaleNormal="100" workbookViewId="0">
      <selection activeCell="L122" sqref="L122"/>
    </sheetView>
  </sheetViews>
  <sheetFormatPr defaultRowHeight="15" x14ac:dyDescent="0.25"/>
  <cols>
    <col min="2" max="2" width="8.140625" customWidth="1"/>
    <col min="3" max="3" width="6.5703125" customWidth="1"/>
    <col min="4" max="4" width="8.5703125" customWidth="1"/>
    <col min="5" max="5" width="17.5703125" customWidth="1"/>
    <col min="6" max="7" width="37.42578125" customWidth="1"/>
  </cols>
  <sheetData>
    <row r="2" spans="2:9" ht="25.5" x14ac:dyDescent="0.25">
      <c r="B2" s="72" t="s">
        <v>0</v>
      </c>
      <c r="C2" s="72" t="s">
        <v>1</v>
      </c>
      <c r="D2" s="72" t="s">
        <v>296</v>
      </c>
      <c r="E2" s="72" t="s">
        <v>2</v>
      </c>
      <c r="F2" s="72" t="s">
        <v>4</v>
      </c>
      <c r="G2" s="72" t="s">
        <v>5</v>
      </c>
      <c r="H2" s="72" t="s">
        <v>297</v>
      </c>
      <c r="I2" s="72" t="s">
        <v>298</v>
      </c>
    </row>
    <row r="3" spans="2:9" x14ac:dyDescent="0.25">
      <c r="B3" s="80" t="s">
        <v>31</v>
      </c>
      <c r="C3" s="80">
        <v>180</v>
      </c>
      <c r="D3" s="80">
        <v>2040</v>
      </c>
      <c r="E3" s="80" t="s">
        <v>12</v>
      </c>
      <c r="F3" s="80" t="s">
        <v>240</v>
      </c>
      <c r="G3" s="80" t="s">
        <v>241</v>
      </c>
      <c r="H3" s="79">
        <v>182</v>
      </c>
      <c r="I3" s="79">
        <v>0</v>
      </c>
    </row>
    <row r="4" spans="2:9" x14ac:dyDescent="0.25">
      <c r="B4" s="80" t="s">
        <v>20</v>
      </c>
      <c r="C4" s="80">
        <v>205</v>
      </c>
      <c r="D4" s="80">
        <v>88</v>
      </c>
      <c r="E4" s="80" t="s">
        <v>12</v>
      </c>
      <c r="F4" s="80" t="s">
        <v>275</v>
      </c>
      <c r="G4" s="80" t="s">
        <v>276</v>
      </c>
      <c r="H4" s="79">
        <v>88</v>
      </c>
      <c r="I4" s="79">
        <v>0</v>
      </c>
    </row>
    <row r="5" spans="2:9" x14ac:dyDescent="0.25">
      <c r="B5" s="80" t="s">
        <v>18</v>
      </c>
      <c r="C5" s="80">
        <v>205</v>
      </c>
      <c r="D5" s="80">
        <v>2718</v>
      </c>
      <c r="E5" s="80" t="s">
        <v>12</v>
      </c>
      <c r="F5" s="80" t="s">
        <v>275</v>
      </c>
      <c r="G5" s="80" t="s">
        <v>276</v>
      </c>
      <c r="H5" s="79">
        <v>148</v>
      </c>
      <c r="I5" s="79">
        <v>0</v>
      </c>
    </row>
    <row r="6" spans="2:9" x14ac:dyDescent="0.25">
      <c r="B6" s="88" t="s">
        <v>45</v>
      </c>
      <c r="C6" s="88">
        <v>413</v>
      </c>
      <c r="D6" s="88">
        <v>2096</v>
      </c>
      <c r="E6" s="88" t="s">
        <v>14</v>
      </c>
      <c r="F6" s="80" t="s">
        <v>287</v>
      </c>
      <c r="G6" s="80" t="s">
        <v>288</v>
      </c>
      <c r="H6" s="90">
        <v>392</v>
      </c>
      <c r="I6" s="90">
        <v>0</v>
      </c>
    </row>
    <row r="7" spans="2:9" ht="24" x14ac:dyDescent="0.25">
      <c r="B7" s="89"/>
      <c r="C7" s="89"/>
      <c r="D7" s="89"/>
      <c r="E7" s="89"/>
      <c r="F7" s="80" t="s">
        <v>289</v>
      </c>
      <c r="G7" s="80" t="s">
        <v>290</v>
      </c>
      <c r="H7" s="91"/>
      <c r="I7" s="91"/>
    </row>
    <row r="8" spans="2:9" ht="24" x14ac:dyDescent="0.25">
      <c r="B8" s="80" t="s">
        <v>44</v>
      </c>
      <c r="C8" s="80">
        <v>198</v>
      </c>
      <c r="D8" s="80">
        <v>224</v>
      </c>
      <c r="E8" s="80" t="s">
        <v>14</v>
      </c>
      <c r="F8" s="80" t="s">
        <v>197</v>
      </c>
      <c r="G8" s="80" t="s">
        <v>198</v>
      </c>
      <c r="H8" s="79">
        <v>0</v>
      </c>
      <c r="I8" s="79">
        <v>224</v>
      </c>
    </row>
    <row r="9" spans="2:9" x14ac:dyDescent="0.25">
      <c r="B9" s="88">
        <v>886</v>
      </c>
      <c r="C9" s="88">
        <v>385</v>
      </c>
      <c r="D9" s="88">
        <v>180</v>
      </c>
      <c r="E9" s="88" t="s">
        <v>12</v>
      </c>
      <c r="F9" s="80" t="s">
        <v>259</v>
      </c>
      <c r="G9" s="80" t="s">
        <v>260</v>
      </c>
      <c r="H9" s="90">
        <v>31</v>
      </c>
      <c r="I9" s="90">
        <v>0</v>
      </c>
    </row>
    <row r="10" spans="2:9" x14ac:dyDescent="0.25">
      <c r="B10" s="89"/>
      <c r="C10" s="89"/>
      <c r="D10" s="89"/>
      <c r="E10" s="89"/>
      <c r="F10" s="80" t="s">
        <v>84</v>
      </c>
      <c r="G10" s="80" t="s">
        <v>214</v>
      </c>
      <c r="H10" s="91"/>
      <c r="I10" s="91"/>
    </row>
    <row r="11" spans="2:9" x14ac:dyDescent="0.25">
      <c r="B11" s="80" t="s">
        <v>29</v>
      </c>
      <c r="C11" s="80">
        <v>649</v>
      </c>
      <c r="D11" s="80">
        <v>1326</v>
      </c>
      <c r="E11" s="80" t="s">
        <v>14</v>
      </c>
      <c r="F11" s="80" t="s">
        <v>84</v>
      </c>
      <c r="G11" s="80" t="s">
        <v>85</v>
      </c>
      <c r="H11" s="79">
        <v>39</v>
      </c>
      <c r="I11" s="79">
        <v>0</v>
      </c>
    </row>
    <row r="12" spans="2:9" x14ac:dyDescent="0.25">
      <c r="B12" s="80" t="s">
        <v>129</v>
      </c>
      <c r="C12" s="79">
        <v>647</v>
      </c>
      <c r="D12" s="79">
        <v>1483</v>
      </c>
      <c r="E12" s="80" t="s">
        <v>12</v>
      </c>
      <c r="F12" s="79" t="s">
        <v>131</v>
      </c>
      <c r="G12" s="79" t="s">
        <v>132</v>
      </c>
      <c r="H12" s="79">
        <v>67</v>
      </c>
      <c r="I12" s="79">
        <v>0</v>
      </c>
    </row>
    <row r="13" spans="2:9" x14ac:dyDescent="0.25">
      <c r="B13" s="80" t="s">
        <v>28</v>
      </c>
      <c r="C13" s="80">
        <v>61</v>
      </c>
      <c r="D13" s="80">
        <v>1021</v>
      </c>
      <c r="E13" s="80" t="s">
        <v>14</v>
      </c>
      <c r="F13" s="80" t="s">
        <v>82</v>
      </c>
      <c r="G13" s="80" t="s">
        <v>83</v>
      </c>
      <c r="H13" s="79">
        <v>122</v>
      </c>
      <c r="I13" s="79">
        <v>0</v>
      </c>
    </row>
    <row r="14" spans="2:9" x14ac:dyDescent="0.25">
      <c r="B14" s="80">
        <v>378</v>
      </c>
      <c r="C14" s="80">
        <v>13</v>
      </c>
      <c r="D14" s="80">
        <v>1410</v>
      </c>
      <c r="E14" s="80" t="s">
        <v>12</v>
      </c>
      <c r="F14" s="80" t="s">
        <v>271</v>
      </c>
      <c r="G14" s="80" t="s">
        <v>272</v>
      </c>
      <c r="H14" s="79">
        <v>132</v>
      </c>
      <c r="I14" s="79">
        <v>0</v>
      </c>
    </row>
    <row r="15" spans="2:9" x14ac:dyDescent="0.25">
      <c r="B15" s="80" t="s">
        <v>26</v>
      </c>
      <c r="C15" s="80">
        <v>252</v>
      </c>
      <c r="D15" s="80">
        <v>416</v>
      </c>
      <c r="E15" s="80" t="s">
        <v>76</v>
      </c>
      <c r="F15" s="80" t="s">
        <v>74</v>
      </c>
      <c r="G15" s="80" t="s">
        <v>75</v>
      </c>
      <c r="H15" s="79">
        <v>49</v>
      </c>
      <c r="I15" s="79">
        <v>8</v>
      </c>
    </row>
    <row r="16" spans="2:9" x14ac:dyDescent="0.25">
      <c r="B16" s="80" t="s">
        <v>158</v>
      </c>
      <c r="C16" s="80">
        <v>442</v>
      </c>
      <c r="D16" s="80">
        <v>844</v>
      </c>
      <c r="E16" s="80" t="s">
        <v>12</v>
      </c>
      <c r="F16" s="80" t="s">
        <v>229</v>
      </c>
      <c r="G16" s="80" t="s">
        <v>228</v>
      </c>
      <c r="H16" s="79">
        <v>34</v>
      </c>
      <c r="I16" s="79">
        <v>0</v>
      </c>
    </row>
    <row r="17" spans="2:9" x14ac:dyDescent="0.25">
      <c r="B17" s="80">
        <v>849</v>
      </c>
      <c r="C17" s="80">
        <v>543</v>
      </c>
      <c r="D17" s="80">
        <v>720</v>
      </c>
      <c r="E17" s="80" t="s">
        <v>12</v>
      </c>
      <c r="F17" s="80" t="s">
        <v>130</v>
      </c>
      <c r="G17" s="80" t="s">
        <v>62</v>
      </c>
      <c r="H17" s="79">
        <v>138</v>
      </c>
      <c r="I17" s="79">
        <v>0</v>
      </c>
    </row>
    <row r="18" spans="2:9" x14ac:dyDescent="0.25">
      <c r="B18" s="80">
        <v>855</v>
      </c>
      <c r="C18" s="80">
        <v>534</v>
      </c>
      <c r="D18" s="80">
        <v>194</v>
      </c>
      <c r="E18" s="80" t="s">
        <v>12</v>
      </c>
      <c r="F18" s="80" t="s">
        <v>130</v>
      </c>
      <c r="G18" s="80" t="s">
        <v>62</v>
      </c>
      <c r="H18" s="79">
        <v>25</v>
      </c>
      <c r="I18" s="79">
        <v>169</v>
      </c>
    </row>
    <row r="19" spans="2:9" x14ac:dyDescent="0.25">
      <c r="B19" s="80">
        <v>947</v>
      </c>
      <c r="C19" s="80">
        <v>534</v>
      </c>
      <c r="D19" s="80">
        <v>241</v>
      </c>
      <c r="E19" s="80" t="s">
        <v>12</v>
      </c>
      <c r="F19" s="80" t="s">
        <v>130</v>
      </c>
      <c r="G19" s="80" t="s">
        <v>200</v>
      </c>
      <c r="H19" s="80">
        <v>22</v>
      </c>
      <c r="I19" s="80">
        <v>0</v>
      </c>
    </row>
    <row r="20" spans="2:9" x14ac:dyDescent="0.25">
      <c r="B20" s="80">
        <v>3517</v>
      </c>
      <c r="C20" s="80">
        <v>534</v>
      </c>
      <c r="D20" s="80">
        <v>872</v>
      </c>
      <c r="E20" s="80" t="s">
        <v>76</v>
      </c>
      <c r="F20" s="80" t="s">
        <v>130</v>
      </c>
      <c r="G20" s="80" t="s">
        <v>62</v>
      </c>
      <c r="H20" s="79">
        <v>74</v>
      </c>
      <c r="I20" s="79">
        <v>0</v>
      </c>
    </row>
    <row r="21" spans="2:9" x14ac:dyDescent="0.25">
      <c r="B21" s="80">
        <v>3801</v>
      </c>
      <c r="C21" s="80">
        <v>534</v>
      </c>
      <c r="D21" s="80">
        <v>639</v>
      </c>
      <c r="E21" s="80" t="s">
        <v>41</v>
      </c>
      <c r="F21" s="80" t="s">
        <v>130</v>
      </c>
      <c r="G21" s="80" t="s">
        <v>62</v>
      </c>
      <c r="H21" s="79">
        <v>23</v>
      </c>
      <c r="I21" s="79">
        <v>0</v>
      </c>
    </row>
    <row r="22" spans="2:9" x14ac:dyDescent="0.25">
      <c r="B22" s="80">
        <v>3810</v>
      </c>
      <c r="C22" s="80">
        <v>534</v>
      </c>
      <c r="D22" s="80">
        <v>244</v>
      </c>
      <c r="E22" s="80" t="s">
        <v>41</v>
      </c>
      <c r="F22" s="80" t="s">
        <v>130</v>
      </c>
      <c r="G22" s="80" t="s">
        <v>62</v>
      </c>
      <c r="H22" s="79">
        <v>9</v>
      </c>
      <c r="I22" s="79">
        <v>0</v>
      </c>
    </row>
    <row r="23" spans="2:9" x14ac:dyDescent="0.25">
      <c r="B23" s="80" t="s">
        <v>23</v>
      </c>
      <c r="C23" s="80">
        <v>534</v>
      </c>
      <c r="D23" s="80">
        <v>2493</v>
      </c>
      <c r="E23" s="80" t="s">
        <v>76</v>
      </c>
      <c r="F23" s="80" t="s">
        <v>130</v>
      </c>
      <c r="G23" s="80" t="s">
        <v>62</v>
      </c>
      <c r="H23" s="79">
        <v>288</v>
      </c>
      <c r="I23" s="79">
        <v>0</v>
      </c>
    </row>
    <row r="24" spans="2:9" x14ac:dyDescent="0.25">
      <c r="B24" s="80" t="s">
        <v>21</v>
      </c>
      <c r="C24" s="80">
        <v>534</v>
      </c>
      <c r="D24" s="80">
        <v>75</v>
      </c>
      <c r="E24" s="80" t="s">
        <v>76</v>
      </c>
      <c r="F24" s="80" t="s">
        <v>130</v>
      </c>
      <c r="G24" s="80" t="s">
        <v>62</v>
      </c>
      <c r="H24" s="79">
        <v>29</v>
      </c>
      <c r="I24" s="79">
        <v>0</v>
      </c>
    </row>
    <row r="25" spans="2:9" x14ac:dyDescent="0.25">
      <c r="B25" s="80" t="s">
        <v>32</v>
      </c>
      <c r="C25" s="80">
        <v>534</v>
      </c>
      <c r="D25" s="80">
        <v>4907</v>
      </c>
      <c r="E25" s="80" t="s">
        <v>76</v>
      </c>
      <c r="F25" s="80" t="s">
        <v>130</v>
      </c>
      <c r="G25" s="80" t="s">
        <v>62</v>
      </c>
      <c r="H25" s="79">
        <v>415</v>
      </c>
      <c r="I25" s="79">
        <v>0</v>
      </c>
    </row>
    <row r="26" spans="2:9" x14ac:dyDescent="0.25">
      <c r="B26" s="80" t="s">
        <v>151</v>
      </c>
      <c r="C26" s="80">
        <v>534</v>
      </c>
      <c r="D26" s="80">
        <v>1689</v>
      </c>
      <c r="E26" s="80" t="s">
        <v>195</v>
      </c>
      <c r="F26" s="80" t="s">
        <v>130</v>
      </c>
      <c r="G26" s="80" t="s">
        <v>62</v>
      </c>
      <c r="H26" s="79">
        <v>103</v>
      </c>
      <c r="I26" s="79">
        <v>0</v>
      </c>
    </row>
    <row r="27" spans="2:9" ht="24" x14ac:dyDescent="0.25">
      <c r="B27" s="80" t="s">
        <v>35</v>
      </c>
      <c r="C27" s="80">
        <v>198</v>
      </c>
      <c r="D27" s="80">
        <v>14</v>
      </c>
      <c r="E27" s="80" t="s">
        <v>195</v>
      </c>
      <c r="F27" s="80" t="s">
        <v>197</v>
      </c>
      <c r="G27" s="80" t="s">
        <v>198</v>
      </c>
      <c r="H27" s="79">
        <v>0</v>
      </c>
      <c r="I27" s="79">
        <v>14</v>
      </c>
    </row>
    <row r="28" spans="2:9" x14ac:dyDescent="0.25">
      <c r="B28" s="80" t="s">
        <v>24</v>
      </c>
      <c r="C28" s="80">
        <v>534</v>
      </c>
      <c r="D28" s="80">
        <v>1923</v>
      </c>
      <c r="E28" s="80" t="s">
        <v>195</v>
      </c>
      <c r="F28" s="80" t="s">
        <v>130</v>
      </c>
      <c r="G28" s="80" t="s">
        <v>200</v>
      </c>
      <c r="H28" s="80">
        <v>169</v>
      </c>
      <c r="I28" s="80">
        <v>0</v>
      </c>
    </row>
    <row r="29" spans="2:9" x14ac:dyDescent="0.25">
      <c r="B29" s="80" t="s">
        <v>17</v>
      </c>
      <c r="C29" s="80">
        <v>534</v>
      </c>
      <c r="D29" s="80">
        <v>9233</v>
      </c>
      <c r="E29" s="80" t="s">
        <v>76</v>
      </c>
      <c r="F29" s="80" t="s">
        <v>130</v>
      </c>
      <c r="G29" s="80" t="s">
        <v>62</v>
      </c>
      <c r="H29" s="79">
        <v>593</v>
      </c>
      <c r="I29" s="79">
        <v>0</v>
      </c>
    </row>
    <row r="30" spans="2:9" x14ac:dyDescent="0.25">
      <c r="B30" s="80" t="s">
        <v>27</v>
      </c>
      <c r="C30" s="80">
        <v>534</v>
      </c>
      <c r="D30" s="80">
        <v>780</v>
      </c>
      <c r="E30" s="80" t="s">
        <v>76</v>
      </c>
      <c r="F30" s="80" t="s">
        <v>130</v>
      </c>
      <c r="G30" s="80" t="s">
        <v>62</v>
      </c>
      <c r="H30" s="80">
        <v>153</v>
      </c>
      <c r="I30" s="80">
        <v>0</v>
      </c>
    </row>
    <row r="31" spans="2:9" x14ac:dyDescent="0.25">
      <c r="B31" s="80" t="s">
        <v>16</v>
      </c>
      <c r="C31" s="80">
        <v>534</v>
      </c>
      <c r="D31" s="80">
        <v>624</v>
      </c>
      <c r="E31" s="80" t="s">
        <v>12</v>
      </c>
      <c r="F31" s="80" t="s">
        <v>130</v>
      </c>
      <c r="G31" s="80" t="s">
        <v>62</v>
      </c>
      <c r="H31" s="79">
        <v>112</v>
      </c>
      <c r="I31" s="79">
        <v>0</v>
      </c>
    </row>
    <row r="32" spans="2:9" x14ac:dyDescent="0.25">
      <c r="B32" s="80" t="s">
        <v>15</v>
      </c>
      <c r="C32" s="80">
        <v>534</v>
      </c>
      <c r="D32" s="80">
        <v>118</v>
      </c>
      <c r="E32" s="80" t="s">
        <v>195</v>
      </c>
      <c r="F32" s="80" t="s">
        <v>130</v>
      </c>
      <c r="G32" s="80" t="s">
        <v>62</v>
      </c>
      <c r="H32" s="79">
        <v>104</v>
      </c>
      <c r="I32" s="79">
        <v>0</v>
      </c>
    </row>
    <row r="33" spans="2:9" ht="24" x14ac:dyDescent="0.25">
      <c r="B33" s="80">
        <v>3798</v>
      </c>
      <c r="C33" s="80">
        <v>198</v>
      </c>
      <c r="D33" s="80">
        <v>342</v>
      </c>
      <c r="E33" s="80" t="s">
        <v>41</v>
      </c>
      <c r="F33" s="80" t="s">
        <v>197</v>
      </c>
      <c r="G33" s="80" t="s">
        <v>198</v>
      </c>
      <c r="H33" s="79">
        <v>46</v>
      </c>
      <c r="I33" s="79">
        <v>0</v>
      </c>
    </row>
    <row r="34" spans="2:9" ht="24" x14ac:dyDescent="0.25">
      <c r="B34" s="80" t="s">
        <v>149</v>
      </c>
      <c r="C34" s="80">
        <v>198</v>
      </c>
      <c r="D34" s="80">
        <v>10187</v>
      </c>
      <c r="E34" s="80" t="s">
        <v>41</v>
      </c>
      <c r="F34" s="80" t="s">
        <v>197</v>
      </c>
      <c r="G34" s="80" t="s">
        <v>198</v>
      </c>
      <c r="H34" s="79">
        <v>4955</v>
      </c>
      <c r="I34" s="79">
        <v>22</v>
      </c>
    </row>
    <row r="35" spans="2:9" ht="24" x14ac:dyDescent="0.25">
      <c r="B35" s="80" t="s">
        <v>146</v>
      </c>
      <c r="C35" s="80">
        <v>198</v>
      </c>
      <c r="D35" s="80">
        <v>38</v>
      </c>
      <c r="E35" s="80" t="s">
        <v>41</v>
      </c>
      <c r="F35" s="80" t="s">
        <v>197</v>
      </c>
      <c r="G35" s="80" t="s">
        <v>198</v>
      </c>
      <c r="H35" s="79">
        <v>38</v>
      </c>
      <c r="I35" s="79">
        <v>0</v>
      </c>
    </row>
    <row r="36" spans="2:9" ht="24" x14ac:dyDescent="0.25">
      <c r="B36" s="80" t="s">
        <v>19</v>
      </c>
      <c r="C36" s="80">
        <v>198</v>
      </c>
      <c r="D36" s="80">
        <v>275</v>
      </c>
      <c r="E36" s="80" t="s">
        <v>76</v>
      </c>
      <c r="F36" s="80" t="s">
        <v>197</v>
      </c>
      <c r="G36" s="80" t="s">
        <v>198</v>
      </c>
      <c r="H36" s="79">
        <v>208</v>
      </c>
      <c r="I36" s="79">
        <v>0</v>
      </c>
    </row>
    <row r="37" spans="2:9" x14ac:dyDescent="0.25">
      <c r="B37" s="80">
        <v>377</v>
      </c>
      <c r="C37" s="80">
        <v>671</v>
      </c>
      <c r="D37" s="80">
        <v>1555</v>
      </c>
      <c r="E37" s="80" t="s">
        <v>12</v>
      </c>
      <c r="F37" s="80" t="s">
        <v>64</v>
      </c>
      <c r="G37" s="80" t="s">
        <v>65</v>
      </c>
      <c r="H37" s="79">
        <v>90</v>
      </c>
      <c r="I37" s="79">
        <v>0</v>
      </c>
    </row>
    <row r="38" spans="2:9" x14ac:dyDescent="0.25">
      <c r="B38" s="80" t="s">
        <v>22</v>
      </c>
      <c r="C38" s="80">
        <v>671</v>
      </c>
      <c r="D38" s="80">
        <v>1865</v>
      </c>
      <c r="E38" s="80" t="s">
        <v>12</v>
      </c>
      <c r="F38" s="80" t="s">
        <v>64</v>
      </c>
      <c r="G38" s="80" t="s">
        <v>65</v>
      </c>
      <c r="H38" s="80">
        <v>371</v>
      </c>
      <c r="I38" s="80">
        <v>0</v>
      </c>
    </row>
    <row r="39" spans="2:9" ht="24" x14ac:dyDescent="0.25">
      <c r="B39" s="80" t="s">
        <v>105</v>
      </c>
      <c r="C39" s="80">
        <v>118</v>
      </c>
      <c r="D39" s="80">
        <v>69</v>
      </c>
      <c r="E39" s="80" t="s">
        <v>205</v>
      </c>
      <c r="F39" s="80" t="s">
        <v>197</v>
      </c>
      <c r="G39" s="80" t="s">
        <v>198</v>
      </c>
      <c r="H39" s="79">
        <v>0</v>
      </c>
      <c r="I39" s="79">
        <v>69</v>
      </c>
    </row>
    <row r="40" spans="2:9" ht="24" x14ac:dyDescent="0.25">
      <c r="B40" s="88">
        <v>896</v>
      </c>
      <c r="C40" s="88">
        <v>344</v>
      </c>
      <c r="D40" s="88">
        <v>709</v>
      </c>
      <c r="E40" s="88" t="s">
        <v>12</v>
      </c>
      <c r="F40" s="88" t="s">
        <v>265</v>
      </c>
      <c r="G40" s="80" t="s">
        <v>266</v>
      </c>
      <c r="H40" s="88">
        <v>94</v>
      </c>
      <c r="I40" s="88">
        <v>0</v>
      </c>
    </row>
    <row r="41" spans="2:9" ht="24" x14ac:dyDescent="0.25">
      <c r="B41" s="89"/>
      <c r="C41" s="89"/>
      <c r="D41" s="89"/>
      <c r="E41" s="89"/>
      <c r="F41" s="89"/>
      <c r="G41" s="80" t="s">
        <v>267</v>
      </c>
      <c r="H41" s="89"/>
      <c r="I41" s="89"/>
    </row>
    <row r="42" spans="2:9" x14ac:dyDescent="0.25">
      <c r="B42" s="88" t="s">
        <v>134</v>
      </c>
      <c r="C42" s="88">
        <v>159</v>
      </c>
      <c r="D42" s="88">
        <v>1250</v>
      </c>
      <c r="E42" s="88" t="s">
        <v>14</v>
      </c>
      <c r="F42" s="80" t="s">
        <v>217</v>
      </c>
      <c r="G42" s="80" t="s">
        <v>218</v>
      </c>
      <c r="H42" s="90">
        <v>151</v>
      </c>
      <c r="I42" s="90">
        <v>0</v>
      </c>
    </row>
    <row r="43" spans="2:9" x14ac:dyDescent="0.25">
      <c r="B43" s="93"/>
      <c r="C43" s="93"/>
      <c r="D43" s="93"/>
      <c r="E43" s="93"/>
      <c r="F43" s="80" t="s">
        <v>219</v>
      </c>
      <c r="G43" s="80" t="s">
        <v>220</v>
      </c>
      <c r="H43" s="92"/>
      <c r="I43" s="92"/>
    </row>
    <row r="44" spans="2:9" x14ac:dyDescent="0.25">
      <c r="B44" s="93"/>
      <c r="C44" s="93"/>
      <c r="D44" s="93"/>
      <c r="E44" s="93"/>
      <c r="F44" s="80" t="s">
        <v>221</v>
      </c>
      <c r="G44" s="80" t="s">
        <v>181</v>
      </c>
      <c r="H44" s="92"/>
      <c r="I44" s="92"/>
    </row>
    <row r="45" spans="2:9" x14ac:dyDescent="0.25">
      <c r="B45" s="93"/>
      <c r="C45" s="93"/>
      <c r="D45" s="93"/>
      <c r="E45" s="93"/>
      <c r="F45" s="80" t="s">
        <v>222</v>
      </c>
      <c r="G45" s="80" t="s">
        <v>223</v>
      </c>
      <c r="H45" s="92"/>
      <c r="I45" s="92"/>
    </row>
    <row r="46" spans="2:9" x14ac:dyDescent="0.25">
      <c r="B46" s="93"/>
      <c r="C46" s="93"/>
      <c r="D46" s="93"/>
      <c r="E46" s="93"/>
      <c r="F46" s="80" t="s">
        <v>224</v>
      </c>
      <c r="G46" s="80" t="s">
        <v>225</v>
      </c>
      <c r="H46" s="92"/>
      <c r="I46" s="92"/>
    </row>
    <row r="47" spans="2:9" x14ac:dyDescent="0.25">
      <c r="B47" s="93"/>
      <c r="C47" s="93"/>
      <c r="D47" s="93"/>
      <c r="E47" s="93"/>
      <c r="F47" s="80" t="s">
        <v>226</v>
      </c>
      <c r="G47" s="80" t="s">
        <v>181</v>
      </c>
      <c r="H47" s="92"/>
      <c r="I47" s="92"/>
    </row>
    <row r="48" spans="2:9" x14ac:dyDescent="0.25">
      <c r="B48" s="89"/>
      <c r="C48" s="89"/>
      <c r="D48" s="89"/>
      <c r="E48" s="89"/>
      <c r="F48" s="80" t="s">
        <v>227</v>
      </c>
      <c r="G48" s="80" t="s">
        <v>181</v>
      </c>
      <c r="H48" s="91"/>
      <c r="I48" s="91"/>
    </row>
    <row r="49" spans="2:9" x14ac:dyDescent="0.25">
      <c r="B49" s="88" t="s">
        <v>157</v>
      </c>
      <c r="C49" s="88">
        <v>159</v>
      </c>
      <c r="D49" s="88">
        <v>1129</v>
      </c>
      <c r="E49" s="88" t="s">
        <v>155</v>
      </c>
      <c r="F49" s="80" t="s">
        <v>217</v>
      </c>
      <c r="G49" s="80" t="s">
        <v>218</v>
      </c>
      <c r="H49" s="90">
        <v>74</v>
      </c>
      <c r="I49" s="90">
        <v>0</v>
      </c>
    </row>
    <row r="50" spans="2:9" x14ac:dyDescent="0.25">
      <c r="B50" s="93"/>
      <c r="C50" s="93"/>
      <c r="D50" s="93"/>
      <c r="E50" s="93"/>
      <c r="F50" s="80" t="s">
        <v>219</v>
      </c>
      <c r="G50" s="80" t="s">
        <v>220</v>
      </c>
      <c r="H50" s="92"/>
      <c r="I50" s="92"/>
    </row>
    <row r="51" spans="2:9" x14ac:dyDescent="0.25">
      <c r="B51" s="93"/>
      <c r="C51" s="93"/>
      <c r="D51" s="93"/>
      <c r="E51" s="93"/>
      <c r="F51" s="80" t="s">
        <v>221</v>
      </c>
      <c r="G51" s="80" t="s">
        <v>181</v>
      </c>
      <c r="H51" s="92"/>
      <c r="I51" s="92"/>
    </row>
    <row r="52" spans="2:9" x14ac:dyDescent="0.25">
      <c r="B52" s="93"/>
      <c r="C52" s="93"/>
      <c r="D52" s="93"/>
      <c r="E52" s="93"/>
      <c r="F52" s="80" t="s">
        <v>222</v>
      </c>
      <c r="G52" s="80" t="s">
        <v>223</v>
      </c>
      <c r="H52" s="92"/>
      <c r="I52" s="92"/>
    </row>
    <row r="53" spans="2:9" x14ac:dyDescent="0.25">
      <c r="B53" s="93"/>
      <c r="C53" s="93"/>
      <c r="D53" s="93"/>
      <c r="E53" s="93"/>
      <c r="F53" s="80" t="s">
        <v>224</v>
      </c>
      <c r="G53" s="80" t="s">
        <v>225</v>
      </c>
      <c r="H53" s="92"/>
      <c r="I53" s="92"/>
    </row>
    <row r="54" spans="2:9" x14ac:dyDescent="0.25">
      <c r="B54" s="93"/>
      <c r="C54" s="93"/>
      <c r="D54" s="93"/>
      <c r="E54" s="93"/>
      <c r="F54" s="80" t="s">
        <v>226</v>
      </c>
      <c r="G54" s="80" t="s">
        <v>181</v>
      </c>
      <c r="H54" s="92"/>
      <c r="I54" s="92"/>
    </row>
    <row r="55" spans="2:9" x14ac:dyDescent="0.25">
      <c r="B55" s="89"/>
      <c r="C55" s="89"/>
      <c r="D55" s="89"/>
      <c r="E55" s="89"/>
      <c r="F55" s="80" t="s">
        <v>227</v>
      </c>
      <c r="G55" s="80" t="s">
        <v>181</v>
      </c>
      <c r="H55" s="91"/>
      <c r="I55" s="91"/>
    </row>
    <row r="56" spans="2:9" x14ac:dyDescent="0.25">
      <c r="B56" s="80" t="s">
        <v>30</v>
      </c>
      <c r="C56" s="80">
        <v>912</v>
      </c>
      <c r="D56" s="80">
        <v>1078</v>
      </c>
      <c r="E56" s="80" t="s">
        <v>12</v>
      </c>
      <c r="F56" s="80" t="s">
        <v>91</v>
      </c>
      <c r="G56" s="80" t="s">
        <v>90</v>
      </c>
      <c r="H56" s="79">
        <v>183</v>
      </c>
      <c r="I56" s="79">
        <v>34</v>
      </c>
    </row>
    <row r="57" spans="2:9" x14ac:dyDescent="0.25">
      <c r="B57" s="80" t="s">
        <v>33</v>
      </c>
      <c r="C57" s="80">
        <v>290</v>
      </c>
      <c r="D57" s="80">
        <v>1479</v>
      </c>
      <c r="E57" s="80" t="s">
        <v>12</v>
      </c>
      <c r="F57" s="80" t="s">
        <v>97</v>
      </c>
      <c r="G57" s="80" t="s">
        <v>98</v>
      </c>
      <c r="H57" s="79">
        <v>157</v>
      </c>
      <c r="I57" s="79">
        <v>0</v>
      </c>
    </row>
    <row r="58" spans="2:9" x14ac:dyDescent="0.25">
      <c r="B58" s="88">
        <v>841</v>
      </c>
      <c r="C58" s="88">
        <v>287</v>
      </c>
      <c r="D58" s="88">
        <v>1967</v>
      </c>
      <c r="E58" s="88" t="s">
        <v>14</v>
      </c>
      <c r="F58" s="80" t="s">
        <v>201</v>
      </c>
      <c r="G58" s="80" t="s">
        <v>90</v>
      </c>
      <c r="H58" s="90">
        <v>226</v>
      </c>
      <c r="I58" s="90">
        <v>71</v>
      </c>
    </row>
    <row r="59" spans="2:9" x14ac:dyDescent="0.25">
      <c r="B59" s="89"/>
      <c r="C59" s="89"/>
      <c r="D59" s="89"/>
      <c r="E59" s="89"/>
      <c r="F59" s="80" t="s">
        <v>202</v>
      </c>
      <c r="G59" s="80" t="s">
        <v>203</v>
      </c>
      <c r="H59" s="91"/>
      <c r="I59" s="91"/>
    </row>
    <row r="60" spans="2:9" ht="24" x14ac:dyDescent="0.25">
      <c r="B60" s="80" t="s">
        <v>135</v>
      </c>
      <c r="C60" s="80">
        <v>257</v>
      </c>
      <c r="D60" s="80">
        <v>713</v>
      </c>
      <c r="E60" s="80" t="s">
        <v>206</v>
      </c>
      <c r="F60" s="80" t="s">
        <v>136</v>
      </c>
      <c r="G60" s="80" t="s">
        <v>216</v>
      </c>
      <c r="H60" s="80">
        <v>93</v>
      </c>
      <c r="I60" s="80">
        <v>0</v>
      </c>
    </row>
    <row r="61" spans="2:9" ht="24" x14ac:dyDescent="0.25">
      <c r="B61" s="88">
        <v>858</v>
      </c>
      <c r="C61" s="88">
        <v>909</v>
      </c>
      <c r="D61" s="88">
        <v>126</v>
      </c>
      <c r="E61" s="88" t="s">
        <v>12</v>
      </c>
      <c r="F61" s="80" t="s">
        <v>236</v>
      </c>
      <c r="G61" s="80" t="s">
        <v>81</v>
      </c>
      <c r="H61" s="90">
        <v>72</v>
      </c>
      <c r="I61" s="90">
        <v>0</v>
      </c>
    </row>
    <row r="62" spans="2:9" x14ac:dyDescent="0.25">
      <c r="B62" s="89"/>
      <c r="C62" s="89"/>
      <c r="D62" s="89"/>
      <c r="E62" s="89"/>
      <c r="F62" s="80" t="s">
        <v>237</v>
      </c>
      <c r="G62" s="80" t="s">
        <v>238</v>
      </c>
      <c r="H62" s="91"/>
      <c r="I62" s="91"/>
    </row>
    <row r="63" spans="2:9" ht="24" x14ac:dyDescent="0.25">
      <c r="B63" s="88">
        <v>864</v>
      </c>
      <c r="C63" s="88">
        <v>909</v>
      </c>
      <c r="D63" s="88">
        <v>977</v>
      </c>
      <c r="E63" s="88" t="s">
        <v>12</v>
      </c>
      <c r="F63" s="80" t="s">
        <v>236</v>
      </c>
      <c r="G63" s="80" t="s">
        <v>81</v>
      </c>
      <c r="H63" s="90">
        <v>198</v>
      </c>
      <c r="I63" s="90">
        <v>0</v>
      </c>
    </row>
    <row r="64" spans="2:9" x14ac:dyDescent="0.25">
      <c r="B64" s="89"/>
      <c r="C64" s="89"/>
      <c r="D64" s="89"/>
      <c r="E64" s="89"/>
      <c r="F64" s="80" t="s">
        <v>237</v>
      </c>
      <c r="G64" s="80" t="s">
        <v>238</v>
      </c>
      <c r="H64" s="91"/>
      <c r="I64" s="91"/>
    </row>
    <row r="65" spans="2:9" ht="24" x14ac:dyDescent="0.25">
      <c r="B65" s="80">
        <v>865</v>
      </c>
      <c r="C65" s="80">
        <v>198</v>
      </c>
      <c r="D65" s="80" t="s">
        <v>239</v>
      </c>
      <c r="E65" s="80" t="s">
        <v>12</v>
      </c>
      <c r="F65" s="80" t="s">
        <v>197</v>
      </c>
      <c r="G65" s="80" t="s">
        <v>198</v>
      </c>
      <c r="H65" s="79">
        <v>0</v>
      </c>
      <c r="I65" s="79">
        <v>166</v>
      </c>
    </row>
    <row r="66" spans="2:9" ht="24" x14ac:dyDescent="0.25">
      <c r="B66" s="88" t="s">
        <v>165</v>
      </c>
      <c r="C66" s="88">
        <v>909</v>
      </c>
      <c r="D66" s="88">
        <v>251</v>
      </c>
      <c r="E66" s="88" t="s">
        <v>166</v>
      </c>
      <c r="F66" s="80" t="s">
        <v>236</v>
      </c>
      <c r="G66" s="80" t="s">
        <v>81</v>
      </c>
      <c r="H66" s="90">
        <v>53</v>
      </c>
      <c r="I66" s="90">
        <v>0</v>
      </c>
    </row>
    <row r="67" spans="2:9" x14ac:dyDescent="0.25">
      <c r="B67" s="89"/>
      <c r="C67" s="89"/>
      <c r="D67" s="89"/>
      <c r="E67" s="89"/>
      <c r="F67" s="80" t="s">
        <v>237</v>
      </c>
      <c r="G67" s="80" t="s">
        <v>238</v>
      </c>
      <c r="H67" s="91"/>
      <c r="I67" s="91"/>
    </row>
    <row r="68" spans="2:9" x14ac:dyDescent="0.25">
      <c r="B68" s="80">
        <v>553</v>
      </c>
      <c r="C68" s="80">
        <v>313</v>
      </c>
      <c r="D68" s="80">
        <v>184</v>
      </c>
      <c r="E68" s="80" t="s">
        <v>12</v>
      </c>
      <c r="F68" s="80" t="s">
        <v>232</v>
      </c>
      <c r="G68" s="80" t="s">
        <v>96</v>
      </c>
      <c r="H68" s="79">
        <v>80</v>
      </c>
      <c r="I68" s="79">
        <v>0</v>
      </c>
    </row>
    <row r="69" spans="2:9" ht="24" x14ac:dyDescent="0.25">
      <c r="B69" s="80" t="s">
        <v>36</v>
      </c>
      <c r="C69" s="80" t="s">
        <v>194</v>
      </c>
      <c r="D69" s="80">
        <v>37</v>
      </c>
      <c r="E69" s="80" t="s">
        <v>12</v>
      </c>
      <c r="F69" s="80" t="s">
        <v>197</v>
      </c>
      <c r="G69" s="80" t="s">
        <v>198</v>
      </c>
      <c r="H69" s="80">
        <v>10</v>
      </c>
      <c r="I69" s="80">
        <v>27</v>
      </c>
    </row>
    <row r="70" spans="2:9" ht="24" x14ac:dyDescent="0.25">
      <c r="B70" s="80" t="s">
        <v>299</v>
      </c>
      <c r="C70" s="80">
        <v>198</v>
      </c>
      <c r="D70" s="80">
        <v>15</v>
      </c>
      <c r="E70" s="80" t="s">
        <v>195</v>
      </c>
      <c r="F70" s="80" t="s">
        <v>197</v>
      </c>
      <c r="G70" s="80" t="s">
        <v>198</v>
      </c>
      <c r="H70" s="80">
        <v>0</v>
      </c>
      <c r="I70" s="80">
        <v>15</v>
      </c>
    </row>
    <row r="71" spans="2:9" x14ac:dyDescent="0.25">
      <c r="B71" s="80" t="s">
        <v>199</v>
      </c>
      <c r="C71" s="80">
        <v>534</v>
      </c>
      <c r="D71" s="80">
        <v>592</v>
      </c>
      <c r="E71" s="80" t="s">
        <v>12</v>
      </c>
      <c r="F71" s="80" t="s">
        <v>130</v>
      </c>
      <c r="G71" s="80" t="s">
        <v>200</v>
      </c>
      <c r="H71" s="80">
        <v>304</v>
      </c>
      <c r="I71" s="80">
        <v>0</v>
      </c>
    </row>
    <row r="72" spans="2:9" ht="24" x14ac:dyDescent="0.25">
      <c r="B72" s="80" t="s">
        <v>204</v>
      </c>
      <c r="C72" s="80">
        <v>198</v>
      </c>
      <c r="D72" s="80">
        <v>10</v>
      </c>
      <c r="E72" s="80" t="s">
        <v>12</v>
      </c>
      <c r="F72" s="80" t="s">
        <v>197</v>
      </c>
      <c r="G72" s="80" t="s">
        <v>198</v>
      </c>
      <c r="H72" s="80">
        <v>0</v>
      </c>
      <c r="I72" s="80">
        <v>10</v>
      </c>
    </row>
    <row r="73" spans="2:9" ht="24" x14ac:dyDescent="0.25">
      <c r="B73" s="80" t="s">
        <v>300</v>
      </c>
      <c r="C73" s="80">
        <v>198</v>
      </c>
      <c r="D73" s="80">
        <v>8</v>
      </c>
      <c r="E73" s="80" t="s">
        <v>206</v>
      </c>
      <c r="F73" s="80" t="s">
        <v>197</v>
      </c>
      <c r="G73" s="80" t="s">
        <v>198</v>
      </c>
      <c r="H73" s="80">
        <v>0</v>
      </c>
      <c r="I73" s="80">
        <v>8</v>
      </c>
    </row>
    <row r="74" spans="2:9" ht="24" x14ac:dyDescent="0.25">
      <c r="B74" s="80" t="s">
        <v>301</v>
      </c>
      <c r="C74" s="80">
        <v>198</v>
      </c>
      <c r="D74" s="80">
        <v>25</v>
      </c>
      <c r="E74" s="80" t="s">
        <v>14</v>
      </c>
      <c r="F74" s="80" t="s">
        <v>197</v>
      </c>
      <c r="G74" s="80" t="s">
        <v>198</v>
      </c>
      <c r="H74" s="80">
        <v>0</v>
      </c>
      <c r="I74" s="80">
        <v>25</v>
      </c>
    </row>
    <row r="75" spans="2:9" x14ac:dyDescent="0.25">
      <c r="B75" s="80" t="s">
        <v>302</v>
      </c>
      <c r="C75" s="80">
        <v>214</v>
      </c>
      <c r="D75" s="80">
        <v>1530</v>
      </c>
      <c r="E75" s="80" t="s">
        <v>14</v>
      </c>
      <c r="F75" s="80" t="s">
        <v>86</v>
      </c>
      <c r="G75" s="80" t="s">
        <v>207</v>
      </c>
      <c r="H75" s="80">
        <v>500</v>
      </c>
      <c r="I75" s="80">
        <v>0</v>
      </c>
    </row>
    <row r="76" spans="2:9" ht="24" x14ac:dyDescent="0.25">
      <c r="B76" s="80" t="s">
        <v>208</v>
      </c>
      <c r="C76" s="80">
        <v>198</v>
      </c>
      <c r="D76" s="80">
        <v>73</v>
      </c>
      <c r="E76" s="80" t="s">
        <v>14</v>
      </c>
      <c r="F76" s="80" t="s">
        <v>197</v>
      </c>
      <c r="G76" s="80" t="s">
        <v>198</v>
      </c>
      <c r="H76" s="80">
        <v>0</v>
      </c>
      <c r="I76" s="80">
        <v>73</v>
      </c>
    </row>
    <row r="77" spans="2:9" ht="24" x14ac:dyDescent="0.25">
      <c r="B77" s="80" t="s">
        <v>303</v>
      </c>
      <c r="C77" s="80">
        <v>198</v>
      </c>
      <c r="D77" s="80">
        <v>3</v>
      </c>
      <c r="E77" s="80" t="s">
        <v>209</v>
      </c>
      <c r="F77" s="80" t="s">
        <v>197</v>
      </c>
      <c r="G77" s="80" t="s">
        <v>198</v>
      </c>
      <c r="H77" s="80">
        <v>0</v>
      </c>
      <c r="I77" s="80">
        <v>3</v>
      </c>
    </row>
    <row r="78" spans="2:9" x14ac:dyDescent="0.25">
      <c r="B78" s="80" t="s">
        <v>210</v>
      </c>
      <c r="C78" s="80">
        <v>555</v>
      </c>
      <c r="D78" s="80">
        <v>1219</v>
      </c>
      <c r="E78" s="80" t="s">
        <v>209</v>
      </c>
      <c r="F78" s="80" t="s">
        <v>99</v>
      </c>
      <c r="G78" s="80" t="s">
        <v>211</v>
      </c>
      <c r="H78" s="80">
        <v>69</v>
      </c>
      <c r="I78" s="80">
        <v>0</v>
      </c>
    </row>
    <row r="79" spans="2:9" ht="24" x14ac:dyDescent="0.25">
      <c r="B79" s="80" t="s">
        <v>304</v>
      </c>
      <c r="C79" s="80">
        <v>198</v>
      </c>
      <c r="D79" s="80">
        <v>287</v>
      </c>
      <c r="E79" s="80" t="s">
        <v>209</v>
      </c>
      <c r="F79" s="80" t="s">
        <v>197</v>
      </c>
      <c r="G79" s="80" t="s">
        <v>198</v>
      </c>
      <c r="H79" s="80">
        <v>0</v>
      </c>
      <c r="I79" s="80">
        <v>287</v>
      </c>
    </row>
    <row r="80" spans="2:9" x14ac:dyDescent="0.25">
      <c r="B80" s="80" t="s">
        <v>305</v>
      </c>
      <c r="C80" s="80">
        <v>555</v>
      </c>
      <c r="D80" s="80">
        <v>121</v>
      </c>
      <c r="E80" s="80" t="s">
        <v>209</v>
      </c>
      <c r="F80" s="80" t="s">
        <v>99</v>
      </c>
      <c r="G80" s="80" t="s">
        <v>211</v>
      </c>
      <c r="H80" s="80">
        <v>65</v>
      </c>
      <c r="I80" s="80">
        <v>0</v>
      </c>
    </row>
    <row r="82" spans="2:9" ht="25.5" x14ac:dyDescent="0.25">
      <c r="B82" s="72" t="s">
        <v>0</v>
      </c>
      <c r="C82" s="72" t="s">
        <v>1</v>
      </c>
      <c r="D82" s="72" t="s">
        <v>296</v>
      </c>
      <c r="E82" s="72" t="s">
        <v>2</v>
      </c>
      <c r="F82" s="72" t="s">
        <v>4</v>
      </c>
      <c r="G82" s="72" t="s">
        <v>5</v>
      </c>
      <c r="H82" s="72" t="s">
        <v>297</v>
      </c>
      <c r="I82" s="72" t="s">
        <v>298</v>
      </c>
    </row>
    <row r="83" spans="2:9" x14ac:dyDescent="0.25">
      <c r="B83" s="80">
        <v>3913</v>
      </c>
      <c r="C83" s="80">
        <v>534</v>
      </c>
      <c r="D83" s="80">
        <v>2105</v>
      </c>
      <c r="E83" s="80" t="s">
        <v>209</v>
      </c>
      <c r="F83" s="80" t="s">
        <v>130</v>
      </c>
      <c r="G83" s="80" t="s">
        <v>200</v>
      </c>
      <c r="H83" s="80">
        <v>440</v>
      </c>
      <c r="I83" s="80">
        <v>0</v>
      </c>
    </row>
    <row r="84" spans="2:9" ht="24" x14ac:dyDescent="0.25">
      <c r="B84" s="80" t="s">
        <v>306</v>
      </c>
      <c r="C84" s="80">
        <v>198</v>
      </c>
      <c r="D84" s="80">
        <v>111</v>
      </c>
      <c r="E84" s="80" t="s">
        <v>209</v>
      </c>
      <c r="F84" s="80" t="s">
        <v>197</v>
      </c>
      <c r="G84" s="80" t="s">
        <v>198</v>
      </c>
      <c r="H84" s="80">
        <v>0</v>
      </c>
      <c r="I84" s="80">
        <v>111</v>
      </c>
    </row>
    <row r="85" spans="2:9" ht="24" x14ac:dyDescent="0.25">
      <c r="B85" s="80" t="s">
        <v>212</v>
      </c>
      <c r="C85" s="80">
        <v>198</v>
      </c>
      <c r="D85" s="80">
        <v>4</v>
      </c>
      <c r="E85" s="80" t="s">
        <v>195</v>
      </c>
      <c r="F85" s="80" t="s">
        <v>197</v>
      </c>
      <c r="G85" s="80" t="s">
        <v>198</v>
      </c>
      <c r="H85" s="80">
        <v>4</v>
      </c>
      <c r="I85" s="80">
        <v>0</v>
      </c>
    </row>
    <row r="86" spans="2:9" x14ac:dyDescent="0.25">
      <c r="B86" s="80" t="s">
        <v>213</v>
      </c>
      <c r="C86" s="80">
        <v>649</v>
      </c>
      <c r="D86" s="80">
        <v>326</v>
      </c>
      <c r="E86" s="80" t="s">
        <v>195</v>
      </c>
      <c r="F86" s="80" t="s">
        <v>84</v>
      </c>
      <c r="G86" s="80" t="s">
        <v>214</v>
      </c>
      <c r="H86" s="80">
        <v>91</v>
      </c>
      <c r="I86" s="80">
        <v>0</v>
      </c>
    </row>
    <row r="87" spans="2:9" ht="24" x14ac:dyDescent="0.25">
      <c r="B87" s="80" t="s">
        <v>307</v>
      </c>
      <c r="C87" s="80">
        <v>198</v>
      </c>
      <c r="D87" s="80">
        <v>34</v>
      </c>
      <c r="E87" s="80" t="s">
        <v>195</v>
      </c>
      <c r="F87" s="80" t="s">
        <v>197</v>
      </c>
      <c r="G87" s="80" t="s">
        <v>198</v>
      </c>
      <c r="H87" s="80">
        <v>0</v>
      </c>
      <c r="I87" s="80">
        <v>34</v>
      </c>
    </row>
    <row r="88" spans="2:9" ht="24" x14ac:dyDescent="0.25">
      <c r="B88" s="80" t="s">
        <v>308</v>
      </c>
      <c r="C88" s="80">
        <v>198</v>
      </c>
      <c r="D88" s="80">
        <v>8</v>
      </c>
      <c r="E88" s="80" t="s">
        <v>206</v>
      </c>
      <c r="F88" s="80" t="s">
        <v>197</v>
      </c>
      <c r="G88" s="80" t="s">
        <v>198</v>
      </c>
      <c r="H88" s="80">
        <v>0</v>
      </c>
      <c r="I88" s="80">
        <v>8</v>
      </c>
    </row>
    <row r="89" spans="2:9" x14ac:dyDescent="0.25">
      <c r="B89" s="80" t="s">
        <v>309</v>
      </c>
      <c r="C89" s="80">
        <v>61</v>
      </c>
      <c r="D89" s="80">
        <v>21</v>
      </c>
      <c r="E89" s="80" t="s">
        <v>206</v>
      </c>
      <c r="F89" s="80" t="s">
        <v>82</v>
      </c>
      <c r="G89" s="80" t="s">
        <v>215</v>
      </c>
      <c r="H89" s="80">
        <v>0</v>
      </c>
      <c r="I89" s="80">
        <v>21</v>
      </c>
    </row>
    <row r="90" spans="2:9" ht="24" x14ac:dyDescent="0.25">
      <c r="B90" s="80" t="s">
        <v>230</v>
      </c>
      <c r="C90" s="80">
        <v>198</v>
      </c>
      <c r="D90" s="80">
        <v>13</v>
      </c>
      <c r="E90" s="80" t="s">
        <v>209</v>
      </c>
      <c r="F90" s="80" t="s">
        <v>197</v>
      </c>
      <c r="G90" s="80" t="s">
        <v>198</v>
      </c>
      <c r="H90" s="80">
        <v>0</v>
      </c>
      <c r="I90" s="80">
        <v>13</v>
      </c>
    </row>
    <row r="91" spans="2:9" x14ac:dyDescent="0.25">
      <c r="B91" s="80" t="s">
        <v>231</v>
      </c>
      <c r="C91" s="80">
        <v>313</v>
      </c>
      <c r="D91" s="80">
        <v>123</v>
      </c>
      <c r="E91" s="80" t="s">
        <v>209</v>
      </c>
      <c r="F91" s="80" t="s">
        <v>232</v>
      </c>
      <c r="G91" s="80" t="s">
        <v>233</v>
      </c>
      <c r="H91" s="80">
        <v>71</v>
      </c>
      <c r="I91" s="80">
        <v>0</v>
      </c>
    </row>
    <row r="92" spans="2:9" ht="24" x14ac:dyDescent="0.25">
      <c r="B92" s="80" t="s">
        <v>234</v>
      </c>
      <c r="C92" s="80">
        <v>198</v>
      </c>
      <c r="D92" s="80">
        <v>50</v>
      </c>
      <c r="E92" s="80" t="s">
        <v>195</v>
      </c>
      <c r="F92" s="80" t="s">
        <v>197</v>
      </c>
      <c r="G92" s="80" t="s">
        <v>198</v>
      </c>
      <c r="H92" s="80">
        <v>0</v>
      </c>
      <c r="I92" s="80">
        <v>50</v>
      </c>
    </row>
    <row r="93" spans="2:9" x14ac:dyDescent="0.25">
      <c r="B93" s="80" t="s">
        <v>310</v>
      </c>
      <c r="C93" s="80">
        <v>534</v>
      </c>
      <c r="D93" s="80">
        <v>93</v>
      </c>
      <c r="E93" s="80" t="s">
        <v>195</v>
      </c>
      <c r="F93" s="80" t="s">
        <v>130</v>
      </c>
      <c r="G93" s="80" t="s">
        <v>200</v>
      </c>
      <c r="H93" s="80">
        <v>93</v>
      </c>
      <c r="I93" s="80">
        <v>0</v>
      </c>
    </row>
    <row r="94" spans="2:9" ht="24" x14ac:dyDescent="0.25">
      <c r="B94" s="80" t="s">
        <v>235</v>
      </c>
      <c r="C94" s="80">
        <v>198</v>
      </c>
      <c r="D94" s="80">
        <v>24</v>
      </c>
      <c r="E94" s="80" t="s">
        <v>195</v>
      </c>
      <c r="F94" s="80" t="s">
        <v>197</v>
      </c>
      <c r="G94" s="80" t="s">
        <v>198</v>
      </c>
      <c r="H94" s="80">
        <v>0</v>
      </c>
      <c r="I94" s="80">
        <v>24</v>
      </c>
    </row>
    <row r="95" spans="2:9" x14ac:dyDescent="0.25">
      <c r="B95" s="80" t="s">
        <v>242</v>
      </c>
      <c r="C95" s="80">
        <v>693</v>
      </c>
      <c r="D95" s="80">
        <v>1212</v>
      </c>
      <c r="E95" s="80" t="s">
        <v>209</v>
      </c>
      <c r="F95" s="80" t="s">
        <v>92</v>
      </c>
      <c r="G95" s="80" t="s">
        <v>243</v>
      </c>
      <c r="H95" s="80">
        <v>199</v>
      </c>
      <c r="I95" s="80">
        <v>0</v>
      </c>
    </row>
    <row r="96" spans="2:9" ht="24" x14ac:dyDescent="0.25">
      <c r="B96" s="80" t="s">
        <v>244</v>
      </c>
      <c r="C96" s="80">
        <v>198</v>
      </c>
      <c r="D96" s="80">
        <v>34</v>
      </c>
      <c r="E96" s="80" t="s">
        <v>209</v>
      </c>
      <c r="F96" s="80" t="s">
        <v>197</v>
      </c>
      <c r="G96" s="80" t="s">
        <v>198</v>
      </c>
      <c r="H96" s="80">
        <v>0</v>
      </c>
      <c r="I96" s="80">
        <v>34</v>
      </c>
    </row>
    <row r="97" spans="2:9" ht="24" x14ac:dyDescent="0.25">
      <c r="B97" s="80" t="s">
        <v>245</v>
      </c>
      <c r="C97" s="80">
        <v>198</v>
      </c>
      <c r="D97" s="80">
        <v>48</v>
      </c>
      <c r="E97" s="80" t="s">
        <v>195</v>
      </c>
      <c r="F97" s="80" t="s">
        <v>197</v>
      </c>
      <c r="G97" s="80" t="s">
        <v>198</v>
      </c>
      <c r="H97" s="80">
        <v>0</v>
      </c>
      <c r="I97" s="80">
        <v>48</v>
      </c>
    </row>
    <row r="98" spans="2:9" x14ac:dyDescent="0.25">
      <c r="B98" s="80" t="s">
        <v>27</v>
      </c>
      <c r="C98" s="80">
        <v>534</v>
      </c>
      <c r="D98" s="80">
        <v>780</v>
      </c>
      <c r="E98" s="80" t="s">
        <v>195</v>
      </c>
      <c r="F98" s="80" t="s">
        <v>130</v>
      </c>
      <c r="G98" s="80" t="s">
        <v>200</v>
      </c>
      <c r="H98" s="80">
        <v>153</v>
      </c>
      <c r="I98" s="80">
        <v>0</v>
      </c>
    </row>
    <row r="99" spans="2:9" x14ac:dyDescent="0.25">
      <c r="B99" s="80" t="s">
        <v>311</v>
      </c>
      <c r="C99" s="80">
        <v>103</v>
      </c>
      <c r="D99" s="80">
        <v>1686</v>
      </c>
      <c r="E99" s="80" t="s">
        <v>209</v>
      </c>
      <c r="F99" s="80" t="s">
        <v>246</v>
      </c>
      <c r="G99" s="80" t="s">
        <v>247</v>
      </c>
      <c r="H99" s="80">
        <v>31</v>
      </c>
      <c r="I99" s="80">
        <v>0</v>
      </c>
    </row>
    <row r="100" spans="2:9" ht="24" x14ac:dyDescent="0.25">
      <c r="B100" s="80" t="s">
        <v>25</v>
      </c>
      <c r="C100" s="80">
        <v>739</v>
      </c>
      <c r="D100" s="80">
        <v>1694</v>
      </c>
      <c r="E100" s="80" t="s">
        <v>209</v>
      </c>
      <c r="F100" s="80" t="s">
        <v>69</v>
      </c>
      <c r="G100" s="80" t="s">
        <v>248</v>
      </c>
      <c r="H100" s="80">
        <v>105</v>
      </c>
      <c r="I100" s="80">
        <v>0</v>
      </c>
    </row>
    <row r="101" spans="2:9" ht="24" x14ac:dyDescent="0.25">
      <c r="B101" s="80" t="s">
        <v>249</v>
      </c>
      <c r="C101" s="80">
        <v>198</v>
      </c>
      <c r="D101" s="80">
        <v>4</v>
      </c>
      <c r="E101" s="80" t="s">
        <v>209</v>
      </c>
      <c r="F101" s="80" t="s">
        <v>197</v>
      </c>
      <c r="G101" s="80" t="s">
        <v>198</v>
      </c>
      <c r="H101" s="80">
        <v>0</v>
      </c>
      <c r="I101" s="80">
        <v>4</v>
      </c>
    </row>
    <row r="102" spans="2:9" ht="24" x14ac:dyDescent="0.25">
      <c r="B102" s="80" t="s">
        <v>312</v>
      </c>
      <c r="C102" s="80">
        <v>198</v>
      </c>
      <c r="D102" s="80">
        <v>10</v>
      </c>
      <c r="E102" s="80" t="s">
        <v>209</v>
      </c>
      <c r="F102" s="80" t="s">
        <v>197</v>
      </c>
      <c r="G102" s="80" t="s">
        <v>198</v>
      </c>
      <c r="H102" s="80">
        <v>0</v>
      </c>
      <c r="I102" s="80">
        <v>10</v>
      </c>
    </row>
    <row r="103" spans="2:9" ht="24" x14ac:dyDescent="0.25">
      <c r="B103" s="80" t="s">
        <v>313</v>
      </c>
      <c r="C103" s="80">
        <v>739</v>
      </c>
      <c r="D103" s="80">
        <v>493</v>
      </c>
      <c r="E103" s="80" t="s">
        <v>209</v>
      </c>
      <c r="F103" s="80" t="s">
        <v>69</v>
      </c>
      <c r="G103" s="80" t="s">
        <v>248</v>
      </c>
      <c r="H103" s="80">
        <v>69</v>
      </c>
      <c r="I103" s="80">
        <v>0</v>
      </c>
    </row>
    <row r="104" spans="2:9" ht="24" x14ac:dyDescent="0.25">
      <c r="B104" s="80" t="s">
        <v>250</v>
      </c>
      <c r="C104" s="80">
        <v>198</v>
      </c>
      <c r="D104" s="80">
        <v>1</v>
      </c>
      <c r="E104" s="80" t="s">
        <v>209</v>
      </c>
      <c r="F104" s="80" t="s">
        <v>197</v>
      </c>
      <c r="G104" s="80" t="s">
        <v>198</v>
      </c>
      <c r="H104" s="80">
        <v>0</v>
      </c>
      <c r="I104" s="80">
        <v>1</v>
      </c>
    </row>
    <row r="105" spans="2:9" ht="24" x14ac:dyDescent="0.25">
      <c r="B105" s="80" t="s">
        <v>251</v>
      </c>
      <c r="C105" s="80">
        <v>198</v>
      </c>
      <c r="D105" s="80">
        <v>52</v>
      </c>
      <c r="E105" s="80" t="s">
        <v>76</v>
      </c>
      <c r="F105" s="80" t="s">
        <v>197</v>
      </c>
      <c r="G105" s="80" t="s">
        <v>198</v>
      </c>
      <c r="H105" s="80">
        <v>5</v>
      </c>
      <c r="I105" s="80">
        <v>47</v>
      </c>
    </row>
    <row r="106" spans="2:9" ht="24" x14ac:dyDescent="0.25">
      <c r="B106" s="80" t="s">
        <v>252</v>
      </c>
      <c r="C106" s="80">
        <v>198</v>
      </c>
      <c r="D106" s="80">
        <v>41</v>
      </c>
      <c r="E106" s="80" t="s">
        <v>195</v>
      </c>
      <c r="F106" s="80" t="s">
        <v>197</v>
      </c>
      <c r="G106" s="80" t="s">
        <v>198</v>
      </c>
      <c r="H106" s="80">
        <v>0</v>
      </c>
      <c r="I106" s="80">
        <v>41</v>
      </c>
    </row>
    <row r="107" spans="2:9" x14ac:dyDescent="0.25">
      <c r="B107" s="80" t="s">
        <v>32</v>
      </c>
      <c r="C107" s="80">
        <v>534</v>
      </c>
      <c r="D107" s="80">
        <v>4907</v>
      </c>
      <c r="E107" s="80" t="s">
        <v>195</v>
      </c>
      <c r="F107" s="80" t="s">
        <v>130</v>
      </c>
      <c r="G107" s="80" t="s">
        <v>200</v>
      </c>
      <c r="H107" s="80">
        <v>415</v>
      </c>
      <c r="I107" s="80">
        <v>0</v>
      </c>
    </row>
    <row r="108" spans="2:9" x14ac:dyDescent="0.25">
      <c r="B108" s="80" t="s">
        <v>253</v>
      </c>
      <c r="C108" s="80">
        <v>936</v>
      </c>
      <c r="D108" s="80">
        <v>1034</v>
      </c>
      <c r="E108" s="80" t="s">
        <v>12</v>
      </c>
      <c r="F108" s="80" t="s">
        <v>254</v>
      </c>
      <c r="G108" s="80" t="s">
        <v>255</v>
      </c>
      <c r="H108" s="80">
        <v>97</v>
      </c>
      <c r="I108" s="80">
        <v>52</v>
      </c>
    </row>
    <row r="109" spans="2:9" ht="24" x14ac:dyDescent="0.25">
      <c r="B109" s="80" t="s">
        <v>256</v>
      </c>
      <c r="C109" s="80">
        <v>198</v>
      </c>
      <c r="D109" s="80">
        <v>14</v>
      </c>
      <c r="E109" s="80" t="s">
        <v>76</v>
      </c>
      <c r="F109" s="80" t="s">
        <v>197</v>
      </c>
      <c r="G109" s="80" t="s">
        <v>198</v>
      </c>
      <c r="H109" s="80">
        <v>0</v>
      </c>
      <c r="I109" s="80">
        <v>14</v>
      </c>
    </row>
    <row r="110" spans="2:9" x14ac:dyDescent="0.25">
      <c r="B110" s="80" t="s">
        <v>257</v>
      </c>
      <c r="C110" s="80">
        <v>534</v>
      </c>
      <c r="D110" s="80">
        <v>771</v>
      </c>
      <c r="E110" s="80" t="s">
        <v>76</v>
      </c>
      <c r="F110" s="80" t="s">
        <v>130</v>
      </c>
      <c r="G110" s="80" t="s">
        <v>200</v>
      </c>
      <c r="H110" s="80">
        <v>57</v>
      </c>
      <c r="I110" s="80">
        <v>0</v>
      </c>
    </row>
    <row r="111" spans="2:9" ht="24" x14ac:dyDescent="0.25">
      <c r="B111" s="80" t="s">
        <v>258</v>
      </c>
      <c r="C111" s="80">
        <v>198</v>
      </c>
      <c r="D111" s="80">
        <v>6</v>
      </c>
      <c r="E111" s="80" t="s">
        <v>12</v>
      </c>
      <c r="F111" s="80" t="s">
        <v>197</v>
      </c>
      <c r="G111" s="80" t="s">
        <v>198</v>
      </c>
      <c r="H111" s="80">
        <v>0</v>
      </c>
      <c r="I111" s="80">
        <v>6</v>
      </c>
    </row>
    <row r="112" spans="2:9" ht="24" x14ac:dyDescent="0.25">
      <c r="B112" s="80" t="s">
        <v>261</v>
      </c>
      <c r="C112" s="80">
        <v>198</v>
      </c>
      <c r="D112" s="80">
        <v>2</v>
      </c>
      <c r="E112" s="80" t="s">
        <v>195</v>
      </c>
      <c r="F112" s="80" t="s">
        <v>197</v>
      </c>
      <c r="G112" s="80" t="s">
        <v>198</v>
      </c>
      <c r="H112" s="80">
        <v>0</v>
      </c>
      <c r="I112" s="80">
        <v>2</v>
      </c>
    </row>
    <row r="113" spans="2:9" ht="24" x14ac:dyDescent="0.25">
      <c r="B113" s="80" t="s">
        <v>262</v>
      </c>
      <c r="C113" s="80">
        <v>198</v>
      </c>
      <c r="D113" s="80">
        <v>47</v>
      </c>
      <c r="E113" s="80" t="s">
        <v>76</v>
      </c>
      <c r="F113" s="80" t="s">
        <v>197</v>
      </c>
      <c r="G113" s="80" t="s">
        <v>198</v>
      </c>
      <c r="H113" s="80">
        <v>0</v>
      </c>
      <c r="I113" s="80">
        <v>47</v>
      </c>
    </row>
    <row r="114" spans="2:9" ht="24" x14ac:dyDescent="0.25">
      <c r="B114" s="80" t="s">
        <v>263</v>
      </c>
      <c r="C114" s="80">
        <v>198</v>
      </c>
      <c r="D114" s="80">
        <v>10</v>
      </c>
      <c r="E114" s="80" t="s">
        <v>76</v>
      </c>
      <c r="F114" s="80" t="s">
        <v>197</v>
      </c>
      <c r="G114" s="80" t="s">
        <v>198</v>
      </c>
      <c r="H114" s="80">
        <v>0</v>
      </c>
      <c r="I114" s="80">
        <v>10</v>
      </c>
    </row>
    <row r="115" spans="2:9" ht="24" x14ac:dyDescent="0.25">
      <c r="B115" s="80" t="s">
        <v>264</v>
      </c>
      <c r="C115" s="80">
        <v>198</v>
      </c>
      <c r="D115" s="80">
        <v>18</v>
      </c>
      <c r="E115" s="80" t="s">
        <v>76</v>
      </c>
      <c r="F115" s="80" t="s">
        <v>197</v>
      </c>
      <c r="G115" s="80" t="s">
        <v>198</v>
      </c>
      <c r="H115" s="80">
        <v>0</v>
      </c>
      <c r="I115" s="80">
        <v>18</v>
      </c>
    </row>
    <row r="116" spans="2:9" ht="24" x14ac:dyDescent="0.25">
      <c r="B116" s="80" t="s">
        <v>268</v>
      </c>
      <c r="C116" s="80">
        <v>198</v>
      </c>
      <c r="D116" s="80">
        <v>41</v>
      </c>
      <c r="E116" s="80" t="s">
        <v>76</v>
      </c>
      <c r="F116" s="80" t="s">
        <v>197</v>
      </c>
      <c r="G116" s="80" t="s">
        <v>198</v>
      </c>
      <c r="H116" s="80">
        <v>0</v>
      </c>
      <c r="I116" s="80">
        <v>41</v>
      </c>
    </row>
    <row r="117" spans="2:9" ht="24" x14ac:dyDescent="0.25">
      <c r="B117" s="80" t="s">
        <v>269</v>
      </c>
      <c r="C117" s="80">
        <v>198</v>
      </c>
      <c r="D117" s="80">
        <v>4</v>
      </c>
      <c r="E117" s="80" t="s">
        <v>76</v>
      </c>
      <c r="F117" s="80" t="s">
        <v>197</v>
      </c>
      <c r="G117" s="80" t="s">
        <v>198</v>
      </c>
      <c r="H117" s="80">
        <v>0</v>
      </c>
      <c r="I117" s="80">
        <v>4</v>
      </c>
    </row>
    <row r="118" spans="2:9" ht="24" x14ac:dyDescent="0.25">
      <c r="B118" s="80" t="s">
        <v>270</v>
      </c>
      <c r="C118" s="80">
        <v>198</v>
      </c>
      <c r="D118" s="80">
        <v>11</v>
      </c>
      <c r="E118" s="80" t="s">
        <v>76</v>
      </c>
      <c r="F118" s="80" t="s">
        <v>197</v>
      </c>
      <c r="G118" s="80" t="s">
        <v>198</v>
      </c>
      <c r="H118" s="80">
        <v>0</v>
      </c>
      <c r="I118" s="80">
        <v>11</v>
      </c>
    </row>
    <row r="119" spans="2:9" x14ac:dyDescent="0.25">
      <c r="B119" s="80" t="s">
        <v>274</v>
      </c>
      <c r="C119" s="80">
        <v>534</v>
      </c>
      <c r="D119" s="80">
        <v>418</v>
      </c>
      <c r="E119" s="80" t="s">
        <v>195</v>
      </c>
      <c r="F119" s="80" t="s">
        <v>130</v>
      </c>
      <c r="G119" s="80" t="s">
        <v>200</v>
      </c>
      <c r="H119" s="79">
        <v>4</v>
      </c>
      <c r="I119" s="79">
        <v>0</v>
      </c>
    </row>
    <row r="120" spans="2:9" ht="24" x14ac:dyDescent="0.25">
      <c r="B120" s="80" t="s">
        <v>277</v>
      </c>
      <c r="C120" s="80">
        <v>198</v>
      </c>
      <c r="D120" s="80">
        <v>46</v>
      </c>
      <c r="E120" s="80" t="s">
        <v>12</v>
      </c>
      <c r="F120" s="80" t="s">
        <v>197</v>
      </c>
      <c r="G120" s="80" t="s">
        <v>198</v>
      </c>
      <c r="H120" s="79">
        <v>0</v>
      </c>
      <c r="I120" s="79">
        <v>46</v>
      </c>
    </row>
    <row r="121" spans="2:9" ht="24" x14ac:dyDescent="0.25">
      <c r="B121" s="80" t="s">
        <v>278</v>
      </c>
      <c r="C121" s="80">
        <v>198</v>
      </c>
      <c r="D121" s="80">
        <v>67</v>
      </c>
      <c r="E121" s="80" t="s">
        <v>12</v>
      </c>
      <c r="F121" s="80" t="s">
        <v>197</v>
      </c>
      <c r="G121" s="80" t="s">
        <v>198</v>
      </c>
      <c r="H121" s="79">
        <v>0</v>
      </c>
      <c r="I121" s="79">
        <v>67</v>
      </c>
    </row>
    <row r="122" spans="2:9" x14ac:dyDescent="0.25">
      <c r="B122" s="80" t="s">
        <v>22</v>
      </c>
      <c r="C122" s="80">
        <v>671</v>
      </c>
      <c r="D122" s="80">
        <v>1865</v>
      </c>
      <c r="E122" s="80" t="s">
        <v>12</v>
      </c>
      <c r="F122" s="80" t="s">
        <v>64</v>
      </c>
      <c r="G122" s="80" t="s">
        <v>273</v>
      </c>
      <c r="H122" s="79">
        <v>365</v>
      </c>
      <c r="I122" s="79">
        <v>0</v>
      </c>
    </row>
    <row r="123" spans="2:9" ht="24" x14ac:dyDescent="0.25">
      <c r="B123" s="80">
        <v>5127</v>
      </c>
      <c r="C123" s="80">
        <v>198</v>
      </c>
      <c r="D123" s="80">
        <v>72</v>
      </c>
      <c r="E123" s="80" t="s">
        <v>76</v>
      </c>
      <c r="F123" s="80" t="s">
        <v>197</v>
      </c>
      <c r="G123" s="80" t="s">
        <v>198</v>
      </c>
      <c r="H123" s="79">
        <v>0</v>
      </c>
      <c r="I123" s="79">
        <v>72</v>
      </c>
    </row>
    <row r="124" spans="2:9" x14ac:dyDescent="0.25">
      <c r="B124" s="80">
        <v>4386</v>
      </c>
      <c r="C124" s="80">
        <v>671</v>
      </c>
      <c r="D124" s="80">
        <v>1744</v>
      </c>
      <c r="E124" s="80" t="s">
        <v>12</v>
      </c>
      <c r="F124" s="80" t="s">
        <v>64</v>
      </c>
      <c r="G124" s="80" t="s">
        <v>273</v>
      </c>
      <c r="H124" s="79">
        <v>341</v>
      </c>
      <c r="I124" s="79">
        <v>0</v>
      </c>
    </row>
    <row r="125" spans="2:9" ht="24" x14ac:dyDescent="0.25">
      <c r="B125" s="80" t="s">
        <v>279</v>
      </c>
      <c r="C125" s="80">
        <v>198</v>
      </c>
      <c r="D125" s="80">
        <v>30</v>
      </c>
      <c r="E125" s="80" t="s">
        <v>12</v>
      </c>
      <c r="F125" s="80" t="s">
        <v>197</v>
      </c>
      <c r="G125" s="80" t="s">
        <v>198</v>
      </c>
      <c r="H125" s="80">
        <v>0</v>
      </c>
      <c r="I125" s="80">
        <v>30</v>
      </c>
    </row>
    <row r="126" spans="2:9" ht="24" x14ac:dyDescent="0.25">
      <c r="B126" s="80" t="s">
        <v>280</v>
      </c>
      <c r="C126" s="80">
        <v>198</v>
      </c>
      <c r="D126" s="80">
        <v>42</v>
      </c>
      <c r="E126" s="80" t="s">
        <v>195</v>
      </c>
      <c r="F126" s="80" t="s">
        <v>197</v>
      </c>
      <c r="G126" s="80" t="s">
        <v>198</v>
      </c>
      <c r="H126" s="80">
        <v>0</v>
      </c>
      <c r="I126" s="80">
        <v>42</v>
      </c>
    </row>
    <row r="127" spans="2:9" ht="24" x14ac:dyDescent="0.25">
      <c r="B127" s="80">
        <v>5128</v>
      </c>
      <c r="C127" s="80">
        <v>198</v>
      </c>
      <c r="D127" s="80">
        <v>46</v>
      </c>
      <c r="E127" s="80" t="s">
        <v>12</v>
      </c>
      <c r="F127" s="80" t="s">
        <v>197</v>
      </c>
      <c r="G127" s="80" t="s">
        <v>198</v>
      </c>
      <c r="H127" s="80">
        <v>0</v>
      </c>
      <c r="I127" s="80">
        <v>46</v>
      </c>
    </row>
    <row r="128" spans="2:9" ht="24" x14ac:dyDescent="0.25">
      <c r="B128" s="80" t="s">
        <v>314</v>
      </c>
      <c r="C128" s="80">
        <v>198</v>
      </c>
      <c r="D128" s="80">
        <v>14</v>
      </c>
      <c r="E128" s="80" t="s">
        <v>12</v>
      </c>
      <c r="F128" s="80" t="s">
        <v>197</v>
      </c>
      <c r="G128" s="80" t="s">
        <v>198</v>
      </c>
      <c r="H128" s="80">
        <v>0</v>
      </c>
      <c r="I128" s="80">
        <v>14</v>
      </c>
    </row>
    <row r="129" spans="2:9" ht="24" x14ac:dyDescent="0.25">
      <c r="B129" s="80" t="s">
        <v>281</v>
      </c>
      <c r="C129" s="80">
        <v>922</v>
      </c>
      <c r="D129" s="80">
        <v>724</v>
      </c>
      <c r="E129" s="80" t="s">
        <v>12</v>
      </c>
      <c r="F129" s="80" t="s">
        <v>187</v>
      </c>
      <c r="G129" s="80" t="s">
        <v>54</v>
      </c>
      <c r="H129" s="80">
        <v>228</v>
      </c>
      <c r="I129" s="80">
        <v>0</v>
      </c>
    </row>
    <row r="130" spans="2:9" x14ac:dyDescent="0.25">
      <c r="B130" s="80" t="s">
        <v>315</v>
      </c>
      <c r="C130" s="80">
        <v>18</v>
      </c>
      <c r="D130" s="80">
        <v>1135</v>
      </c>
      <c r="E130" s="80" t="s">
        <v>12</v>
      </c>
      <c r="F130" s="80" t="s">
        <v>52</v>
      </c>
      <c r="G130" s="80" t="s">
        <v>53</v>
      </c>
      <c r="H130" s="80">
        <v>292</v>
      </c>
      <c r="I130" s="80">
        <v>0</v>
      </c>
    </row>
    <row r="131" spans="2:9" ht="24" x14ac:dyDescent="0.25">
      <c r="B131" s="80" t="s">
        <v>282</v>
      </c>
      <c r="C131" s="80">
        <v>198</v>
      </c>
      <c r="D131" s="80">
        <v>14</v>
      </c>
      <c r="E131" s="80" t="s">
        <v>195</v>
      </c>
      <c r="F131" s="80" t="s">
        <v>197</v>
      </c>
      <c r="G131" s="80" t="s">
        <v>198</v>
      </c>
      <c r="H131" s="80">
        <v>0</v>
      </c>
      <c r="I131" s="80">
        <v>14</v>
      </c>
    </row>
    <row r="132" spans="2:9" ht="24" x14ac:dyDescent="0.25">
      <c r="B132" s="80" t="s">
        <v>283</v>
      </c>
      <c r="C132" s="80">
        <v>198</v>
      </c>
      <c r="D132" s="80">
        <v>142</v>
      </c>
      <c r="E132" s="80" t="s">
        <v>12</v>
      </c>
      <c r="F132" s="80" t="s">
        <v>197</v>
      </c>
      <c r="G132" s="80" t="s">
        <v>198</v>
      </c>
      <c r="H132" s="80">
        <v>0</v>
      </c>
      <c r="I132" s="80">
        <v>142</v>
      </c>
    </row>
    <row r="133" spans="2:9" ht="24" x14ac:dyDescent="0.25">
      <c r="B133" s="81" t="s">
        <v>284</v>
      </c>
      <c r="C133" s="80">
        <v>198</v>
      </c>
      <c r="D133" s="80">
        <v>5</v>
      </c>
      <c r="E133" s="80" t="s">
        <v>14</v>
      </c>
      <c r="F133" s="80" t="s">
        <v>197</v>
      </c>
      <c r="G133" s="80" t="s">
        <v>198</v>
      </c>
      <c r="H133" s="80">
        <v>0</v>
      </c>
      <c r="I133" s="80">
        <v>5</v>
      </c>
    </row>
    <row r="134" spans="2:9" x14ac:dyDescent="0.25">
      <c r="B134" s="80">
        <v>4958</v>
      </c>
      <c r="C134" s="80">
        <v>534</v>
      </c>
      <c r="D134" s="80">
        <v>126</v>
      </c>
      <c r="E134" s="80" t="s">
        <v>41</v>
      </c>
      <c r="F134" s="80" t="s">
        <v>130</v>
      </c>
      <c r="G134" s="80" t="s">
        <v>200</v>
      </c>
      <c r="H134" s="80">
        <v>29</v>
      </c>
      <c r="I134" s="80">
        <v>0</v>
      </c>
    </row>
    <row r="135" spans="2:9" x14ac:dyDescent="0.25">
      <c r="B135" s="80">
        <v>4519</v>
      </c>
      <c r="C135" s="80">
        <v>25</v>
      </c>
      <c r="D135" s="80">
        <v>716</v>
      </c>
      <c r="E135" s="80" t="s">
        <v>12</v>
      </c>
      <c r="F135" s="80" t="s">
        <v>47</v>
      </c>
      <c r="G135" s="80" t="s">
        <v>48</v>
      </c>
      <c r="H135" s="80">
        <v>183</v>
      </c>
      <c r="I135" s="80">
        <v>0</v>
      </c>
    </row>
    <row r="136" spans="2:9" ht="24" x14ac:dyDescent="0.25">
      <c r="B136" s="81" t="s">
        <v>286</v>
      </c>
      <c r="C136" s="80">
        <v>198</v>
      </c>
      <c r="D136" s="80">
        <v>18</v>
      </c>
      <c r="E136" s="80" t="s">
        <v>14</v>
      </c>
      <c r="F136" s="80" t="s">
        <v>197</v>
      </c>
      <c r="G136" s="80" t="s">
        <v>198</v>
      </c>
      <c r="H136" s="80">
        <v>0</v>
      </c>
      <c r="I136" s="80">
        <v>18</v>
      </c>
    </row>
    <row r="137" spans="2:9" x14ac:dyDescent="0.25">
      <c r="B137" s="80">
        <v>4948</v>
      </c>
      <c r="C137" s="80">
        <v>534</v>
      </c>
      <c r="D137" s="80">
        <v>1662</v>
      </c>
      <c r="E137" s="80" t="s">
        <v>195</v>
      </c>
      <c r="F137" s="80" t="s">
        <v>130</v>
      </c>
      <c r="G137" s="80" t="s">
        <v>200</v>
      </c>
      <c r="H137" s="80">
        <v>408</v>
      </c>
      <c r="I137" s="80">
        <v>0</v>
      </c>
    </row>
    <row r="138" spans="2:9" ht="24" x14ac:dyDescent="0.25">
      <c r="B138" s="80" t="s">
        <v>291</v>
      </c>
      <c r="C138" s="80">
        <v>198</v>
      </c>
      <c r="D138" s="80">
        <v>41</v>
      </c>
      <c r="E138" s="80" t="s">
        <v>12</v>
      </c>
      <c r="F138" s="80" t="s">
        <v>197</v>
      </c>
      <c r="G138" s="80" t="s">
        <v>198</v>
      </c>
      <c r="H138" s="80">
        <v>0</v>
      </c>
      <c r="I138" s="80">
        <v>41</v>
      </c>
    </row>
    <row r="139" spans="2:9" ht="24" x14ac:dyDescent="0.25">
      <c r="B139" s="80" t="s">
        <v>292</v>
      </c>
      <c r="C139" s="80">
        <v>198</v>
      </c>
      <c r="D139" s="80">
        <v>35</v>
      </c>
      <c r="E139" s="80" t="s">
        <v>76</v>
      </c>
      <c r="F139" s="80" t="s">
        <v>197</v>
      </c>
      <c r="G139" s="80" t="s">
        <v>198</v>
      </c>
      <c r="H139" s="80">
        <v>0</v>
      </c>
      <c r="I139" s="80">
        <v>35</v>
      </c>
    </row>
    <row r="140" spans="2:9" ht="24" x14ac:dyDescent="0.25">
      <c r="B140" s="80" t="s">
        <v>293</v>
      </c>
      <c r="C140" s="80">
        <v>198</v>
      </c>
      <c r="D140" s="80">
        <v>9</v>
      </c>
      <c r="E140" s="80" t="s">
        <v>195</v>
      </c>
      <c r="F140" s="80" t="s">
        <v>197</v>
      </c>
      <c r="G140" s="80" t="s">
        <v>198</v>
      </c>
      <c r="H140" s="80">
        <v>0</v>
      </c>
      <c r="I140" s="80">
        <v>9</v>
      </c>
    </row>
    <row r="141" spans="2:9" x14ac:dyDescent="0.25">
      <c r="B141" s="80">
        <v>4549</v>
      </c>
      <c r="C141" s="80">
        <v>25</v>
      </c>
      <c r="D141" s="80">
        <v>233</v>
      </c>
      <c r="E141" s="80" t="s">
        <v>12</v>
      </c>
      <c r="F141" s="80" t="s">
        <v>47</v>
      </c>
      <c r="G141" s="80" t="s">
        <v>48</v>
      </c>
      <c r="H141" s="80">
        <v>119</v>
      </c>
      <c r="I141" s="80">
        <v>0</v>
      </c>
    </row>
    <row r="142" spans="2:9" x14ac:dyDescent="0.25">
      <c r="B142" s="80">
        <v>4550</v>
      </c>
      <c r="C142" s="80">
        <v>534</v>
      </c>
      <c r="D142" s="80">
        <v>783</v>
      </c>
      <c r="E142" s="80" t="s">
        <v>12</v>
      </c>
      <c r="F142" s="80" t="s">
        <v>130</v>
      </c>
      <c r="G142" s="80" t="s">
        <v>200</v>
      </c>
      <c r="H142" s="80">
        <v>215</v>
      </c>
      <c r="I142" s="80">
        <v>0</v>
      </c>
    </row>
    <row r="143" spans="2:9" ht="24" x14ac:dyDescent="0.25">
      <c r="B143" s="80" t="s">
        <v>294</v>
      </c>
      <c r="C143" s="80">
        <v>198</v>
      </c>
      <c r="D143" s="80">
        <v>7</v>
      </c>
      <c r="E143" s="80" t="s">
        <v>195</v>
      </c>
      <c r="F143" s="80" t="s">
        <v>197</v>
      </c>
      <c r="G143" s="80" t="s">
        <v>198</v>
      </c>
      <c r="H143" s="80">
        <v>0</v>
      </c>
      <c r="I143" s="80">
        <v>7</v>
      </c>
    </row>
    <row r="144" spans="2:9" x14ac:dyDescent="0.25">
      <c r="B144" s="80">
        <v>4957</v>
      </c>
      <c r="C144" s="80">
        <v>534</v>
      </c>
      <c r="D144" s="80">
        <v>370</v>
      </c>
      <c r="E144" s="80" t="s">
        <v>195</v>
      </c>
      <c r="F144" s="80" t="s">
        <v>130</v>
      </c>
      <c r="G144" s="80" t="s">
        <v>200</v>
      </c>
      <c r="H144" s="80">
        <v>121</v>
      </c>
      <c r="I144" s="80">
        <v>0</v>
      </c>
    </row>
    <row r="145" spans="2:9" x14ac:dyDescent="0.25">
      <c r="B145" s="80">
        <v>4559</v>
      </c>
      <c r="C145" s="80">
        <v>534</v>
      </c>
      <c r="D145" s="80">
        <v>198</v>
      </c>
      <c r="E145" s="80" t="s">
        <v>12</v>
      </c>
      <c r="F145" s="80" t="s">
        <v>130</v>
      </c>
      <c r="G145" s="80" t="s">
        <v>200</v>
      </c>
      <c r="H145" s="80">
        <v>40</v>
      </c>
      <c r="I145" s="80">
        <v>0</v>
      </c>
    </row>
    <row r="146" spans="2:9" ht="24" x14ac:dyDescent="0.25">
      <c r="B146" s="80" t="s">
        <v>316</v>
      </c>
      <c r="C146" s="80">
        <v>198</v>
      </c>
      <c r="D146" s="80">
        <v>74</v>
      </c>
      <c r="E146" s="80" t="s">
        <v>195</v>
      </c>
      <c r="F146" s="80" t="s">
        <v>197</v>
      </c>
      <c r="G146" s="80" t="s">
        <v>198</v>
      </c>
      <c r="H146" s="80">
        <v>0</v>
      </c>
      <c r="I146" s="80">
        <v>74</v>
      </c>
    </row>
    <row r="147" spans="2:9" x14ac:dyDescent="0.25">
      <c r="B147" s="80" t="s">
        <v>295</v>
      </c>
      <c r="C147" s="80">
        <v>534</v>
      </c>
      <c r="D147" s="80">
        <v>2318</v>
      </c>
      <c r="E147" s="80" t="s">
        <v>195</v>
      </c>
      <c r="F147" s="80" t="s">
        <v>130</v>
      </c>
      <c r="G147" s="80" t="s">
        <v>200</v>
      </c>
      <c r="H147" s="80">
        <v>66</v>
      </c>
      <c r="I147" s="80">
        <v>0</v>
      </c>
    </row>
    <row r="148" spans="2:9" ht="24" x14ac:dyDescent="0.25">
      <c r="B148" s="80" t="s">
        <v>317</v>
      </c>
      <c r="C148" s="80">
        <v>198</v>
      </c>
      <c r="D148" s="80">
        <v>14</v>
      </c>
      <c r="E148" s="80" t="s">
        <v>41</v>
      </c>
      <c r="F148" s="80" t="s">
        <v>197</v>
      </c>
      <c r="G148" s="80" t="s">
        <v>198</v>
      </c>
      <c r="H148" s="79">
        <v>1</v>
      </c>
      <c r="I148" s="79">
        <v>0</v>
      </c>
    </row>
    <row r="157" spans="2:9" x14ac:dyDescent="0.25">
      <c r="B157" s="86"/>
      <c r="C157" s="86"/>
      <c r="D157" s="86"/>
      <c r="E157" s="86"/>
      <c r="F157" s="86"/>
      <c r="G157" s="86"/>
      <c r="H157" s="86"/>
      <c r="I157" s="86"/>
    </row>
  </sheetData>
  <mergeCells count="55">
    <mergeCell ref="I6:I7"/>
    <mergeCell ref="B9:B10"/>
    <mergeCell ref="C9:C10"/>
    <mergeCell ref="D9:D10"/>
    <mergeCell ref="E9:E10"/>
    <mergeCell ref="H9:H10"/>
    <mergeCell ref="I9:I10"/>
    <mergeCell ref="B6:B7"/>
    <mergeCell ref="C6:C7"/>
    <mergeCell ref="D6:D7"/>
    <mergeCell ref="E6:E7"/>
    <mergeCell ref="H6:H7"/>
    <mergeCell ref="H40:H41"/>
    <mergeCell ref="I40:I41"/>
    <mergeCell ref="B42:B48"/>
    <mergeCell ref="C42:C48"/>
    <mergeCell ref="D42:D48"/>
    <mergeCell ref="E42:E48"/>
    <mergeCell ref="H42:H48"/>
    <mergeCell ref="I42:I48"/>
    <mergeCell ref="B40:B41"/>
    <mergeCell ref="C40:C41"/>
    <mergeCell ref="D40:D41"/>
    <mergeCell ref="E40:E41"/>
    <mergeCell ref="F40:F41"/>
    <mergeCell ref="I49:I55"/>
    <mergeCell ref="B58:B59"/>
    <mergeCell ref="C58:C59"/>
    <mergeCell ref="D58:D59"/>
    <mergeCell ref="E58:E59"/>
    <mergeCell ref="H58:H59"/>
    <mergeCell ref="I58:I59"/>
    <mergeCell ref="B49:B55"/>
    <mergeCell ref="C49:C55"/>
    <mergeCell ref="D49:D55"/>
    <mergeCell ref="E49:E55"/>
    <mergeCell ref="H49:H55"/>
    <mergeCell ref="I61:I62"/>
    <mergeCell ref="B63:B64"/>
    <mergeCell ref="C63:C64"/>
    <mergeCell ref="D63:D64"/>
    <mergeCell ref="E63:E64"/>
    <mergeCell ref="H63:H64"/>
    <mergeCell ref="I63:I64"/>
    <mergeCell ref="B61:B62"/>
    <mergeCell ref="C61:C62"/>
    <mergeCell ref="D61:D62"/>
    <mergeCell ref="E61:E62"/>
    <mergeCell ref="H61:H62"/>
    <mergeCell ref="I66:I67"/>
    <mergeCell ref="B66:B67"/>
    <mergeCell ref="C66:C67"/>
    <mergeCell ref="D66:D67"/>
    <mergeCell ref="E66:E67"/>
    <mergeCell ref="H66:H6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E246-92DC-4F56-8136-2E6C454A0663}">
  <dimension ref="B2:J146"/>
  <sheetViews>
    <sheetView tabSelected="1" topLeftCell="A35" workbookViewId="0">
      <selection activeCell="M66" sqref="M66"/>
    </sheetView>
  </sheetViews>
  <sheetFormatPr defaultRowHeight="15" x14ac:dyDescent="0.25"/>
  <cols>
    <col min="2" max="2" width="8.28515625" customWidth="1"/>
    <col min="3" max="3" width="5.5703125" customWidth="1"/>
    <col min="4" max="4" width="7.5703125" customWidth="1"/>
    <col min="5" max="5" width="15" customWidth="1"/>
    <col min="6" max="6" width="15.42578125" customWidth="1"/>
    <col min="7" max="8" width="35.7109375" customWidth="1"/>
    <col min="9" max="9" width="7.85546875" customWidth="1"/>
    <col min="10" max="10" width="7" customWidth="1"/>
  </cols>
  <sheetData>
    <row r="2" spans="2:10" ht="45" customHeight="1" x14ac:dyDescent="0.25">
      <c r="B2" s="72" t="s">
        <v>0</v>
      </c>
      <c r="C2" s="72" t="s">
        <v>1</v>
      </c>
      <c r="D2" s="72" t="s">
        <v>296</v>
      </c>
      <c r="E2" s="72" t="s">
        <v>2</v>
      </c>
      <c r="F2" s="72" t="s">
        <v>3</v>
      </c>
      <c r="G2" s="72" t="s">
        <v>4</v>
      </c>
      <c r="H2" s="72" t="s">
        <v>5</v>
      </c>
      <c r="I2" s="72" t="s">
        <v>297</v>
      </c>
      <c r="J2" s="72" t="s">
        <v>298</v>
      </c>
    </row>
    <row r="3" spans="2:10" ht="30" customHeight="1" x14ac:dyDescent="0.25">
      <c r="B3" s="80" t="s">
        <v>31</v>
      </c>
      <c r="C3" s="80">
        <v>180</v>
      </c>
      <c r="D3" s="80">
        <v>2040</v>
      </c>
      <c r="E3" s="80" t="s">
        <v>12</v>
      </c>
      <c r="F3" s="80"/>
      <c r="G3" s="80" t="s">
        <v>240</v>
      </c>
      <c r="H3" s="80" t="s">
        <v>241</v>
      </c>
      <c r="I3" s="79">
        <v>182</v>
      </c>
      <c r="J3" s="79">
        <v>0</v>
      </c>
    </row>
    <row r="4" spans="2:10" ht="30" customHeight="1" x14ac:dyDescent="0.25">
      <c r="B4" s="80" t="s">
        <v>20</v>
      </c>
      <c r="C4" s="80">
        <v>205</v>
      </c>
      <c r="D4" s="80">
        <v>88</v>
      </c>
      <c r="E4" s="80" t="s">
        <v>12</v>
      </c>
      <c r="F4" s="80"/>
      <c r="G4" s="80" t="s">
        <v>275</v>
      </c>
      <c r="H4" s="80" t="s">
        <v>276</v>
      </c>
      <c r="I4" s="79">
        <v>88</v>
      </c>
      <c r="J4" s="79">
        <v>0</v>
      </c>
    </row>
    <row r="5" spans="2:10" ht="30" customHeight="1" x14ac:dyDescent="0.25">
      <c r="B5" s="80" t="s">
        <v>18</v>
      </c>
      <c r="C5" s="80">
        <v>205</v>
      </c>
      <c r="D5" s="80">
        <v>2718</v>
      </c>
      <c r="E5" s="80" t="s">
        <v>12</v>
      </c>
      <c r="F5" s="80"/>
      <c r="G5" s="80" t="s">
        <v>275</v>
      </c>
      <c r="H5" s="80" t="s">
        <v>276</v>
      </c>
      <c r="I5" s="79">
        <v>148</v>
      </c>
      <c r="J5" s="79">
        <v>0</v>
      </c>
    </row>
    <row r="6" spans="2:10" ht="30" customHeight="1" x14ac:dyDescent="0.25">
      <c r="B6" s="88" t="s">
        <v>45</v>
      </c>
      <c r="C6" s="88">
        <v>413</v>
      </c>
      <c r="D6" s="88">
        <v>2096</v>
      </c>
      <c r="E6" s="88" t="s">
        <v>14</v>
      </c>
      <c r="F6" s="88"/>
      <c r="G6" s="80" t="s">
        <v>287</v>
      </c>
      <c r="H6" s="80" t="s">
        <v>288</v>
      </c>
      <c r="I6" s="90">
        <v>392</v>
      </c>
      <c r="J6" s="90">
        <v>0</v>
      </c>
    </row>
    <row r="7" spans="2:10" ht="45" customHeight="1" x14ac:dyDescent="0.25">
      <c r="B7" s="89"/>
      <c r="C7" s="89"/>
      <c r="D7" s="89"/>
      <c r="E7" s="89"/>
      <c r="F7" s="89"/>
      <c r="G7" s="80" t="s">
        <v>289</v>
      </c>
      <c r="H7" s="80" t="s">
        <v>290</v>
      </c>
      <c r="I7" s="91"/>
      <c r="J7" s="91"/>
    </row>
    <row r="8" spans="2:10" ht="45" customHeight="1" x14ac:dyDescent="0.25">
      <c r="B8" s="80" t="s">
        <v>44</v>
      </c>
      <c r="C8" s="80">
        <v>198</v>
      </c>
      <c r="D8" s="80">
        <v>224</v>
      </c>
      <c r="E8" s="80" t="s">
        <v>14</v>
      </c>
      <c r="F8" s="80"/>
      <c r="G8" s="80" t="s">
        <v>320</v>
      </c>
      <c r="H8" s="80" t="s">
        <v>321</v>
      </c>
      <c r="I8" s="79">
        <v>0</v>
      </c>
      <c r="J8" s="79">
        <v>224</v>
      </c>
    </row>
    <row r="9" spans="2:10" ht="15" customHeight="1" x14ac:dyDescent="0.25">
      <c r="B9" s="88">
        <v>886</v>
      </c>
      <c r="C9" s="88">
        <v>385</v>
      </c>
      <c r="D9" s="88">
        <v>180</v>
      </c>
      <c r="E9" s="88" t="s">
        <v>12</v>
      </c>
      <c r="F9" s="88"/>
      <c r="G9" s="80" t="s">
        <v>259</v>
      </c>
      <c r="H9" s="80" t="s">
        <v>260</v>
      </c>
      <c r="I9" s="90">
        <v>31</v>
      </c>
      <c r="J9" s="90">
        <v>0</v>
      </c>
    </row>
    <row r="10" spans="2:10" ht="15" customHeight="1" x14ac:dyDescent="0.25">
      <c r="B10" s="89"/>
      <c r="C10" s="89"/>
      <c r="D10" s="89"/>
      <c r="E10" s="89"/>
      <c r="F10" s="89"/>
      <c r="G10" s="80" t="s">
        <v>84</v>
      </c>
      <c r="H10" s="80" t="s">
        <v>214</v>
      </c>
      <c r="I10" s="91"/>
      <c r="J10" s="91"/>
    </row>
    <row r="11" spans="2:10" ht="15" customHeight="1" x14ac:dyDescent="0.25">
      <c r="B11" s="80" t="s">
        <v>29</v>
      </c>
      <c r="C11" s="80">
        <v>649</v>
      </c>
      <c r="D11" s="80">
        <v>1326</v>
      </c>
      <c r="E11" s="80" t="s">
        <v>14</v>
      </c>
      <c r="F11" s="80"/>
      <c r="G11" s="80" t="s">
        <v>84</v>
      </c>
      <c r="H11" s="80" t="s">
        <v>85</v>
      </c>
      <c r="I11" s="79">
        <v>39</v>
      </c>
      <c r="J11" s="79">
        <v>0</v>
      </c>
    </row>
    <row r="12" spans="2:10" ht="30" customHeight="1" x14ac:dyDescent="0.25">
      <c r="B12" s="80" t="s">
        <v>129</v>
      </c>
      <c r="C12" s="79">
        <v>647</v>
      </c>
      <c r="D12" s="79">
        <v>1483</v>
      </c>
      <c r="E12" s="80" t="s">
        <v>12</v>
      </c>
      <c r="F12" s="79"/>
      <c r="G12" s="79" t="s">
        <v>131</v>
      </c>
      <c r="H12" s="79" t="s">
        <v>132</v>
      </c>
      <c r="I12" s="79">
        <v>67</v>
      </c>
      <c r="J12" s="79">
        <v>0</v>
      </c>
    </row>
    <row r="13" spans="2:10" ht="15" customHeight="1" x14ac:dyDescent="0.25">
      <c r="B13" s="80" t="s">
        <v>28</v>
      </c>
      <c r="C13" s="80">
        <v>61</v>
      </c>
      <c r="D13" s="80">
        <v>1021</v>
      </c>
      <c r="E13" s="80" t="s">
        <v>14</v>
      </c>
      <c r="F13" s="80"/>
      <c r="G13" s="80" t="s">
        <v>82</v>
      </c>
      <c r="H13" s="80" t="s">
        <v>83</v>
      </c>
      <c r="I13" s="79">
        <v>122</v>
      </c>
      <c r="J13" s="79">
        <v>0</v>
      </c>
    </row>
    <row r="14" spans="2:10" ht="30" customHeight="1" x14ac:dyDescent="0.25">
      <c r="B14" s="80">
        <v>378</v>
      </c>
      <c r="C14" s="80">
        <v>13</v>
      </c>
      <c r="D14" s="80">
        <v>1410</v>
      </c>
      <c r="E14" s="80" t="s">
        <v>12</v>
      </c>
      <c r="F14" s="80"/>
      <c r="G14" s="80" t="s">
        <v>271</v>
      </c>
      <c r="H14" s="80" t="s">
        <v>272</v>
      </c>
      <c r="I14" s="79">
        <v>132</v>
      </c>
      <c r="J14" s="79">
        <v>0</v>
      </c>
    </row>
    <row r="15" spans="2:10" ht="30" customHeight="1" x14ac:dyDescent="0.25">
      <c r="B15" s="80" t="s">
        <v>26</v>
      </c>
      <c r="C15" s="80">
        <v>252</v>
      </c>
      <c r="D15" s="80">
        <v>416</v>
      </c>
      <c r="E15" s="80" t="s">
        <v>76</v>
      </c>
      <c r="F15" s="80" t="s">
        <v>39</v>
      </c>
      <c r="G15" s="80" t="s">
        <v>74</v>
      </c>
      <c r="H15" s="80" t="s">
        <v>75</v>
      </c>
      <c r="I15" s="79">
        <v>49</v>
      </c>
      <c r="J15" s="79">
        <v>8</v>
      </c>
    </row>
    <row r="16" spans="2:10" ht="30" customHeight="1" x14ac:dyDescent="0.25">
      <c r="B16" s="80" t="s">
        <v>158</v>
      </c>
      <c r="C16" s="80">
        <v>442</v>
      </c>
      <c r="D16" s="80">
        <v>844</v>
      </c>
      <c r="E16" s="80" t="s">
        <v>12</v>
      </c>
      <c r="F16" s="80"/>
      <c r="G16" s="80" t="s">
        <v>229</v>
      </c>
      <c r="H16" s="80" t="s">
        <v>228</v>
      </c>
      <c r="I16" s="79">
        <v>34</v>
      </c>
      <c r="J16" s="79">
        <v>0</v>
      </c>
    </row>
    <row r="17" spans="2:10" ht="30" customHeight="1" x14ac:dyDescent="0.25">
      <c r="B17" s="80">
        <v>849</v>
      </c>
      <c r="C17" s="80">
        <v>543</v>
      </c>
      <c r="D17" s="80">
        <v>720</v>
      </c>
      <c r="E17" s="80" t="s">
        <v>12</v>
      </c>
      <c r="F17" s="80"/>
      <c r="G17" s="80" t="s">
        <v>130</v>
      </c>
      <c r="H17" s="80" t="s">
        <v>62</v>
      </c>
      <c r="I17" s="79">
        <v>138</v>
      </c>
      <c r="J17" s="79">
        <v>0</v>
      </c>
    </row>
    <row r="18" spans="2:10" ht="30" customHeight="1" x14ac:dyDescent="0.25">
      <c r="B18" s="80">
        <v>855</v>
      </c>
      <c r="C18" s="80">
        <v>534</v>
      </c>
      <c r="D18" s="80">
        <v>194</v>
      </c>
      <c r="E18" s="80" t="s">
        <v>12</v>
      </c>
      <c r="F18" s="80"/>
      <c r="G18" s="80" t="s">
        <v>130</v>
      </c>
      <c r="H18" s="80" t="s">
        <v>62</v>
      </c>
      <c r="I18" s="79">
        <v>25</v>
      </c>
      <c r="J18" s="79">
        <v>169</v>
      </c>
    </row>
    <row r="19" spans="2:10" ht="30" customHeight="1" x14ac:dyDescent="0.25">
      <c r="B19" s="80">
        <v>947</v>
      </c>
      <c r="C19" s="80">
        <v>534</v>
      </c>
      <c r="D19" s="80">
        <v>241</v>
      </c>
      <c r="E19" s="80" t="s">
        <v>12</v>
      </c>
      <c r="F19" s="80"/>
      <c r="G19" s="80" t="s">
        <v>130</v>
      </c>
      <c r="H19" s="80" t="s">
        <v>200</v>
      </c>
      <c r="I19" s="80">
        <v>22</v>
      </c>
      <c r="J19" s="80">
        <v>0</v>
      </c>
    </row>
    <row r="20" spans="2:10" ht="30" customHeight="1" x14ac:dyDescent="0.25">
      <c r="B20" s="80">
        <v>3517</v>
      </c>
      <c r="C20" s="80">
        <v>534</v>
      </c>
      <c r="D20" s="80">
        <v>872</v>
      </c>
      <c r="E20" s="80" t="s">
        <v>76</v>
      </c>
      <c r="F20" s="80" t="s">
        <v>37</v>
      </c>
      <c r="G20" s="80" t="s">
        <v>130</v>
      </c>
      <c r="H20" s="80" t="s">
        <v>62</v>
      </c>
      <c r="I20" s="79">
        <v>74</v>
      </c>
      <c r="J20" s="79">
        <v>0</v>
      </c>
    </row>
    <row r="21" spans="2:10" ht="45" customHeight="1" x14ac:dyDescent="0.25">
      <c r="B21" s="80">
        <v>3801</v>
      </c>
      <c r="C21" s="80">
        <v>534</v>
      </c>
      <c r="D21" s="80">
        <v>639</v>
      </c>
      <c r="E21" s="80" t="s">
        <v>41</v>
      </c>
      <c r="F21" s="80" t="s">
        <v>42</v>
      </c>
      <c r="G21" s="80" t="s">
        <v>130</v>
      </c>
      <c r="H21" s="80" t="s">
        <v>62</v>
      </c>
      <c r="I21" s="79">
        <v>23</v>
      </c>
      <c r="J21" s="79">
        <v>0</v>
      </c>
    </row>
    <row r="22" spans="2:10" ht="45" customHeight="1" x14ac:dyDescent="0.25">
      <c r="B22" s="80">
        <v>3810</v>
      </c>
      <c r="C22" s="80">
        <v>534</v>
      </c>
      <c r="D22" s="80">
        <v>244</v>
      </c>
      <c r="E22" s="80" t="s">
        <v>41</v>
      </c>
      <c r="F22" s="80" t="s">
        <v>42</v>
      </c>
      <c r="G22" s="80" t="s">
        <v>130</v>
      </c>
      <c r="H22" s="80" t="s">
        <v>62</v>
      </c>
      <c r="I22" s="79">
        <v>9</v>
      </c>
      <c r="J22" s="79">
        <v>0</v>
      </c>
    </row>
    <row r="23" spans="2:10" ht="30" customHeight="1" x14ac:dyDescent="0.25">
      <c r="B23" s="80" t="s">
        <v>23</v>
      </c>
      <c r="C23" s="80">
        <v>534</v>
      </c>
      <c r="D23" s="80">
        <v>2493</v>
      </c>
      <c r="E23" s="80" t="s">
        <v>76</v>
      </c>
      <c r="F23" s="80" t="s">
        <v>37</v>
      </c>
      <c r="G23" s="80" t="s">
        <v>130</v>
      </c>
      <c r="H23" s="80" t="s">
        <v>62</v>
      </c>
      <c r="I23" s="79">
        <v>288</v>
      </c>
      <c r="J23" s="79">
        <v>0</v>
      </c>
    </row>
    <row r="24" spans="2:10" ht="30" customHeight="1" x14ac:dyDescent="0.25">
      <c r="B24" s="80" t="s">
        <v>21</v>
      </c>
      <c r="C24" s="80">
        <v>534</v>
      </c>
      <c r="D24" s="80">
        <v>75</v>
      </c>
      <c r="E24" s="80" t="s">
        <v>76</v>
      </c>
      <c r="F24" s="80" t="s">
        <v>37</v>
      </c>
      <c r="G24" s="80" t="s">
        <v>130</v>
      </c>
      <c r="H24" s="80" t="s">
        <v>62</v>
      </c>
      <c r="I24" s="79">
        <v>29</v>
      </c>
      <c r="J24" s="79">
        <v>0</v>
      </c>
    </row>
    <row r="25" spans="2:10" ht="30" customHeight="1" x14ac:dyDescent="0.25">
      <c r="B25" s="80" t="s">
        <v>32</v>
      </c>
      <c r="C25" s="80">
        <v>534</v>
      </c>
      <c r="D25" s="80">
        <v>4907</v>
      </c>
      <c r="E25" s="80" t="s">
        <v>76</v>
      </c>
      <c r="F25" s="80" t="s">
        <v>37</v>
      </c>
      <c r="G25" s="80" t="s">
        <v>130</v>
      </c>
      <c r="H25" s="80" t="s">
        <v>62</v>
      </c>
      <c r="I25" s="79">
        <v>415</v>
      </c>
      <c r="J25" s="79">
        <v>0</v>
      </c>
    </row>
    <row r="26" spans="2:10" ht="30" customHeight="1" x14ac:dyDescent="0.25">
      <c r="B26" s="80" t="s">
        <v>151</v>
      </c>
      <c r="C26" s="80">
        <v>534</v>
      </c>
      <c r="D26" s="80">
        <v>1689</v>
      </c>
      <c r="E26" s="80" t="s">
        <v>195</v>
      </c>
      <c r="F26" s="80" t="s">
        <v>37</v>
      </c>
      <c r="G26" s="80" t="s">
        <v>130</v>
      </c>
      <c r="H26" s="80" t="s">
        <v>62</v>
      </c>
      <c r="I26" s="79">
        <v>103</v>
      </c>
      <c r="J26" s="79">
        <v>0</v>
      </c>
    </row>
    <row r="27" spans="2:10" ht="45" customHeight="1" x14ac:dyDescent="0.25">
      <c r="B27" s="80" t="s">
        <v>35</v>
      </c>
      <c r="C27" s="80">
        <v>198</v>
      </c>
      <c r="D27" s="80">
        <v>14</v>
      </c>
      <c r="E27" s="80" t="s">
        <v>195</v>
      </c>
      <c r="F27" s="80" t="s">
        <v>37</v>
      </c>
      <c r="G27" s="80" t="s">
        <v>320</v>
      </c>
      <c r="H27" s="80" t="s">
        <v>321</v>
      </c>
      <c r="I27" s="79">
        <v>0</v>
      </c>
      <c r="J27" s="79">
        <v>14</v>
      </c>
    </row>
    <row r="28" spans="2:10" ht="30" customHeight="1" x14ac:dyDescent="0.25">
      <c r="B28" s="80" t="s">
        <v>24</v>
      </c>
      <c r="C28" s="80">
        <v>534</v>
      </c>
      <c r="D28" s="80">
        <v>1923</v>
      </c>
      <c r="E28" s="80" t="s">
        <v>195</v>
      </c>
      <c r="F28" s="80" t="s">
        <v>196</v>
      </c>
      <c r="G28" s="80" t="s">
        <v>130</v>
      </c>
      <c r="H28" s="80" t="s">
        <v>200</v>
      </c>
      <c r="I28" s="80">
        <v>169</v>
      </c>
      <c r="J28" s="80">
        <v>0</v>
      </c>
    </row>
    <row r="29" spans="2:10" ht="30" customHeight="1" x14ac:dyDescent="0.25">
      <c r="B29" s="80" t="s">
        <v>17</v>
      </c>
      <c r="C29" s="80">
        <v>534</v>
      </c>
      <c r="D29" s="80">
        <v>9233</v>
      </c>
      <c r="E29" s="80" t="s">
        <v>76</v>
      </c>
      <c r="F29" s="80" t="s">
        <v>37</v>
      </c>
      <c r="G29" s="80" t="s">
        <v>130</v>
      </c>
      <c r="H29" s="80" t="s">
        <v>62</v>
      </c>
      <c r="I29" s="79">
        <v>593</v>
      </c>
      <c r="J29" s="79">
        <v>0</v>
      </c>
    </row>
    <row r="30" spans="2:10" ht="30" customHeight="1" x14ac:dyDescent="0.25">
      <c r="B30" s="80" t="s">
        <v>27</v>
      </c>
      <c r="C30" s="80">
        <v>534</v>
      </c>
      <c r="D30" s="80">
        <v>780</v>
      </c>
      <c r="E30" s="80" t="s">
        <v>76</v>
      </c>
      <c r="F30" s="80" t="s">
        <v>37</v>
      </c>
      <c r="G30" s="80" t="s">
        <v>130</v>
      </c>
      <c r="H30" s="80" t="s">
        <v>62</v>
      </c>
      <c r="I30" s="80">
        <v>153</v>
      </c>
      <c r="J30" s="80">
        <v>0</v>
      </c>
    </row>
    <row r="31" spans="2:10" ht="30" customHeight="1" x14ac:dyDescent="0.25">
      <c r="B31" s="80" t="s">
        <v>16</v>
      </c>
      <c r="C31" s="80">
        <v>534</v>
      </c>
      <c r="D31" s="80">
        <v>624</v>
      </c>
      <c r="E31" s="80" t="s">
        <v>12</v>
      </c>
      <c r="F31" s="80"/>
      <c r="G31" s="80" t="s">
        <v>130</v>
      </c>
      <c r="H31" s="80" t="s">
        <v>62</v>
      </c>
      <c r="I31" s="79">
        <v>112</v>
      </c>
      <c r="J31" s="79">
        <v>0</v>
      </c>
    </row>
    <row r="32" spans="2:10" ht="30" customHeight="1" x14ac:dyDescent="0.25">
      <c r="B32" s="80" t="s">
        <v>15</v>
      </c>
      <c r="C32" s="80">
        <v>534</v>
      </c>
      <c r="D32" s="80">
        <v>118</v>
      </c>
      <c r="E32" s="80" t="s">
        <v>195</v>
      </c>
      <c r="F32" s="80" t="s">
        <v>39</v>
      </c>
      <c r="G32" s="80" t="s">
        <v>130</v>
      </c>
      <c r="H32" s="80" t="s">
        <v>62</v>
      </c>
      <c r="I32" s="79">
        <v>104</v>
      </c>
      <c r="J32" s="79">
        <v>0</v>
      </c>
    </row>
    <row r="33" spans="2:10" ht="75" customHeight="1" x14ac:dyDescent="0.25">
      <c r="B33" s="80">
        <v>3798</v>
      </c>
      <c r="C33" s="80">
        <v>198</v>
      </c>
      <c r="D33" s="80">
        <v>342</v>
      </c>
      <c r="E33" s="80" t="s">
        <v>41</v>
      </c>
      <c r="F33" s="80" t="s">
        <v>148</v>
      </c>
      <c r="G33" s="80" t="s">
        <v>320</v>
      </c>
      <c r="H33" s="80" t="s">
        <v>321</v>
      </c>
      <c r="I33" s="79">
        <v>46</v>
      </c>
      <c r="J33" s="79">
        <v>0</v>
      </c>
    </row>
    <row r="34" spans="2:10" ht="75" customHeight="1" x14ac:dyDescent="0.25">
      <c r="B34" s="80" t="s">
        <v>149</v>
      </c>
      <c r="C34" s="80">
        <v>198</v>
      </c>
      <c r="D34" s="80">
        <v>10187</v>
      </c>
      <c r="E34" s="80" t="s">
        <v>41</v>
      </c>
      <c r="F34" s="80" t="s">
        <v>148</v>
      </c>
      <c r="G34" s="80" t="s">
        <v>320</v>
      </c>
      <c r="H34" s="80" t="s">
        <v>321</v>
      </c>
      <c r="I34" s="79">
        <v>4955</v>
      </c>
      <c r="J34" s="79">
        <v>22</v>
      </c>
    </row>
    <row r="35" spans="2:10" ht="75" customHeight="1" x14ac:dyDescent="0.25">
      <c r="B35" s="80" t="s">
        <v>146</v>
      </c>
      <c r="C35" s="80">
        <v>198</v>
      </c>
      <c r="D35" s="80">
        <v>38</v>
      </c>
      <c r="E35" s="80" t="s">
        <v>41</v>
      </c>
      <c r="F35" s="80" t="s">
        <v>148</v>
      </c>
      <c r="G35" s="80" t="s">
        <v>320</v>
      </c>
      <c r="H35" s="80" t="s">
        <v>321</v>
      </c>
      <c r="I35" s="79">
        <v>38</v>
      </c>
      <c r="J35" s="79">
        <v>0</v>
      </c>
    </row>
    <row r="36" spans="2:10" ht="45" customHeight="1" x14ac:dyDescent="0.25">
      <c r="B36" s="80" t="s">
        <v>19</v>
      </c>
      <c r="C36" s="80">
        <v>198</v>
      </c>
      <c r="D36" s="80">
        <v>275</v>
      </c>
      <c r="E36" s="80" t="s">
        <v>76</v>
      </c>
      <c r="F36" s="80" t="s">
        <v>57</v>
      </c>
      <c r="G36" s="80" t="s">
        <v>320</v>
      </c>
      <c r="H36" s="80" t="s">
        <v>321</v>
      </c>
      <c r="I36" s="79">
        <v>208</v>
      </c>
      <c r="J36" s="79">
        <v>0</v>
      </c>
    </row>
    <row r="37" spans="2:10" ht="30" customHeight="1" x14ac:dyDescent="0.25">
      <c r="B37" s="80">
        <v>377</v>
      </c>
      <c r="C37" s="80">
        <v>671</v>
      </c>
      <c r="D37" s="80">
        <v>1555</v>
      </c>
      <c r="E37" s="80" t="s">
        <v>12</v>
      </c>
      <c r="F37" s="80"/>
      <c r="G37" s="80" t="s">
        <v>64</v>
      </c>
      <c r="H37" s="80" t="s">
        <v>65</v>
      </c>
      <c r="I37" s="79">
        <v>90</v>
      </c>
      <c r="J37" s="79">
        <v>0</v>
      </c>
    </row>
    <row r="38" spans="2:10" ht="30" customHeight="1" x14ac:dyDescent="0.25">
      <c r="B38" s="80" t="s">
        <v>22</v>
      </c>
      <c r="C38" s="80">
        <v>671</v>
      </c>
      <c r="D38" s="80">
        <v>1865</v>
      </c>
      <c r="E38" s="80" t="s">
        <v>12</v>
      </c>
      <c r="F38" s="80"/>
      <c r="G38" s="80" t="s">
        <v>64</v>
      </c>
      <c r="H38" s="80" t="s">
        <v>65</v>
      </c>
      <c r="I38" s="80">
        <v>371</v>
      </c>
      <c r="J38" s="80">
        <v>0</v>
      </c>
    </row>
    <row r="39" spans="2:10" ht="45" customHeight="1" x14ac:dyDescent="0.25">
      <c r="B39" s="80" t="s">
        <v>105</v>
      </c>
      <c r="C39" s="80">
        <v>118</v>
      </c>
      <c r="D39" s="80">
        <v>69</v>
      </c>
      <c r="E39" s="80" t="s">
        <v>205</v>
      </c>
      <c r="F39" s="80"/>
      <c r="G39" s="80" t="s">
        <v>320</v>
      </c>
      <c r="H39" s="80" t="s">
        <v>321</v>
      </c>
      <c r="I39" s="79">
        <v>0</v>
      </c>
      <c r="J39" s="79">
        <v>69</v>
      </c>
    </row>
    <row r="40" spans="2:10" ht="30" customHeight="1" x14ac:dyDescent="0.25">
      <c r="B40" s="88">
        <v>896</v>
      </c>
      <c r="C40" s="88">
        <v>344</v>
      </c>
      <c r="D40" s="88">
        <v>709</v>
      </c>
      <c r="E40" s="88" t="s">
        <v>12</v>
      </c>
      <c r="F40" s="88"/>
      <c r="G40" s="88" t="s">
        <v>265</v>
      </c>
      <c r="H40" s="80" t="s">
        <v>266</v>
      </c>
      <c r="I40" s="88">
        <v>94</v>
      </c>
      <c r="J40" s="88">
        <v>0</v>
      </c>
    </row>
    <row r="41" spans="2:10" ht="45" customHeight="1" x14ac:dyDescent="0.25">
      <c r="B41" s="89"/>
      <c r="C41" s="89"/>
      <c r="D41" s="89"/>
      <c r="E41" s="89"/>
      <c r="F41" s="89"/>
      <c r="G41" s="89"/>
      <c r="H41" s="80" t="s">
        <v>267</v>
      </c>
      <c r="I41" s="89"/>
      <c r="J41" s="89"/>
    </row>
    <row r="42" spans="2:10" ht="15" customHeight="1" x14ac:dyDescent="0.25">
      <c r="B42" s="88" t="s">
        <v>134</v>
      </c>
      <c r="C42" s="88">
        <v>159</v>
      </c>
      <c r="D42" s="88">
        <v>1250</v>
      </c>
      <c r="E42" s="88" t="s">
        <v>14</v>
      </c>
      <c r="F42" s="88"/>
      <c r="G42" s="80" t="s">
        <v>217</v>
      </c>
      <c r="H42" s="80" t="s">
        <v>218</v>
      </c>
      <c r="I42" s="90">
        <v>151</v>
      </c>
      <c r="J42" s="90">
        <v>0</v>
      </c>
    </row>
    <row r="43" spans="2:10" ht="15" customHeight="1" x14ac:dyDescent="0.25">
      <c r="B43" s="93"/>
      <c r="C43" s="93"/>
      <c r="D43" s="93"/>
      <c r="E43" s="93"/>
      <c r="F43" s="93"/>
      <c r="G43" s="80" t="s">
        <v>219</v>
      </c>
      <c r="H43" s="80" t="s">
        <v>220</v>
      </c>
      <c r="I43" s="92"/>
      <c r="J43" s="92"/>
    </row>
    <row r="44" spans="2:10" ht="15" customHeight="1" x14ac:dyDescent="0.25">
      <c r="B44" s="93"/>
      <c r="C44" s="93"/>
      <c r="D44" s="93"/>
      <c r="E44" s="93"/>
      <c r="F44" s="93"/>
      <c r="G44" s="80" t="s">
        <v>221</v>
      </c>
      <c r="H44" s="80" t="s">
        <v>181</v>
      </c>
      <c r="I44" s="92"/>
      <c r="J44" s="92"/>
    </row>
    <row r="45" spans="2:10" ht="30" customHeight="1" x14ac:dyDescent="0.25">
      <c r="B45" s="93"/>
      <c r="C45" s="93"/>
      <c r="D45" s="93"/>
      <c r="E45" s="93"/>
      <c r="F45" s="93"/>
      <c r="G45" s="80" t="s">
        <v>222</v>
      </c>
      <c r="H45" s="80" t="s">
        <v>223</v>
      </c>
      <c r="I45" s="92"/>
      <c r="J45" s="92"/>
    </row>
    <row r="46" spans="2:10" ht="15" customHeight="1" x14ac:dyDescent="0.25">
      <c r="B46" s="93"/>
      <c r="C46" s="93"/>
      <c r="D46" s="93"/>
      <c r="E46" s="93"/>
      <c r="F46" s="93"/>
      <c r="G46" s="80" t="s">
        <v>224</v>
      </c>
      <c r="H46" s="80" t="s">
        <v>225</v>
      </c>
      <c r="I46" s="92"/>
      <c r="J46" s="92"/>
    </row>
    <row r="47" spans="2:10" ht="15" customHeight="1" x14ac:dyDescent="0.25">
      <c r="B47" s="93"/>
      <c r="C47" s="93"/>
      <c r="D47" s="93"/>
      <c r="E47" s="93"/>
      <c r="F47" s="93"/>
      <c r="G47" s="80" t="s">
        <v>226</v>
      </c>
      <c r="H47" s="80" t="s">
        <v>181</v>
      </c>
      <c r="I47" s="92"/>
      <c r="J47" s="92"/>
    </row>
    <row r="48" spans="2:10" ht="15" customHeight="1" x14ac:dyDescent="0.25">
      <c r="B48" s="89"/>
      <c r="C48" s="89"/>
      <c r="D48" s="89"/>
      <c r="E48" s="89"/>
      <c r="F48" s="89"/>
      <c r="G48" s="80" t="s">
        <v>227</v>
      </c>
      <c r="H48" s="80" t="s">
        <v>181</v>
      </c>
      <c r="I48" s="91"/>
      <c r="J48" s="91"/>
    </row>
    <row r="49" spans="2:10" ht="15" customHeight="1" x14ac:dyDescent="0.25">
      <c r="B49" s="88" t="s">
        <v>157</v>
      </c>
      <c r="C49" s="88">
        <v>159</v>
      </c>
      <c r="D49" s="88">
        <v>1129</v>
      </c>
      <c r="E49" s="88" t="s">
        <v>155</v>
      </c>
      <c r="F49" s="88"/>
      <c r="G49" s="80" t="s">
        <v>217</v>
      </c>
      <c r="H49" s="80" t="s">
        <v>218</v>
      </c>
      <c r="I49" s="90">
        <v>74</v>
      </c>
      <c r="J49" s="90">
        <v>0</v>
      </c>
    </row>
    <row r="50" spans="2:10" ht="15" customHeight="1" x14ac:dyDescent="0.25">
      <c r="B50" s="93"/>
      <c r="C50" s="93"/>
      <c r="D50" s="93"/>
      <c r="E50" s="93"/>
      <c r="F50" s="93"/>
      <c r="G50" s="80" t="s">
        <v>219</v>
      </c>
      <c r="H50" s="80" t="s">
        <v>220</v>
      </c>
      <c r="I50" s="92"/>
      <c r="J50" s="92"/>
    </row>
    <row r="51" spans="2:10" ht="15" customHeight="1" x14ac:dyDescent="0.25">
      <c r="B51" s="93"/>
      <c r="C51" s="93"/>
      <c r="D51" s="93"/>
      <c r="E51" s="93"/>
      <c r="F51" s="93"/>
      <c r="G51" s="80" t="s">
        <v>221</v>
      </c>
      <c r="H51" s="80" t="s">
        <v>181</v>
      </c>
      <c r="I51" s="92"/>
      <c r="J51" s="92"/>
    </row>
    <row r="52" spans="2:10" ht="30" customHeight="1" x14ac:dyDescent="0.25">
      <c r="B52" s="93"/>
      <c r="C52" s="93"/>
      <c r="D52" s="93"/>
      <c r="E52" s="93"/>
      <c r="F52" s="93"/>
      <c r="G52" s="80" t="s">
        <v>222</v>
      </c>
      <c r="H52" s="80" t="s">
        <v>223</v>
      </c>
      <c r="I52" s="92"/>
      <c r="J52" s="92"/>
    </row>
    <row r="53" spans="2:10" ht="15" customHeight="1" x14ac:dyDescent="0.25">
      <c r="B53" s="93"/>
      <c r="C53" s="93"/>
      <c r="D53" s="93"/>
      <c r="E53" s="93"/>
      <c r="F53" s="93"/>
      <c r="G53" s="80" t="s">
        <v>224</v>
      </c>
      <c r="H53" s="80" t="s">
        <v>225</v>
      </c>
      <c r="I53" s="92"/>
      <c r="J53" s="92"/>
    </row>
    <row r="54" spans="2:10" ht="15" customHeight="1" x14ac:dyDescent="0.25">
      <c r="B54" s="93"/>
      <c r="C54" s="93"/>
      <c r="D54" s="93"/>
      <c r="E54" s="93"/>
      <c r="F54" s="93"/>
      <c r="G54" s="80" t="s">
        <v>226</v>
      </c>
      <c r="H54" s="80" t="s">
        <v>181</v>
      </c>
      <c r="I54" s="92"/>
      <c r="J54" s="92"/>
    </row>
    <row r="55" spans="2:10" ht="15" customHeight="1" x14ac:dyDescent="0.25">
      <c r="B55" s="89"/>
      <c r="C55" s="89"/>
      <c r="D55" s="89"/>
      <c r="E55" s="89"/>
      <c r="F55" s="89"/>
      <c r="G55" s="80" t="s">
        <v>227</v>
      </c>
      <c r="H55" s="80" t="s">
        <v>181</v>
      </c>
      <c r="I55" s="91"/>
      <c r="J55" s="91"/>
    </row>
    <row r="56" spans="2:10" ht="30" customHeight="1" x14ac:dyDescent="0.25">
      <c r="B56" s="80" t="s">
        <v>30</v>
      </c>
      <c r="C56" s="80">
        <v>912</v>
      </c>
      <c r="D56" s="80">
        <v>1078</v>
      </c>
      <c r="E56" s="80" t="s">
        <v>12</v>
      </c>
      <c r="F56" s="80"/>
      <c r="G56" s="80" t="s">
        <v>91</v>
      </c>
      <c r="H56" s="80" t="s">
        <v>90</v>
      </c>
      <c r="I56" s="79">
        <v>183</v>
      </c>
      <c r="J56" s="79">
        <v>34</v>
      </c>
    </row>
    <row r="57" spans="2:10" ht="30" customHeight="1" x14ac:dyDescent="0.25">
      <c r="B57" s="80" t="s">
        <v>33</v>
      </c>
      <c r="C57" s="80">
        <v>290</v>
      </c>
      <c r="D57" s="80">
        <v>1479</v>
      </c>
      <c r="E57" s="80" t="s">
        <v>12</v>
      </c>
      <c r="F57" s="80"/>
      <c r="G57" s="80" t="s">
        <v>97</v>
      </c>
      <c r="H57" s="80" t="s">
        <v>98</v>
      </c>
      <c r="I57" s="79">
        <v>157</v>
      </c>
      <c r="J57" s="79">
        <v>0</v>
      </c>
    </row>
    <row r="58" spans="2:10" ht="30" customHeight="1" x14ac:dyDescent="0.25">
      <c r="B58" s="88">
        <v>841</v>
      </c>
      <c r="C58" s="88">
        <v>287</v>
      </c>
      <c r="D58" s="88">
        <v>1967</v>
      </c>
      <c r="E58" s="88" t="s">
        <v>14</v>
      </c>
      <c r="F58" s="88"/>
      <c r="G58" s="80" t="s">
        <v>201</v>
      </c>
      <c r="H58" s="80" t="s">
        <v>90</v>
      </c>
      <c r="I58" s="90">
        <v>226</v>
      </c>
      <c r="J58" s="90">
        <v>71</v>
      </c>
    </row>
    <row r="59" spans="2:10" ht="30" customHeight="1" x14ac:dyDescent="0.25">
      <c r="B59" s="89"/>
      <c r="C59" s="89"/>
      <c r="D59" s="89"/>
      <c r="E59" s="89"/>
      <c r="F59" s="89"/>
      <c r="G59" s="80" t="s">
        <v>202</v>
      </c>
      <c r="H59" s="80" t="s">
        <v>203</v>
      </c>
      <c r="I59" s="91"/>
      <c r="J59" s="91"/>
    </row>
    <row r="60" spans="2:10" ht="30" customHeight="1" x14ac:dyDescent="0.25">
      <c r="B60" s="80" t="s">
        <v>135</v>
      </c>
      <c r="C60" s="80">
        <v>257</v>
      </c>
      <c r="D60" s="80">
        <v>713</v>
      </c>
      <c r="E60" s="80" t="s">
        <v>206</v>
      </c>
      <c r="F60" s="80"/>
      <c r="G60" s="80" t="s">
        <v>136</v>
      </c>
      <c r="H60" s="80" t="s">
        <v>216</v>
      </c>
      <c r="I60" s="80">
        <v>93</v>
      </c>
      <c r="J60" s="80">
        <v>0</v>
      </c>
    </row>
    <row r="61" spans="2:10" ht="30" customHeight="1" x14ac:dyDescent="0.25">
      <c r="B61" s="88">
        <v>858</v>
      </c>
      <c r="C61" s="88">
        <v>909</v>
      </c>
      <c r="D61" s="88">
        <v>126</v>
      </c>
      <c r="E61" s="88" t="s">
        <v>12</v>
      </c>
      <c r="F61" s="88"/>
      <c r="G61" s="80" t="s">
        <v>236</v>
      </c>
      <c r="H61" s="80" t="s">
        <v>81</v>
      </c>
      <c r="I61" s="90">
        <v>72</v>
      </c>
      <c r="J61" s="90">
        <v>0</v>
      </c>
    </row>
    <row r="62" spans="2:10" ht="30" customHeight="1" x14ac:dyDescent="0.25">
      <c r="B62" s="89"/>
      <c r="C62" s="89"/>
      <c r="D62" s="89"/>
      <c r="E62" s="89"/>
      <c r="F62" s="89"/>
      <c r="G62" s="80" t="s">
        <v>237</v>
      </c>
      <c r="H62" s="80" t="s">
        <v>238</v>
      </c>
      <c r="I62" s="91"/>
      <c r="J62" s="91"/>
    </row>
    <row r="63" spans="2:10" ht="30" customHeight="1" x14ac:dyDescent="0.25">
      <c r="B63" s="88">
        <v>864</v>
      </c>
      <c r="C63" s="88">
        <v>909</v>
      </c>
      <c r="D63" s="88">
        <v>977</v>
      </c>
      <c r="E63" s="88" t="s">
        <v>12</v>
      </c>
      <c r="F63" s="88"/>
      <c r="G63" s="80" t="s">
        <v>236</v>
      </c>
      <c r="H63" s="80" t="s">
        <v>81</v>
      </c>
      <c r="I63" s="90">
        <v>198</v>
      </c>
      <c r="J63" s="90">
        <v>0</v>
      </c>
    </row>
    <row r="64" spans="2:10" ht="30" customHeight="1" x14ac:dyDescent="0.25">
      <c r="B64" s="89"/>
      <c r="C64" s="89"/>
      <c r="D64" s="89"/>
      <c r="E64" s="89"/>
      <c r="F64" s="89"/>
      <c r="G64" s="80" t="s">
        <v>237</v>
      </c>
      <c r="H64" s="80" t="s">
        <v>238</v>
      </c>
      <c r="I64" s="91"/>
      <c r="J64" s="91"/>
    </row>
    <row r="65" spans="2:10" ht="45" customHeight="1" x14ac:dyDescent="0.25">
      <c r="B65" s="80">
        <v>865</v>
      </c>
      <c r="C65" s="80">
        <v>198</v>
      </c>
      <c r="D65" s="80" t="s">
        <v>239</v>
      </c>
      <c r="E65" s="80" t="s">
        <v>12</v>
      </c>
      <c r="F65" s="80"/>
      <c r="G65" s="80" t="s">
        <v>320</v>
      </c>
      <c r="H65" s="80" t="s">
        <v>321</v>
      </c>
      <c r="I65" s="79">
        <v>0</v>
      </c>
      <c r="J65" s="79">
        <v>166</v>
      </c>
    </row>
    <row r="66" spans="2:10" ht="30" customHeight="1" x14ac:dyDescent="0.25">
      <c r="B66" s="88" t="s">
        <v>165</v>
      </c>
      <c r="C66" s="88">
        <v>909</v>
      </c>
      <c r="D66" s="88">
        <v>251</v>
      </c>
      <c r="E66" s="88" t="s">
        <v>166</v>
      </c>
      <c r="F66" s="88" t="s">
        <v>167</v>
      </c>
      <c r="G66" s="80" t="s">
        <v>236</v>
      </c>
      <c r="H66" s="80" t="s">
        <v>81</v>
      </c>
      <c r="I66" s="90">
        <v>53</v>
      </c>
      <c r="J66" s="90">
        <v>0</v>
      </c>
    </row>
    <row r="67" spans="2:10" ht="30" customHeight="1" x14ac:dyDescent="0.25">
      <c r="B67" s="89"/>
      <c r="C67" s="89"/>
      <c r="D67" s="89"/>
      <c r="E67" s="89"/>
      <c r="F67" s="89"/>
      <c r="G67" s="80" t="s">
        <v>237</v>
      </c>
      <c r="H67" s="80" t="s">
        <v>238</v>
      </c>
      <c r="I67" s="91"/>
      <c r="J67" s="91"/>
    </row>
    <row r="68" spans="2:10" ht="30" customHeight="1" x14ac:dyDescent="0.25">
      <c r="B68" s="80">
        <v>553</v>
      </c>
      <c r="C68" s="80">
        <v>313</v>
      </c>
      <c r="D68" s="80">
        <v>184</v>
      </c>
      <c r="E68" s="80" t="s">
        <v>12</v>
      </c>
      <c r="F68" s="80"/>
      <c r="G68" s="80" t="s">
        <v>232</v>
      </c>
      <c r="H68" s="80" t="s">
        <v>96</v>
      </c>
      <c r="I68" s="79">
        <v>80</v>
      </c>
      <c r="J68" s="79">
        <v>0</v>
      </c>
    </row>
    <row r="69" spans="2:10" ht="45" customHeight="1" x14ac:dyDescent="0.25">
      <c r="B69" s="80" t="s">
        <v>36</v>
      </c>
      <c r="C69" s="80" t="s">
        <v>194</v>
      </c>
      <c r="D69" s="80">
        <v>37</v>
      </c>
      <c r="E69" s="80" t="s">
        <v>12</v>
      </c>
      <c r="F69" s="80"/>
      <c r="G69" s="80" t="s">
        <v>320</v>
      </c>
      <c r="H69" s="80" t="s">
        <v>321</v>
      </c>
      <c r="I69" s="80">
        <v>10</v>
      </c>
      <c r="J69" s="80">
        <v>27</v>
      </c>
    </row>
    <row r="70" spans="2:10" ht="45" customHeight="1" x14ac:dyDescent="0.25">
      <c r="B70" s="80" t="s">
        <v>299</v>
      </c>
      <c r="C70" s="80">
        <v>198</v>
      </c>
      <c r="D70" s="80">
        <v>15</v>
      </c>
      <c r="E70" s="80" t="s">
        <v>195</v>
      </c>
      <c r="F70" s="80" t="s">
        <v>37</v>
      </c>
      <c r="G70" s="80" t="s">
        <v>320</v>
      </c>
      <c r="H70" s="80" t="s">
        <v>321</v>
      </c>
      <c r="I70" s="80">
        <v>0</v>
      </c>
      <c r="J70" s="80">
        <v>15</v>
      </c>
    </row>
    <row r="71" spans="2:10" ht="30" customHeight="1" x14ac:dyDescent="0.25">
      <c r="B71" s="80" t="s">
        <v>199</v>
      </c>
      <c r="C71" s="80">
        <v>534</v>
      </c>
      <c r="D71" s="80">
        <v>592</v>
      </c>
      <c r="E71" s="80" t="s">
        <v>12</v>
      </c>
      <c r="F71" s="80"/>
      <c r="G71" s="80" t="s">
        <v>130</v>
      </c>
      <c r="H71" s="80" t="s">
        <v>200</v>
      </c>
      <c r="I71" s="80">
        <v>304</v>
      </c>
      <c r="J71" s="80">
        <v>0</v>
      </c>
    </row>
    <row r="72" spans="2:10" ht="45" customHeight="1" x14ac:dyDescent="0.25">
      <c r="B72" s="80" t="s">
        <v>204</v>
      </c>
      <c r="C72" s="80">
        <v>198</v>
      </c>
      <c r="D72" s="80">
        <v>10</v>
      </c>
      <c r="E72" s="80" t="s">
        <v>12</v>
      </c>
      <c r="F72" s="80"/>
      <c r="G72" s="80" t="s">
        <v>320</v>
      </c>
      <c r="H72" s="80" t="s">
        <v>321</v>
      </c>
      <c r="I72" s="80">
        <v>0</v>
      </c>
      <c r="J72" s="80">
        <v>10</v>
      </c>
    </row>
    <row r="73" spans="2:10" ht="45" customHeight="1" x14ac:dyDescent="0.25">
      <c r="B73" s="80" t="s">
        <v>300</v>
      </c>
      <c r="C73" s="80">
        <v>198</v>
      </c>
      <c r="D73" s="80">
        <v>8</v>
      </c>
      <c r="E73" s="80" t="s">
        <v>206</v>
      </c>
      <c r="F73" s="80"/>
      <c r="G73" s="80" t="s">
        <v>320</v>
      </c>
      <c r="H73" s="80" t="s">
        <v>321</v>
      </c>
      <c r="I73" s="80">
        <v>0</v>
      </c>
      <c r="J73" s="80">
        <v>8</v>
      </c>
    </row>
    <row r="74" spans="2:10" ht="45" customHeight="1" x14ac:dyDescent="0.25">
      <c r="B74" s="80" t="s">
        <v>301</v>
      </c>
      <c r="C74" s="80">
        <v>198</v>
      </c>
      <c r="D74" s="80">
        <v>25</v>
      </c>
      <c r="E74" s="80" t="s">
        <v>14</v>
      </c>
      <c r="F74" s="80"/>
      <c r="G74" s="80" t="s">
        <v>320</v>
      </c>
      <c r="H74" s="80" t="s">
        <v>321</v>
      </c>
      <c r="I74" s="80">
        <v>0</v>
      </c>
      <c r="J74" s="80">
        <v>25</v>
      </c>
    </row>
    <row r="75" spans="2:10" ht="30" customHeight="1" x14ac:dyDescent="0.25">
      <c r="B75" s="80" t="s">
        <v>302</v>
      </c>
      <c r="C75" s="80">
        <v>214</v>
      </c>
      <c r="D75" s="80">
        <v>1530</v>
      </c>
      <c r="E75" s="80" t="s">
        <v>14</v>
      </c>
      <c r="F75" s="80"/>
      <c r="G75" s="80" t="s">
        <v>86</v>
      </c>
      <c r="H75" s="80" t="s">
        <v>207</v>
      </c>
      <c r="I75" s="80">
        <v>500</v>
      </c>
      <c r="J75" s="80">
        <v>0</v>
      </c>
    </row>
    <row r="76" spans="2:10" ht="45" customHeight="1" x14ac:dyDescent="0.25">
      <c r="B76" s="80" t="s">
        <v>208</v>
      </c>
      <c r="C76" s="80">
        <v>198</v>
      </c>
      <c r="D76" s="80">
        <v>73</v>
      </c>
      <c r="E76" s="80" t="s">
        <v>14</v>
      </c>
      <c r="F76" s="80"/>
      <c r="G76" s="80" t="s">
        <v>320</v>
      </c>
      <c r="H76" s="80" t="s">
        <v>321</v>
      </c>
      <c r="I76" s="80">
        <v>0</v>
      </c>
      <c r="J76" s="80">
        <v>73</v>
      </c>
    </row>
    <row r="77" spans="2:10" ht="45" customHeight="1" x14ac:dyDescent="0.25">
      <c r="B77" s="80" t="s">
        <v>303</v>
      </c>
      <c r="C77" s="80">
        <v>198</v>
      </c>
      <c r="D77" s="80">
        <v>3</v>
      </c>
      <c r="E77" s="80" t="s">
        <v>209</v>
      </c>
      <c r="F77" s="80"/>
      <c r="G77" s="80" t="s">
        <v>320</v>
      </c>
      <c r="H77" s="80" t="s">
        <v>321</v>
      </c>
      <c r="I77" s="80">
        <v>0</v>
      </c>
      <c r="J77" s="80">
        <v>3</v>
      </c>
    </row>
    <row r="78" spans="2:10" ht="30" customHeight="1" x14ac:dyDescent="0.25">
      <c r="B78" s="80" t="s">
        <v>210</v>
      </c>
      <c r="C78" s="80">
        <v>555</v>
      </c>
      <c r="D78" s="80">
        <v>1219</v>
      </c>
      <c r="E78" s="80" t="s">
        <v>209</v>
      </c>
      <c r="F78" s="80"/>
      <c r="G78" s="80" t="s">
        <v>99</v>
      </c>
      <c r="H78" s="80" t="s">
        <v>211</v>
      </c>
      <c r="I78" s="80">
        <v>69</v>
      </c>
      <c r="J78" s="80">
        <v>0</v>
      </c>
    </row>
    <row r="79" spans="2:10" ht="45" customHeight="1" x14ac:dyDescent="0.25">
      <c r="B79" s="80" t="s">
        <v>304</v>
      </c>
      <c r="C79" s="80">
        <v>198</v>
      </c>
      <c r="D79" s="80">
        <v>287</v>
      </c>
      <c r="E79" s="80" t="s">
        <v>209</v>
      </c>
      <c r="F79" s="80"/>
      <c r="G79" s="80" t="s">
        <v>320</v>
      </c>
      <c r="H79" s="80" t="s">
        <v>321</v>
      </c>
      <c r="I79" s="80">
        <v>0</v>
      </c>
      <c r="J79" s="80">
        <v>287</v>
      </c>
    </row>
    <row r="80" spans="2:10" ht="30" customHeight="1" x14ac:dyDescent="0.25">
      <c r="B80" s="80" t="s">
        <v>305</v>
      </c>
      <c r="C80" s="80">
        <v>555</v>
      </c>
      <c r="D80" s="80">
        <v>121</v>
      </c>
      <c r="E80" s="80" t="s">
        <v>209</v>
      </c>
      <c r="F80" s="80"/>
      <c r="G80" s="80" t="s">
        <v>99</v>
      </c>
      <c r="H80" s="80" t="s">
        <v>211</v>
      </c>
      <c r="I80" s="80">
        <v>65</v>
      </c>
      <c r="J80" s="80">
        <v>0</v>
      </c>
    </row>
    <row r="81" spans="2:10" ht="30" customHeight="1" x14ac:dyDescent="0.25">
      <c r="B81" s="80">
        <v>3913</v>
      </c>
      <c r="C81" s="80">
        <v>534</v>
      </c>
      <c r="D81" s="80">
        <v>2105</v>
      </c>
      <c r="E81" s="80" t="s">
        <v>209</v>
      </c>
      <c r="F81" s="80"/>
      <c r="G81" s="80" t="s">
        <v>130</v>
      </c>
      <c r="H81" s="80" t="s">
        <v>200</v>
      </c>
      <c r="I81" s="80">
        <v>440</v>
      </c>
      <c r="J81" s="80">
        <v>0</v>
      </c>
    </row>
    <row r="82" spans="2:10" ht="45" customHeight="1" x14ac:dyDescent="0.25">
      <c r="B82" s="80" t="s">
        <v>306</v>
      </c>
      <c r="C82" s="80">
        <v>198</v>
      </c>
      <c r="D82" s="80">
        <v>111</v>
      </c>
      <c r="E82" s="80" t="s">
        <v>209</v>
      </c>
      <c r="F82" s="80"/>
      <c r="G82" s="80" t="s">
        <v>320</v>
      </c>
      <c r="H82" s="80" t="s">
        <v>321</v>
      </c>
      <c r="I82" s="80">
        <v>0</v>
      </c>
      <c r="J82" s="80">
        <v>111</v>
      </c>
    </row>
    <row r="83" spans="2:10" ht="45" customHeight="1" x14ac:dyDescent="0.25">
      <c r="B83" s="80" t="s">
        <v>212</v>
      </c>
      <c r="C83" s="80">
        <v>198</v>
      </c>
      <c r="D83" s="80">
        <v>4</v>
      </c>
      <c r="E83" s="80" t="s">
        <v>195</v>
      </c>
      <c r="F83" s="80" t="s">
        <v>37</v>
      </c>
      <c r="G83" s="80" t="s">
        <v>320</v>
      </c>
      <c r="H83" s="80" t="s">
        <v>321</v>
      </c>
      <c r="I83" s="80">
        <v>4</v>
      </c>
      <c r="J83" s="80">
        <v>0</v>
      </c>
    </row>
    <row r="84" spans="2:10" ht="30" customHeight="1" x14ac:dyDescent="0.25">
      <c r="B84" s="80" t="s">
        <v>213</v>
      </c>
      <c r="C84" s="80">
        <v>649</v>
      </c>
      <c r="D84" s="80">
        <v>326</v>
      </c>
      <c r="E84" s="80" t="s">
        <v>195</v>
      </c>
      <c r="F84" s="80" t="s">
        <v>39</v>
      </c>
      <c r="G84" s="80" t="s">
        <v>84</v>
      </c>
      <c r="H84" s="80" t="s">
        <v>214</v>
      </c>
      <c r="I84" s="80">
        <v>91</v>
      </c>
      <c r="J84" s="80">
        <v>0</v>
      </c>
    </row>
    <row r="85" spans="2:10" ht="45" customHeight="1" x14ac:dyDescent="0.25">
      <c r="B85" s="80" t="s">
        <v>307</v>
      </c>
      <c r="C85" s="80">
        <v>198</v>
      </c>
      <c r="D85" s="80">
        <v>34</v>
      </c>
      <c r="E85" s="80" t="s">
        <v>195</v>
      </c>
      <c r="F85" s="80" t="s">
        <v>39</v>
      </c>
      <c r="G85" s="80" t="s">
        <v>320</v>
      </c>
      <c r="H85" s="80" t="s">
        <v>321</v>
      </c>
      <c r="I85" s="80">
        <v>0</v>
      </c>
      <c r="J85" s="80">
        <v>34</v>
      </c>
    </row>
    <row r="86" spans="2:10" ht="45" customHeight="1" x14ac:dyDescent="0.25">
      <c r="B86" s="80" t="s">
        <v>308</v>
      </c>
      <c r="C86" s="80">
        <v>198</v>
      </c>
      <c r="D86" s="80">
        <v>8</v>
      </c>
      <c r="E86" s="80" t="s">
        <v>206</v>
      </c>
      <c r="F86" s="80"/>
      <c r="G86" s="80" t="s">
        <v>320</v>
      </c>
      <c r="H86" s="80" t="s">
        <v>321</v>
      </c>
      <c r="I86" s="80">
        <v>0</v>
      </c>
      <c r="J86" s="80">
        <v>8</v>
      </c>
    </row>
    <row r="87" spans="2:10" ht="15" customHeight="1" x14ac:dyDescent="0.25">
      <c r="B87" s="80" t="s">
        <v>309</v>
      </c>
      <c r="C87" s="80">
        <v>61</v>
      </c>
      <c r="D87" s="80">
        <v>21</v>
      </c>
      <c r="E87" s="80" t="s">
        <v>206</v>
      </c>
      <c r="F87" s="80"/>
      <c r="G87" s="80" t="s">
        <v>82</v>
      </c>
      <c r="H87" s="80" t="s">
        <v>215</v>
      </c>
      <c r="I87" s="80">
        <v>0</v>
      </c>
      <c r="J87" s="80">
        <v>21</v>
      </c>
    </row>
    <row r="88" spans="2:10" ht="45" customHeight="1" x14ac:dyDescent="0.25">
      <c r="B88" s="80" t="s">
        <v>230</v>
      </c>
      <c r="C88" s="80">
        <v>198</v>
      </c>
      <c r="D88" s="80">
        <v>13</v>
      </c>
      <c r="E88" s="80" t="s">
        <v>209</v>
      </c>
      <c r="F88" s="80"/>
      <c r="G88" s="80" t="s">
        <v>320</v>
      </c>
      <c r="H88" s="80" t="s">
        <v>321</v>
      </c>
      <c r="I88" s="80">
        <v>0</v>
      </c>
      <c r="J88" s="80">
        <v>13</v>
      </c>
    </row>
    <row r="89" spans="2:10" ht="30" customHeight="1" x14ac:dyDescent="0.25">
      <c r="B89" s="80" t="s">
        <v>231</v>
      </c>
      <c r="C89" s="80">
        <v>313</v>
      </c>
      <c r="D89" s="80">
        <v>123</v>
      </c>
      <c r="E89" s="80" t="s">
        <v>209</v>
      </c>
      <c r="F89" s="80"/>
      <c r="G89" s="80" t="s">
        <v>232</v>
      </c>
      <c r="H89" s="80" t="s">
        <v>233</v>
      </c>
      <c r="I89" s="80">
        <v>71</v>
      </c>
      <c r="J89" s="80">
        <v>0</v>
      </c>
    </row>
    <row r="90" spans="2:10" ht="45" customHeight="1" x14ac:dyDescent="0.25">
      <c r="B90" s="80" t="s">
        <v>234</v>
      </c>
      <c r="C90" s="80">
        <v>198</v>
      </c>
      <c r="D90" s="80">
        <v>50</v>
      </c>
      <c r="E90" s="80" t="s">
        <v>195</v>
      </c>
      <c r="F90" s="80" t="s">
        <v>196</v>
      </c>
      <c r="G90" s="80" t="s">
        <v>320</v>
      </c>
      <c r="H90" s="80" t="s">
        <v>321</v>
      </c>
      <c r="I90" s="80">
        <v>0</v>
      </c>
      <c r="J90" s="80">
        <v>50</v>
      </c>
    </row>
    <row r="91" spans="2:10" ht="30" customHeight="1" x14ac:dyDescent="0.25">
      <c r="B91" s="80" t="s">
        <v>310</v>
      </c>
      <c r="C91" s="80">
        <v>534</v>
      </c>
      <c r="D91" s="80">
        <v>93</v>
      </c>
      <c r="E91" s="80" t="s">
        <v>195</v>
      </c>
      <c r="F91" s="80" t="s">
        <v>196</v>
      </c>
      <c r="G91" s="80" t="s">
        <v>130</v>
      </c>
      <c r="H91" s="80" t="s">
        <v>200</v>
      </c>
      <c r="I91" s="80">
        <v>93</v>
      </c>
      <c r="J91" s="80">
        <v>0</v>
      </c>
    </row>
    <row r="92" spans="2:10" ht="45" customHeight="1" x14ac:dyDescent="0.25">
      <c r="B92" s="80" t="s">
        <v>235</v>
      </c>
      <c r="C92" s="80">
        <v>198</v>
      </c>
      <c r="D92" s="80">
        <v>24</v>
      </c>
      <c r="E92" s="80" t="s">
        <v>195</v>
      </c>
      <c r="F92" s="80" t="s">
        <v>196</v>
      </c>
      <c r="G92" s="80" t="s">
        <v>320</v>
      </c>
      <c r="H92" s="80" t="s">
        <v>321</v>
      </c>
      <c r="I92" s="80">
        <v>0</v>
      </c>
      <c r="J92" s="80">
        <v>24</v>
      </c>
    </row>
    <row r="93" spans="2:10" ht="30" customHeight="1" x14ac:dyDescent="0.25">
      <c r="B93" s="80" t="s">
        <v>242</v>
      </c>
      <c r="C93" s="80">
        <v>693</v>
      </c>
      <c r="D93" s="80">
        <v>1212</v>
      </c>
      <c r="E93" s="80" t="s">
        <v>209</v>
      </c>
      <c r="F93" s="80"/>
      <c r="G93" s="80" t="s">
        <v>92</v>
      </c>
      <c r="H93" s="80" t="s">
        <v>243</v>
      </c>
      <c r="I93" s="80">
        <v>199</v>
      </c>
      <c r="J93" s="80">
        <v>0</v>
      </c>
    </row>
    <row r="94" spans="2:10" ht="45" customHeight="1" x14ac:dyDescent="0.25">
      <c r="B94" s="80" t="s">
        <v>244</v>
      </c>
      <c r="C94" s="80">
        <v>198</v>
      </c>
      <c r="D94" s="80">
        <v>34</v>
      </c>
      <c r="E94" s="80" t="s">
        <v>209</v>
      </c>
      <c r="F94" s="80"/>
      <c r="G94" s="80" t="s">
        <v>320</v>
      </c>
      <c r="H94" s="80" t="s">
        <v>321</v>
      </c>
      <c r="I94" s="80">
        <v>0</v>
      </c>
      <c r="J94" s="80">
        <v>34</v>
      </c>
    </row>
    <row r="95" spans="2:10" ht="45" customHeight="1" x14ac:dyDescent="0.25">
      <c r="B95" s="80" t="s">
        <v>245</v>
      </c>
      <c r="C95" s="80">
        <v>198</v>
      </c>
      <c r="D95" s="80">
        <v>48</v>
      </c>
      <c r="E95" s="80" t="s">
        <v>195</v>
      </c>
      <c r="F95" s="80" t="s">
        <v>196</v>
      </c>
      <c r="G95" s="80" t="s">
        <v>320</v>
      </c>
      <c r="H95" s="80" t="s">
        <v>321</v>
      </c>
      <c r="I95" s="80">
        <v>0</v>
      </c>
      <c r="J95" s="80">
        <v>48</v>
      </c>
    </row>
    <row r="96" spans="2:10" ht="30" customHeight="1" x14ac:dyDescent="0.25">
      <c r="B96" s="80" t="s">
        <v>27</v>
      </c>
      <c r="C96" s="80">
        <v>534</v>
      </c>
      <c r="D96" s="80">
        <v>780</v>
      </c>
      <c r="E96" s="80" t="s">
        <v>195</v>
      </c>
      <c r="F96" s="80" t="s">
        <v>196</v>
      </c>
      <c r="G96" s="80" t="s">
        <v>130</v>
      </c>
      <c r="H96" s="80" t="s">
        <v>200</v>
      </c>
      <c r="I96" s="80">
        <v>153</v>
      </c>
      <c r="J96" s="80">
        <v>0</v>
      </c>
    </row>
    <row r="97" spans="2:10" ht="30" customHeight="1" x14ac:dyDescent="0.25">
      <c r="B97" s="80" t="s">
        <v>311</v>
      </c>
      <c r="C97" s="80">
        <v>103</v>
      </c>
      <c r="D97" s="80">
        <v>1686</v>
      </c>
      <c r="E97" s="80" t="s">
        <v>209</v>
      </c>
      <c r="F97" s="80"/>
      <c r="G97" s="80" t="s">
        <v>246</v>
      </c>
      <c r="H97" s="80" t="s">
        <v>247</v>
      </c>
      <c r="I97" s="80">
        <v>31</v>
      </c>
      <c r="J97" s="80">
        <v>0</v>
      </c>
    </row>
    <row r="98" spans="2:10" ht="30" customHeight="1" x14ac:dyDescent="0.25">
      <c r="B98" s="80" t="s">
        <v>25</v>
      </c>
      <c r="C98" s="80">
        <v>739</v>
      </c>
      <c r="D98" s="80">
        <v>1694</v>
      </c>
      <c r="E98" s="80" t="s">
        <v>209</v>
      </c>
      <c r="F98" s="80"/>
      <c r="G98" s="80" t="s">
        <v>69</v>
      </c>
      <c r="H98" s="80" t="s">
        <v>248</v>
      </c>
      <c r="I98" s="80">
        <v>105</v>
      </c>
      <c r="J98" s="80">
        <v>0</v>
      </c>
    </row>
    <row r="99" spans="2:10" ht="45" customHeight="1" x14ac:dyDescent="0.25">
      <c r="B99" s="80" t="s">
        <v>249</v>
      </c>
      <c r="C99" s="80">
        <v>198</v>
      </c>
      <c r="D99" s="80">
        <v>4</v>
      </c>
      <c r="E99" s="80" t="s">
        <v>209</v>
      </c>
      <c r="F99" s="80"/>
      <c r="G99" s="80" t="s">
        <v>320</v>
      </c>
      <c r="H99" s="80" t="s">
        <v>321</v>
      </c>
      <c r="I99" s="80">
        <v>0</v>
      </c>
      <c r="J99" s="80">
        <v>4</v>
      </c>
    </row>
    <row r="100" spans="2:10" ht="45" customHeight="1" x14ac:dyDescent="0.25">
      <c r="B100" s="80" t="s">
        <v>312</v>
      </c>
      <c r="C100" s="80">
        <v>198</v>
      </c>
      <c r="D100" s="80">
        <v>10</v>
      </c>
      <c r="E100" s="80" t="s">
        <v>209</v>
      </c>
      <c r="F100" s="80"/>
      <c r="G100" s="80" t="s">
        <v>320</v>
      </c>
      <c r="H100" s="80" t="s">
        <v>321</v>
      </c>
      <c r="I100" s="80">
        <v>0</v>
      </c>
      <c r="J100" s="80">
        <v>10</v>
      </c>
    </row>
    <row r="101" spans="2:10" ht="45" customHeight="1" x14ac:dyDescent="0.25">
      <c r="B101" s="80" t="s">
        <v>313</v>
      </c>
      <c r="C101" s="80">
        <v>739</v>
      </c>
      <c r="D101" s="80">
        <v>493</v>
      </c>
      <c r="E101" s="80" t="s">
        <v>209</v>
      </c>
      <c r="F101" s="80"/>
      <c r="G101" s="80" t="s">
        <v>69</v>
      </c>
      <c r="H101" s="80" t="s">
        <v>248</v>
      </c>
      <c r="I101" s="80">
        <v>69</v>
      </c>
      <c r="J101" s="80">
        <v>0</v>
      </c>
    </row>
    <row r="102" spans="2:10" ht="45" customHeight="1" x14ac:dyDescent="0.25">
      <c r="B102" s="80" t="s">
        <v>250</v>
      </c>
      <c r="C102" s="80">
        <v>198</v>
      </c>
      <c r="D102" s="80">
        <v>1</v>
      </c>
      <c r="E102" s="80" t="s">
        <v>209</v>
      </c>
      <c r="F102" s="80"/>
      <c r="G102" s="80" t="s">
        <v>320</v>
      </c>
      <c r="H102" s="80" t="s">
        <v>321</v>
      </c>
      <c r="I102" s="80">
        <v>0</v>
      </c>
      <c r="J102" s="80">
        <v>1</v>
      </c>
    </row>
    <row r="103" spans="2:10" ht="45" customHeight="1" x14ac:dyDescent="0.25">
      <c r="B103" s="80" t="s">
        <v>251</v>
      </c>
      <c r="C103" s="80">
        <v>198</v>
      </c>
      <c r="D103" s="80">
        <v>52</v>
      </c>
      <c r="E103" s="80" t="s">
        <v>76</v>
      </c>
      <c r="F103" s="80" t="s">
        <v>57</v>
      </c>
      <c r="G103" s="80" t="s">
        <v>320</v>
      </c>
      <c r="H103" s="80" t="s">
        <v>321</v>
      </c>
      <c r="I103" s="80">
        <v>5</v>
      </c>
      <c r="J103" s="80">
        <v>47</v>
      </c>
    </row>
    <row r="104" spans="2:10" ht="45" customHeight="1" x14ac:dyDescent="0.25">
      <c r="B104" s="80" t="s">
        <v>252</v>
      </c>
      <c r="C104" s="80">
        <v>198</v>
      </c>
      <c r="D104" s="80">
        <v>41</v>
      </c>
      <c r="E104" s="80" t="s">
        <v>195</v>
      </c>
      <c r="F104" s="80" t="s">
        <v>196</v>
      </c>
      <c r="G104" s="80" t="s">
        <v>320</v>
      </c>
      <c r="H104" s="80" t="s">
        <v>321</v>
      </c>
      <c r="I104" s="80">
        <v>0</v>
      </c>
      <c r="J104" s="80">
        <v>41</v>
      </c>
    </row>
    <row r="105" spans="2:10" ht="30" customHeight="1" x14ac:dyDescent="0.25">
      <c r="B105" s="80" t="s">
        <v>32</v>
      </c>
      <c r="C105" s="80">
        <v>534</v>
      </c>
      <c r="D105" s="80">
        <v>4907</v>
      </c>
      <c r="E105" s="80" t="s">
        <v>195</v>
      </c>
      <c r="F105" s="80" t="s">
        <v>196</v>
      </c>
      <c r="G105" s="80" t="s">
        <v>130</v>
      </c>
      <c r="H105" s="80" t="s">
        <v>200</v>
      </c>
      <c r="I105" s="80">
        <v>415</v>
      </c>
      <c r="J105" s="80">
        <v>0</v>
      </c>
    </row>
    <row r="106" spans="2:10" ht="30" customHeight="1" x14ac:dyDescent="0.25">
      <c r="B106" s="80" t="s">
        <v>253</v>
      </c>
      <c r="C106" s="80">
        <v>936</v>
      </c>
      <c r="D106" s="80">
        <v>1034</v>
      </c>
      <c r="E106" s="80" t="s">
        <v>12</v>
      </c>
      <c r="F106" s="80"/>
      <c r="G106" s="80" t="s">
        <v>254</v>
      </c>
      <c r="H106" s="80" t="s">
        <v>255</v>
      </c>
      <c r="I106" s="80">
        <v>97</v>
      </c>
      <c r="J106" s="80">
        <v>52</v>
      </c>
    </row>
    <row r="107" spans="2:10" ht="45" customHeight="1" x14ac:dyDescent="0.25">
      <c r="B107" s="80" t="s">
        <v>256</v>
      </c>
      <c r="C107" s="80">
        <v>198</v>
      </c>
      <c r="D107" s="80">
        <v>14</v>
      </c>
      <c r="E107" s="80" t="s">
        <v>76</v>
      </c>
      <c r="F107" s="80" t="s">
        <v>57</v>
      </c>
      <c r="G107" s="80" t="s">
        <v>320</v>
      </c>
      <c r="H107" s="80" t="s">
        <v>321</v>
      </c>
      <c r="I107" s="80">
        <v>0</v>
      </c>
      <c r="J107" s="80">
        <v>14</v>
      </c>
    </row>
    <row r="108" spans="2:10" ht="30" customHeight="1" x14ac:dyDescent="0.25">
      <c r="B108" s="80" t="s">
        <v>257</v>
      </c>
      <c r="C108" s="80">
        <v>534</v>
      </c>
      <c r="D108" s="80">
        <v>771</v>
      </c>
      <c r="E108" s="80" t="s">
        <v>76</v>
      </c>
      <c r="F108" s="80" t="s">
        <v>57</v>
      </c>
      <c r="G108" s="80" t="s">
        <v>130</v>
      </c>
      <c r="H108" s="80" t="s">
        <v>200</v>
      </c>
      <c r="I108" s="80">
        <v>57</v>
      </c>
      <c r="J108" s="80">
        <v>0</v>
      </c>
    </row>
    <row r="109" spans="2:10" ht="45" customHeight="1" x14ac:dyDescent="0.25">
      <c r="B109" s="80" t="s">
        <v>258</v>
      </c>
      <c r="C109" s="80">
        <v>198</v>
      </c>
      <c r="D109" s="80">
        <v>6</v>
      </c>
      <c r="E109" s="80" t="s">
        <v>12</v>
      </c>
      <c r="F109" s="80"/>
      <c r="G109" s="80" t="s">
        <v>320</v>
      </c>
      <c r="H109" s="80" t="s">
        <v>321</v>
      </c>
      <c r="I109" s="80">
        <v>0</v>
      </c>
      <c r="J109" s="80">
        <v>6</v>
      </c>
    </row>
    <row r="110" spans="2:10" ht="45" customHeight="1" x14ac:dyDescent="0.25">
      <c r="B110" s="80" t="s">
        <v>261</v>
      </c>
      <c r="C110" s="80">
        <v>198</v>
      </c>
      <c r="D110" s="80">
        <v>2</v>
      </c>
      <c r="E110" s="80" t="s">
        <v>195</v>
      </c>
      <c r="F110" s="80" t="s">
        <v>196</v>
      </c>
      <c r="G110" s="80" t="s">
        <v>320</v>
      </c>
      <c r="H110" s="80" t="s">
        <v>321</v>
      </c>
      <c r="I110" s="80">
        <v>0</v>
      </c>
      <c r="J110" s="80">
        <v>2</v>
      </c>
    </row>
    <row r="111" spans="2:10" ht="45" customHeight="1" x14ac:dyDescent="0.25">
      <c r="B111" s="80" t="s">
        <v>262</v>
      </c>
      <c r="C111" s="80">
        <v>198</v>
      </c>
      <c r="D111" s="80">
        <v>47</v>
      </c>
      <c r="E111" s="80" t="s">
        <v>76</v>
      </c>
      <c r="F111" s="80" t="s">
        <v>57</v>
      </c>
      <c r="G111" s="80" t="s">
        <v>320</v>
      </c>
      <c r="H111" s="80" t="s">
        <v>321</v>
      </c>
      <c r="I111" s="80">
        <v>0</v>
      </c>
      <c r="J111" s="80">
        <v>47</v>
      </c>
    </row>
    <row r="112" spans="2:10" ht="45" customHeight="1" x14ac:dyDescent="0.25">
      <c r="B112" s="80" t="s">
        <v>263</v>
      </c>
      <c r="C112" s="80">
        <v>198</v>
      </c>
      <c r="D112" s="80">
        <v>10</v>
      </c>
      <c r="E112" s="80" t="s">
        <v>76</v>
      </c>
      <c r="F112" s="80" t="s">
        <v>57</v>
      </c>
      <c r="G112" s="80" t="s">
        <v>320</v>
      </c>
      <c r="H112" s="80" t="s">
        <v>321</v>
      </c>
      <c r="I112" s="80">
        <v>0</v>
      </c>
      <c r="J112" s="80">
        <v>10</v>
      </c>
    </row>
    <row r="113" spans="2:10" ht="45" customHeight="1" x14ac:dyDescent="0.25">
      <c r="B113" s="80" t="s">
        <v>264</v>
      </c>
      <c r="C113" s="80">
        <v>198</v>
      </c>
      <c r="D113" s="80">
        <v>18</v>
      </c>
      <c r="E113" s="80" t="s">
        <v>76</v>
      </c>
      <c r="F113" s="80" t="s">
        <v>57</v>
      </c>
      <c r="G113" s="80" t="s">
        <v>320</v>
      </c>
      <c r="H113" s="80" t="s">
        <v>321</v>
      </c>
      <c r="I113" s="80">
        <v>0</v>
      </c>
      <c r="J113" s="80">
        <v>18</v>
      </c>
    </row>
    <row r="114" spans="2:10" ht="45" customHeight="1" x14ac:dyDescent="0.25">
      <c r="B114" s="80" t="s">
        <v>268</v>
      </c>
      <c r="C114" s="80">
        <v>198</v>
      </c>
      <c r="D114" s="80">
        <v>41</v>
      </c>
      <c r="E114" s="80" t="s">
        <v>76</v>
      </c>
      <c r="F114" s="80" t="s">
        <v>57</v>
      </c>
      <c r="G114" s="80" t="s">
        <v>320</v>
      </c>
      <c r="H114" s="80" t="s">
        <v>321</v>
      </c>
      <c r="I114" s="80">
        <v>0</v>
      </c>
      <c r="J114" s="80">
        <v>41</v>
      </c>
    </row>
    <row r="115" spans="2:10" ht="45" customHeight="1" x14ac:dyDescent="0.25">
      <c r="B115" s="80" t="s">
        <v>269</v>
      </c>
      <c r="C115" s="80">
        <v>198</v>
      </c>
      <c r="D115" s="80">
        <v>4</v>
      </c>
      <c r="E115" s="80" t="s">
        <v>76</v>
      </c>
      <c r="F115" s="80" t="s">
        <v>57</v>
      </c>
      <c r="G115" s="80" t="s">
        <v>320</v>
      </c>
      <c r="H115" s="80" t="s">
        <v>321</v>
      </c>
      <c r="I115" s="80">
        <v>0</v>
      </c>
      <c r="J115" s="80">
        <v>4</v>
      </c>
    </row>
    <row r="116" spans="2:10" ht="45" customHeight="1" x14ac:dyDescent="0.25">
      <c r="B116" s="80" t="s">
        <v>270</v>
      </c>
      <c r="C116" s="80">
        <v>198</v>
      </c>
      <c r="D116" s="80">
        <v>11</v>
      </c>
      <c r="E116" s="80" t="s">
        <v>76</v>
      </c>
      <c r="F116" s="80" t="s">
        <v>57</v>
      </c>
      <c r="G116" s="80" t="s">
        <v>320</v>
      </c>
      <c r="H116" s="80" t="s">
        <v>321</v>
      </c>
      <c r="I116" s="80">
        <v>0</v>
      </c>
      <c r="J116" s="80">
        <v>11</v>
      </c>
    </row>
    <row r="117" spans="2:10" ht="30" customHeight="1" x14ac:dyDescent="0.25">
      <c r="B117" s="80" t="s">
        <v>274</v>
      </c>
      <c r="C117" s="80">
        <v>534</v>
      </c>
      <c r="D117" s="80">
        <v>418</v>
      </c>
      <c r="E117" s="80" t="s">
        <v>195</v>
      </c>
      <c r="F117" s="80" t="s">
        <v>196</v>
      </c>
      <c r="G117" s="80" t="s">
        <v>130</v>
      </c>
      <c r="H117" s="80" t="s">
        <v>200</v>
      </c>
      <c r="I117" s="79">
        <v>4</v>
      </c>
      <c r="J117" s="79">
        <v>0</v>
      </c>
    </row>
    <row r="118" spans="2:10" ht="45" customHeight="1" x14ac:dyDescent="0.25">
      <c r="B118" s="80" t="s">
        <v>277</v>
      </c>
      <c r="C118" s="80">
        <v>198</v>
      </c>
      <c r="D118" s="80">
        <v>46</v>
      </c>
      <c r="E118" s="80" t="s">
        <v>12</v>
      </c>
      <c r="F118" s="80"/>
      <c r="G118" s="80" t="s">
        <v>320</v>
      </c>
      <c r="H118" s="80" t="s">
        <v>321</v>
      </c>
      <c r="I118" s="79">
        <v>0</v>
      </c>
      <c r="J118" s="79">
        <v>46</v>
      </c>
    </row>
    <row r="119" spans="2:10" ht="45" customHeight="1" x14ac:dyDescent="0.25">
      <c r="B119" s="80" t="s">
        <v>278</v>
      </c>
      <c r="C119" s="80">
        <v>198</v>
      </c>
      <c r="D119" s="80">
        <v>67</v>
      </c>
      <c r="E119" s="80" t="s">
        <v>12</v>
      </c>
      <c r="F119" s="80"/>
      <c r="G119" s="80" t="s">
        <v>320</v>
      </c>
      <c r="H119" s="80" t="s">
        <v>321</v>
      </c>
      <c r="I119" s="79">
        <v>0</v>
      </c>
      <c r="J119" s="79">
        <v>67</v>
      </c>
    </row>
    <row r="120" spans="2:10" ht="30" customHeight="1" x14ac:dyDescent="0.25">
      <c r="B120" s="80" t="s">
        <v>22</v>
      </c>
      <c r="C120" s="80">
        <v>671</v>
      </c>
      <c r="D120" s="80">
        <v>1865</v>
      </c>
      <c r="E120" s="80" t="s">
        <v>12</v>
      </c>
      <c r="F120" s="80"/>
      <c r="G120" s="80" t="s">
        <v>64</v>
      </c>
      <c r="H120" s="80" t="s">
        <v>273</v>
      </c>
      <c r="I120" s="79">
        <v>365</v>
      </c>
      <c r="J120" s="79">
        <v>0</v>
      </c>
    </row>
    <row r="121" spans="2:10" ht="45" customHeight="1" x14ac:dyDescent="0.25">
      <c r="B121" s="80">
        <v>5127</v>
      </c>
      <c r="C121" s="80">
        <v>198</v>
      </c>
      <c r="D121" s="80">
        <v>72</v>
      </c>
      <c r="E121" s="80" t="s">
        <v>76</v>
      </c>
      <c r="F121" s="80" t="s">
        <v>57</v>
      </c>
      <c r="G121" s="80" t="s">
        <v>320</v>
      </c>
      <c r="H121" s="80" t="s">
        <v>321</v>
      </c>
      <c r="I121" s="79">
        <v>0</v>
      </c>
      <c r="J121" s="79">
        <v>72</v>
      </c>
    </row>
    <row r="122" spans="2:10" ht="30" customHeight="1" x14ac:dyDescent="0.25">
      <c r="B122" s="80">
        <v>4386</v>
      </c>
      <c r="C122" s="80">
        <v>671</v>
      </c>
      <c r="D122" s="80">
        <v>1744</v>
      </c>
      <c r="E122" s="80" t="s">
        <v>12</v>
      </c>
      <c r="F122" s="80"/>
      <c r="G122" s="80" t="s">
        <v>64</v>
      </c>
      <c r="H122" s="80" t="s">
        <v>273</v>
      </c>
      <c r="I122" s="79">
        <v>341</v>
      </c>
      <c r="J122" s="79">
        <v>0</v>
      </c>
    </row>
    <row r="123" spans="2:10" ht="45" customHeight="1" x14ac:dyDescent="0.25">
      <c r="B123" s="80" t="s">
        <v>279</v>
      </c>
      <c r="C123" s="80">
        <v>198</v>
      </c>
      <c r="D123" s="80">
        <v>30</v>
      </c>
      <c r="E123" s="80" t="s">
        <v>12</v>
      </c>
      <c r="F123" s="80"/>
      <c r="G123" s="80" t="s">
        <v>320</v>
      </c>
      <c r="H123" s="80" t="s">
        <v>321</v>
      </c>
      <c r="I123" s="80">
        <v>0</v>
      </c>
      <c r="J123" s="80">
        <v>30</v>
      </c>
    </row>
    <row r="124" spans="2:10" ht="45" customHeight="1" x14ac:dyDescent="0.25">
      <c r="B124" s="80" t="s">
        <v>280</v>
      </c>
      <c r="C124" s="80">
        <v>198</v>
      </c>
      <c r="D124" s="80">
        <v>42</v>
      </c>
      <c r="E124" s="80" t="s">
        <v>195</v>
      </c>
      <c r="F124" s="80" t="s">
        <v>196</v>
      </c>
      <c r="G124" s="80" t="s">
        <v>320</v>
      </c>
      <c r="H124" s="80" t="s">
        <v>321</v>
      </c>
      <c r="I124" s="80">
        <v>0</v>
      </c>
      <c r="J124" s="80">
        <v>42</v>
      </c>
    </row>
    <row r="125" spans="2:10" ht="45" customHeight="1" x14ac:dyDescent="0.25">
      <c r="B125" s="80">
        <v>5128</v>
      </c>
      <c r="C125" s="80">
        <v>198</v>
      </c>
      <c r="D125" s="80">
        <v>46</v>
      </c>
      <c r="E125" s="80" t="s">
        <v>12</v>
      </c>
      <c r="F125" s="80"/>
      <c r="G125" s="80" t="s">
        <v>320</v>
      </c>
      <c r="H125" s="80" t="s">
        <v>321</v>
      </c>
      <c r="I125" s="80">
        <v>0</v>
      </c>
      <c r="J125" s="80">
        <v>46</v>
      </c>
    </row>
    <row r="126" spans="2:10" ht="45" customHeight="1" x14ac:dyDescent="0.25">
      <c r="B126" s="80" t="s">
        <v>314</v>
      </c>
      <c r="C126" s="80">
        <v>198</v>
      </c>
      <c r="D126" s="80">
        <v>14</v>
      </c>
      <c r="E126" s="80" t="s">
        <v>12</v>
      </c>
      <c r="F126" s="80"/>
      <c r="G126" s="80" t="s">
        <v>320</v>
      </c>
      <c r="H126" s="80" t="s">
        <v>321</v>
      </c>
      <c r="I126" s="80">
        <v>0</v>
      </c>
      <c r="J126" s="80">
        <v>14</v>
      </c>
    </row>
    <row r="127" spans="2:10" ht="45" customHeight="1" x14ac:dyDescent="0.25">
      <c r="B127" s="80" t="s">
        <v>281</v>
      </c>
      <c r="C127" s="80">
        <v>922</v>
      </c>
      <c r="D127" s="80">
        <v>724</v>
      </c>
      <c r="E127" s="80" t="s">
        <v>12</v>
      </c>
      <c r="F127" s="80"/>
      <c r="G127" s="80" t="s">
        <v>187</v>
      </c>
      <c r="H127" s="80" t="s">
        <v>54</v>
      </c>
      <c r="I127" s="80">
        <v>228</v>
      </c>
      <c r="J127" s="80">
        <v>0</v>
      </c>
    </row>
    <row r="128" spans="2:10" ht="30" customHeight="1" x14ac:dyDescent="0.25">
      <c r="B128" s="80" t="s">
        <v>315</v>
      </c>
      <c r="C128" s="80">
        <v>18</v>
      </c>
      <c r="D128" s="80">
        <v>1135</v>
      </c>
      <c r="E128" s="80" t="s">
        <v>12</v>
      </c>
      <c r="F128" s="80"/>
      <c r="G128" s="80" t="s">
        <v>52</v>
      </c>
      <c r="H128" s="80" t="s">
        <v>53</v>
      </c>
      <c r="I128" s="80">
        <v>292</v>
      </c>
      <c r="J128" s="80">
        <v>0</v>
      </c>
    </row>
    <row r="129" spans="2:10" ht="45" customHeight="1" x14ac:dyDescent="0.25">
      <c r="B129" s="80" t="s">
        <v>282</v>
      </c>
      <c r="C129" s="80">
        <v>198</v>
      </c>
      <c r="D129" s="80">
        <v>14</v>
      </c>
      <c r="E129" s="80" t="s">
        <v>195</v>
      </c>
      <c r="F129" s="80" t="s">
        <v>196</v>
      </c>
      <c r="G129" s="80" t="s">
        <v>320</v>
      </c>
      <c r="H129" s="80" t="s">
        <v>321</v>
      </c>
      <c r="I129" s="80">
        <v>0</v>
      </c>
      <c r="J129" s="80">
        <v>14</v>
      </c>
    </row>
    <row r="130" spans="2:10" ht="45" customHeight="1" x14ac:dyDescent="0.25">
      <c r="B130" s="80" t="s">
        <v>283</v>
      </c>
      <c r="C130" s="80">
        <v>198</v>
      </c>
      <c r="D130" s="80">
        <v>142</v>
      </c>
      <c r="E130" s="80" t="s">
        <v>12</v>
      </c>
      <c r="F130" s="80"/>
      <c r="G130" s="80" t="s">
        <v>320</v>
      </c>
      <c r="H130" s="80" t="s">
        <v>321</v>
      </c>
      <c r="I130" s="80">
        <v>0</v>
      </c>
      <c r="J130" s="80">
        <v>142</v>
      </c>
    </row>
    <row r="131" spans="2:10" ht="45" customHeight="1" x14ac:dyDescent="0.25">
      <c r="B131" s="81" t="s">
        <v>284</v>
      </c>
      <c r="C131" s="80">
        <v>198</v>
      </c>
      <c r="D131" s="80">
        <v>5</v>
      </c>
      <c r="E131" s="80" t="s">
        <v>14</v>
      </c>
      <c r="F131" s="80"/>
      <c r="G131" s="80" t="s">
        <v>320</v>
      </c>
      <c r="H131" s="80" t="s">
        <v>321</v>
      </c>
      <c r="I131" s="80">
        <v>0</v>
      </c>
      <c r="J131" s="80">
        <v>5</v>
      </c>
    </row>
    <row r="132" spans="2:10" ht="45" customHeight="1" x14ac:dyDescent="0.25">
      <c r="B132" s="80">
        <v>4958</v>
      </c>
      <c r="C132" s="80">
        <v>534</v>
      </c>
      <c r="D132" s="80">
        <v>126</v>
      </c>
      <c r="E132" s="80" t="s">
        <v>41</v>
      </c>
      <c r="F132" s="80" t="s">
        <v>42</v>
      </c>
      <c r="G132" s="80" t="s">
        <v>130</v>
      </c>
      <c r="H132" s="80" t="s">
        <v>200</v>
      </c>
      <c r="I132" s="80">
        <v>29</v>
      </c>
      <c r="J132" s="80">
        <v>0</v>
      </c>
    </row>
    <row r="133" spans="2:10" ht="30" customHeight="1" x14ac:dyDescent="0.25">
      <c r="B133" s="80">
        <v>4519</v>
      </c>
      <c r="C133" s="80">
        <v>25</v>
      </c>
      <c r="D133" s="80">
        <v>716</v>
      </c>
      <c r="E133" s="80" t="s">
        <v>12</v>
      </c>
      <c r="F133" s="80" t="s">
        <v>285</v>
      </c>
      <c r="G133" s="80" t="s">
        <v>47</v>
      </c>
      <c r="H133" s="80" t="s">
        <v>48</v>
      </c>
      <c r="I133" s="80">
        <v>183</v>
      </c>
      <c r="J133" s="80">
        <v>0</v>
      </c>
    </row>
    <row r="134" spans="2:10" ht="45" customHeight="1" x14ac:dyDescent="0.25">
      <c r="B134" s="81" t="s">
        <v>286</v>
      </c>
      <c r="C134" s="80">
        <v>198</v>
      </c>
      <c r="D134" s="80">
        <v>18</v>
      </c>
      <c r="E134" s="80" t="s">
        <v>14</v>
      </c>
      <c r="F134" s="80"/>
      <c r="G134" s="80" t="s">
        <v>320</v>
      </c>
      <c r="H134" s="80" t="s">
        <v>321</v>
      </c>
      <c r="I134" s="80">
        <v>0</v>
      </c>
      <c r="J134" s="80">
        <v>18</v>
      </c>
    </row>
    <row r="135" spans="2:10" ht="30" customHeight="1" x14ac:dyDescent="0.25">
      <c r="B135" s="80">
        <v>4948</v>
      </c>
      <c r="C135" s="80">
        <v>534</v>
      </c>
      <c r="D135" s="80">
        <v>1662</v>
      </c>
      <c r="E135" s="80" t="s">
        <v>195</v>
      </c>
      <c r="F135" s="80" t="s">
        <v>196</v>
      </c>
      <c r="G135" s="80" t="s">
        <v>130</v>
      </c>
      <c r="H135" s="80" t="s">
        <v>200</v>
      </c>
      <c r="I135" s="80">
        <v>408</v>
      </c>
      <c r="J135" s="80">
        <v>0</v>
      </c>
    </row>
    <row r="136" spans="2:10" ht="45" customHeight="1" x14ac:dyDescent="0.25">
      <c r="B136" s="80" t="s">
        <v>291</v>
      </c>
      <c r="C136" s="80">
        <v>198</v>
      </c>
      <c r="D136" s="80">
        <v>41</v>
      </c>
      <c r="E136" s="80" t="s">
        <v>12</v>
      </c>
      <c r="F136" s="80"/>
      <c r="G136" s="80" t="s">
        <v>320</v>
      </c>
      <c r="H136" s="80" t="s">
        <v>321</v>
      </c>
      <c r="I136" s="80">
        <v>0</v>
      </c>
      <c r="J136" s="80">
        <v>41</v>
      </c>
    </row>
    <row r="137" spans="2:10" ht="45" customHeight="1" x14ac:dyDescent="0.25">
      <c r="B137" s="80" t="s">
        <v>292</v>
      </c>
      <c r="C137" s="80">
        <v>198</v>
      </c>
      <c r="D137" s="80">
        <v>35</v>
      </c>
      <c r="E137" s="80" t="s">
        <v>76</v>
      </c>
      <c r="F137" s="80" t="s">
        <v>39</v>
      </c>
      <c r="G137" s="80" t="s">
        <v>320</v>
      </c>
      <c r="H137" s="80" t="s">
        <v>321</v>
      </c>
      <c r="I137" s="80">
        <v>0</v>
      </c>
      <c r="J137" s="80">
        <v>35</v>
      </c>
    </row>
    <row r="138" spans="2:10" ht="45" customHeight="1" x14ac:dyDescent="0.25">
      <c r="B138" s="80" t="s">
        <v>293</v>
      </c>
      <c r="C138" s="80">
        <v>198</v>
      </c>
      <c r="D138" s="80">
        <v>9</v>
      </c>
      <c r="E138" s="80" t="s">
        <v>195</v>
      </c>
      <c r="F138" s="80" t="s">
        <v>196</v>
      </c>
      <c r="G138" s="80" t="s">
        <v>320</v>
      </c>
      <c r="H138" s="80" t="s">
        <v>321</v>
      </c>
      <c r="I138" s="80">
        <v>0</v>
      </c>
      <c r="J138" s="80">
        <v>9</v>
      </c>
    </row>
    <row r="139" spans="2:10" ht="30" customHeight="1" x14ac:dyDescent="0.25">
      <c r="B139" s="80">
        <v>4549</v>
      </c>
      <c r="C139" s="80">
        <v>25</v>
      </c>
      <c r="D139" s="80">
        <v>233</v>
      </c>
      <c r="E139" s="80" t="s">
        <v>12</v>
      </c>
      <c r="F139" s="80"/>
      <c r="G139" s="80" t="s">
        <v>47</v>
      </c>
      <c r="H139" s="80" t="s">
        <v>48</v>
      </c>
      <c r="I139" s="80">
        <v>119</v>
      </c>
      <c r="J139" s="80">
        <v>0</v>
      </c>
    </row>
    <row r="140" spans="2:10" ht="30" customHeight="1" x14ac:dyDescent="0.25">
      <c r="B140" s="80">
        <v>4550</v>
      </c>
      <c r="C140" s="80">
        <v>534</v>
      </c>
      <c r="D140" s="80">
        <v>783</v>
      </c>
      <c r="E140" s="80" t="s">
        <v>12</v>
      </c>
      <c r="F140" s="80"/>
      <c r="G140" s="80" t="s">
        <v>130</v>
      </c>
      <c r="H140" s="80" t="s">
        <v>200</v>
      </c>
      <c r="I140" s="80">
        <v>215</v>
      </c>
      <c r="J140" s="80">
        <v>0</v>
      </c>
    </row>
    <row r="141" spans="2:10" ht="45" customHeight="1" x14ac:dyDescent="0.25">
      <c r="B141" s="80" t="s">
        <v>294</v>
      </c>
      <c r="C141" s="80">
        <v>198</v>
      </c>
      <c r="D141" s="80">
        <v>7</v>
      </c>
      <c r="E141" s="80" t="s">
        <v>195</v>
      </c>
      <c r="F141" s="80" t="s">
        <v>196</v>
      </c>
      <c r="G141" s="80" t="s">
        <v>320</v>
      </c>
      <c r="H141" s="80" t="s">
        <v>321</v>
      </c>
      <c r="I141" s="80">
        <v>0</v>
      </c>
      <c r="J141" s="80">
        <v>7</v>
      </c>
    </row>
    <row r="142" spans="2:10" ht="30" customHeight="1" x14ac:dyDescent="0.25">
      <c r="B142" s="80">
        <v>4957</v>
      </c>
      <c r="C142" s="80">
        <v>534</v>
      </c>
      <c r="D142" s="80">
        <v>370</v>
      </c>
      <c r="E142" s="80" t="s">
        <v>195</v>
      </c>
      <c r="F142" s="80" t="s">
        <v>196</v>
      </c>
      <c r="G142" s="80" t="s">
        <v>130</v>
      </c>
      <c r="H142" s="80" t="s">
        <v>200</v>
      </c>
      <c r="I142" s="80">
        <v>121</v>
      </c>
      <c r="J142" s="80">
        <v>0</v>
      </c>
    </row>
    <row r="143" spans="2:10" ht="30" customHeight="1" x14ac:dyDescent="0.25">
      <c r="B143" s="80">
        <v>4559</v>
      </c>
      <c r="C143" s="80">
        <v>534</v>
      </c>
      <c r="D143" s="80">
        <v>198</v>
      </c>
      <c r="E143" s="80" t="s">
        <v>12</v>
      </c>
      <c r="F143" s="80"/>
      <c r="G143" s="80" t="s">
        <v>130</v>
      </c>
      <c r="H143" s="80" t="s">
        <v>200</v>
      </c>
      <c r="I143" s="80">
        <v>40</v>
      </c>
      <c r="J143" s="80">
        <v>0</v>
      </c>
    </row>
    <row r="144" spans="2:10" ht="45" customHeight="1" x14ac:dyDescent="0.25">
      <c r="B144" s="80" t="s">
        <v>316</v>
      </c>
      <c r="C144" s="80">
        <v>198</v>
      </c>
      <c r="D144" s="80">
        <v>74</v>
      </c>
      <c r="E144" s="80" t="s">
        <v>195</v>
      </c>
      <c r="F144" s="80" t="s">
        <v>196</v>
      </c>
      <c r="G144" s="80" t="s">
        <v>320</v>
      </c>
      <c r="H144" s="80" t="s">
        <v>321</v>
      </c>
      <c r="I144" s="80">
        <v>0</v>
      </c>
      <c r="J144" s="80">
        <v>74</v>
      </c>
    </row>
    <row r="145" spans="2:10" ht="30" customHeight="1" x14ac:dyDescent="0.25">
      <c r="B145" s="80" t="s">
        <v>295</v>
      </c>
      <c r="C145" s="80">
        <v>534</v>
      </c>
      <c r="D145" s="80">
        <v>2318</v>
      </c>
      <c r="E145" s="80" t="s">
        <v>195</v>
      </c>
      <c r="F145" s="80" t="s">
        <v>196</v>
      </c>
      <c r="G145" s="80" t="s">
        <v>130</v>
      </c>
      <c r="H145" s="80" t="s">
        <v>200</v>
      </c>
      <c r="I145" s="80">
        <v>66</v>
      </c>
      <c r="J145" s="80">
        <v>0</v>
      </c>
    </row>
    <row r="146" spans="2:10" ht="75" customHeight="1" x14ac:dyDescent="0.25">
      <c r="B146" s="80" t="s">
        <v>317</v>
      </c>
      <c r="C146" s="80">
        <v>198</v>
      </c>
      <c r="D146" s="80">
        <v>14</v>
      </c>
      <c r="E146" s="80" t="s">
        <v>41</v>
      </c>
      <c r="F146" s="80" t="s">
        <v>318</v>
      </c>
      <c r="G146" s="80" t="s">
        <v>320</v>
      </c>
      <c r="H146" s="80" t="s">
        <v>321</v>
      </c>
      <c r="I146" s="79">
        <v>1</v>
      </c>
      <c r="J146" s="79">
        <v>0</v>
      </c>
    </row>
  </sheetData>
  <mergeCells count="64">
    <mergeCell ref="J66:J67"/>
    <mergeCell ref="B66:B67"/>
    <mergeCell ref="C66:C67"/>
    <mergeCell ref="D66:D67"/>
    <mergeCell ref="E66:E67"/>
    <mergeCell ref="F66:F67"/>
    <mergeCell ref="I66:I67"/>
    <mergeCell ref="J61:J62"/>
    <mergeCell ref="B63:B64"/>
    <mergeCell ref="C63:C64"/>
    <mergeCell ref="D63:D64"/>
    <mergeCell ref="E63:E64"/>
    <mergeCell ref="F63:F64"/>
    <mergeCell ref="I63:I64"/>
    <mergeCell ref="J63:J64"/>
    <mergeCell ref="B61:B62"/>
    <mergeCell ref="C61:C62"/>
    <mergeCell ref="D61:D62"/>
    <mergeCell ref="E61:E62"/>
    <mergeCell ref="F61:F62"/>
    <mergeCell ref="I61:I62"/>
    <mergeCell ref="J49:J55"/>
    <mergeCell ref="B58:B59"/>
    <mergeCell ref="C58:C59"/>
    <mergeCell ref="D58:D59"/>
    <mergeCell ref="E58:E59"/>
    <mergeCell ref="F58:F59"/>
    <mergeCell ref="I58:I59"/>
    <mergeCell ref="J58:J59"/>
    <mergeCell ref="B49:B55"/>
    <mergeCell ref="C49:C55"/>
    <mergeCell ref="D49:D55"/>
    <mergeCell ref="E49:E55"/>
    <mergeCell ref="F49:F55"/>
    <mergeCell ref="I49:I55"/>
    <mergeCell ref="I40:I41"/>
    <mergeCell ref="J40:J41"/>
    <mergeCell ref="B42:B48"/>
    <mergeCell ref="C42:C48"/>
    <mergeCell ref="D42:D48"/>
    <mergeCell ref="E42:E48"/>
    <mergeCell ref="F42:F48"/>
    <mergeCell ref="I42:I48"/>
    <mergeCell ref="J42:J48"/>
    <mergeCell ref="B40:B41"/>
    <mergeCell ref="C40:C41"/>
    <mergeCell ref="D40:D41"/>
    <mergeCell ref="E40:E41"/>
    <mergeCell ref="F40:F41"/>
    <mergeCell ref="G40:G41"/>
    <mergeCell ref="J6:J7"/>
    <mergeCell ref="B9:B10"/>
    <mergeCell ref="C9:C10"/>
    <mergeCell ref="D9:D10"/>
    <mergeCell ref="E9:E10"/>
    <mergeCell ref="F9:F10"/>
    <mergeCell ref="I9:I10"/>
    <mergeCell ref="J9:J10"/>
    <mergeCell ref="B6:B7"/>
    <mergeCell ref="C6:C7"/>
    <mergeCell ref="D6:D7"/>
    <mergeCell ref="E6:E7"/>
    <mergeCell ref="F6:F7"/>
    <mergeCell ref="I6:I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12BDC-CCA8-450B-952B-8C28F9E4B6FF}">
  <dimension ref="B2:G36"/>
  <sheetViews>
    <sheetView topLeftCell="A20" zoomScale="120" zoomScaleNormal="120" workbookViewId="0">
      <selection activeCell="H22" sqref="H22"/>
    </sheetView>
  </sheetViews>
  <sheetFormatPr defaultRowHeight="15" x14ac:dyDescent="0.25"/>
  <cols>
    <col min="2" max="2" width="8.28515625" customWidth="1"/>
    <col min="3" max="3" width="5.5703125" customWidth="1"/>
    <col min="4" max="4" width="7.5703125" customWidth="1"/>
    <col min="5" max="5" width="15" customWidth="1"/>
    <col min="6" max="6" width="35.140625" customWidth="1"/>
    <col min="7" max="7" width="8.140625" customWidth="1"/>
  </cols>
  <sheetData>
    <row r="2" spans="2:7" ht="45" customHeight="1" x14ac:dyDescent="0.25">
      <c r="B2" s="72" t="s">
        <v>0</v>
      </c>
      <c r="C2" s="72" t="s">
        <v>1</v>
      </c>
      <c r="D2" s="72" t="s">
        <v>296</v>
      </c>
      <c r="E2" s="72" t="s">
        <v>2</v>
      </c>
      <c r="F2" s="72" t="s">
        <v>4</v>
      </c>
      <c r="G2" s="72" t="s">
        <v>298</v>
      </c>
    </row>
    <row r="3" spans="2:7" ht="45" customHeight="1" x14ac:dyDescent="0.25">
      <c r="B3" s="80" t="s">
        <v>44</v>
      </c>
      <c r="C3" s="80">
        <v>198</v>
      </c>
      <c r="D3" s="80">
        <v>224</v>
      </c>
      <c r="E3" s="80" t="s">
        <v>14</v>
      </c>
      <c r="F3" s="80" t="s">
        <v>320</v>
      </c>
      <c r="G3" s="79">
        <v>224</v>
      </c>
    </row>
    <row r="4" spans="2:7" ht="30" customHeight="1" x14ac:dyDescent="0.25">
      <c r="B4" s="80">
        <v>855</v>
      </c>
      <c r="C4" s="80">
        <v>534</v>
      </c>
      <c r="D4" s="80">
        <v>194</v>
      </c>
      <c r="E4" s="80" t="s">
        <v>12</v>
      </c>
      <c r="F4" s="80" t="s">
        <v>130</v>
      </c>
      <c r="G4" s="79">
        <v>169</v>
      </c>
    </row>
    <row r="5" spans="2:7" ht="45" customHeight="1" x14ac:dyDescent="0.25">
      <c r="B5" s="80" t="s">
        <v>105</v>
      </c>
      <c r="C5" s="80">
        <v>118</v>
      </c>
      <c r="D5" s="80">
        <v>69</v>
      </c>
      <c r="E5" s="80" t="s">
        <v>205</v>
      </c>
      <c r="F5" s="80" t="s">
        <v>320</v>
      </c>
      <c r="G5" s="79">
        <v>69</v>
      </c>
    </row>
    <row r="6" spans="2:7" ht="30" customHeight="1" x14ac:dyDescent="0.25">
      <c r="B6" s="80" t="s">
        <v>30</v>
      </c>
      <c r="C6" s="80">
        <v>912</v>
      </c>
      <c r="D6" s="80">
        <v>1078</v>
      </c>
      <c r="E6" s="80" t="s">
        <v>12</v>
      </c>
      <c r="F6" s="80" t="s">
        <v>91</v>
      </c>
      <c r="G6" s="79">
        <v>34</v>
      </c>
    </row>
    <row r="7" spans="2:7" ht="30" customHeight="1" x14ac:dyDescent="0.25">
      <c r="B7" s="88">
        <v>841</v>
      </c>
      <c r="C7" s="88">
        <v>287</v>
      </c>
      <c r="D7" s="88">
        <v>1967</v>
      </c>
      <c r="E7" s="88" t="s">
        <v>14</v>
      </c>
      <c r="F7" s="80" t="s">
        <v>201</v>
      </c>
      <c r="G7" s="90">
        <v>71</v>
      </c>
    </row>
    <row r="8" spans="2:7" ht="30" customHeight="1" x14ac:dyDescent="0.25">
      <c r="B8" s="89"/>
      <c r="C8" s="89"/>
      <c r="D8" s="89"/>
      <c r="E8" s="89"/>
      <c r="F8" s="80" t="s">
        <v>202</v>
      </c>
      <c r="G8" s="91"/>
    </row>
    <row r="9" spans="2:7" ht="45" customHeight="1" x14ac:dyDescent="0.25">
      <c r="B9" s="80">
        <v>865</v>
      </c>
      <c r="C9" s="80">
        <v>198</v>
      </c>
      <c r="D9" s="80" t="s">
        <v>239</v>
      </c>
      <c r="E9" s="80" t="s">
        <v>12</v>
      </c>
      <c r="F9" s="80" t="s">
        <v>320</v>
      </c>
      <c r="G9" s="79">
        <v>166</v>
      </c>
    </row>
    <row r="10" spans="2:7" ht="45" customHeight="1" x14ac:dyDescent="0.25">
      <c r="B10" s="80" t="s">
        <v>36</v>
      </c>
      <c r="C10" s="80" t="s">
        <v>194</v>
      </c>
      <c r="D10" s="80">
        <v>37</v>
      </c>
      <c r="E10" s="80" t="s">
        <v>12</v>
      </c>
      <c r="F10" s="80" t="s">
        <v>320</v>
      </c>
      <c r="G10" s="80">
        <v>27</v>
      </c>
    </row>
    <row r="11" spans="2:7" ht="45" customHeight="1" x14ac:dyDescent="0.25">
      <c r="B11" s="80" t="s">
        <v>204</v>
      </c>
      <c r="C11" s="80">
        <v>198</v>
      </c>
      <c r="D11" s="80">
        <v>10</v>
      </c>
      <c r="E11" s="80" t="s">
        <v>12</v>
      </c>
      <c r="F11" s="80" t="s">
        <v>320</v>
      </c>
      <c r="G11" s="80">
        <v>10</v>
      </c>
    </row>
    <row r="12" spans="2:7" ht="45" customHeight="1" x14ac:dyDescent="0.25">
      <c r="B12" s="80" t="s">
        <v>300</v>
      </c>
      <c r="C12" s="80">
        <v>198</v>
      </c>
      <c r="D12" s="80">
        <v>8</v>
      </c>
      <c r="E12" s="80" t="s">
        <v>206</v>
      </c>
      <c r="F12" s="80" t="s">
        <v>320</v>
      </c>
      <c r="G12" s="80">
        <v>8</v>
      </c>
    </row>
    <row r="13" spans="2:7" ht="45" customHeight="1" x14ac:dyDescent="0.25">
      <c r="B13" s="80" t="s">
        <v>301</v>
      </c>
      <c r="C13" s="80">
        <v>198</v>
      </c>
      <c r="D13" s="80">
        <v>25</v>
      </c>
      <c r="E13" s="80" t="s">
        <v>14</v>
      </c>
      <c r="F13" s="80" t="s">
        <v>320</v>
      </c>
      <c r="G13" s="80">
        <v>25</v>
      </c>
    </row>
    <row r="14" spans="2:7" ht="45" customHeight="1" x14ac:dyDescent="0.25">
      <c r="B14" s="80" t="s">
        <v>208</v>
      </c>
      <c r="C14" s="80">
        <v>198</v>
      </c>
      <c r="D14" s="80">
        <v>73</v>
      </c>
      <c r="E14" s="80" t="s">
        <v>14</v>
      </c>
      <c r="F14" s="80" t="s">
        <v>320</v>
      </c>
      <c r="G14" s="80">
        <v>73</v>
      </c>
    </row>
    <row r="15" spans="2:7" ht="45" customHeight="1" x14ac:dyDescent="0.25">
      <c r="B15" s="80" t="s">
        <v>303</v>
      </c>
      <c r="C15" s="80">
        <v>198</v>
      </c>
      <c r="D15" s="80">
        <v>3</v>
      </c>
      <c r="E15" s="80" t="s">
        <v>209</v>
      </c>
      <c r="F15" s="80" t="s">
        <v>320</v>
      </c>
      <c r="G15" s="80">
        <v>3</v>
      </c>
    </row>
    <row r="16" spans="2:7" ht="45" customHeight="1" x14ac:dyDescent="0.25">
      <c r="B16" s="80" t="s">
        <v>304</v>
      </c>
      <c r="C16" s="80">
        <v>198</v>
      </c>
      <c r="D16" s="80">
        <v>287</v>
      </c>
      <c r="E16" s="80" t="s">
        <v>209</v>
      </c>
      <c r="F16" s="80" t="s">
        <v>320</v>
      </c>
      <c r="G16" s="80">
        <v>287</v>
      </c>
    </row>
    <row r="17" spans="2:7" ht="45" customHeight="1" x14ac:dyDescent="0.25">
      <c r="B17" s="80" t="s">
        <v>306</v>
      </c>
      <c r="C17" s="80">
        <v>198</v>
      </c>
      <c r="D17" s="80">
        <v>111</v>
      </c>
      <c r="E17" s="80" t="s">
        <v>209</v>
      </c>
      <c r="F17" s="80" t="s">
        <v>320</v>
      </c>
      <c r="G17" s="80">
        <v>111</v>
      </c>
    </row>
    <row r="18" spans="2:7" ht="45" customHeight="1" x14ac:dyDescent="0.25">
      <c r="B18" s="80" t="s">
        <v>308</v>
      </c>
      <c r="C18" s="80">
        <v>198</v>
      </c>
      <c r="D18" s="80">
        <v>8</v>
      </c>
      <c r="E18" s="80" t="s">
        <v>206</v>
      </c>
      <c r="F18" s="80" t="s">
        <v>320</v>
      </c>
      <c r="G18" s="80">
        <v>8</v>
      </c>
    </row>
    <row r="19" spans="2:7" ht="15" customHeight="1" x14ac:dyDescent="0.25">
      <c r="B19" s="80" t="s">
        <v>309</v>
      </c>
      <c r="C19" s="80">
        <v>61</v>
      </c>
      <c r="D19" s="80">
        <v>21</v>
      </c>
      <c r="E19" s="80" t="s">
        <v>206</v>
      </c>
      <c r="F19" s="80" t="s">
        <v>82</v>
      </c>
      <c r="G19" s="80">
        <v>21</v>
      </c>
    </row>
    <row r="20" spans="2:7" ht="45" customHeight="1" x14ac:dyDescent="0.25">
      <c r="B20" s="80" t="s">
        <v>230</v>
      </c>
      <c r="C20" s="80">
        <v>198</v>
      </c>
      <c r="D20" s="80">
        <v>13</v>
      </c>
      <c r="E20" s="80" t="s">
        <v>209</v>
      </c>
      <c r="F20" s="80" t="s">
        <v>320</v>
      </c>
      <c r="G20" s="80">
        <v>13</v>
      </c>
    </row>
    <row r="21" spans="2:7" ht="45" customHeight="1" x14ac:dyDescent="0.25">
      <c r="B21" s="80" t="s">
        <v>244</v>
      </c>
      <c r="C21" s="80">
        <v>198</v>
      </c>
      <c r="D21" s="80">
        <v>34</v>
      </c>
      <c r="E21" s="80" t="s">
        <v>209</v>
      </c>
      <c r="F21" s="80" t="s">
        <v>320</v>
      </c>
      <c r="G21" s="80">
        <v>34</v>
      </c>
    </row>
    <row r="22" spans="2:7" ht="45" customHeight="1" x14ac:dyDescent="0.25">
      <c r="B22" s="80" t="s">
        <v>249</v>
      </c>
      <c r="C22" s="80">
        <v>198</v>
      </c>
      <c r="D22" s="80">
        <v>4</v>
      </c>
      <c r="E22" s="80" t="s">
        <v>209</v>
      </c>
      <c r="F22" s="80" t="s">
        <v>320</v>
      </c>
      <c r="G22" s="80">
        <v>4</v>
      </c>
    </row>
    <row r="23" spans="2:7" ht="45" customHeight="1" x14ac:dyDescent="0.25">
      <c r="B23" s="80" t="s">
        <v>312</v>
      </c>
      <c r="C23" s="80">
        <v>198</v>
      </c>
      <c r="D23" s="80">
        <v>10</v>
      </c>
      <c r="E23" s="80" t="s">
        <v>209</v>
      </c>
      <c r="F23" s="80" t="s">
        <v>320</v>
      </c>
      <c r="G23" s="80">
        <v>10</v>
      </c>
    </row>
    <row r="24" spans="2:7" ht="45" customHeight="1" x14ac:dyDescent="0.25">
      <c r="B24" s="80" t="s">
        <v>250</v>
      </c>
      <c r="C24" s="80">
        <v>198</v>
      </c>
      <c r="D24" s="80">
        <v>1</v>
      </c>
      <c r="E24" s="80" t="s">
        <v>209</v>
      </c>
      <c r="F24" s="80" t="s">
        <v>320</v>
      </c>
      <c r="G24" s="80">
        <v>1</v>
      </c>
    </row>
    <row r="25" spans="2:7" ht="30" customHeight="1" x14ac:dyDescent="0.25">
      <c r="B25" s="80" t="s">
        <v>253</v>
      </c>
      <c r="C25" s="80">
        <v>936</v>
      </c>
      <c r="D25" s="80">
        <v>1034</v>
      </c>
      <c r="E25" s="80" t="s">
        <v>12</v>
      </c>
      <c r="F25" s="80" t="s">
        <v>254</v>
      </c>
      <c r="G25" s="80">
        <v>52</v>
      </c>
    </row>
    <row r="26" spans="2:7" ht="45" customHeight="1" x14ac:dyDescent="0.25">
      <c r="B26" s="80" t="s">
        <v>258</v>
      </c>
      <c r="C26" s="80">
        <v>198</v>
      </c>
      <c r="D26" s="80">
        <v>6</v>
      </c>
      <c r="E26" s="80" t="s">
        <v>12</v>
      </c>
      <c r="F26" s="80" t="s">
        <v>320</v>
      </c>
      <c r="G26" s="80">
        <v>6</v>
      </c>
    </row>
    <row r="27" spans="2:7" ht="45" customHeight="1" x14ac:dyDescent="0.25">
      <c r="B27" s="80" t="s">
        <v>277</v>
      </c>
      <c r="C27" s="80">
        <v>198</v>
      </c>
      <c r="D27" s="80">
        <v>46</v>
      </c>
      <c r="E27" s="80" t="s">
        <v>12</v>
      </c>
      <c r="F27" s="80" t="s">
        <v>320</v>
      </c>
      <c r="G27" s="79">
        <v>46</v>
      </c>
    </row>
    <row r="28" spans="2:7" ht="45" customHeight="1" x14ac:dyDescent="0.25">
      <c r="B28" s="80" t="s">
        <v>278</v>
      </c>
      <c r="C28" s="80">
        <v>198</v>
      </c>
      <c r="D28" s="80">
        <v>67</v>
      </c>
      <c r="E28" s="80" t="s">
        <v>12</v>
      </c>
      <c r="F28" s="80" t="s">
        <v>320</v>
      </c>
      <c r="G28" s="79">
        <v>67</v>
      </c>
    </row>
    <row r="29" spans="2:7" ht="45" customHeight="1" x14ac:dyDescent="0.25">
      <c r="B29" s="80" t="s">
        <v>279</v>
      </c>
      <c r="C29" s="80">
        <v>198</v>
      </c>
      <c r="D29" s="80">
        <v>30</v>
      </c>
      <c r="E29" s="80" t="s">
        <v>12</v>
      </c>
      <c r="F29" s="80" t="s">
        <v>320</v>
      </c>
      <c r="G29" s="80">
        <v>30</v>
      </c>
    </row>
    <row r="30" spans="2:7" ht="45" customHeight="1" x14ac:dyDescent="0.25">
      <c r="B30" s="80">
        <v>5128</v>
      </c>
      <c r="C30" s="80">
        <v>198</v>
      </c>
      <c r="D30" s="80">
        <v>46</v>
      </c>
      <c r="E30" s="80" t="s">
        <v>12</v>
      </c>
      <c r="F30" s="80" t="s">
        <v>320</v>
      </c>
      <c r="G30" s="80">
        <v>46</v>
      </c>
    </row>
    <row r="31" spans="2:7" ht="45" customHeight="1" x14ac:dyDescent="0.25">
      <c r="B31" s="80" t="s">
        <v>314</v>
      </c>
      <c r="C31" s="80">
        <v>198</v>
      </c>
      <c r="D31" s="80">
        <v>14</v>
      </c>
      <c r="E31" s="80" t="s">
        <v>12</v>
      </c>
      <c r="F31" s="80" t="s">
        <v>320</v>
      </c>
      <c r="G31" s="80">
        <v>14</v>
      </c>
    </row>
    <row r="32" spans="2:7" ht="45" customHeight="1" x14ac:dyDescent="0.25">
      <c r="B32" s="80" t="s">
        <v>283</v>
      </c>
      <c r="C32" s="80">
        <v>198</v>
      </c>
      <c r="D32" s="80">
        <v>142</v>
      </c>
      <c r="E32" s="80" t="s">
        <v>12</v>
      </c>
      <c r="F32" s="80" t="s">
        <v>320</v>
      </c>
      <c r="G32" s="80">
        <v>142</v>
      </c>
    </row>
    <row r="33" spans="2:7" ht="45" customHeight="1" x14ac:dyDescent="0.25">
      <c r="B33" s="81" t="s">
        <v>284</v>
      </c>
      <c r="C33" s="80">
        <v>198</v>
      </c>
      <c r="D33" s="80">
        <v>5</v>
      </c>
      <c r="E33" s="80" t="s">
        <v>14</v>
      </c>
      <c r="F33" s="80" t="s">
        <v>320</v>
      </c>
      <c r="G33" s="80">
        <v>5</v>
      </c>
    </row>
    <row r="34" spans="2:7" ht="45" customHeight="1" x14ac:dyDescent="0.25">
      <c r="B34" s="81" t="s">
        <v>286</v>
      </c>
      <c r="C34" s="80">
        <v>198</v>
      </c>
      <c r="D34" s="80">
        <v>18</v>
      </c>
      <c r="E34" s="80" t="s">
        <v>14</v>
      </c>
      <c r="F34" s="80" t="s">
        <v>320</v>
      </c>
      <c r="G34" s="80">
        <v>18</v>
      </c>
    </row>
    <row r="35" spans="2:7" ht="45" customHeight="1" x14ac:dyDescent="0.25">
      <c r="B35" s="80" t="s">
        <v>291</v>
      </c>
      <c r="C35" s="80">
        <v>198</v>
      </c>
      <c r="D35" s="80">
        <v>41</v>
      </c>
      <c r="E35" s="80" t="s">
        <v>12</v>
      </c>
      <c r="F35" s="80" t="s">
        <v>320</v>
      </c>
      <c r="G35" s="80">
        <v>41</v>
      </c>
    </row>
    <row r="36" spans="2:7" x14ac:dyDescent="0.25">
      <c r="B36" s="98" t="s">
        <v>319</v>
      </c>
      <c r="C36" s="98"/>
      <c r="D36" s="98"/>
      <c r="E36" s="98"/>
      <c r="F36" s="98"/>
      <c r="G36" s="87">
        <f>SUM(G3:G35)</f>
        <v>1835</v>
      </c>
    </row>
  </sheetData>
  <mergeCells count="6">
    <mergeCell ref="G7:G8"/>
    <mergeCell ref="B36:F36"/>
    <mergeCell ref="B7:B8"/>
    <mergeCell ref="C7:C8"/>
    <mergeCell ref="D7:D8"/>
    <mergeCell ref="E7:E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Puvodni</vt:lpstr>
      <vt:lpstr>Srovnani</vt:lpstr>
      <vt:lpstr>Nove</vt:lpstr>
      <vt:lpstr>Sit</vt:lpstr>
      <vt:lpstr>Do_zpravy</vt:lpstr>
      <vt:lpstr>ZPF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Ouhel Jan</cp:lastModifiedBy>
  <dcterms:created xsi:type="dcterms:W3CDTF">2020-03-12T09:10:01Z</dcterms:created>
  <dcterms:modified xsi:type="dcterms:W3CDTF">2024-11-14T15:14:39Z</dcterms:modified>
</cp:coreProperties>
</file>