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1\Z1_PS_Dvur_Kralove_vychod_seceni\ZD\"/>
    </mc:Choice>
  </mc:AlternateContent>
  <bookViews>
    <workbookView xWindow="0" yWindow="0" windowWidth="28800" windowHeight="12210"/>
  </bookViews>
  <sheets>
    <sheet name="Plán sečení 2026-2028" sheetId="8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 localSheetId="0">#REF!</definedName>
    <definedName name="datum7">#REF!</definedName>
    <definedName name="datum8" localSheetId="0">#REF!</definedName>
    <definedName name="datum8">#REF!</definedName>
    <definedName name="datum9" localSheetId="0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 localSheetId="0">#REF!</definedName>
    <definedName name="vypracoval7">#REF!</definedName>
    <definedName name="vypracoval8" localSheetId="0">#REF!</definedName>
    <definedName name="vypracoval8">#REF!</definedName>
    <definedName name="vypracoval9" localSheetId="0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40" i="8" l="1"/>
  <c r="L40" i="8" s="1"/>
  <c r="K25" i="8"/>
  <c r="P25" i="8" s="1"/>
  <c r="K27" i="8"/>
  <c r="Q27" i="8" s="1"/>
  <c r="K33" i="8"/>
  <c r="Q33" i="8" s="1"/>
  <c r="K32" i="8"/>
  <c r="Q32" i="8" s="1"/>
  <c r="K29" i="8"/>
  <c r="P29" i="8" s="1"/>
  <c r="K28" i="8"/>
  <c r="Q28" i="8" s="1"/>
  <c r="K26" i="8"/>
  <c r="P26" i="8" s="1"/>
  <c r="K24" i="8"/>
  <c r="R24" i="8" s="1"/>
  <c r="K46" i="8"/>
  <c r="Q46" i="8" s="1"/>
  <c r="K45" i="8"/>
  <c r="P45" i="8" s="1"/>
  <c r="K44" i="8"/>
  <c r="P44" i="8" s="1"/>
  <c r="K43" i="8"/>
  <c r="P43" i="8" s="1"/>
  <c r="K42" i="8"/>
  <c r="P42" i="8" s="1"/>
  <c r="K41" i="8"/>
  <c r="Q41" i="8" s="1"/>
  <c r="K39" i="8"/>
  <c r="Q39" i="8" s="1"/>
  <c r="K38" i="8"/>
  <c r="Q38" i="8" s="1"/>
  <c r="K37" i="8"/>
  <c r="P37" i="8" s="1"/>
  <c r="K36" i="8"/>
  <c r="P36" i="8" s="1"/>
  <c r="K35" i="8"/>
  <c r="R35" i="8" s="1"/>
  <c r="K34" i="8"/>
  <c r="P34" i="8" s="1"/>
  <c r="K20" i="8"/>
  <c r="L20" i="8" s="1"/>
  <c r="K21" i="8"/>
  <c r="R21" i="8" s="1"/>
  <c r="K19" i="8"/>
  <c r="R19" i="8" s="1"/>
  <c r="K18" i="8"/>
  <c r="R18" i="8" s="1"/>
  <c r="K17" i="8"/>
  <c r="L17" i="8" s="1"/>
  <c r="K16" i="8"/>
  <c r="Q16" i="8" s="1"/>
  <c r="K11" i="8"/>
  <c r="Q11" i="8" s="1"/>
  <c r="K31" i="8"/>
  <c r="L31" i="8" s="1"/>
  <c r="K30" i="8"/>
  <c r="R30" i="8" s="1"/>
  <c r="K23" i="8"/>
  <c r="L23" i="8" s="1"/>
  <c r="K22" i="8"/>
  <c r="R22" i="8" s="1"/>
  <c r="K15" i="8"/>
  <c r="L15" i="8" s="1"/>
  <c r="K14" i="8"/>
  <c r="L14" i="8" s="1"/>
  <c r="K13" i="8"/>
  <c r="L13" i="8" s="1"/>
  <c r="K12" i="8"/>
  <c r="R12" i="8" s="1"/>
  <c r="K10" i="8"/>
  <c r="Q10" i="8" s="1"/>
  <c r="J47" i="8"/>
  <c r="L16" i="8" l="1"/>
  <c r="P21" i="8"/>
  <c r="P40" i="8"/>
  <c r="Q40" i="8"/>
  <c r="L39" i="8"/>
  <c r="R20" i="8"/>
  <c r="P39" i="8"/>
  <c r="Q44" i="8"/>
  <c r="Q43" i="8"/>
  <c r="L32" i="8"/>
  <c r="L29" i="8"/>
  <c r="Q29" i="8"/>
  <c r="R32" i="8"/>
  <c r="L12" i="8"/>
  <c r="Q15" i="8"/>
  <c r="Q12" i="8"/>
  <c r="R40" i="8"/>
  <c r="R27" i="8"/>
  <c r="P27" i="8"/>
  <c r="R45" i="8"/>
  <c r="L41" i="8"/>
  <c r="P41" i="8"/>
  <c r="Q42" i="8"/>
  <c r="R44" i="8"/>
  <c r="R41" i="8"/>
  <c r="Q36" i="8"/>
  <c r="L35" i="8"/>
  <c r="P35" i="8"/>
  <c r="Q35" i="8"/>
  <c r="R38" i="8"/>
  <c r="Q26" i="8"/>
  <c r="R29" i="8"/>
  <c r="Q21" i="8"/>
  <c r="S21" i="8" s="1"/>
  <c r="Q23" i="8"/>
  <c r="Q22" i="8"/>
  <c r="L30" i="8"/>
  <c r="L22" i="8"/>
  <c r="Q30" i="8"/>
  <c r="P13" i="8"/>
  <c r="R13" i="8"/>
  <c r="L33" i="8"/>
  <c r="R25" i="8"/>
  <c r="Q25" i="8"/>
  <c r="L25" i="8"/>
  <c r="P33" i="8"/>
  <c r="R33" i="8"/>
  <c r="L11" i="8"/>
  <c r="R11" i="8"/>
  <c r="P11" i="8"/>
  <c r="L27" i="8"/>
  <c r="Q45" i="8"/>
  <c r="Q37" i="8"/>
  <c r="R39" i="8"/>
  <c r="L46" i="8"/>
  <c r="R46" i="8"/>
  <c r="R37" i="8"/>
  <c r="P46" i="8"/>
  <c r="R36" i="8"/>
  <c r="L45" i="8"/>
  <c r="L37" i="8"/>
  <c r="P20" i="8"/>
  <c r="R43" i="8"/>
  <c r="L38" i="8"/>
  <c r="P38" i="8"/>
  <c r="Q34" i="8"/>
  <c r="S34" i="8" s="1"/>
  <c r="L44" i="8"/>
  <c r="L36" i="8"/>
  <c r="Q20" i="8"/>
  <c r="R42" i="8"/>
  <c r="R34" i="8"/>
  <c r="L43" i="8"/>
  <c r="L42" i="8"/>
  <c r="L34" i="8"/>
  <c r="L28" i="8"/>
  <c r="P32" i="8"/>
  <c r="Q24" i="8"/>
  <c r="R28" i="8"/>
  <c r="P24" i="8"/>
  <c r="L26" i="8"/>
  <c r="P28" i="8"/>
  <c r="R26" i="8"/>
  <c r="L24" i="8"/>
  <c r="P19" i="8"/>
  <c r="Q19" i="8"/>
  <c r="R17" i="8"/>
  <c r="L21" i="8"/>
  <c r="P18" i="8"/>
  <c r="Q18" i="8"/>
  <c r="R16" i="8"/>
  <c r="P17" i="8"/>
  <c r="Q17" i="8"/>
  <c r="L19" i="8"/>
  <c r="P16" i="8"/>
  <c r="L18" i="8"/>
  <c r="R10" i="8"/>
  <c r="Q31" i="8"/>
  <c r="P31" i="8"/>
  <c r="P23" i="8"/>
  <c r="P15" i="8"/>
  <c r="Q14" i="8"/>
  <c r="P30" i="8"/>
  <c r="P22" i="8"/>
  <c r="P14" i="8"/>
  <c r="Q13" i="8"/>
  <c r="P12" i="8"/>
  <c r="S12" i="8" s="1"/>
  <c r="R31" i="8"/>
  <c r="R23" i="8"/>
  <c r="R15" i="8"/>
  <c r="L10" i="8"/>
  <c r="R14" i="8"/>
  <c r="P10" i="8"/>
  <c r="S44" i="8" l="1"/>
  <c r="S39" i="8"/>
  <c r="S42" i="8"/>
  <c r="S29" i="8"/>
  <c r="S40" i="8"/>
  <c r="S43" i="8"/>
  <c r="S35" i="8"/>
  <c r="S27" i="8"/>
  <c r="S37" i="8"/>
  <c r="S45" i="8"/>
  <c r="S41" i="8"/>
  <c r="S32" i="8"/>
  <c r="S25" i="8"/>
  <c r="S36" i="8"/>
  <c r="S46" i="8"/>
  <c r="S38" i="8"/>
  <c r="S26" i="8"/>
  <c r="S30" i="8"/>
  <c r="S15" i="8"/>
  <c r="S13" i="8"/>
  <c r="S22" i="8"/>
  <c r="S33" i="8"/>
  <c r="S11" i="8"/>
  <c r="S20" i="8"/>
  <c r="S28" i="8"/>
  <c r="S24" i="8"/>
  <c r="Q47" i="8"/>
  <c r="S17" i="8"/>
  <c r="S18" i="8"/>
  <c r="S16" i="8"/>
  <c r="S19" i="8"/>
  <c r="S23" i="8"/>
  <c r="S31" i="8"/>
  <c r="S10" i="8"/>
  <c r="P47" i="8"/>
  <c r="S14" i="8"/>
  <c r="R47" i="8"/>
  <c r="S47" i="8" l="1"/>
</calcChain>
</file>

<file path=xl/sharedStrings.xml><?xml version="1.0" encoding="utf-8"?>
<sst xmlns="http://schemas.openxmlformats.org/spreadsheetml/2006/main" count="317" uniqueCount="95">
  <si>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</si>
  <si>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</si>
  <si>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</si>
  <si>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</si>
  <si>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</si>
  <si>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</si>
  <si>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</si>
  <si>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</si>
  <si>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</si>
  <si>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</si>
  <si>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</si>
  <si>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</si>
  <si>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</si>
  <si>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</si>
  <si>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</si>
  <si>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</si>
  <si>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Evidenční číslo objednatele:</t>
  </si>
  <si>
    <t>doplní objednatel</t>
  </si>
  <si>
    <t>Evidenční číslo zhotovitele:</t>
  </si>
  <si>
    <t>doplní zhotovitel</t>
  </si>
  <si>
    <t>Číslo akce objednatele:</t>
  </si>
  <si>
    <t>Plán sečení</t>
  </si>
  <si>
    <t xml:space="preserve">Ostatní podmínky: </t>
  </si>
  <si>
    <t>Sečení  travního porostu  s odvozem 
v rovině a ve svahu do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</si>
  <si>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</si>
  <si>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</si>
  <si>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</si>
  <si>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</si>
  <si>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</si>
  <si>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</si>
  <si>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</si>
  <si>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</si>
  <si>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</si>
  <si>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</si>
  <si>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</si>
  <si>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</si>
  <si>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</si>
  <si>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</si>
  <si>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</si>
  <si>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</si>
  <si>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</si>
  <si>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</si>
  <si>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</si>
  <si>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</si>
  <si>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</si>
  <si>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</si>
  <si>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</si>
  <si>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</si>
  <si>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</si>
  <si>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</si>
  <si>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</si>
  <si>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</si>
  <si>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</si>
  <si>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</si>
  <si>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</si>
  <si>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</si>
  <si>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</si>
  <si>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</si>
  <si>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</si>
  <si>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</si>
  <si>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</si>
  <si>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</si>
  <si>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</si>
  <si>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</si>
  <si>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</si>
  <si>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</si>
  <si>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15. 6.</t>
  </si>
  <si>
    <t>28. 8.</t>
  </si>
  <si>
    <t>Úpice</t>
  </si>
  <si>
    <t>Úpa</t>
  </si>
  <si>
    <t>Suchovršice</t>
  </si>
  <si>
    <t>Trutnov</t>
  </si>
  <si>
    <t>Poříčí u Trutnova</t>
  </si>
  <si>
    <t>Trutnov, Poříčí u T.</t>
  </si>
  <si>
    <t>Mladé Buky</t>
  </si>
  <si>
    <t>Ličná</t>
  </si>
  <si>
    <t>Rtyňka</t>
  </si>
  <si>
    <t>Batňovice</t>
  </si>
  <si>
    <t>Rtyně v Podkrkonoší</t>
  </si>
  <si>
    <t>Červený Kostelec</t>
  </si>
  <si>
    <t>Č. Kostelec, Lhota za Č. Kostelcem</t>
  </si>
  <si>
    <t>Olešnice</t>
  </si>
  <si>
    <t>Červený potok</t>
  </si>
  <si>
    <t>Novodvorský potok</t>
  </si>
  <si>
    <t>LB+PB</t>
  </si>
  <si>
    <t>PB</t>
  </si>
  <si>
    <t>LB</t>
  </si>
  <si>
    <t>Lhota za Červeným Kostelcem</t>
  </si>
  <si>
    <t>x</t>
  </si>
  <si>
    <t>Sečení travního porostu s ponecháním na místě v rovině a ve svahu do 1:1</t>
  </si>
  <si>
    <t>Sečení  travního porostu s ponecháním na místě ve svahu přes 1:1</t>
  </si>
  <si>
    <t>Sečení  travního porostu s odvozem ve svahu přes 1:1</t>
  </si>
  <si>
    <t>Sečení vodního rostlinstva s vyhrnutím za břeh. hranu ve svahu přes 1:1</t>
  </si>
  <si>
    <t>Název akce objednatele:</t>
  </si>
  <si>
    <t>PS Dvůr Králové n. L., východ, sečení břehových porostů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</si>
</sst>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_-* #,##0.000\ _K_č_-;\-* #,##0.000\ _K_č_-;_-* &quot;-&quot;??\ _K_č_-;_-@_-"/>
  </numFmts>
  <fonts count="10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/>
    <xf numFmtId="0" fontId="9" fillId="0" borderId="1" xfId="0" applyFont="1" applyBorder="1" applyAlignment="1"/>
    <xf numFmtId="0" fontId="9" fillId="0" borderId="1" xfId="0" applyFont="1" applyFill="1" applyBorder="1"/>
    <xf numFmtId="0" fontId="5" fillId="5" borderId="1" xfId="0" applyFont="1" applyFill="1" applyBorder="1" applyAlignment="1"/>
    <xf numFmtId="0" fontId="5" fillId="5" borderId="1" xfId="0" applyFont="1" applyFill="1" applyBorder="1"/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5" borderId="3" xfId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5" borderId="3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5" fillId="2" borderId="0" xfId="0" applyFont="1" applyFill="1" applyBorder="1" applyProtection="1">
      <protection locked="0"/>
    </xf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0"/>
  <sheetViews>
    <sheetView tabSelected="1" zoomScaleNormal="100" workbookViewId="0">
      <selection activeCell="B2" sqref="B2"/>
    </sheetView>
  </sheetViews>
  <sheetFormatPr defaultColWidth="9.1640625" defaultRowHeight="11.25" x14ac:dyDescent="0.2"/>
  <cols>
    <col min="1" max="1" width="5.5" style="2" customWidth="1"/>
    <col min="2" max="2" width="29.83203125" style="2" customWidth="1"/>
    <col min="3" max="3" width="25.6640625" style="2" customWidth="1"/>
    <col min="4" max="4" width="23" style="2" customWidth="1"/>
    <col min="5" max="5" width="11" style="55" customWidth="1"/>
    <col min="6" max="6" width="10.83203125" style="2" customWidth="1"/>
    <col min="7" max="7" width="11.83203125" style="2" customWidth="1"/>
    <col min="8" max="8" width="9.83203125" style="2" customWidth="1"/>
    <col min="9" max="9" width="9.5" style="2" customWidth="1"/>
    <col min="10" max="10" width="10.6640625" style="2" customWidth="1"/>
    <col min="11" max="11" width="12.83203125" style="2" customWidth="1"/>
    <col min="12" max="14" width="9.5" style="2" customWidth="1"/>
    <col min="15" max="15" width="8.33203125" style="2" customWidth="1"/>
    <col min="16" max="16" width="10.33203125" style="2" customWidth="1"/>
    <col min="17" max="17" width="11.33203125" style="2" customWidth="1"/>
    <col min="18" max="18" width="11.1640625" style="2" customWidth="1"/>
    <col min="19" max="19" width="10.1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21</v>
      </c>
      <c r="C1" s="1"/>
      <c r="E1" s="52"/>
      <c r="F1" s="3"/>
      <c r="G1" s="3"/>
      <c r="H1" s="3"/>
      <c r="I1" s="3"/>
      <c r="J1" s="3"/>
      <c r="K1" s="3"/>
      <c r="L1" s="3"/>
      <c r="M1" s="3"/>
      <c r="T1" s="9" t="s">
        <v>13</v>
      </c>
    </row>
    <row r="2" spans="1:20" s="4" customFormat="1" ht="29.25" customHeight="1" x14ac:dyDescent="0.2">
      <c r="B2" s="6" t="s">
        <v>16</v>
      </c>
      <c r="D2" s="6" t="s">
        <v>17</v>
      </c>
      <c r="E2" s="53"/>
      <c r="F2" s="5"/>
      <c r="G2" s="64" t="s">
        <v>55</v>
      </c>
      <c r="H2" s="64"/>
      <c r="I2" s="64"/>
      <c r="J2" s="64"/>
      <c r="K2" s="25"/>
      <c r="L2" s="26" t="s">
        <v>53</v>
      </c>
      <c r="M2" s="26" t="s">
        <v>54</v>
      </c>
      <c r="N2" s="24"/>
      <c r="O2" s="5"/>
      <c r="Q2" s="5"/>
    </row>
    <row r="3" spans="1:20" s="4" customFormat="1" ht="29.25" customHeight="1" x14ac:dyDescent="0.2">
      <c r="A3" s="6"/>
      <c r="B3" s="6" t="s">
        <v>18</v>
      </c>
      <c r="C3" s="62"/>
      <c r="D3" s="63" t="s">
        <v>19</v>
      </c>
      <c r="E3" s="53"/>
      <c r="F3" s="5"/>
      <c r="G3" s="23"/>
      <c r="H3" s="24"/>
      <c r="I3" s="24"/>
      <c r="J3" s="24"/>
      <c r="K3" s="27" t="s">
        <v>49</v>
      </c>
      <c r="L3" s="56" t="s">
        <v>66</v>
      </c>
      <c r="M3" s="56" t="s">
        <v>67</v>
      </c>
      <c r="O3" s="5"/>
      <c r="P3" s="5"/>
      <c r="Q3" s="5"/>
    </row>
    <row r="4" spans="1:20" s="4" customFormat="1" ht="24.75" customHeight="1" x14ac:dyDescent="0.2">
      <c r="A4" s="6"/>
      <c r="B4" s="6" t="s">
        <v>20</v>
      </c>
      <c r="D4" s="7">
        <v>711260118</v>
      </c>
      <c r="E4" s="53"/>
      <c r="F4" s="5"/>
      <c r="G4" s="5"/>
      <c r="H4" s="24"/>
      <c r="I4" s="24"/>
      <c r="J4" s="24"/>
      <c r="K4" s="27" t="s">
        <v>50</v>
      </c>
      <c r="L4" s="56" t="s">
        <v>88</v>
      </c>
      <c r="M4" s="56" t="s">
        <v>88</v>
      </c>
      <c r="O4" s="5"/>
      <c r="P4" s="5"/>
      <c r="Q4" s="5"/>
    </row>
    <row r="5" spans="1:20" s="4" customFormat="1" ht="20.25" customHeight="1" x14ac:dyDescent="0.2">
      <c r="A5" s="6"/>
      <c r="B5" s="4" t="s">
        <v>93</v>
      </c>
      <c r="D5" s="4" t="s">
        <v>94</v>
      </c>
      <c r="E5" s="53"/>
      <c r="F5" s="5"/>
      <c r="G5" s="5"/>
      <c r="H5" s="5"/>
      <c r="I5" s="5"/>
      <c r="J5" s="5"/>
      <c r="K5" s="27" t="s">
        <v>51</v>
      </c>
      <c r="L5" s="56" t="s">
        <v>88</v>
      </c>
      <c r="M5" s="56" t="s">
        <v>88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3"/>
      <c r="F6" s="5"/>
      <c r="N6" s="5"/>
      <c r="O6" s="5"/>
      <c r="P6" s="5"/>
      <c r="Q6" s="5"/>
    </row>
    <row r="7" spans="1:20" s="4" customFormat="1" ht="12.75" x14ac:dyDescent="0.2">
      <c r="E7" s="54"/>
    </row>
    <row r="8" spans="1:20" s="4" customFormat="1" ht="25.5" customHeight="1" x14ac:dyDescent="0.2">
      <c r="A8" s="67" t="s">
        <v>10</v>
      </c>
      <c r="B8" s="67" t="s">
        <v>12</v>
      </c>
      <c r="C8" s="67" t="s">
        <v>11</v>
      </c>
      <c r="D8" s="67" t="s">
        <v>6</v>
      </c>
      <c r="E8" s="88" t="s">
        <v>4</v>
      </c>
      <c r="F8" s="89"/>
      <c r="G8" s="67" t="s">
        <v>5</v>
      </c>
      <c r="H8" s="67" t="s">
        <v>7</v>
      </c>
      <c r="I8" s="67" t="s">
        <v>0</v>
      </c>
      <c r="J8" s="71" t="s">
        <v>8</v>
      </c>
      <c r="K8" s="67" t="s">
        <v>3</v>
      </c>
      <c r="L8" s="67" t="s">
        <v>33</v>
      </c>
      <c r="M8" s="67" t="s">
        <v>34</v>
      </c>
      <c r="N8" s="67" t="s">
        <v>35</v>
      </c>
      <c r="O8" s="86" t="s">
        <v>40</v>
      </c>
      <c r="P8" s="22">
        <v>2026</v>
      </c>
      <c r="Q8" s="22">
        <v>2027</v>
      </c>
      <c r="R8" s="22">
        <v>2028</v>
      </c>
      <c r="S8" s="71" t="s">
        <v>36</v>
      </c>
      <c r="T8" s="71" t="s">
        <v>37</v>
      </c>
    </row>
    <row r="9" spans="1:20" s="4" customFormat="1" ht="12.75" x14ac:dyDescent="0.2">
      <c r="A9" s="68"/>
      <c r="B9" s="68"/>
      <c r="C9" s="68"/>
      <c r="D9" s="68"/>
      <c r="E9" s="32" t="s">
        <v>38</v>
      </c>
      <c r="F9" s="32" t="s">
        <v>39</v>
      </c>
      <c r="G9" s="68"/>
      <c r="H9" s="68"/>
      <c r="I9" s="68"/>
      <c r="J9" s="72"/>
      <c r="K9" s="68"/>
      <c r="L9" s="68"/>
      <c r="M9" s="68"/>
      <c r="N9" s="68"/>
      <c r="O9" s="87"/>
      <c r="P9" s="17" t="s">
        <v>45</v>
      </c>
      <c r="Q9" s="17" t="s">
        <v>45</v>
      </c>
      <c r="R9" s="17" t="s">
        <v>45</v>
      </c>
      <c r="S9" s="72"/>
      <c r="T9" s="72"/>
    </row>
    <row r="10" spans="1:20" s="4" customFormat="1" ht="18.75" customHeight="1" x14ac:dyDescent="0.2">
      <c r="A10" s="36">
        <v>1</v>
      </c>
      <c r="B10" s="27" t="s">
        <v>68</v>
      </c>
      <c r="C10" s="27" t="s">
        <v>68</v>
      </c>
      <c r="D10" s="27" t="s">
        <v>69</v>
      </c>
      <c r="E10" s="46">
        <v>31.2</v>
      </c>
      <c r="F10" s="46">
        <v>32</v>
      </c>
      <c r="G10" s="49" t="s">
        <v>84</v>
      </c>
      <c r="H10" s="21" t="s">
        <v>56</v>
      </c>
      <c r="I10" s="33" t="s">
        <v>1</v>
      </c>
      <c r="J10" s="40">
        <v>1.6427</v>
      </c>
      <c r="K10" s="57">
        <f>J51</f>
        <v>0</v>
      </c>
      <c r="L10" s="41">
        <f>J10*K10</f>
        <v>0</v>
      </c>
      <c r="M10" s="41" t="s">
        <v>88</v>
      </c>
      <c r="N10" s="41" t="s">
        <v>88</v>
      </c>
      <c r="O10" s="59">
        <v>1</v>
      </c>
      <c r="P10" s="35">
        <f>J10*K10*O10</f>
        <v>0</v>
      </c>
      <c r="Q10" s="35">
        <f>J10*K10*O10</f>
        <v>0</v>
      </c>
      <c r="R10" s="35">
        <f>J10*K10*O10</f>
        <v>0</v>
      </c>
      <c r="S10" s="42">
        <f>P10+Q10+R10</f>
        <v>0</v>
      </c>
      <c r="T10" s="43"/>
    </row>
    <row r="11" spans="1:20" s="4" customFormat="1" ht="18.75" customHeight="1" x14ac:dyDescent="0.2">
      <c r="A11" s="36"/>
      <c r="B11" s="27"/>
      <c r="C11" s="27"/>
      <c r="D11" s="27"/>
      <c r="E11" s="46">
        <v>31.2</v>
      </c>
      <c r="F11" s="46">
        <v>32</v>
      </c>
      <c r="G11" s="49" t="s">
        <v>84</v>
      </c>
      <c r="H11" s="21" t="s">
        <v>61</v>
      </c>
      <c r="I11" s="33" t="s">
        <v>1</v>
      </c>
      <c r="J11" s="40">
        <v>0.2898</v>
      </c>
      <c r="K11" s="57">
        <f>J56</f>
        <v>0</v>
      </c>
      <c r="L11" s="41">
        <f t="shared" ref="L11:L46" si="0">J11*K11</f>
        <v>0</v>
      </c>
      <c r="M11" s="41" t="s">
        <v>88</v>
      </c>
      <c r="N11" s="41" t="s">
        <v>88</v>
      </c>
      <c r="O11" s="59">
        <v>1</v>
      </c>
      <c r="P11" s="35">
        <f t="shared" ref="P11:P46" si="1">J11*K11*O11</f>
        <v>0</v>
      </c>
      <c r="Q11" s="35">
        <f t="shared" ref="Q11:Q46" si="2">J11*K11*O11</f>
        <v>0</v>
      </c>
      <c r="R11" s="35">
        <f t="shared" ref="R11:R46" si="3">J11*K11*O11</f>
        <v>0</v>
      </c>
      <c r="S11" s="42">
        <f t="shared" ref="S11:S46" si="4">P11+Q11+R11</f>
        <v>0</v>
      </c>
      <c r="T11" s="43"/>
    </row>
    <row r="12" spans="1:20" s="4" customFormat="1" ht="18.75" customHeight="1" x14ac:dyDescent="0.2">
      <c r="A12" s="36"/>
      <c r="B12" s="27"/>
      <c r="C12" s="27"/>
      <c r="D12" s="27"/>
      <c r="E12" s="46">
        <v>32.020000000000003</v>
      </c>
      <c r="F12" s="46">
        <v>32.49</v>
      </c>
      <c r="G12" s="49" t="s">
        <v>85</v>
      </c>
      <c r="H12" s="21" t="s">
        <v>56</v>
      </c>
      <c r="I12" s="33" t="s">
        <v>1</v>
      </c>
      <c r="J12" s="40">
        <v>0.55000000000000004</v>
      </c>
      <c r="K12" s="57">
        <f>J51</f>
        <v>0</v>
      </c>
      <c r="L12" s="41">
        <f t="shared" si="0"/>
        <v>0</v>
      </c>
      <c r="M12" s="41" t="s">
        <v>88</v>
      </c>
      <c r="N12" s="41" t="s">
        <v>88</v>
      </c>
      <c r="O12" s="59">
        <v>1</v>
      </c>
      <c r="P12" s="35">
        <f t="shared" si="1"/>
        <v>0</v>
      </c>
      <c r="Q12" s="35">
        <f t="shared" si="2"/>
        <v>0</v>
      </c>
      <c r="R12" s="35">
        <f t="shared" si="3"/>
        <v>0</v>
      </c>
      <c r="S12" s="42">
        <f t="shared" si="4"/>
        <v>0</v>
      </c>
      <c r="T12" s="43"/>
    </row>
    <row r="13" spans="1:20" s="4" customFormat="1" ht="18.75" customHeight="1" x14ac:dyDescent="0.2">
      <c r="A13" s="36"/>
      <c r="B13" s="27"/>
      <c r="C13" s="27"/>
      <c r="D13" s="27"/>
      <c r="E13" s="46">
        <v>32.5</v>
      </c>
      <c r="F13" s="46">
        <v>32.700000000000003</v>
      </c>
      <c r="G13" s="49" t="s">
        <v>84</v>
      </c>
      <c r="H13" s="21" t="s">
        <v>56</v>
      </c>
      <c r="I13" s="33" t="s">
        <v>1</v>
      </c>
      <c r="J13" s="40">
        <v>0.14000000000000001</v>
      </c>
      <c r="K13" s="57">
        <f>J51</f>
        <v>0</v>
      </c>
      <c r="L13" s="41">
        <f t="shared" si="0"/>
        <v>0</v>
      </c>
      <c r="M13" s="41" t="s">
        <v>88</v>
      </c>
      <c r="N13" s="41" t="s">
        <v>88</v>
      </c>
      <c r="O13" s="59">
        <v>1</v>
      </c>
      <c r="P13" s="35">
        <f t="shared" si="1"/>
        <v>0</v>
      </c>
      <c r="Q13" s="35">
        <f t="shared" si="2"/>
        <v>0</v>
      </c>
      <c r="R13" s="35">
        <f t="shared" si="3"/>
        <v>0</v>
      </c>
      <c r="S13" s="42">
        <f t="shared" si="4"/>
        <v>0</v>
      </c>
      <c r="T13" s="43"/>
    </row>
    <row r="14" spans="1:20" s="4" customFormat="1" ht="18.75" customHeight="1" x14ac:dyDescent="0.2">
      <c r="A14" s="36"/>
      <c r="B14" s="27"/>
      <c r="C14" s="27"/>
      <c r="D14" s="27"/>
      <c r="E14" s="46">
        <v>33.4</v>
      </c>
      <c r="F14" s="46">
        <v>33.64</v>
      </c>
      <c r="G14" s="49" t="s">
        <v>86</v>
      </c>
      <c r="H14" s="21" t="s">
        <v>56</v>
      </c>
      <c r="I14" s="33" t="s">
        <v>1</v>
      </c>
      <c r="J14" s="40">
        <v>0.105</v>
      </c>
      <c r="K14" s="57">
        <f>J51</f>
        <v>0</v>
      </c>
      <c r="L14" s="41">
        <f t="shared" si="0"/>
        <v>0</v>
      </c>
      <c r="M14" s="41" t="s">
        <v>88</v>
      </c>
      <c r="N14" s="41" t="s">
        <v>88</v>
      </c>
      <c r="O14" s="59">
        <v>1</v>
      </c>
      <c r="P14" s="35">
        <f t="shared" si="1"/>
        <v>0</v>
      </c>
      <c r="Q14" s="35">
        <f t="shared" si="2"/>
        <v>0</v>
      </c>
      <c r="R14" s="35">
        <f t="shared" si="3"/>
        <v>0</v>
      </c>
      <c r="S14" s="42">
        <f t="shared" si="4"/>
        <v>0</v>
      </c>
      <c r="T14" s="43"/>
    </row>
    <row r="15" spans="1:20" s="4" customFormat="1" ht="18.75" customHeight="1" x14ac:dyDescent="0.2">
      <c r="A15" s="36"/>
      <c r="B15" s="27"/>
      <c r="C15" s="27"/>
      <c r="D15" s="27"/>
      <c r="E15" s="46">
        <v>33.71</v>
      </c>
      <c r="F15" s="46">
        <v>33.81</v>
      </c>
      <c r="G15" s="49" t="s">
        <v>86</v>
      </c>
      <c r="H15" s="21" t="s">
        <v>56</v>
      </c>
      <c r="I15" s="33" t="s">
        <v>1</v>
      </c>
      <c r="J15" s="40">
        <v>8.1799999999999998E-2</v>
      </c>
      <c r="K15" s="57">
        <f>J51</f>
        <v>0</v>
      </c>
      <c r="L15" s="41">
        <f t="shared" si="0"/>
        <v>0</v>
      </c>
      <c r="M15" s="41" t="s">
        <v>88</v>
      </c>
      <c r="N15" s="41" t="s">
        <v>88</v>
      </c>
      <c r="O15" s="59">
        <v>1</v>
      </c>
      <c r="P15" s="35">
        <f t="shared" si="1"/>
        <v>0</v>
      </c>
      <c r="Q15" s="35">
        <f t="shared" si="2"/>
        <v>0</v>
      </c>
      <c r="R15" s="35">
        <f t="shared" si="3"/>
        <v>0</v>
      </c>
      <c r="S15" s="42">
        <f t="shared" si="4"/>
        <v>0</v>
      </c>
      <c r="T15" s="43"/>
    </row>
    <row r="16" spans="1:20" s="4" customFormat="1" ht="18.75" customHeight="1" x14ac:dyDescent="0.2">
      <c r="A16" s="36">
        <v>2</v>
      </c>
      <c r="B16" s="27" t="s">
        <v>70</v>
      </c>
      <c r="C16" s="27" t="s">
        <v>70</v>
      </c>
      <c r="D16" s="27" t="s">
        <v>69</v>
      </c>
      <c r="E16" s="46">
        <v>34.880000000000003</v>
      </c>
      <c r="F16" s="46">
        <v>35.28</v>
      </c>
      <c r="G16" s="49" t="s">
        <v>85</v>
      </c>
      <c r="H16" s="21" t="s">
        <v>57</v>
      </c>
      <c r="I16" s="33" t="s">
        <v>1</v>
      </c>
      <c r="J16" s="40">
        <v>0.59</v>
      </c>
      <c r="K16" s="57">
        <f>J52</f>
        <v>0</v>
      </c>
      <c r="L16" s="41">
        <f t="shared" si="0"/>
        <v>0</v>
      </c>
      <c r="M16" s="41" t="s">
        <v>88</v>
      </c>
      <c r="N16" s="41" t="s">
        <v>88</v>
      </c>
      <c r="O16" s="59">
        <v>1</v>
      </c>
      <c r="P16" s="35">
        <f t="shared" si="1"/>
        <v>0</v>
      </c>
      <c r="Q16" s="35">
        <f t="shared" si="2"/>
        <v>0</v>
      </c>
      <c r="R16" s="35">
        <f t="shared" si="3"/>
        <v>0</v>
      </c>
      <c r="S16" s="42">
        <f t="shared" si="4"/>
        <v>0</v>
      </c>
      <c r="T16" s="43"/>
    </row>
    <row r="17" spans="1:20" s="4" customFormat="1" ht="18.75" customHeight="1" x14ac:dyDescent="0.2">
      <c r="A17" s="36"/>
      <c r="B17" s="27"/>
      <c r="C17" s="27"/>
      <c r="D17" s="27"/>
      <c r="E17" s="46">
        <v>35.284999999999997</v>
      </c>
      <c r="F17" s="46">
        <v>35.46</v>
      </c>
      <c r="G17" s="49" t="s">
        <v>85</v>
      </c>
      <c r="H17" s="21" t="s">
        <v>57</v>
      </c>
      <c r="I17" s="33" t="s">
        <v>1</v>
      </c>
      <c r="J17" s="40">
        <v>0.2165</v>
      </c>
      <c r="K17" s="57">
        <f>J52</f>
        <v>0</v>
      </c>
      <c r="L17" s="41">
        <f t="shared" si="0"/>
        <v>0</v>
      </c>
      <c r="M17" s="41" t="s">
        <v>88</v>
      </c>
      <c r="N17" s="41" t="s">
        <v>88</v>
      </c>
      <c r="O17" s="59">
        <v>1</v>
      </c>
      <c r="P17" s="35">
        <f t="shared" si="1"/>
        <v>0</v>
      </c>
      <c r="Q17" s="35">
        <f t="shared" si="2"/>
        <v>0</v>
      </c>
      <c r="R17" s="35">
        <f t="shared" si="3"/>
        <v>0</v>
      </c>
      <c r="S17" s="42">
        <f t="shared" si="4"/>
        <v>0</v>
      </c>
      <c r="T17" s="43"/>
    </row>
    <row r="18" spans="1:20" s="4" customFormat="1" ht="18.75" customHeight="1" x14ac:dyDescent="0.2">
      <c r="A18" s="36"/>
      <c r="B18" s="27"/>
      <c r="C18" s="27"/>
      <c r="D18" s="27"/>
      <c r="E18" s="46">
        <v>35.619999999999997</v>
      </c>
      <c r="F18" s="46">
        <v>35.659999999999997</v>
      </c>
      <c r="G18" s="49" t="s">
        <v>86</v>
      </c>
      <c r="H18" s="21" t="s">
        <v>57</v>
      </c>
      <c r="I18" s="33" t="s">
        <v>1</v>
      </c>
      <c r="J18" s="40">
        <v>0.03</v>
      </c>
      <c r="K18" s="57">
        <f>J52</f>
        <v>0</v>
      </c>
      <c r="L18" s="41">
        <f t="shared" si="0"/>
        <v>0</v>
      </c>
      <c r="M18" s="41" t="s">
        <v>88</v>
      </c>
      <c r="N18" s="41" t="s">
        <v>88</v>
      </c>
      <c r="O18" s="59">
        <v>1</v>
      </c>
      <c r="P18" s="35">
        <f t="shared" si="1"/>
        <v>0</v>
      </c>
      <c r="Q18" s="35">
        <f t="shared" si="2"/>
        <v>0</v>
      </c>
      <c r="R18" s="35">
        <f t="shared" si="3"/>
        <v>0</v>
      </c>
      <c r="S18" s="42">
        <f t="shared" si="4"/>
        <v>0</v>
      </c>
      <c r="T18" s="43"/>
    </row>
    <row r="19" spans="1:20" s="4" customFormat="1" ht="18.75" customHeight="1" x14ac:dyDescent="0.2">
      <c r="A19" s="36"/>
      <c r="B19" s="27"/>
      <c r="C19" s="27"/>
      <c r="D19" s="27"/>
      <c r="E19" s="46">
        <v>35.74</v>
      </c>
      <c r="F19" s="46">
        <v>35.85</v>
      </c>
      <c r="G19" s="49" t="s">
        <v>85</v>
      </c>
      <c r="H19" s="21" t="s">
        <v>57</v>
      </c>
      <c r="I19" s="33" t="s">
        <v>1</v>
      </c>
      <c r="J19" s="40">
        <v>0.13819999999999999</v>
      </c>
      <c r="K19" s="57">
        <f>J52</f>
        <v>0</v>
      </c>
      <c r="L19" s="41">
        <f t="shared" si="0"/>
        <v>0</v>
      </c>
      <c r="M19" s="41" t="s">
        <v>88</v>
      </c>
      <c r="N19" s="41" t="s">
        <v>88</v>
      </c>
      <c r="O19" s="59">
        <v>1</v>
      </c>
      <c r="P19" s="35">
        <f t="shared" si="1"/>
        <v>0</v>
      </c>
      <c r="Q19" s="35">
        <f t="shared" si="2"/>
        <v>0</v>
      </c>
      <c r="R19" s="35">
        <f t="shared" si="3"/>
        <v>0</v>
      </c>
      <c r="S19" s="42">
        <f t="shared" si="4"/>
        <v>0</v>
      </c>
      <c r="T19" s="43"/>
    </row>
    <row r="20" spans="1:20" s="4" customFormat="1" ht="18.75" customHeight="1" x14ac:dyDescent="0.2">
      <c r="A20" s="36"/>
      <c r="B20" s="27"/>
      <c r="C20" s="27"/>
      <c r="D20" s="27"/>
      <c r="E20" s="46">
        <v>36.17</v>
      </c>
      <c r="F20" s="46">
        <v>36.465000000000003</v>
      </c>
      <c r="G20" s="49" t="s">
        <v>85</v>
      </c>
      <c r="H20" s="21" t="s">
        <v>59</v>
      </c>
      <c r="I20" s="33" t="s">
        <v>1</v>
      </c>
      <c r="J20" s="40">
        <v>0.247</v>
      </c>
      <c r="K20" s="57">
        <f>J54</f>
        <v>0</v>
      </c>
      <c r="L20" s="41">
        <f t="shared" si="0"/>
        <v>0</v>
      </c>
      <c r="M20" s="41" t="s">
        <v>88</v>
      </c>
      <c r="N20" s="41" t="s">
        <v>88</v>
      </c>
      <c r="O20" s="59">
        <v>1</v>
      </c>
      <c r="P20" s="35">
        <f t="shared" si="1"/>
        <v>0</v>
      </c>
      <c r="Q20" s="35">
        <f t="shared" si="2"/>
        <v>0</v>
      </c>
      <c r="R20" s="35">
        <f t="shared" si="3"/>
        <v>0</v>
      </c>
      <c r="S20" s="42">
        <f t="shared" si="4"/>
        <v>0</v>
      </c>
      <c r="T20" s="43"/>
    </row>
    <row r="21" spans="1:20" s="4" customFormat="1" ht="18.75" customHeight="1" x14ac:dyDescent="0.2">
      <c r="A21" s="36"/>
      <c r="B21" s="27"/>
      <c r="C21" s="27"/>
      <c r="D21" s="27"/>
      <c r="E21" s="46">
        <v>36.47</v>
      </c>
      <c r="F21" s="46">
        <v>36.840000000000003</v>
      </c>
      <c r="G21" s="49" t="s">
        <v>85</v>
      </c>
      <c r="H21" s="21" t="s">
        <v>57</v>
      </c>
      <c r="I21" s="33" t="s">
        <v>1</v>
      </c>
      <c r="J21" s="40">
        <v>0.53280000000000005</v>
      </c>
      <c r="K21" s="57">
        <f>J52</f>
        <v>0</v>
      </c>
      <c r="L21" s="41">
        <f t="shared" si="0"/>
        <v>0</v>
      </c>
      <c r="M21" s="41" t="s">
        <v>88</v>
      </c>
      <c r="N21" s="41" t="s">
        <v>88</v>
      </c>
      <c r="O21" s="59">
        <v>1</v>
      </c>
      <c r="P21" s="35">
        <f t="shared" si="1"/>
        <v>0</v>
      </c>
      <c r="Q21" s="35">
        <f t="shared" si="2"/>
        <v>0</v>
      </c>
      <c r="R21" s="35">
        <f t="shared" si="3"/>
        <v>0</v>
      </c>
      <c r="S21" s="42">
        <f t="shared" si="4"/>
        <v>0</v>
      </c>
      <c r="T21" s="43"/>
    </row>
    <row r="22" spans="1:20" s="4" customFormat="1" ht="18.75" customHeight="1" x14ac:dyDescent="0.2">
      <c r="A22" s="36">
        <v>3</v>
      </c>
      <c r="B22" s="27" t="s">
        <v>71</v>
      </c>
      <c r="C22" s="27" t="s">
        <v>72</v>
      </c>
      <c r="D22" s="27" t="s">
        <v>69</v>
      </c>
      <c r="E22" s="46">
        <v>45.335000000000001</v>
      </c>
      <c r="F22" s="46">
        <v>45.784999999999997</v>
      </c>
      <c r="G22" s="49" t="s">
        <v>86</v>
      </c>
      <c r="H22" s="21" t="s">
        <v>56</v>
      </c>
      <c r="I22" s="33" t="s">
        <v>1</v>
      </c>
      <c r="J22" s="40">
        <v>0.57499999999999996</v>
      </c>
      <c r="K22" s="57">
        <f>J51</f>
        <v>0</v>
      </c>
      <c r="L22" s="41">
        <f t="shared" si="0"/>
        <v>0</v>
      </c>
      <c r="M22" s="41" t="s">
        <v>88</v>
      </c>
      <c r="N22" s="41" t="s">
        <v>88</v>
      </c>
      <c r="O22" s="59">
        <v>1</v>
      </c>
      <c r="P22" s="35">
        <f t="shared" si="1"/>
        <v>0</v>
      </c>
      <c r="Q22" s="35">
        <f t="shared" si="2"/>
        <v>0</v>
      </c>
      <c r="R22" s="35">
        <f t="shared" si="3"/>
        <v>0</v>
      </c>
      <c r="S22" s="42">
        <f t="shared" si="4"/>
        <v>0</v>
      </c>
      <c r="T22" s="43"/>
    </row>
    <row r="23" spans="1:20" s="4" customFormat="1" ht="18.75" customHeight="1" x14ac:dyDescent="0.2">
      <c r="A23" s="36"/>
      <c r="B23" s="27"/>
      <c r="C23" s="27" t="s">
        <v>72</v>
      </c>
      <c r="D23" s="27"/>
      <c r="E23" s="46">
        <v>45.5</v>
      </c>
      <c r="F23" s="46">
        <v>45.784999999999997</v>
      </c>
      <c r="G23" s="49" t="s">
        <v>85</v>
      </c>
      <c r="H23" s="21" t="s">
        <v>56</v>
      </c>
      <c r="I23" s="33" t="s">
        <v>1</v>
      </c>
      <c r="J23" s="40">
        <v>0.41399999999999998</v>
      </c>
      <c r="K23" s="57">
        <f>J51</f>
        <v>0</v>
      </c>
      <c r="L23" s="41">
        <f t="shared" si="0"/>
        <v>0</v>
      </c>
      <c r="M23" s="41" t="s">
        <v>88</v>
      </c>
      <c r="N23" s="41" t="s">
        <v>88</v>
      </c>
      <c r="O23" s="59">
        <v>1</v>
      </c>
      <c r="P23" s="35">
        <f t="shared" si="1"/>
        <v>0</v>
      </c>
      <c r="Q23" s="35">
        <f t="shared" si="2"/>
        <v>0</v>
      </c>
      <c r="R23" s="35">
        <f t="shared" si="3"/>
        <v>0</v>
      </c>
      <c r="S23" s="42">
        <f t="shared" si="4"/>
        <v>0</v>
      </c>
      <c r="T23" s="43"/>
    </row>
    <row r="24" spans="1:20" s="4" customFormat="1" ht="18.75" customHeight="1" x14ac:dyDescent="0.2">
      <c r="A24" s="27"/>
      <c r="B24" s="27"/>
      <c r="C24" s="27" t="s">
        <v>73</v>
      </c>
      <c r="D24" s="27"/>
      <c r="E24" s="46">
        <v>46.2</v>
      </c>
      <c r="F24" s="46">
        <v>47</v>
      </c>
      <c r="G24" s="49" t="s">
        <v>85</v>
      </c>
      <c r="H24" s="21" t="s">
        <v>58</v>
      </c>
      <c r="I24" s="33" t="s">
        <v>1</v>
      </c>
      <c r="J24" s="40">
        <v>0.80640000000000001</v>
      </c>
      <c r="K24" s="57">
        <f>J53</f>
        <v>0</v>
      </c>
      <c r="L24" s="41">
        <f t="shared" si="0"/>
        <v>0</v>
      </c>
      <c r="M24" s="41" t="s">
        <v>88</v>
      </c>
      <c r="N24" s="41" t="s">
        <v>88</v>
      </c>
      <c r="O24" s="59">
        <v>1</v>
      </c>
      <c r="P24" s="35">
        <f t="shared" si="1"/>
        <v>0</v>
      </c>
      <c r="Q24" s="35">
        <f t="shared" si="2"/>
        <v>0</v>
      </c>
      <c r="R24" s="35">
        <f t="shared" si="3"/>
        <v>0</v>
      </c>
      <c r="S24" s="42">
        <f t="shared" si="4"/>
        <v>0</v>
      </c>
      <c r="T24" s="43"/>
    </row>
    <row r="25" spans="1:20" s="4" customFormat="1" ht="18.75" customHeight="1" x14ac:dyDescent="0.2">
      <c r="A25" s="27"/>
      <c r="B25" s="27"/>
      <c r="C25" s="27" t="s">
        <v>73</v>
      </c>
      <c r="D25" s="27"/>
      <c r="E25" s="46">
        <v>46.2</v>
      </c>
      <c r="F25" s="46">
        <v>47</v>
      </c>
      <c r="G25" s="49" t="s">
        <v>85</v>
      </c>
      <c r="H25" s="21" t="s">
        <v>64</v>
      </c>
      <c r="I25" s="33" t="s">
        <v>1</v>
      </c>
      <c r="J25" s="40">
        <v>0.34560000000000002</v>
      </c>
      <c r="K25" s="57">
        <f>J59</f>
        <v>0</v>
      </c>
      <c r="L25" s="41">
        <f t="shared" si="0"/>
        <v>0</v>
      </c>
      <c r="M25" s="41" t="s">
        <v>88</v>
      </c>
      <c r="N25" s="41" t="s">
        <v>88</v>
      </c>
      <c r="O25" s="59">
        <v>1</v>
      </c>
      <c r="P25" s="35">
        <f t="shared" si="1"/>
        <v>0</v>
      </c>
      <c r="Q25" s="35">
        <f t="shared" si="2"/>
        <v>0</v>
      </c>
      <c r="R25" s="35">
        <f t="shared" si="3"/>
        <v>0</v>
      </c>
      <c r="S25" s="42">
        <f t="shared" si="4"/>
        <v>0</v>
      </c>
      <c r="T25" s="43"/>
    </row>
    <row r="26" spans="1:20" s="4" customFormat="1" ht="18.75" customHeight="1" x14ac:dyDescent="0.2">
      <c r="A26" s="36"/>
      <c r="B26" s="27"/>
      <c r="C26" s="27" t="s">
        <v>73</v>
      </c>
      <c r="D26" s="27"/>
      <c r="E26" s="46">
        <v>46.5</v>
      </c>
      <c r="F26" s="46">
        <v>47</v>
      </c>
      <c r="G26" s="49" t="s">
        <v>86</v>
      </c>
      <c r="H26" s="21" t="s">
        <v>58</v>
      </c>
      <c r="I26" s="33" t="s">
        <v>1</v>
      </c>
      <c r="J26" s="40">
        <v>0.33600000000000002</v>
      </c>
      <c r="K26" s="57">
        <f>J53</f>
        <v>0</v>
      </c>
      <c r="L26" s="41">
        <f t="shared" si="0"/>
        <v>0</v>
      </c>
      <c r="M26" s="41" t="s">
        <v>88</v>
      </c>
      <c r="N26" s="41" t="s">
        <v>88</v>
      </c>
      <c r="O26" s="59">
        <v>1</v>
      </c>
      <c r="P26" s="35">
        <f t="shared" si="1"/>
        <v>0</v>
      </c>
      <c r="Q26" s="35">
        <f t="shared" si="2"/>
        <v>0</v>
      </c>
      <c r="R26" s="35">
        <f t="shared" si="3"/>
        <v>0</v>
      </c>
      <c r="S26" s="42">
        <f t="shared" si="4"/>
        <v>0</v>
      </c>
      <c r="T26" s="43"/>
    </row>
    <row r="27" spans="1:20" s="4" customFormat="1" ht="18.75" customHeight="1" x14ac:dyDescent="0.2">
      <c r="A27" s="37"/>
      <c r="B27" s="38"/>
      <c r="C27" s="38" t="s">
        <v>73</v>
      </c>
      <c r="D27" s="38"/>
      <c r="E27" s="46">
        <v>46.5</v>
      </c>
      <c r="F27" s="46">
        <v>47</v>
      </c>
      <c r="G27" s="50" t="s">
        <v>86</v>
      </c>
      <c r="H27" s="47" t="s">
        <v>60</v>
      </c>
      <c r="I27" s="33" t="s">
        <v>1</v>
      </c>
      <c r="J27" s="48">
        <v>0.33600000000000002</v>
      </c>
      <c r="K27" s="57">
        <f>J55</f>
        <v>0</v>
      </c>
      <c r="L27" s="41">
        <f t="shared" si="0"/>
        <v>0</v>
      </c>
      <c r="M27" s="41" t="s">
        <v>88</v>
      </c>
      <c r="N27" s="41" t="s">
        <v>88</v>
      </c>
      <c r="O27" s="59">
        <v>1</v>
      </c>
      <c r="P27" s="35">
        <f t="shared" si="1"/>
        <v>0</v>
      </c>
      <c r="Q27" s="35">
        <f t="shared" si="2"/>
        <v>0</v>
      </c>
      <c r="R27" s="35">
        <f t="shared" si="3"/>
        <v>0</v>
      </c>
      <c r="S27" s="42">
        <f t="shared" si="4"/>
        <v>0</v>
      </c>
      <c r="T27" s="43"/>
    </row>
    <row r="28" spans="1:20" s="4" customFormat="1" ht="18.75" customHeight="1" x14ac:dyDescent="0.2">
      <c r="A28" s="36"/>
      <c r="B28" s="27"/>
      <c r="C28" s="27" t="s">
        <v>71</v>
      </c>
      <c r="D28" s="27"/>
      <c r="E28" s="46">
        <v>49.25</v>
      </c>
      <c r="F28" s="46">
        <v>49.82</v>
      </c>
      <c r="G28" s="49" t="s">
        <v>86</v>
      </c>
      <c r="H28" s="21" t="s">
        <v>58</v>
      </c>
      <c r="I28" s="33" t="s">
        <v>1</v>
      </c>
      <c r="J28" s="40">
        <v>0.66800000000000004</v>
      </c>
      <c r="K28" s="57">
        <f>J53</f>
        <v>0</v>
      </c>
      <c r="L28" s="41">
        <f t="shared" si="0"/>
        <v>0</v>
      </c>
      <c r="M28" s="41" t="s">
        <v>88</v>
      </c>
      <c r="N28" s="41" t="s">
        <v>88</v>
      </c>
      <c r="O28" s="59">
        <v>1</v>
      </c>
      <c r="P28" s="35">
        <f t="shared" si="1"/>
        <v>0</v>
      </c>
      <c r="Q28" s="35">
        <f t="shared" si="2"/>
        <v>0</v>
      </c>
      <c r="R28" s="35">
        <f t="shared" si="3"/>
        <v>0</v>
      </c>
      <c r="S28" s="42">
        <f t="shared" si="4"/>
        <v>0</v>
      </c>
      <c r="T28" s="43"/>
    </row>
    <row r="29" spans="1:20" s="4" customFormat="1" ht="18.75" customHeight="1" x14ac:dyDescent="0.2">
      <c r="A29" s="36"/>
      <c r="B29" s="27"/>
      <c r="C29" s="27" t="s">
        <v>71</v>
      </c>
      <c r="D29" s="27"/>
      <c r="E29" s="46">
        <v>49.25</v>
      </c>
      <c r="F29" s="46">
        <v>49.53</v>
      </c>
      <c r="G29" s="49" t="s">
        <v>85</v>
      </c>
      <c r="H29" s="21" t="s">
        <v>58</v>
      </c>
      <c r="I29" s="33" t="s">
        <v>1</v>
      </c>
      <c r="J29" s="40">
        <v>0.16600000000000001</v>
      </c>
      <c r="K29" s="57">
        <f>J53</f>
        <v>0</v>
      </c>
      <c r="L29" s="41">
        <f t="shared" si="0"/>
        <v>0</v>
      </c>
      <c r="M29" s="41" t="s">
        <v>88</v>
      </c>
      <c r="N29" s="41" t="s">
        <v>88</v>
      </c>
      <c r="O29" s="59">
        <v>1</v>
      </c>
      <c r="P29" s="35">
        <f t="shared" si="1"/>
        <v>0</v>
      </c>
      <c r="Q29" s="35">
        <f t="shared" si="2"/>
        <v>0</v>
      </c>
      <c r="R29" s="35">
        <f t="shared" si="3"/>
        <v>0</v>
      </c>
      <c r="S29" s="42">
        <f t="shared" si="4"/>
        <v>0</v>
      </c>
      <c r="T29" s="43"/>
    </row>
    <row r="30" spans="1:20" s="4" customFormat="1" ht="18.75" customHeight="1" x14ac:dyDescent="0.2">
      <c r="A30" s="36">
        <v>4</v>
      </c>
      <c r="B30" s="27" t="s">
        <v>74</v>
      </c>
      <c r="C30" s="27" t="s">
        <v>74</v>
      </c>
      <c r="D30" s="27" t="s">
        <v>69</v>
      </c>
      <c r="E30" s="46">
        <v>55.174999999999997</v>
      </c>
      <c r="F30" s="46">
        <v>55.43</v>
      </c>
      <c r="G30" s="49" t="s">
        <v>84</v>
      </c>
      <c r="H30" s="21" t="s">
        <v>56</v>
      </c>
      <c r="I30" s="33" t="s">
        <v>1</v>
      </c>
      <c r="J30" s="40">
        <v>0.54</v>
      </c>
      <c r="K30" s="57">
        <f>J51</f>
        <v>0</v>
      </c>
      <c r="L30" s="41">
        <f t="shared" si="0"/>
        <v>0</v>
      </c>
      <c r="M30" s="41" t="s">
        <v>88</v>
      </c>
      <c r="N30" s="41" t="s">
        <v>88</v>
      </c>
      <c r="O30" s="59">
        <v>1</v>
      </c>
      <c r="P30" s="35">
        <f t="shared" si="1"/>
        <v>0</v>
      </c>
      <c r="Q30" s="35">
        <f t="shared" si="2"/>
        <v>0</v>
      </c>
      <c r="R30" s="35">
        <f t="shared" si="3"/>
        <v>0</v>
      </c>
      <c r="S30" s="42">
        <f t="shared" si="4"/>
        <v>0</v>
      </c>
      <c r="T30" s="43"/>
    </row>
    <row r="31" spans="1:20" s="4" customFormat="1" ht="18.75" customHeight="1" x14ac:dyDescent="0.2">
      <c r="A31" s="36">
        <v>5</v>
      </c>
      <c r="B31" s="27" t="s">
        <v>72</v>
      </c>
      <c r="C31" s="27" t="s">
        <v>72</v>
      </c>
      <c r="D31" s="27" t="s">
        <v>75</v>
      </c>
      <c r="E31" s="46">
        <v>0.9</v>
      </c>
      <c r="F31" s="46">
        <v>1.17</v>
      </c>
      <c r="G31" s="49" t="s">
        <v>84</v>
      </c>
      <c r="H31" s="21" t="s">
        <v>56</v>
      </c>
      <c r="I31" s="33" t="s">
        <v>1</v>
      </c>
      <c r="J31" s="40">
        <v>0.27500000000000002</v>
      </c>
      <c r="K31" s="57">
        <f>J51</f>
        <v>0</v>
      </c>
      <c r="L31" s="41">
        <f t="shared" si="0"/>
        <v>0</v>
      </c>
      <c r="M31" s="41" t="s">
        <v>88</v>
      </c>
      <c r="N31" s="41" t="s">
        <v>88</v>
      </c>
      <c r="O31" s="59">
        <v>1</v>
      </c>
      <c r="P31" s="35">
        <f t="shared" si="1"/>
        <v>0</v>
      </c>
      <c r="Q31" s="35">
        <f t="shared" si="2"/>
        <v>0</v>
      </c>
      <c r="R31" s="35">
        <f t="shared" si="3"/>
        <v>0</v>
      </c>
      <c r="S31" s="42">
        <f t="shared" si="4"/>
        <v>0</v>
      </c>
      <c r="T31" s="43"/>
    </row>
    <row r="32" spans="1:20" s="4" customFormat="1" ht="18.75" customHeight="1" x14ac:dyDescent="0.2">
      <c r="A32" s="36">
        <v>6</v>
      </c>
      <c r="B32" s="27" t="s">
        <v>68</v>
      </c>
      <c r="C32" s="27" t="s">
        <v>68</v>
      </c>
      <c r="D32" s="27" t="s">
        <v>76</v>
      </c>
      <c r="E32" s="46">
        <v>0.08</v>
      </c>
      <c r="F32" s="46">
        <v>0.78</v>
      </c>
      <c r="G32" s="49" t="s">
        <v>84</v>
      </c>
      <c r="H32" s="21" t="s">
        <v>58</v>
      </c>
      <c r="I32" s="33" t="s">
        <v>1</v>
      </c>
      <c r="J32" s="40">
        <v>0.28000000000000003</v>
      </c>
      <c r="K32" s="57">
        <f>J53</f>
        <v>0</v>
      </c>
      <c r="L32" s="41">
        <f t="shared" si="0"/>
        <v>0</v>
      </c>
      <c r="M32" s="41" t="s">
        <v>88</v>
      </c>
      <c r="N32" s="41" t="s">
        <v>88</v>
      </c>
      <c r="O32" s="59">
        <v>1</v>
      </c>
      <c r="P32" s="35">
        <f t="shared" si="1"/>
        <v>0</v>
      </c>
      <c r="Q32" s="35">
        <f t="shared" si="2"/>
        <v>0</v>
      </c>
      <c r="R32" s="35">
        <f t="shared" si="3"/>
        <v>0</v>
      </c>
      <c r="S32" s="42">
        <f t="shared" si="4"/>
        <v>0</v>
      </c>
      <c r="T32" s="43"/>
    </row>
    <row r="33" spans="1:20" s="4" customFormat="1" ht="18.75" customHeight="1" x14ac:dyDescent="0.2">
      <c r="A33" s="36"/>
      <c r="B33" s="27"/>
      <c r="C33" s="27"/>
      <c r="D33" s="27"/>
      <c r="E33" s="46">
        <v>0.08</v>
      </c>
      <c r="F33" s="46">
        <v>0.78</v>
      </c>
      <c r="G33" s="49" t="s">
        <v>84</v>
      </c>
      <c r="H33" s="21" t="s">
        <v>64</v>
      </c>
      <c r="I33" s="33" t="s">
        <v>1</v>
      </c>
      <c r="J33" s="40">
        <v>7.0000000000000007E-2</v>
      </c>
      <c r="K33" s="57">
        <f>J59</f>
        <v>0</v>
      </c>
      <c r="L33" s="41">
        <f t="shared" si="0"/>
        <v>0</v>
      </c>
      <c r="M33" s="41" t="s">
        <v>88</v>
      </c>
      <c r="N33" s="41" t="s">
        <v>88</v>
      </c>
      <c r="O33" s="59">
        <v>1</v>
      </c>
      <c r="P33" s="35">
        <f t="shared" si="1"/>
        <v>0</v>
      </c>
      <c r="Q33" s="35">
        <f t="shared" si="2"/>
        <v>0</v>
      </c>
      <c r="R33" s="35">
        <f t="shared" si="3"/>
        <v>0</v>
      </c>
      <c r="S33" s="42">
        <f t="shared" si="4"/>
        <v>0</v>
      </c>
      <c r="T33" s="43"/>
    </row>
    <row r="34" spans="1:20" s="4" customFormat="1" ht="18.75" customHeight="1" x14ac:dyDescent="0.2">
      <c r="A34" s="36">
        <v>7</v>
      </c>
      <c r="B34" s="27" t="s">
        <v>77</v>
      </c>
      <c r="C34" s="27" t="s">
        <v>77</v>
      </c>
      <c r="D34" s="27" t="s">
        <v>76</v>
      </c>
      <c r="E34" s="44">
        <v>1.4</v>
      </c>
      <c r="F34" s="44">
        <v>1.7</v>
      </c>
      <c r="G34" s="8" t="s">
        <v>84</v>
      </c>
      <c r="H34" s="21" t="s">
        <v>59</v>
      </c>
      <c r="I34" s="33" t="s">
        <v>1</v>
      </c>
      <c r="J34" s="27">
        <v>0.32400000000000001</v>
      </c>
      <c r="K34" s="57">
        <f>J54</f>
        <v>0</v>
      </c>
      <c r="L34" s="41">
        <f t="shared" si="0"/>
        <v>0</v>
      </c>
      <c r="M34" s="41" t="s">
        <v>88</v>
      </c>
      <c r="N34" s="41" t="s">
        <v>88</v>
      </c>
      <c r="O34" s="59">
        <v>1</v>
      </c>
      <c r="P34" s="35">
        <f t="shared" si="1"/>
        <v>0</v>
      </c>
      <c r="Q34" s="35">
        <f t="shared" si="2"/>
        <v>0</v>
      </c>
      <c r="R34" s="35">
        <f t="shared" si="3"/>
        <v>0</v>
      </c>
      <c r="S34" s="42">
        <f t="shared" si="4"/>
        <v>0</v>
      </c>
      <c r="T34" s="34"/>
    </row>
    <row r="35" spans="1:20" s="4" customFormat="1" ht="18.75" customHeight="1" x14ac:dyDescent="0.2">
      <c r="A35" s="36"/>
      <c r="B35" s="27"/>
      <c r="C35" s="27"/>
      <c r="D35" s="27"/>
      <c r="E35" s="45">
        <v>3</v>
      </c>
      <c r="F35" s="45">
        <v>3.22</v>
      </c>
      <c r="G35" s="8" t="s">
        <v>84</v>
      </c>
      <c r="H35" s="21" t="s">
        <v>59</v>
      </c>
      <c r="I35" s="33" t="s">
        <v>1</v>
      </c>
      <c r="J35" s="27">
        <v>4.3999999999999997E-2</v>
      </c>
      <c r="K35" s="58">
        <f>J54</f>
        <v>0</v>
      </c>
      <c r="L35" s="41">
        <f t="shared" si="0"/>
        <v>0</v>
      </c>
      <c r="M35" s="41" t="s">
        <v>88</v>
      </c>
      <c r="N35" s="41" t="s">
        <v>88</v>
      </c>
      <c r="O35" s="59">
        <v>1</v>
      </c>
      <c r="P35" s="35">
        <f t="shared" si="1"/>
        <v>0</v>
      </c>
      <c r="Q35" s="35">
        <f t="shared" si="2"/>
        <v>0</v>
      </c>
      <c r="R35" s="35">
        <f t="shared" si="3"/>
        <v>0</v>
      </c>
      <c r="S35" s="42">
        <f t="shared" si="4"/>
        <v>0</v>
      </c>
      <c r="T35" s="34"/>
    </row>
    <row r="36" spans="1:20" s="4" customFormat="1" ht="18.75" customHeight="1" x14ac:dyDescent="0.2">
      <c r="A36" s="36"/>
      <c r="B36" s="27"/>
      <c r="C36" s="27"/>
      <c r="D36" s="27"/>
      <c r="E36" s="45">
        <v>3.43</v>
      </c>
      <c r="F36" s="45">
        <v>3.81</v>
      </c>
      <c r="G36" s="8" t="s">
        <v>84</v>
      </c>
      <c r="H36" s="21" t="s">
        <v>59</v>
      </c>
      <c r="I36" s="33" t="s">
        <v>1</v>
      </c>
      <c r="J36" s="27">
        <v>9.5000000000000001E-2</v>
      </c>
      <c r="K36" s="58">
        <f>J54</f>
        <v>0</v>
      </c>
      <c r="L36" s="41">
        <f t="shared" si="0"/>
        <v>0</v>
      </c>
      <c r="M36" s="41" t="s">
        <v>88</v>
      </c>
      <c r="N36" s="41" t="s">
        <v>88</v>
      </c>
      <c r="O36" s="59">
        <v>1</v>
      </c>
      <c r="P36" s="35">
        <f t="shared" si="1"/>
        <v>0</v>
      </c>
      <c r="Q36" s="35">
        <f t="shared" si="2"/>
        <v>0</v>
      </c>
      <c r="R36" s="35">
        <f t="shared" si="3"/>
        <v>0</v>
      </c>
      <c r="S36" s="42">
        <f t="shared" si="4"/>
        <v>0</v>
      </c>
      <c r="T36" s="34"/>
    </row>
    <row r="37" spans="1:20" s="4" customFormat="1" ht="18.75" customHeight="1" x14ac:dyDescent="0.2">
      <c r="A37" s="36">
        <v>8</v>
      </c>
      <c r="B37" s="27" t="s">
        <v>78</v>
      </c>
      <c r="C37" s="27" t="s">
        <v>78</v>
      </c>
      <c r="D37" s="27" t="s">
        <v>76</v>
      </c>
      <c r="E37" s="45">
        <v>4.43</v>
      </c>
      <c r="F37" s="45">
        <v>4.71</v>
      </c>
      <c r="G37" s="8" t="s">
        <v>84</v>
      </c>
      <c r="H37" s="21" t="s">
        <v>59</v>
      </c>
      <c r="I37" s="33" t="s">
        <v>1</v>
      </c>
      <c r="J37" s="27">
        <v>0.13439999999999999</v>
      </c>
      <c r="K37" s="58">
        <f>J54</f>
        <v>0</v>
      </c>
      <c r="L37" s="41">
        <f t="shared" si="0"/>
        <v>0</v>
      </c>
      <c r="M37" s="41" t="s">
        <v>88</v>
      </c>
      <c r="N37" s="41" t="s">
        <v>88</v>
      </c>
      <c r="O37" s="59">
        <v>1</v>
      </c>
      <c r="P37" s="35">
        <f t="shared" si="1"/>
        <v>0</v>
      </c>
      <c r="Q37" s="35">
        <f t="shared" si="2"/>
        <v>0</v>
      </c>
      <c r="R37" s="35">
        <f t="shared" si="3"/>
        <v>0</v>
      </c>
      <c r="S37" s="42">
        <f t="shared" si="4"/>
        <v>0</v>
      </c>
      <c r="T37" s="34"/>
    </row>
    <row r="38" spans="1:20" s="4" customFormat="1" ht="18.75" customHeight="1" x14ac:dyDescent="0.2">
      <c r="A38" s="36"/>
      <c r="B38" s="27"/>
      <c r="C38" s="27"/>
      <c r="D38" s="27"/>
      <c r="E38" s="45">
        <v>5</v>
      </c>
      <c r="F38" s="45">
        <v>5.26</v>
      </c>
      <c r="G38" s="8" t="s">
        <v>84</v>
      </c>
      <c r="H38" s="21" t="s">
        <v>59</v>
      </c>
      <c r="I38" s="33" t="s">
        <v>1</v>
      </c>
      <c r="J38" s="27">
        <v>0.156</v>
      </c>
      <c r="K38" s="58">
        <f>J54</f>
        <v>0</v>
      </c>
      <c r="L38" s="41">
        <f t="shared" si="0"/>
        <v>0</v>
      </c>
      <c r="M38" s="41" t="s">
        <v>88</v>
      </c>
      <c r="N38" s="41" t="s">
        <v>88</v>
      </c>
      <c r="O38" s="59">
        <v>1</v>
      </c>
      <c r="P38" s="35">
        <f t="shared" si="1"/>
        <v>0</v>
      </c>
      <c r="Q38" s="35">
        <f t="shared" si="2"/>
        <v>0</v>
      </c>
      <c r="R38" s="35">
        <f t="shared" si="3"/>
        <v>0</v>
      </c>
      <c r="S38" s="42">
        <f t="shared" si="4"/>
        <v>0</v>
      </c>
      <c r="T38" s="34"/>
    </row>
    <row r="39" spans="1:20" s="4" customFormat="1" ht="18.75" customHeight="1" x14ac:dyDescent="0.2">
      <c r="A39" s="36"/>
      <c r="B39" s="27"/>
      <c r="C39" s="27"/>
      <c r="D39" s="27"/>
      <c r="E39" s="45">
        <v>5.9</v>
      </c>
      <c r="F39" s="45">
        <v>6.1</v>
      </c>
      <c r="G39" s="8" t="s">
        <v>84</v>
      </c>
      <c r="H39" s="21" t="s">
        <v>59</v>
      </c>
      <c r="I39" s="33" t="s">
        <v>1</v>
      </c>
      <c r="J39" s="27">
        <v>9.6000000000000002E-2</v>
      </c>
      <c r="K39" s="58">
        <f>J54</f>
        <v>0</v>
      </c>
      <c r="L39" s="41">
        <f t="shared" si="0"/>
        <v>0</v>
      </c>
      <c r="M39" s="41" t="s">
        <v>88</v>
      </c>
      <c r="N39" s="41" t="s">
        <v>88</v>
      </c>
      <c r="O39" s="59">
        <v>1</v>
      </c>
      <c r="P39" s="35">
        <f t="shared" si="1"/>
        <v>0</v>
      </c>
      <c r="Q39" s="35">
        <f t="shared" si="2"/>
        <v>0</v>
      </c>
      <c r="R39" s="35">
        <f t="shared" si="3"/>
        <v>0</v>
      </c>
      <c r="S39" s="42">
        <f t="shared" si="4"/>
        <v>0</v>
      </c>
      <c r="T39" s="34"/>
    </row>
    <row r="40" spans="1:20" s="4" customFormat="1" ht="18.75" customHeight="1" x14ac:dyDescent="0.2">
      <c r="A40" s="39"/>
      <c r="B40" s="40"/>
      <c r="C40" s="40"/>
      <c r="D40" s="40"/>
      <c r="E40" s="45">
        <v>6.2350000000000003</v>
      </c>
      <c r="F40" s="45">
        <v>6.26</v>
      </c>
      <c r="G40" s="49" t="s">
        <v>84</v>
      </c>
      <c r="H40" s="21" t="s">
        <v>62</v>
      </c>
      <c r="I40" s="33" t="s">
        <v>1</v>
      </c>
      <c r="J40" s="40">
        <v>0.01</v>
      </c>
      <c r="K40" s="58">
        <f>J57</f>
        <v>0</v>
      </c>
      <c r="L40" s="41">
        <f t="shared" si="0"/>
        <v>0</v>
      </c>
      <c r="M40" s="41" t="s">
        <v>88</v>
      </c>
      <c r="N40" s="41" t="s">
        <v>88</v>
      </c>
      <c r="O40" s="59">
        <v>1</v>
      </c>
      <c r="P40" s="35">
        <f t="shared" si="1"/>
        <v>0</v>
      </c>
      <c r="Q40" s="35">
        <f t="shared" si="2"/>
        <v>0</v>
      </c>
      <c r="R40" s="35">
        <f t="shared" si="3"/>
        <v>0</v>
      </c>
      <c r="S40" s="42">
        <f t="shared" si="4"/>
        <v>0</v>
      </c>
      <c r="T40" s="34"/>
    </row>
    <row r="41" spans="1:20" s="4" customFormat="1" ht="18.75" customHeight="1" x14ac:dyDescent="0.2">
      <c r="A41" s="36"/>
      <c r="B41" s="27"/>
      <c r="C41" s="27"/>
      <c r="D41" s="27"/>
      <c r="E41" s="45">
        <v>6.7</v>
      </c>
      <c r="F41" s="45">
        <v>6.78</v>
      </c>
      <c r="G41" s="8" t="s">
        <v>86</v>
      </c>
      <c r="H41" s="21" t="s">
        <v>59</v>
      </c>
      <c r="I41" s="33" t="s">
        <v>1</v>
      </c>
      <c r="J41" s="27">
        <v>1.9199999999999998E-2</v>
      </c>
      <c r="K41" s="58">
        <f>J54</f>
        <v>0</v>
      </c>
      <c r="L41" s="41">
        <f t="shared" si="0"/>
        <v>0</v>
      </c>
      <c r="M41" s="41" t="s">
        <v>88</v>
      </c>
      <c r="N41" s="41" t="s">
        <v>88</v>
      </c>
      <c r="O41" s="59">
        <v>1</v>
      </c>
      <c r="P41" s="35">
        <f t="shared" si="1"/>
        <v>0</v>
      </c>
      <c r="Q41" s="35">
        <f t="shared" si="2"/>
        <v>0</v>
      </c>
      <c r="R41" s="35">
        <f t="shared" si="3"/>
        <v>0</v>
      </c>
      <c r="S41" s="42">
        <f t="shared" si="4"/>
        <v>0</v>
      </c>
      <c r="T41" s="34"/>
    </row>
    <row r="42" spans="1:20" s="4" customFormat="1" ht="18.75" customHeight="1" x14ac:dyDescent="0.2">
      <c r="A42" s="36"/>
      <c r="B42" s="27"/>
      <c r="C42" s="27"/>
      <c r="D42" s="27"/>
      <c r="E42" s="45">
        <v>6.98</v>
      </c>
      <c r="F42" s="45">
        <v>7.242</v>
      </c>
      <c r="G42" s="8" t="s">
        <v>84</v>
      </c>
      <c r="H42" s="21" t="s">
        <v>59</v>
      </c>
      <c r="I42" s="33" t="s">
        <v>1</v>
      </c>
      <c r="J42" s="27">
        <v>0.09</v>
      </c>
      <c r="K42" s="58">
        <f>J54</f>
        <v>0</v>
      </c>
      <c r="L42" s="41">
        <f t="shared" si="0"/>
        <v>0</v>
      </c>
      <c r="M42" s="41" t="s">
        <v>88</v>
      </c>
      <c r="N42" s="41" t="s">
        <v>88</v>
      </c>
      <c r="O42" s="59">
        <v>1</v>
      </c>
      <c r="P42" s="35">
        <f t="shared" si="1"/>
        <v>0</v>
      </c>
      <c r="Q42" s="35">
        <f t="shared" si="2"/>
        <v>0</v>
      </c>
      <c r="R42" s="35">
        <f t="shared" si="3"/>
        <v>0</v>
      </c>
      <c r="S42" s="42">
        <f t="shared" si="4"/>
        <v>0</v>
      </c>
      <c r="T42" s="34"/>
    </row>
    <row r="43" spans="1:20" s="4" customFormat="1" ht="24" customHeight="1" x14ac:dyDescent="0.2">
      <c r="A43" s="36">
        <v>9</v>
      </c>
      <c r="B43" s="27" t="s">
        <v>79</v>
      </c>
      <c r="C43" s="26" t="s">
        <v>80</v>
      </c>
      <c r="D43" s="27" t="s">
        <v>81</v>
      </c>
      <c r="E43" s="45">
        <v>13.1</v>
      </c>
      <c r="F43" s="45">
        <v>13.9</v>
      </c>
      <c r="G43" s="8" t="s">
        <v>84</v>
      </c>
      <c r="H43" s="21" t="s">
        <v>59</v>
      </c>
      <c r="I43" s="33" t="s">
        <v>1</v>
      </c>
      <c r="J43" s="27">
        <v>0.41499999999999998</v>
      </c>
      <c r="K43" s="58">
        <f>J54</f>
        <v>0</v>
      </c>
      <c r="L43" s="41">
        <f t="shared" si="0"/>
        <v>0</v>
      </c>
      <c r="M43" s="41" t="s">
        <v>88</v>
      </c>
      <c r="N43" s="41" t="s">
        <v>88</v>
      </c>
      <c r="O43" s="59">
        <v>1</v>
      </c>
      <c r="P43" s="35">
        <f t="shared" si="1"/>
        <v>0</v>
      </c>
      <c r="Q43" s="35">
        <f t="shared" si="2"/>
        <v>0</v>
      </c>
      <c r="R43" s="35">
        <f t="shared" si="3"/>
        <v>0</v>
      </c>
      <c r="S43" s="42">
        <f t="shared" si="4"/>
        <v>0</v>
      </c>
      <c r="T43" s="34"/>
    </row>
    <row r="44" spans="1:20" s="4" customFormat="1" ht="24" customHeight="1" x14ac:dyDescent="0.2">
      <c r="A44" s="36"/>
      <c r="B44" s="27"/>
      <c r="C44" s="26" t="s">
        <v>87</v>
      </c>
      <c r="D44" s="27"/>
      <c r="E44" s="45">
        <v>14.2</v>
      </c>
      <c r="F44" s="45">
        <v>14.9</v>
      </c>
      <c r="G44" s="8" t="s">
        <v>84</v>
      </c>
      <c r="H44" s="21" t="s">
        <v>59</v>
      </c>
      <c r="I44" s="33" t="s">
        <v>1</v>
      </c>
      <c r="J44" s="27">
        <v>0.35</v>
      </c>
      <c r="K44" s="58">
        <f>J54</f>
        <v>0</v>
      </c>
      <c r="L44" s="41">
        <f t="shared" si="0"/>
        <v>0</v>
      </c>
      <c r="M44" s="41" t="s">
        <v>88</v>
      </c>
      <c r="N44" s="41" t="s">
        <v>88</v>
      </c>
      <c r="O44" s="59">
        <v>1</v>
      </c>
      <c r="P44" s="35">
        <f t="shared" si="1"/>
        <v>0</v>
      </c>
      <c r="Q44" s="35">
        <f t="shared" si="2"/>
        <v>0</v>
      </c>
      <c r="R44" s="35">
        <f t="shared" si="3"/>
        <v>0</v>
      </c>
      <c r="S44" s="42">
        <f t="shared" si="4"/>
        <v>0</v>
      </c>
      <c r="T44" s="34"/>
    </row>
    <row r="45" spans="1:20" s="4" customFormat="1" ht="18.75" customHeight="1" x14ac:dyDescent="0.2">
      <c r="A45" s="36">
        <v>10</v>
      </c>
      <c r="B45" s="27" t="s">
        <v>79</v>
      </c>
      <c r="C45" s="27" t="s">
        <v>79</v>
      </c>
      <c r="D45" s="27" t="s">
        <v>82</v>
      </c>
      <c r="E45" s="45">
        <v>1.9</v>
      </c>
      <c r="F45" s="45">
        <v>2.16</v>
      </c>
      <c r="G45" s="8" t="s">
        <v>84</v>
      </c>
      <c r="H45" s="21" t="s">
        <v>59</v>
      </c>
      <c r="I45" s="33" t="s">
        <v>1</v>
      </c>
      <c r="J45" s="27">
        <v>7.8E-2</v>
      </c>
      <c r="K45" s="58">
        <f>J54</f>
        <v>0</v>
      </c>
      <c r="L45" s="41">
        <f t="shared" si="0"/>
        <v>0</v>
      </c>
      <c r="M45" s="41" t="s">
        <v>88</v>
      </c>
      <c r="N45" s="41" t="s">
        <v>88</v>
      </c>
      <c r="O45" s="59">
        <v>1</v>
      </c>
      <c r="P45" s="35">
        <f t="shared" si="1"/>
        <v>0</v>
      </c>
      <c r="Q45" s="35">
        <f t="shared" si="2"/>
        <v>0</v>
      </c>
      <c r="R45" s="35">
        <f t="shared" si="3"/>
        <v>0</v>
      </c>
      <c r="S45" s="42">
        <f t="shared" si="4"/>
        <v>0</v>
      </c>
      <c r="T45" s="34"/>
    </row>
    <row r="46" spans="1:20" s="4" customFormat="1" ht="18.75" customHeight="1" x14ac:dyDescent="0.2">
      <c r="A46" s="36">
        <v>11</v>
      </c>
      <c r="B46" s="27" t="s">
        <v>71</v>
      </c>
      <c r="C46" s="27" t="s">
        <v>71</v>
      </c>
      <c r="D46" s="27" t="s">
        <v>83</v>
      </c>
      <c r="E46" s="45">
        <v>1.28</v>
      </c>
      <c r="F46" s="45">
        <v>1.59</v>
      </c>
      <c r="G46" s="8" t="s">
        <v>84</v>
      </c>
      <c r="H46" s="21" t="s">
        <v>59</v>
      </c>
      <c r="I46" s="33" t="s">
        <v>1</v>
      </c>
      <c r="J46" s="27">
        <v>0.22</v>
      </c>
      <c r="K46" s="58">
        <f>J54</f>
        <v>0</v>
      </c>
      <c r="L46" s="41">
        <f t="shared" si="0"/>
        <v>0</v>
      </c>
      <c r="M46" s="41" t="s">
        <v>88</v>
      </c>
      <c r="N46" s="41" t="s">
        <v>88</v>
      </c>
      <c r="O46" s="59">
        <v>1</v>
      </c>
      <c r="P46" s="35">
        <f t="shared" si="1"/>
        <v>0</v>
      </c>
      <c r="Q46" s="35">
        <f t="shared" si="2"/>
        <v>0</v>
      </c>
      <c r="R46" s="35">
        <f t="shared" si="3"/>
        <v>0</v>
      </c>
      <c r="S46" s="42">
        <f t="shared" si="4"/>
        <v>0</v>
      </c>
      <c r="T46" s="34"/>
    </row>
    <row r="47" spans="1:20" s="4" customFormat="1" ht="18.75" customHeight="1" x14ac:dyDescent="0.2">
      <c r="A47" s="11"/>
      <c r="B47" s="12" t="s">
        <v>9</v>
      </c>
      <c r="C47" s="12"/>
      <c r="D47" s="13"/>
      <c r="E47" s="51"/>
      <c r="F47" s="13"/>
      <c r="G47" s="14"/>
      <c r="H47" s="14"/>
      <c r="I47" s="14"/>
      <c r="J47" s="14">
        <f>SUM(J10:J46)</f>
        <v>11.407400000000001</v>
      </c>
      <c r="K47" s="13"/>
      <c r="L47" s="13"/>
      <c r="M47" s="13"/>
      <c r="N47" s="13"/>
      <c r="O47" s="31"/>
      <c r="P47" s="14">
        <f>SUM(P10:P46)</f>
        <v>0</v>
      </c>
      <c r="Q47" s="14">
        <f>SUM(Q10:Q46)</f>
        <v>0</v>
      </c>
      <c r="R47" s="14">
        <f>SUM(R10:R46)</f>
        <v>0</v>
      </c>
      <c r="S47" s="14">
        <f>SUM(S10:S46)</f>
        <v>0</v>
      </c>
      <c r="T47" s="15"/>
    </row>
    <row r="48" spans="1:20" s="4" customFormat="1" ht="12.75" x14ac:dyDescent="0.2">
      <c r="E48" s="54"/>
    </row>
    <row r="49" spans="1:21" s="4" customFormat="1" ht="14.25" x14ac:dyDescent="0.2">
      <c r="A49" s="5" t="s">
        <v>14</v>
      </c>
      <c r="E49" s="54"/>
      <c r="L49" s="10" t="s">
        <v>22</v>
      </c>
    </row>
    <row r="50" spans="1:21" s="4" customFormat="1" ht="15" customHeight="1" x14ac:dyDescent="0.2">
      <c r="A50" s="84" t="s">
        <v>52</v>
      </c>
      <c r="B50" s="84"/>
      <c r="C50" s="85" t="s">
        <v>2</v>
      </c>
      <c r="D50" s="85"/>
      <c r="E50" s="85"/>
      <c r="F50" s="85"/>
      <c r="G50" s="85"/>
      <c r="H50" s="85"/>
      <c r="I50" s="18" t="s">
        <v>0</v>
      </c>
      <c r="J50" s="16" t="s">
        <v>3</v>
      </c>
      <c r="L50" s="73" t="s">
        <v>15</v>
      </c>
      <c r="M50" s="76" t="s">
        <v>47</v>
      </c>
      <c r="N50" s="77"/>
      <c r="O50" s="77"/>
      <c r="P50" s="77"/>
      <c r="Q50" s="77"/>
      <c r="R50" s="77"/>
      <c r="S50" s="77"/>
      <c r="T50" s="78"/>
      <c r="U50" s="19"/>
    </row>
    <row r="51" spans="1:21" s="4" customFormat="1" ht="19.5" customHeight="1" x14ac:dyDescent="0.2">
      <c r="A51" s="28" t="s">
        <v>56</v>
      </c>
      <c r="B51" s="29"/>
      <c r="C51" s="70" t="s">
        <v>89</v>
      </c>
      <c r="D51" s="69"/>
      <c r="E51" s="69"/>
      <c r="F51" s="69"/>
      <c r="G51" s="69"/>
      <c r="H51" s="69"/>
      <c r="I51" s="8" t="s">
        <v>1</v>
      </c>
      <c r="J51" s="61"/>
      <c r="L51" s="74"/>
      <c r="M51" s="79"/>
      <c r="N51" s="64"/>
      <c r="O51" s="64"/>
      <c r="P51" s="64"/>
      <c r="Q51" s="64"/>
      <c r="R51" s="64"/>
      <c r="S51" s="64"/>
      <c r="T51" s="80"/>
      <c r="U51" s="20"/>
    </row>
    <row r="52" spans="1:21" s="4" customFormat="1" ht="19.5" customHeight="1" x14ac:dyDescent="0.2">
      <c r="A52" s="28" t="s">
        <v>57</v>
      </c>
      <c r="B52" s="29"/>
      <c r="C52" s="69" t="s">
        <v>23</v>
      </c>
      <c r="D52" s="69"/>
      <c r="E52" s="69"/>
      <c r="F52" s="69"/>
      <c r="G52" s="69"/>
      <c r="H52" s="69"/>
      <c r="I52" s="8" t="s">
        <v>1</v>
      </c>
      <c r="J52" s="61"/>
      <c r="L52" s="75"/>
      <c r="M52" s="81"/>
      <c r="N52" s="82"/>
      <c r="O52" s="82"/>
      <c r="P52" s="82"/>
      <c r="Q52" s="82"/>
      <c r="R52" s="82"/>
      <c r="S52" s="82"/>
      <c r="T52" s="83"/>
      <c r="U52" s="20"/>
    </row>
    <row r="53" spans="1:21" s="4" customFormat="1" ht="19.5" customHeight="1" x14ac:dyDescent="0.2">
      <c r="A53" s="28" t="s">
        <v>58</v>
      </c>
      <c r="B53" s="29"/>
      <c r="C53" s="70" t="s">
        <v>90</v>
      </c>
      <c r="D53" s="69"/>
      <c r="E53" s="69"/>
      <c r="F53" s="69"/>
      <c r="G53" s="69"/>
      <c r="H53" s="69"/>
      <c r="I53" s="8" t="s">
        <v>1</v>
      </c>
      <c r="J53" s="61"/>
      <c r="L53" s="65" t="s">
        <v>28</v>
      </c>
      <c r="M53" s="66" t="s">
        <v>41</v>
      </c>
      <c r="N53" s="66"/>
      <c r="O53" s="66"/>
      <c r="P53" s="66"/>
      <c r="Q53" s="66"/>
      <c r="R53" s="66"/>
      <c r="S53" s="66"/>
      <c r="T53" s="66"/>
      <c r="U53" s="20"/>
    </row>
    <row r="54" spans="1:21" s="4" customFormat="1" ht="19.5" customHeight="1" x14ac:dyDescent="0.2">
      <c r="A54" s="28" t="s">
        <v>59</v>
      </c>
      <c r="B54" s="29"/>
      <c r="C54" s="70" t="s">
        <v>91</v>
      </c>
      <c r="D54" s="69"/>
      <c r="E54" s="69"/>
      <c r="F54" s="69"/>
      <c r="G54" s="69"/>
      <c r="H54" s="69"/>
      <c r="I54" s="8" t="s">
        <v>1</v>
      </c>
      <c r="J54" s="61"/>
      <c r="L54" s="65"/>
      <c r="M54" s="66"/>
      <c r="N54" s="66"/>
      <c r="O54" s="66"/>
      <c r="P54" s="66"/>
      <c r="Q54" s="66"/>
      <c r="R54" s="66"/>
      <c r="S54" s="66"/>
      <c r="T54" s="66"/>
      <c r="U54" s="20"/>
    </row>
    <row r="55" spans="1:21" s="4" customFormat="1" ht="19.5" customHeight="1" x14ac:dyDescent="0.2">
      <c r="A55" s="28" t="s">
        <v>60</v>
      </c>
      <c r="B55" s="30"/>
      <c r="C55" s="69" t="s">
        <v>24</v>
      </c>
      <c r="D55" s="69"/>
      <c r="E55" s="69"/>
      <c r="F55" s="69"/>
      <c r="G55" s="69"/>
      <c r="H55" s="69"/>
      <c r="I55" s="8" t="s">
        <v>1</v>
      </c>
      <c r="J55" s="61"/>
      <c r="L55" s="65" t="s">
        <v>29</v>
      </c>
      <c r="M55" s="66" t="s">
        <v>42</v>
      </c>
      <c r="N55" s="66"/>
      <c r="O55" s="66"/>
      <c r="P55" s="66"/>
      <c r="Q55" s="66"/>
      <c r="R55" s="66"/>
      <c r="S55" s="66"/>
      <c r="T55" s="66"/>
      <c r="U55" s="20"/>
    </row>
    <row r="56" spans="1:21" s="4" customFormat="1" ht="19.5" customHeight="1" x14ac:dyDescent="0.2">
      <c r="A56" s="28" t="s">
        <v>61</v>
      </c>
      <c r="B56" s="30"/>
      <c r="C56" s="69" t="s">
        <v>46</v>
      </c>
      <c r="D56" s="69"/>
      <c r="E56" s="69"/>
      <c r="F56" s="69"/>
      <c r="G56" s="69"/>
      <c r="H56" s="69"/>
      <c r="I56" s="8" t="s">
        <v>1</v>
      </c>
      <c r="J56" s="61"/>
      <c r="L56" s="65"/>
      <c r="M56" s="66"/>
      <c r="N56" s="66"/>
      <c r="O56" s="66"/>
      <c r="P56" s="66"/>
      <c r="Q56" s="66"/>
      <c r="R56" s="66"/>
      <c r="S56" s="66"/>
      <c r="T56" s="66"/>
    </row>
    <row r="57" spans="1:21" s="4" customFormat="1" ht="19.5" customHeight="1" x14ac:dyDescent="0.2">
      <c r="A57" s="28" t="s">
        <v>62</v>
      </c>
      <c r="B57" s="30"/>
      <c r="C57" s="69" t="s">
        <v>25</v>
      </c>
      <c r="D57" s="69"/>
      <c r="E57" s="69"/>
      <c r="F57" s="69"/>
      <c r="G57" s="69"/>
      <c r="H57" s="69"/>
      <c r="I57" s="8" t="s">
        <v>1</v>
      </c>
      <c r="J57" s="61"/>
      <c r="L57" s="65" t="s">
        <v>30</v>
      </c>
      <c r="M57" s="66" t="s">
        <v>43</v>
      </c>
      <c r="N57" s="66"/>
      <c r="O57" s="66"/>
      <c r="P57" s="66"/>
      <c r="Q57" s="66"/>
      <c r="R57" s="66"/>
      <c r="S57" s="66"/>
      <c r="T57" s="66"/>
    </row>
    <row r="58" spans="1:21" s="4" customFormat="1" ht="19.5" customHeight="1" x14ac:dyDescent="0.2">
      <c r="A58" s="28" t="s">
        <v>63</v>
      </c>
      <c r="B58" s="30"/>
      <c r="C58" s="69" t="s">
        <v>26</v>
      </c>
      <c r="D58" s="69"/>
      <c r="E58" s="69"/>
      <c r="F58" s="69"/>
      <c r="G58" s="69"/>
      <c r="H58" s="69"/>
      <c r="I58" s="8" t="s">
        <v>1</v>
      </c>
      <c r="J58" s="60"/>
      <c r="L58" s="65"/>
      <c r="M58" s="66"/>
      <c r="N58" s="66"/>
      <c r="O58" s="66"/>
      <c r="P58" s="66"/>
      <c r="Q58" s="66"/>
      <c r="R58" s="66"/>
      <c r="S58" s="66"/>
      <c r="T58" s="66"/>
    </row>
    <row r="59" spans="1:21" s="4" customFormat="1" ht="19.5" customHeight="1" x14ac:dyDescent="0.2">
      <c r="A59" s="28" t="s">
        <v>64</v>
      </c>
      <c r="B59" s="30"/>
      <c r="C59" s="70" t="s">
        <v>92</v>
      </c>
      <c r="D59" s="69"/>
      <c r="E59" s="69"/>
      <c r="F59" s="69"/>
      <c r="G59" s="69"/>
      <c r="H59" s="69"/>
      <c r="I59" s="8" t="s">
        <v>1</v>
      </c>
      <c r="J59" s="61"/>
      <c r="L59" s="65" t="s">
        <v>31</v>
      </c>
      <c r="M59" s="66" t="s">
        <v>44</v>
      </c>
      <c r="N59" s="66"/>
      <c r="O59" s="66"/>
      <c r="P59" s="66"/>
      <c r="Q59" s="66"/>
      <c r="R59" s="66"/>
      <c r="S59" s="66"/>
      <c r="T59" s="66"/>
    </row>
    <row r="60" spans="1:21" ht="19.5" customHeight="1" x14ac:dyDescent="0.2">
      <c r="A60" s="28" t="s">
        <v>65</v>
      </c>
      <c r="B60" s="30"/>
      <c r="C60" s="69" t="s">
        <v>27</v>
      </c>
      <c r="D60" s="69"/>
      <c r="E60" s="69"/>
      <c r="F60" s="69"/>
      <c r="G60" s="69"/>
      <c r="H60" s="69"/>
      <c r="I60" s="8" t="s">
        <v>1</v>
      </c>
      <c r="J60" s="60"/>
      <c r="K60" s="4"/>
      <c r="L60" s="65"/>
      <c r="M60" s="66"/>
      <c r="N60" s="66"/>
      <c r="O60" s="66"/>
      <c r="P60" s="66"/>
      <c r="Q60" s="66"/>
      <c r="R60" s="66"/>
      <c r="S60" s="66"/>
      <c r="T60" s="66"/>
    </row>
    <row r="61" spans="1:21" ht="19.5" customHeight="1" x14ac:dyDescent="0.2">
      <c r="L61" s="65" t="s">
        <v>32</v>
      </c>
      <c r="M61" s="66" t="s">
        <v>48</v>
      </c>
      <c r="N61" s="66"/>
      <c r="O61" s="66"/>
      <c r="P61" s="66"/>
      <c r="Q61" s="66"/>
      <c r="R61" s="66"/>
      <c r="S61" s="66"/>
      <c r="T61" s="66"/>
    </row>
    <row r="62" spans="1:21" ht="19.5" customHeight="1" x14ac:dyDescent="0.2">
      <c r="L62" s="65"/>
      <c r="M62" s="66"/>
      <c r="N62" s="66"/>
      <c r="O62" s="66"/>
      <c r="P62" s="66"/>
      <c r="Q62" s="66"/>
      <c r="R62" s="66"/>
      <c r="S62" s="66"/>
      <c r="T62" s="66"/>
    </row>
    <row r="63" spans="1:21" ht="18" customHeight="1" x14ac:dyDescent="0.2"/>
    <row r="65" ht="45" customHeight="1" x14ac:dyDescent="0.2"/>
    <row r="66" ht="14.25" customHeight="1" x14ac:dyDescent="0.2"/>
    <row r="67" ht="15" customHeight="1" x14ac:dyDescent="0.2"/>
    <row r="68" ht="30.75" customHeight="1" x14ac:dyDescent="0.2"/>
    <row r="69" ht="30.75" customHeight="1" x14ac:dyDescent="0.2"/>
    <row r="70" ht="31.5" customHeight="1" x14ac:dyDescent="0.2"/>
  </sheetData>
  <mergeCells count="41">
    <mergeCell ref="C60:H60"/>
    <mergeCell ref="C55:H55"/>
    <mergeCell ref="C56:H56"/>
    <mergeCell ref="C57:H57"/>
    <mergeCell ref="C58:H58"/>
    <mergeCell ref="C59:H59"/>
    <mergeCell ref="A50:B50"/>
    <mergeCell ref="C50:H50"/>
    <mergeCell ref="C51:H51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E8:F8"/>
    <mergeCell ref="I8:I9"/>
    <mergeCell ref="L61:L62"/>
    <mergeCell ref="M61:T62"/>
    <mergeCell ref="L50:L52"/>
    <mergeCell ref="M50:T52"/>
    <mergeCell ref="L57:L58"/>
    <mergeCell ref="M57:T58"/>
    <mergeCell ref="L59:L60"/>
    <mergeCell ref="M59:T60"/>
    <mergeCell ref="G2:J2"/>
    <mergeCell ref="L53:L54"/>
    <mergeCell ref="M53:T54"/>
    <mergeCell ref="L55:L56"/>
    <mergeCell ref="M55:T56"/>
    <mergeCell ref="K8:K9"/>
    <mergeCell ref="L8:L9"/>
    <mergeCell ref="M8:M9"/>
    <mergeCell ref="C52:H52"/>
    <mergeCell ref="C53:H53"/>
    <mergeCell ref="C54:H54"/>
    <mergeCell ref="T8:T9"/>
    <mergeCell ref="S8:S9"/>
  </mergeCells>
  <pageMargins left="0.41" right="0.18" top="0.37" bottom="0.37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2025-12-15T10:57:32Z</cp:lastPrinted>
  <dcterms:created xsi:type="dcterms:W3CDTF">2007-11-21T19:24:09Z</dcterms:created>
  <dcterms:modified xsi:type="dcterms:W3CDTF">2026-01-21T11:52:49Z</dcterms:modified>
</cp:coreProperties>
</file>