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▲ VEŘEJNÉ ZAKÁZKY 2026\2-2026 Vakcinace koní dle zadaného vakcinačního schématu 2026\Výzva\"/>
    </mc:Choice>
  </mc:AlternateContent>
  <xr:revisionPtr revIDLastSave="0" documentId="13_ncr:1_{E9DA1F12-F9FA-4453-AE3B-7B1DA43208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kcina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30" i="1" s="1"/>
  <c r="E25" i="1"/>
  <c r="E24" i="1"/>
  <c r="E23" i="1"/>
  <c r="E22" i="1"/>
  <c r="E21" i="1"/>
  <c r="E13" i="1"/>
  <c r="E15" i="1" s="1"/>
  <c r="E14" i="1"/>
  <c r="E10" i="1"/>
  <c r="E9" i="1"/>
  <c r="E8" i="1"/>
  <c r="E7" i="1"/>
  <c r="E6" i="1"/>
  <c r="E26" i="1" l="1"/>
  <c r="E31" i="1" s="1"/>
  <c r="D36" i="1" s="1"/>
  <c r="E11" i="1"/>
  <c r="E16" i="1" s="1"/>
  <c r="D35" i="1" s="1"/>
  <c r="D37" i="1" s="1"/>
</calcChain>
</file>

<file path=xl/sharedStrings.xml><?xml version="1.0" encoding="utf-8"?>
<sst xmlns="http://schemas.openxmlformats.org/spreadsheetml/2006/main" count="64" uniqueCount="30">
  <si>
    <t>Kladruby nad Labem</t>
  </si>
  <si>
    <t>Druh vakcinace</t>
  </si>
  <si>
    <t>Předpokládaný počet koní a jejich druh</t>
  </si>
  <si>
    <t>Celkem</t>
  </si>
  <si>
    <t>Celková cena bez DPH</t>
  </si>
  <si>
    <t>-</t>
  </si>
  <si>
    <t>Vakcína bude obsahovat aktuální kmeny chřipky pro ČR.</t>
  </si>
  <si>
    <t>Slatiňany</t>
  </si>
  <si>
    <t>Předpokládaný termín</t>
  </si>
  <si>
    <t>Celková cena
bez DPH</t>
  </si>
  <si>
    <t>BioEquin FH</t>
  </si>
  <si>
    <t>CLOTEID 4</t>
  </si>
  <si>
    <t>Ceník</t>
  </si>
  <si>
    <t>Cena bez DPH
za 1 ks</t>
  </si>
  <si>
    <t>cca 250 koní</t>
  </si>
  <si>
    <t>Dodávka vakcinačních přípravků vč. vakcinace</t>
  </si>
  <si>
    <t>cca 300 koní</t>
  </si>
  <si>
    <t>cca 80 aplikací</t>
  </si>
  <si>
    <t>cca 645 aplikací</t>
  </si>
  <si>
    <t>leden 2026</t>
  </si>
  <si>
    <t>únor 2026</t>
  </si>
  <si>
    <t>květen 2026</t>
  </si>
  <si>
    <t>listopad 2026</t>
  </si>
  <si>
    <t>říjen 2026</t>
  </si>
  <si>
    <t>cca 0 koní
(hříbata 2025)</t>
  </si>
  <si>
    <t>cca 45 koní
(hříbata 2025)</t>
  </si>
  <si>
    <t>cca 40 koní
(hříbata 2026)</t>
  </si>
  <si>
    <t>cca 35 koní (hříbata 2025)</t>
  </si>
  <si>
    <t>cca 0 koní (hříbata 2025)</t>
  </si>
  <si>
    <t>cca 535 aplikací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</si>
</sst>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4" fontId="0" fillId="0" borderId="5" xfId="0" applyNumberFormat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44" fontId="0" fillId="0" borderId="23" xfId="0" applyNumberFormat="1" applyBorder="1" applyAlignment="1" applyProtection="1">
      <alignment horizontal="center" vertical="center"/>
      <protection locked="0"/>
    </xf>
    <xf numFmtId="44" fontId="0" fillId="0" borderId="3" xfId="0" applyNumberFormat="1" applyBorder="1" applyAlignment="1" applyProtection="1">
      <alignment horizontal="center" vertical="center"/>
      <protection locked="0"/>
    </xf>
    <xf numFmtId="44" fontId="0" fillId="0" borderId="29" xfId="0" applyNumberFormat="1" applyBorder="1" applyAlignment="1" applyProtection="1">
      <alignment horizontal="center" vertical="center"/>
      <protection locked="0"/>
    </xf>
    <xf numFmtId="44" fontId="0" fillId="0" borderId="39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4" fontId="0" fillId="0" borderId="1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0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44" fontId="0" fillId="3" borderId="4" xfId="0" applyNumberFormat="1" applyFill="1" applyBorder="1" applyAlignment="1">
      <alignment horizontal="center" vertical="center"/>
    </xf>
    <xf numFmtId="44" fontId="0" fillId="3" borderId="21" xfId="0" applyNumberForma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44" fontId="0" fillId="0" borderId="27" xfId="0" applyNumberFormat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44" fontId="0" fillId="3" borderId="19" xfId="0" applyNumberFormat="1" applyFill="1" applyBorder="1" applyAlignment="1">
      <alignment horizontal="center" vertical="center"/>
    </xf>
    <xf numFmtId="44" fontId="0" fillId="3" borderId="20" xfId="0" applyNumberFormat="1" applyFill="1" applyBorder="1" applyAlignment="1">
      <alignment horizontal="center" vertical="center"/>
    </xf>
    <xf numFmtId="44" fontId="1" fillId="3" borderId="24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44" fontId="0" fillId="3" borderId="14" xfId="0" applyNumberFormat="1" applyFill="1" applyBorder="1" applyAlignment="1">
      <alignment horizontal="center" vertical="center"/>
    </xf>
    <xf numFmtId="44" fontId="0" fillId="3" borderId="15" xfId="0" applyNumberFormat="1" applyFill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3" xfId="0" applyBorder="1" applyAlignment="1">
      <alignment horizontal="left" vertical="center" indent="1"/>
    </xf>
    <xf numFmtId="44" fontId="0" fillId="0" borderId="30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44" fontId="0" fillId="0" borderId="20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13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left" vertical="center" indent="1"/>
    </xf>
    <xf numFmtId="0" fontId="1" fillId="3" borderId="18" xfId="0" applyFont="1" applyFill="1" applyBorder="1" applyAlignment="1">
      <alignment horizontal="left" vertical="center" indent="1"/>
    </xf>
    <xf numFmtId="0" fontId="1" fillId="3" borderId="19" xfId="0" applyFont="1" applyFill="1" applyBorder="1" applyAlignment="1">
      <alignment horizontal="left" vertical="center" indent="1"/>
    </xf>
    <xf numFmtId="0" fontId="1" fillId="3" borderId="11" xfId="0" applyFont="1" applyFill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0" fontId="1" fillId="3" borderId="22" xfId="0" applyFont="1" applyFill="1" applyBorder="1" applyAlignment="1">
      <alignment horizontal="left" vertical="center" indent="1"/>
    </xf>
    <xf numFmtId="0" fontId="1" fillId="3" borderId="16" xfId="0" applyFont="1" applyFill="1" applyBorder="1" applyAlignment="1">
      <alignment horizontal="left" vertical="center" indent="1"/>
    </xf>
    <xf numFmtId="0" fontId="1" fillId="3" borderId="12" xfId="0" applyFont="1" applyFill="1" applyBorder="1" applyAlignment="1">
      <alignment horizontal="left" vertical="center" indent="1"/>
    </xf>
    <xf numFmtId="0" fontId="1" fillId="3" borderId="16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left" vertical="center" indent="1"/>
    </xf>
    <xf numFmtId="0" fontId="1" fillId="3" borderId="26" xfId="0" applyFont="1" applyFill="1" applyBorder="1" applyAlignment="1">
      <alignment horizontal="left" vertical="center" indent="1"/>
    </xf>
    <xf numFmtId="0" fontId="0" fillId="0" borderId="35" xfId="0" applyBorder="1" applyAlignment="1">
      <alignment horizontal="left" vertical="center" wrapText="1" indent="1"/>
    </xf>
    <xf numFmtId="0" fontId="0" fillId="0" borderId="3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0" fillId="0" borderId="29" xfId="0" applyBorder="1" applyAlignment="1">
      <alignment horizontal="left" vertical="center" wrapText="1" indent="1"/>
    </xf>
    <xf numFmtId="0" fontId="0" fillId="0" borderId="32" xfId="0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1" fillId="3" borderId="22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7" sqref="D37"/>
    </sheetView>
  </sheetViews>
  <sheetFormatPr defaultRowHeight="12.75" x14ac:dyDescent="0.2"/>
  <cols>
    <col min="1" max="1" width="25.625" style="7" customWidth="1"/>
    <col min="2" max="2" width="15.625" style="7" customWidth="1"/>
    <col min="3" max="3" width="20.625" style="7" customWidth="1"/>
    <col min="4" max="4" width="15.625" style="7" customWidth="1"/>
    <col min="5" max="5" width="20.625" style="7" customWidth="1"/>
    <col min="6" max="16384" width="9" style="7"/>
  </cols>
  <sheetData>
    <row r="1" spans="1:5" ht="15" x14ac:dyDescent="0.2">
      <c r="A1" s="45" t="s">
        <v>12</v>
      </c>
      <c r="B1" s="45"/>
      <c r="C1" s="45"/>
      <c r="D1" s="45"/>
      <c r="E1" s="45"/>
    </row>
    <row r="2" spans="1:5" ht="14.25" x14ac:dyDescent="0.2">
      <c r="A2" s="8"/>
      <c r="B2" s="8"/>
      <c r="C2" s="8"/>
      <c r="D2" s="8"/>
      <c r="E2" s="8"/>
    </row>
    <row r="3" spans="1:5" ht="13.5" thickBot="1" x14ac:dyDescent="0.25"/>
    <row r="4" spans="1:5" ht="27" customHeight="1" x14ac:dyDescent="0.2">
      <c r="A4" s="46" t="s">
        <v>0</v>
      </c>
      <c r="B4" s="47"/>
      <c r="C4" s="47"/>
      <c r="D4" s="47"/>
      <c r="E4" s="48"/>
    </row>
    <row r="5" spans="1:5" ht="27" customHeight="1" thickBot="1" x14ac:dyDescent="0.25">
      <c r="A5" s="9" t="s">
        <v>1</v>
      </c>
      <c r="B5" s="10" t="s">
        <v>8</v>
      </c>
      <c r="C5" s="10" t="s">
        <v>2</v>
      </c>
      <c r="D5" s="10" t="s">
        <v>13</v>
      </c>
      <c r="E5" s="11" t="s">
        <v>9</v>
      </c>
    </row>
    <row r="6" spans="1:5" ht="27" customHeight="1" thickTop="1" x14ac:dyDescent="0.2">
      <c r="A6" s="59" t="s">
        <v>10</v>
      </c>
      <c r="B6" s="41" t="s">
        <v>19</v>
      </c>
      <c r="C6" s="42" t="s">
        <v>24</v>
      </c>
      <c r="D6" s="1">
        <v>0</v>
      </c>
      <c r="E6" s="14">
        <f>D6*45</f>
        <v>0</v>
      </c>
    </row>
    <row r="7" spans="1:5" ht="27" customHeight="1" x14ac:dyDescent="0.2">
      <c r="A7" s="59"/>
      <c r="B7" s="41" t="s">
        <v>20</v>
      </c>
      <c r="C7" s="42" t="s">
        <v>24</v>
      </c>
      <c r="D7" s="1">
        <v>0</v>
      </c>
      <c r="E7" s="14">
        <f>D7*45</f>
        <v>0</v>
      </c>
    </row>
    <row r="8" spans="1:5" ht="27" customHeight="1" x14ac:dyDescent="0.2">
      <c r="A8" s="59"/>
      <c r="B8" s="12" t="s">
        <v>21</v>
      </c>
      <c r="C8" s="13" t="s">
        <v>25</v>
      </c>
      <c r="D8" s="1"/>
      <c r="E8" s="14">
        <f>D8*45</f>
        <v>0</v>
      </c>
    </row>
    <row r="9" spans="1:5" ht="27" customHeight="1" x14ac:dyDescent="0.2">
      <c r="A9" s="59"/>
      <c r="B9" s="12" t="s">
        <v>21</v>
      </c>
      <c r="C9" s="15" t="s">
        <v>16</v>
      </c>
      <c r="D9" s="1"/>
      <c r="E9" s="14">
        <f>D9*300</f>
        <v>0</v>
      </c>
    </row>
    <row r="10" spans="1:5" ht="27" customHeight="1" x14ac:dyDescent="0.2">
      <c r="A10" s="60"/>
      <c r="B10" s="16" t="s">
        <v>22</v>
      </c>
      <c r="C10" s="17" t="s">
        <v>16</v>
      </c>
      <c r="D10" s="2"/>
      <c r="E10" s="18">
        <f>D10*300</f>
        <v>0</v>
      </c>
    </row>
    <row r="11" spans="1:5" ht="27" customHeight="1" thickBot="1" x14ac:dyDescent="0.25">
      <c r="A11" s="54" t="s">
        <v>3</v>
      </c>
      <c r="B11" s="55"/>
      <c r="C11" s="19" t="s">
        <v>18</v>
      </c>
      <c r="D11" s="20" t="s">
        <v>5</v>
      </c>
      <c r="E11" s="21">
        <f>SUM(E6:E10)</f>
        <v>0</v>
      </c>
    </row>
    <row r="12" spans="1:5" ht="27" customHeight="1" x14ac:dyDescent="0.2">
      <c r="A12" s="56" t="s">
        <v>11</v>
      </c>
      <c r="B12" s="22"/>
      <c r="C12" s="23"/>
      <c r="D12" s="3"/>
      <c r="E12" s="24"/>
    </row>
    <row r="13" spans="1:5" ht="27" customHeight="1" x14ac:dyDescent="0.2">
      <c r="A13" s="57"/>
      <c r="B13" s="12" t="s">
        <v>23</v>
      </c>
      <c r="C13" s="13" t="s">
        <v>26</v>
      </c>
      <c r="D13" s="1"/>
      <c r="E13" s="18">
        <f>D13*40</f>
        <v>0</v>
      </c>
    </row>
    <row r="14" spans="1:5" ht="27" customHeight="1" x14ac:dyDescent="0.2">
      <c r="A14" s="58"/>
      <c r="B14" s="16" t="s">
        <v>22</v>
      </c>
      <c r="C14" s="13" t="s">
        <v>26</v>
      </c>
      <c r="D14" s="2"/>
      <c r="E14" s="18">
        <f>D14*40</f>
        <v>0</v>
      </c>
    </row>
    <row r="15" spans="1:5" ht="27" customHeight="1" thickBot="1" x14ac:dyDescent="0.25">
      <c r="A15" s="52" t="s">
        <v>3</v>
      </c>
      <c r="B15" s="53"/>
      <c r="C15" s="25" t="s">
        <v>17</v>
      </c>
      <c r="D15" s="26" t="s">
        <v>5</v>
      </c>
      <c r="E15" s="27">
        <f>SUM(E13:E14)</f>
        <v>0</v>
      </c>
    </row>
    <row r="16" spans="1:5" ht="27" customHeight="1" thickTop="1" thickBot="1" x14ac:dyDescent="0.25">
      <c r="A16" s="61" t="s">
        <v>4</v>
      </c>
      <c r="B16" s="62"/>
      <c r="C16" s="62"/>
      <c r="D16" s="62"/>
      <c r="E16" s="28">
        <f>E11+E15</f>
        <v>0</v>
      </c>
    </row>
    <row r="18" spans="1:5" ht="13.5" thickBot="1" x14ac:dyDescent="0.25"/>
    <row r="19" spans="1:5" ht="27" customHeight="1" x14ac:dyDescent="0.2">
      <c r="A19" s="46" t="s">
        <v>7</v>
      </c>
      <c r="B19" s="47"/>
      <c r="C19" s="47"/>
      <c r="D19" s="47"/>
      <c r="E19" s="48"/>
    </row>
    <row r="20" spans="1:5" ht="27" customHeight="1" thickBot="1" x14ac:dyDescent="0.25">
      <c r="A20" s="9" t="s">
        <v>1</v>
      </c>
      <c r="B20" s="10" t="s">
        <v>8</v>
      </c>
      <c r="C20" s="10" t="s">
        <v>2</v>
      </c>
      <c r="D20" s="10" t="s">
        <v>13</v>
      </c>
      <c r="E20" s="11" t="s">
        <v>9</v>
      </c>
    </row>
    <row r="21" spans="1:5" ht="27" customHeight="1" thickTop="1" x14ac:dyDescent="0.2">
      <c r="A21" s="49" t="s">
        <v>10</v>
      </c>
      <c r="B21" s="43" t="s">
        <v>19</v>
      </c>
      <c r="C21" s="44" t="s">
        <v>28</v>
      </c>
      <c r="D21" s="2">
        <v>0</v>
      </c>
      <c r="E21" s="18">
        <f>D21*35</f>
        <v>0</v>
      </c>
    </row>
    <row r="22" spans="1:5" ht="27" customHeight="1" x14ac:dyDescent="0.2">
      <c r="A22" s="49"/>
      <c r="B22" s="43" t="s">
        <v>20</v>
      </c>
      <c r="C22" s="44" t="s">
        <v>28</v>
      </c>
      <c r="D22" s="2">
        <v>0</v>
      </c>
      <c r="E22" s="18">
        <f>D22*35</f>
        <v>0</v>
      </c>
    </row>
    <row r="23" spans="1:5" ht="27" customHeight="1" x14ac:dyDescent="0.2">
      <c r="A23" s="49"/>
      <c r="B23" s="16" t="s">
        <v>21</v>
      </c>
      <c r="C23" s="17" t="s">
        <v>27</v>
      </c>
      <c r="D23" s="2"/>
      <c r="E23" s="18">
        <f>D23*35</f>
        <v>0</v>
      </c>
    </row>
    <row r="24" spans="1:5" ht="27" customHeight="1" x14ac:dyDescent="0.2">
      <c r="A24" s="49"/>
      <c r="B24" s="16" t="s">
        <v>21</v>
      </c>
      <c r="C24" s="17" t="s">
        <v>14</v>
      </c>
      <c r="D24" s="2"/>
      <c r="E24" s="18">
        <f>D24*250</f>
        <v>0</v>
      </c>
    </row>
    <row r="25" spans="1:5" ht="27" customHeight="1" x14ac:dyDescent="0.2">
      <c r="A25" s="49"/>
      <c r="B25" s="16" t="s">
        <v>22</v>
      </c>
      <c r="C25" s="17" t="s">
        <v>14</v>
      </c>
      <c r="D25" s="2"/>
      <c r="E25" s="18">
        <f>D25*250</f>
        <v>0</v>
      </c>
    </row>
    <row r="26" spans="1:5" ht="27" customHeight="1" thickBot="1" x14ac:dyDescent="0.25">
      <c r="A26" s="50" t="s">
        <v>3</v>
      </c>
      <c r="B26" s="51"/>
      <c r="C26" s="29" t="s">
        <v>29</v>
      </c>
      <c r="D26" s="30" t="s">
        <v>5</v>
      </c>
      <c r="E26" s="31">
        <f>SUM(E21:E25)</f>
        <v>0</v>
      </c>
    </row>
    <row r="27" spans="1:5" ht="27" customHeight="1" x14ac:dyDescent="0.2">
      <c r="A27" s="70" t="s">
        <v>11</v>
      </c>
      <c r="B27" s="32"/>
      <c r="C27" s="13"/>
      <c r="D27" s="5"/>
      <c r="E27" s="14"/>
    </row>
    <row r="28" spans="1:5" ht="27" customHeight="1" x14ac:dyDescent="0.2">
      <c r="A28" s="59"/>
      <c r="B28" s="33" t="s">
        <v>23</v>
      </c>
      <c r="C28" s="13" t="s">
        <v>26</v>
      </c>
      <c r="D28" s="4"/>
      <c r="E28" s="18">
        <f>D28*40</f>
        <v>0</v>
      </c>
    </row>
    <row r="29" spans="1:5" ht="27" customHeight="1" x14ac:dyDescent="0.2">
      <c r="A29" s="60"/>
      <c r="B29" s="34" t="s">
        <v>22</v>
      </c>
      <c r="C29" s="17" t="s">
        <v>26</v>
      </c>
      <c r="D29" s="6"/>
      <c r="E29" s="18">
        <f>D29*40</f>
        <v>0</v>
      </c>
    </row>
    <row r="30" spans="1:5" ht="27" customHeight="1" thickBot="1" x14ac:dyDescent="0.25">
      <c r="A30" s="52" t="s">
        <v>3</v>
      </c>
      <c r="B30" s="53"/>
      <c r="C30" s="35" t="s">
        <v>17</v>
      </c>
      <c r="D30" s="26" t="s">
        <v>5</v>
      </c>
      <c r="E30" s="27">
        <f>SUM(E28:E29)</f>
        <v>0</v>
      </c>
    </row>
    <row r="31" spans="1:5" ht="27" customHeight="1" thickTop="1" thickBot="1" x14ac:dyDescent="0.25">
      <c r="A31" s="61" t="s">
        <v>4</v>
      </c>
      <c r="B31" s="62"/>
      <c r="C31" s="62"/>
      <c r="D31" s="62"/>
      <c r="E31" s="28">
        <f>E26+E30</f>
        <v>0</v>
      </c>
    </row>
    <row r="32" spans="1:5" ht="9.9499999999999993" customHeight="1" x14ac:dyDescent="0.2"/>
    <row r="33" spans="1:5" x14ac:dyDescent="0.2">
      <c r="A33" s="71" t="s">
        <v>6</v>
      </c>
      <c r="B33" s="71"/>
      <c r="C33" s="71"/>
      <c r="D33" s="71"/>
      <c r="E33" s="71"/>
    </row>
    <row r="34" spans="1:5" ht="13.5" thickBot="1" x14ac:dyDescent="0.25"/>
    <row r="35" spans="1:5" x14ac:dyDescent="0.2">
      <c r="A35" s="63" t="s">
        <v>15</v>
      </c>
      <c r="B35" s="64"/>
      <c r="C35" s="36" t="s">
        <v>0</v>
      </c>
      <c r="D35" s="37">
        <f>E16</f>
        <v>0</v>
      </c>
    </row>
    <row r="36" spans="1:5" ht="13.5" thickBot="1" x14ac:dyDescent="0.25">
      <c r="A36" s="65"/>
      <c r="B36" s="66"/>
      <c r="C36" s="38" t="s">
        <v>7</v>
      </c>
      <c r="D36" s="39">
        <f>E31</f>
        <v>0</v>
      </c>
    </row>
    <row r="37" spans="1:5" ht="14.25" thickTop="1" thickBot="1" x14ac:dyDescent="0.25">
      <c r="A37" s="67" t="s">
        <v>3</v>
      </c>
      <c r="B37" s="68"/>
      <c r="C37" s="69"/>
      <c r="D37" s="40">
        <f>SUM(D35:D36)</f>
        <v>0</v>
      </c>
    </row>
  </sheetData>
  <sheetProtection selectLockedCells="1"/>
  <mergeCells count="16">
    <mergeCell ref="A35:B36"/>
    <mergeCell ref="A37:C37"/>
    <mergeCell ref="A27:A29"/>
    <mergeCell ref="A30:B30"/>
    <mergeCell ref="A31:D31"/>
    <mergeCell ref="A33:E33"/>
    <mergeCell ref="A1:E1"/>
    <mergeCell ref="A19:E19"/>
    <mergeCell ref="A21:A25"/>
    <mergeCell ref="A26:B26"/>
    <mergeCell ref="A15:B15"/>
    <mergeCell ref="A11:B11"/>
    <mergeCell ref="A12:A14"/>
    <mergeCell ref="A6:A10"/>
    <mergeCell ref="A4:E4"/>
    <mergeCell ref="A16:D16"/>
  </mergeCells>
  <printOptions horizontalCentered="1"/>
  <pageMargins left="0.70866141732283472" right="0.70866141732283472" top="1.1811023622047245" bottom="0.78740157480314965" header="0.31496062992125984" footer="0.31496062992125984"/>
  <pageSetup paperSize="9" scale="78" orientation="portrait" r:id="rId1"/>
  <headerFooter differentFirst="1">
    <oddHeader>&amp;L&amp;G</oddHeader>
    <oddFooter>&amp;R&amp;8Stránka &amp;P z &amp;N</oddFooter>
    <firstHeader>&amp;L&amp;G &amp;K02-071Příloha č. 5 výzvy – Ceník&amp;C&amp;"Verdana,Tučné"Vakcinace koní dle zadaného vakcinačního schématu 2026    VZ 2/2026&amp;"Verdana,Obyčejné"
____________________________________________________</firstHeader>
    <firstFooter>&amp;R&amp;8Stránka &amp;P z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Vakcinace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Suchánková</dc:creator>
  <cp:lastModifiedBy>Matěj Rychlý</cp:lastModifiedBy>
  <cp:lastPrinted>2025-01-10T08:36:20Z</cp:lastPrinted>
  <dcterms:created xsi:type="dcterms:W3CDTF">2019-01-09T10:21:33Z</dcterms:created>
  <dcterms:modified xsi:type="dcterms:W3CDTF">2026-01-15T07:41:35Z</dcterms:modified>
</cp:coreProperties>
</file>