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Data\Dotace\Dokumentace_Akce_PLa\239220012_Opatření na LVC pro přepravu NTK pro NJZ EDU\VZ_projekt 2026\SOD\"/>
    </mc:Choice>
  </mc:AlternateContent>
  <bookViews>
    <workbookView xWindow="240" yWindow="135" windowWidth="11355" windowHeight="14565"/>
  </bookViews>
  <sheets>
    <sheet name="Rekapitulace" sheetId="3" r:id="rId1"/>
    <sheet name="Soupis prací PD" sheetId="4" r:id="rId2"/>
  </sheets>
  <calcPr calcId="162913"/>
</workbook>
</file>

<file path=xl/calcChain.xml><?xml version="1.0" encoding="utf-8"?>
<calcChain xmlns="http://schemas.openxmlformats.org/spreadsheetml/2006/main">
  <c r="D9" i="3" l="1"/>
  <c r="E65" i="4" l="1"/>
  <c r="E115" i="4" l="1"/>
  <c r="E105" i="4"/>
  <c r="D16" i="3" l="1"/>
  <c r="E86" i="4"/>
  <c r="E151" i="4"/>
  <c r="D26" i="3" s="1"/>
  <c r="D28" i="3" s="1"/>
  <c r="E134" i="4"/>
  <c r="D21" i="3" s="1"/>
  <c r="D23" i="3" s="1"/>
  <c r="E88" i="4" l="1"/>
  <c r="D10" i="3"/>
  <c r="D12" i="3" s="1"/>
  <c r="E117" i="4"/>
  <c r="D15" i="3"/>
  <c r="D18" i="3" s="1"/>
  <c r="D31" i="3" l="1"/>
</calcChain>
</file>

<file path=xl/sharedStrings.xml><?xml version="1.0" encoding="utf-8"?>
<sst xmlns="http://schemas.openxmlformats.org/spreadsheetml/2006/main" count="296" uniqueCount="215">
  <si>
    <t>Celková cena za provedení díla</t>
  </si>
  <si>
    <t>Etapa I.</t>
  </si>
  <si>
    <t>Etapa II.</t>
  </si>
  <si>
    <t>Etapa III.</t>
  </si>
  <si>
    <t>Etapa</t>
  </si>
  <si>
    <t>Dílčí položka</t>
  </si>
  <si>
    <t>bez DPH</t>
  </si>
  <si>
    <t>Cena za položku
v Kč bez DPH</t>
  </si>
  <si>
    <t xml:space="preserve">Výkon inženýrských činností vedoucích k zajištění pravomocných povolení pro realizaci akce včetně úhrady veškerých správních poplatků souvisejících s vydáním těchto povolení </t>
  </si>
  <si>
    <t>č. akce:</t>
  </si>
  <si>
    <t>VZ:</t>
  </si>
  <si>
    <t>Etapa IV.</t>
  </si>
  <si>
    <t>Cena celkem za I.etapu</t>
  </si>
  <si>
    <t>Cena celkem za II.etapu</t>
  </si>
  <si>
    <t>Cena celkem za III. etapu</t>
  </si>
  <si>
    <t>Cena celkem za IV. etapu</t>
  </si>
  <si>
    <t>Pořadové číslo opatření</t>
  </si>
  <si>
    <t xml:space="preserve"> Labe ř.km</t>
  </si>
  <si>
    <t>Název mostu</t>
  </si>
  <si>
    <t>železniční most - Děčín</t>
  </si>
  <si>
    <t>Tyršův most - Děčín</t>
  </si>
  <si>
    <t>silniční most - Děčín</t>
  </si>
  <si>
    <t>potrubní lávka - Velké Březno</t>
  </si>
  <si>
    <t>Mariánský most - Ústí nad Labem</t>
  </si>
  <si>
    <t>most Dr. Edvarda Beneše - Ústí nad Labem</t>
  </si>
  <si>
    <t>železniční most - Ústí nad Labem</t>
  </si>
  <si>
    <t>potrubní lávka - Libochovany</t>
  </si>
  <si>
    <t>lávka pro pěší - Lovosice</t>
  </si>
  <si>
    <t>železniční most - Lovosice</t>
  </si>
  <si>
    <t>most Generála Chábery - Litoměřice</t>
  </si>
  <si>
    <t>Tyršův most - Litoměřice</t>
  </si>
  <si>
    <t>lávka pro pěší - České Kopisty </t>
  </si>
  <si>
    <t>lávka pro pěší - Roudnice nad Labem</t>
  </si>
  <si>
    <t>Špindlerův most - Roudnice nad Labem</t>
  </si>
  <si>
    <t>lávka pro pěší - Račice</t>
  </si>
  <si>
    <t>silniční most - Štětí</t>
  </si>
  <si>
    <t>lávka pro pěší - Dolní Beřkovice</t>
  </si>
  <si>
    <t>potrubní lávka - Mělník</t>
  </si>
  <si>
    <t>Nový most - Mělník</t>
  </si>
  <si>
    <t>most Josefa Straky - Mělník</t>
  </si>
  <si>
    <t>Štěpánský most - Obříství</t>
  </si>
  <si>
    <t>potrubní lávka - Tišice</t>
  </si>
  <si>
    <t>železniční most - Neratovice</t>
  </si>
  <si>
    <t>silniční most - Kostelec nad Labem</t>
  </si>
  <si>
    <t>most Maxe Švabinského - Brandýs nad Labem</t>
  </si>
  <si>
    <t>silniční most - Nový Vestec</t>
  </si>
  <si>
    <t>lávka pro pěší - Lázně Toušeň</t>
  </si>
  <si>
    <t>lávka přes PK Čelákovice</t>
  </si>
  <si>
    <t>lávka pro pěší - Čelákovice</t>
  </si>
  <si>
    <t>železniční most - Čelákovice</t>
  </si>
  <si>
    <t>potrubní lávka - Přerov nad Labem</t>
  </si>
  <si>
    <t>most Bohumila Hrabala - Lysá nad Labem</t>
  </si>
  <si>
    <t>železniční most - Nymburk</t>
  </si>
  <si>
    <t>lávka pro pěší - Nymburk</t>
  </si>
  <si>
    <t>silniční most - Nymburk</t>
  </si>
  <si>
    <t>silniční most - Kovanice</t>
  </si>
  <si>
    <t>potrubní lávka - Poděbrady</t>
  </si>
  <si>
    <t>silniční most - Poděbrady</t>
  </si>
  <si>
    <t>lávka pro pěší - Poděbrady</t>
  </si>
  <si>
    <t>silniční most - Libice nad Cidlinou</t>
  </si>
  <si>
    <t>lávka pro pěší - Kolín</t>
  </si>
  <si>
    <t>Masarykův most - Kolín</t>
  </si>
  <si>
    <t>silniční most - Kolín</t>
  </si>
  <si>
    <t>potrubní lávka - Kolín</t>
  </si>
  <si>
    <t>železniční most - Kolín</t>
  </si>
  <si>
    <t>lávka pro pěší - Veletov</t>
  </si>
  <si>
    <t>silniční most - Týnec nad Labem</t>
  </si>
  <si>
    <t>lávka pro pěší - Chvaletice</t>
  </si>
  <si>
    <t>Cena za lokalitu</t>
  </si>
  <si>
    <t>Cena celkem za I. Etapu</t>
  </si>
  <si>
    <t>Cena celkem za IV. Etapu</t>
  </si>
  <si>
    <t>Cena celkem za II. Etapu</t>
  </si>
  <si>
    <t>Cena celkem za III. Etapu</t>
  </si>
  <si>
    <t>A</t>
  </si>
  <si>
    <t>C</t>
  </si>
  <si>
    <t>E</t>
  </si>
  <si>
    <t>F</t>
  </si>
  <si>
    <t>F.1</t>
  </si>
  <si>
    <t>F.2</t>
  </si>
  <si>
    <t>F.3</t>
  </si>
  <si>
    <t>F.5</t>
  </si>
  <si>
    <t>F.4</t>
  </si>
  <si>
    <t>F.6</t>
  </si>
  <si>
    <t>F.7</t>
  </si>
  <si>
    <t>F.8</t>
  </si>
  <si>
    <t>F.9</t>
  </si>
  <si>
    <t>F.10</t>
  </si>
  <si>
    <t>F.11</t>
  </si>
  <si>
    <t>E.1</t>
  </si>
  <si>
    <t>E.2</t>
  </si>
  <si>
    <t>E.3</t>
  </si>
  <si>
    <t>E.5</t>
  </si>
  <si>
    <t>E.4</t>
  </si>
  <si>
    <t>E.6</t>
  </si>
  <si>
    <t>E.7</t>
  </si>
  <si>
    <t>E.8</t>
  </si>
  <si>
    <t>E.9</t>
  </si>
  <si>
    <t>E.10</t>
  </si>
  <si>
    <t>E.11</t>
  </si>
  <si>
    <t>D.1</t>
  </si>
  <si>
    <t>D.2</t>
  </si>
  <si>
    <t>D.4</t>
  </si>
  <si>
    <t>D.3</t>
  </si>
  <si>
    <t>D.5</t>
  </si>
  <si>
    <t>D.6</t>
  </si>
  <si>
    <t>C.1</t>
  </si>
  <si>
    <t>C.2</t>
  </si>
  <si>
    <t>C.3</t>
  </si>
  <si>
    <t>C.5</t>
  </si>
  <si>
    <t>C.4</t>
  </si>
  <si>
    <t>C.6</t>
  </si>
  <si>
    <t>C.7</t>
  </si>
  <si>
    <t>C.8</t>
  </si>
  <si>
    <t>C.9</t>
  </si>
  <si>
    <t>C.10</t>
  </si>
  <si>
    <t>C.11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</si>
  <si>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</si>
  <si>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</si>
  <si>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</si>
  <si>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</si>
  <si>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</si>
  <si>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</si>
  <si>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</si>
  <si>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</si>
  <si>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</si>
  <si>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</si>
  <si>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</si>
  <si>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</si>
  <si>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</si>
  <si>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</si>
  <si>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B.15</t>
  </si>
  <si>
    <t>B.16</t>
  </si>
  <si>
    <t>B.17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</si>
  <si>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</si>
  <si>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</si>
  <si>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</si>
  <si>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</si>
  <si>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</si>
  <si>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</si>
  <si>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</si>
  <si>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</si>
  <si>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</si>
  <si>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</si>
  <si>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</si>
  <si>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</si>
  <si>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</si>
  <si>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</si>
  <si>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</si>
  <si>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A.16</t>
  </si>
  <si>
    <t>A.17</t>
  </si>
  <si>
    <t>A.18</t>
  </si>
  <si>
    <t>A.19</t>
  </si>
  <si>
    <t>A.20</t>
  </si>
  <si>
    <t>A.21</t>
  </si>
  <si>
    <t>A.22</t>
  </si>
  <si>
    <t>A.23</t>
  </si>
  <si>
    <t>A.24</t>
  </si>
  <si>
    <t>A.25</t>
  </si>
  <si>
    <t>A.26</t>
  </si>
  <si>
    <t>A.27</t>
  </si>
  <si>
    <t>A.28</t>
  </si>
  <si>
    <t>A.29</t>
  </si>
  <si>
    <t>A.30</t>
  </si>
  <si>
    <t>A.31</t>
  </si>
  <si>
    <t>A.32</t>
  </si>
  <si>
    <t>A.33</t>
  </si>
  <si>
    <t>A.34</t>
  </si>
  <si>
    <t>A.35</t>
  </si>
  <si>
    <t>A.36</t>
  </si>
  <si>
    <t>A.37</t>
  </si>
  <si>
    <t>A.38</t>
  </si>
  <si>
    <t>A.39</t>
  </si>
  <si>
    <t>A.40</t>
  </si>
  <si>
    <t>A.41</t>
  </si>
  <si>
    <t>A.42</t>
  </si>
  <si>
    <t>A.43</t>
  </si>
  <si>
    <t>A.44</t>
  </si>
  <si>
    <t>A.45</t>
  </si>
  <si>
    <t>A.46</t>
  </si>
  <si>
    <t>A.47</t>
  </si>
  <si>
    <t>A.48</t>
  </si>
  <si>
    <t>A.49</t>
  </si>
  <si>
    <t>A.50</t>
  </si>
  <si>
    <t>A.51</t>
  </si>
  <si>
    <t>A.52</t>
  </si>
  <si>
    <t>A.53</t>
  </si>
  <si>
    <t xml:space="preserve">Etapa III. </t>
  </si>
  <si>
    <t xml:space="preserve">Etapa II. </t>
  </si>
  <si>
    <t xml:space="preserve">Etapa IV. </t>
  </si>
  <si>
    <t>F. Projektová domumentace ve stupni DPS</t>
  </si>
  <si>
    <t>E. Zajištění povolení realizace</t>
  </si>
  <si>
    <t>B. Zaměření mostní konstrukce</t>
  </si>
  <si>
    <t>D.  Projektová dokumentace - zajištění prohrábky - pouze organizační opatření</t>
  </si>
  <si>
    <t>C. Projektová dokumentace - zajištění prohrábky - koncept PD ve stupni DSP</t>
  </si>
  <si>
    <t>Rekapitulace hlavních činností</t>
  </si>
  <si>
    <t>A. Zpracování nárysu a půdorysu - Pasport křížení</t>
  </si>
  <si>
    <t>Soupis prací PD</t>
  </si>
  <si>
    <t>Opatření na LVC pro přepravu NTK pro NJZ EDU - zpracování PD</t>
  </si>
  <si>
    <t>Provedení zaměření kritických křížení, zjištění kolizních míst pro proplavení nadrozměrného těžkého komponentu a zpracování pasportu křížení</t>
  </si>
  <si>
    <t>E. Výkon IČ, projednání konceptu DSP, finální DSP a zajištění povolení realizace</t>
  </si>
  <si>
    <t>C. Koncept DSP - zajištění prohrábky - kompletní PD</t>
  </si>
  <si>
    <t>D. Koncept DSP - zajištění prohrábky - pouze organizační opatření</t>
  </si>
  <si>
    <t>A. Zpracování nárysu a půdorysu - pasport křížení</t>
  </si>
  <si>
    <t>Lávka přes malou PK / Ústí nad Labem-Střekov</t>
  </si>
  <si>
    <t>nová lávka pro pěší</t>
  </si>
  <si>
    <t>A.54</t>
  </si>
  <si>
    <t>A.55</t>
  </si>
  <si>
    <t>50*</t>
  </si>
  <si>
    <t>51*</t>
  </si>
  <si>
    <t xml:space="preserve">Poznámky: </t>
  </si>
  <si>
    <t>* Akce pořadového čísla 50 a 51 budou sloučeny do jedné projektové dokumentace</t>
  </si>
  <si>
    <t>Uchazeč doplní pouze buňky ve sloupci E s vloženou hodnou 1,11 dle svého návrhu. Jiné úpravy nejsou přípustné a budou znamenat vyřazení nabídky uchazeče.</t>
  </si>
  <si>
    <t>B. Zaměření křížení mostních konstrukcí</t>
  </si>
  <si>
    <t>Vypracování konceptu projektové dokumentace pro povolení stavby (DSP)</t>
  </si>
  <si>
    <t>Vypracování dokumentace pro provádění stavby (DPS)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</si>
</sst>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3" fontId="2" fillId="0" borderId="0" xfId="0" applyNumberFormat="1" applyFont="1" applyFill="1" applyBorder="1" applyProtection="1">
      <protection locked="0"/>
    </xf>
    <xf numFmtId="3" fontId="1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ill="1"/>
    <xf numFmtId="3" fontId="0" fillId="0" borderId="0" xfId="0" applyNumberForma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10" fillId="0" borderId="2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3" fontId="10" fillId="0" borderId="2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37" xfId="0" applyFill="1" applyBorder="1" applyAlignment="1">
      <alignment horizontal="center"/>
    </xf>
    <xf numFmtId="0" fontId="0" fillId="0" borderId="38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4" fontId="0" fillId="0" borderId="17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4" fontId="0" fillId="0" borderId="24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" fontId="8" fillId="0" borderId="3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0" fillId="0" borderId="27" xfId="0" applyFill="1" applyBorder="1" applyAlignment="1">
      <alignment horizontal="center" vertical="center"/>
    </xf>
    <xf numFmtId="2" fontId="0" fillId="0" borderId="27" xfId="0" applyNumberFormat="1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2" fontId="0" fillId="0" borderId="14" xfId="0" applyNumberFormat="1" applyFill="1" applyBorder="1" applyAlignment="1">
      <alignment vertical="center"/>
    </xf>
    <xf numFmtId="0" fontId="2" fillId="0" borderId="10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2" fontId="0" fillId="0" borderId="18" xfId="0" applyNumberFormat="1" applyFill="1" applyBorder="1" applyAlignment="1">
      <alignment vertical="center"/>
    </xf>
    <xf numFmtId="0" fontId="0" fillId="0" borderId="24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Border="1" applyAlignment="1">
      <alignment vertical="center"/>
    </xf>
    <xf numFmtId="4" fontId="3" fillId="0" borderId="36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4" fontId="11" fillId="0" borderId="3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vertical="center"/>
    </xf>
    <xf numFmtId="4" fontId="12" fillId="0" borderId="36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0" fillId="0" borderId="27" xfId="0" applyFill="1" applyBorder="1" applyAlignment="1">
      <alignment vertical="center"/>
    </xf>
    <xf numFmtId="4" fontId="11" fillId="0" borderId="29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36" xfId="0" applyNumberFormat="1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" fontId="11" fillId="0" borderId="31" xfId="0" applyNumberFormat="1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vertical="top"/>
    </xf>
    <xf numFmtId="0" fontId="7" fillId="0" borderId="0" xfId="0" applyFont="1" applyFill="1"/>
    <xf numFmtId="0" fontId="7" fillId="0" borderId="0" xfId="0" applyFont="1" applyFill="1" applyProtection="1"/>
    <xf numFmtId="0" fontId="2" fillId="0" borderId="0" xfId="0" applyFont="1" applyFill="1" applyBorder="1"/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16" xfId="0" applyFont="1" applyFill="1" applyBorder="1" applyAlignment="1">
      <alignment horizontal="left"/>
    </xf>
    <xf numFmtId="3" fontId="2" fillId="0" borderId="17" xfId="0" applyNumberFormat="1" applyFont="1" applyFill="1" applyBorder="1" applyProtection="1">
      <protection locked="0"/>
    </xf>
    <xf numFmtId="0" fontId="2" fillId="0" borderId="10" xfId="0" applyFont="1" applyFill="1" applyBorder="1" applyAlignment="1">
      <alignment horizontal="left"/>
    </xf>
    <xf numFmtId="3" fontId="2" fillId="0" borderId="24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vertical="center"/>
    </xf>
    <xf numFmtId="164" fontId="3" fillId="0" borderId="1" xfId="0" applyNumberFormat="1" applyFont="1" applyFill="1" applyBorder="1" applyAlignment="1"/>
    <xf numFmtId="0" fontId="0" fillId="0" borderId="0" xfId="0" applyFill="1" applyBorder="1" applyAlignment="1">
      <alignment horizontal="left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left"/>
    </xf>
    <xf numFmtId="3" fontId="2" fillId="0" borderId="31" xfId="0" applyNumberFormat="1" applyFont="1" applyFill="1" applyBorder="1" applyProtection="1">
      <protection locked="0"/>
    </xf>
    <xf numFmtId="0" fontId="9" fillId="0" borderId="0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4" fillId="0" borderId="3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2" fillId="0" borderId="34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left" vertical="center"/>
    </xf>
    <xf numFmtId="4" fontId="11" fillId="0" borderId="33" xfId="0" applyNumberFormat="1" applyFont="1" applyFill="1" applyBorder="1" applyAlignment="1">
      <alignment horizontal="center" vertical="center"/>
    </xf>
    <xf numFmtId="4" fontId="11" fillId="0" borderId="3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1"/>
  <sheetViews>
    <sheetView tabSelected="1" workbookViewId="0">
      <selection activeCell="C39" sqref="C39"/>
    </sheetView>
  </sheetViews>
  <sheetFormatPr defaultRowHeight="12.75" x14ac:dyDescent="0.2"/>
  <cols>
    <col min="1" max="1" width="3.7109375" style="9" customWidth="1"/>
    <col min="2" max="2" width="9.140625" style="9"/>
    <col min="3" max="3" width="73.5703125" style="9" customWidth="1"/>
    <col min="4" max="4" width="26.42578125" style="9" customWidth="1"/>
    <col min="5" max="16384" width="9.140625" style="9"/>
  </cols>
  <sheetData>
    <row r="2" spans="2:4" ht="18" x14ac:dyDescent="0.25">
      <c r="B2" s="84" t="s">
        <v>194</v>
      </c>
    </row>
    <row r="3" spans="2:4" ht="15.75" customHeight="1" x14ac:dyDescent="0.25">
      <c r="B3" s="85"/>
      <c r="C3" s="58"/>
      <c r="D3" s="58"/>
    </row>
    <row r="4" spans="2:4" ht="15.75" x14ac:dyDescent="0.25">
      <c r="B4" s="7" t="s">
        <v>10</v>
      </c>
      <c r="C4" s="8" t="s">
        <v>197</v>
      </c>
      <c r="D4" s="86"/>
    </row>
    <row r="5" spans="2:4" ht="15.75" x14ac:dyDescent="0.25">
      <c r="B5" s="11" t="s">
        <v>9</v>
      </c>
      <c r="C5" s="12">
        <v>239220012</v>
      </c>
      <c r="D5" s="86"/>
    </row>
    <row r="6" spans="2:4" ht="12" customHeight="1" thickBot="1" x14ac:dyDescent="0.3">
      <c r="B6" s="15"/>
      <c r="C6" s="86"/>
      <c r="D6" s="86"/>
    </row>
    <row r="7" spans="2:4" ht="30" customHeight="1" thickBot="1" x14ac:dyDescent="0.25">
      <c r="B7" s="87" t="s">
        <v>4</v>
      </c>
      <c r="C7" s="88" t="s">
        <v>5</v>
      </c>
      <c r="D7" s="89" t="s">
        <v>7</v>
      </c>
    </row>
    <row r="8" spans="2:4" s="92" customFormat="1" ht="30" customHeight="1" x14ac:dyDescent="0.2">
      <c r="B8" s="106" t="s">
        <v>1</v>
      </c>
      <c r="C8" s="90" t="s">
        <v>198</v>
      </c>
      <c r="D8" s="91"/>
    </row>
    <row r="9" spans="2:4" ht="15" customHeight="1" x14ac:dyDescent="0.2">
      <c r="B9" s="107"/>
      <c r="C9" s="93" t="s">
        <v>202</v>
      </c>
      <c r="D9" s="94">
        <f>'Soupis prací PD'!$E$65</f>
        <v>61.049999999999976</v>
      </c>
    </row>
    <row r="10" spans="2:4" ht="15" customHeight="1" thickBot="1" x14ac:dyDescent="0.25">
      <c r="B10" s="108"/>
      <c r="C10" s="95" t="s">
        <v>212</v>
      </c>
      <c r="D10" s="96">
        <f>'Soupis prací PD'!$E$86</f>
        <v>18.869999999999997</v>
      </c>
    </row>
    <row r="11" spans="2:4" ht="15" customHeight="1" thickBot="1" x14ac:dyDescent="0.25">
      <c r="B11" s="97"/>
      <c r="C11" s="44"/>
      <c r="D11" s="1"/>
    </row>
    <row r="12" spans="2:4" ht="20.100000000000001" customHeight="1" thickBot="1" x14ac:dyDescent="0.3">
      <c r="B12" s="109" t="s">
        <v>12</v>
      </c>
      <c r="C12" s="110"/>
      <c r="D12" s="98">
        <f>D9+D10</f>
        <v>79.919999999999973</v>
      </c>
    </row>
    <row r="13" spans="2:4" ht="15" customHeight="1" thickBot="1" x14ac:dyDescent="0.25">
      <c r="B13" s="97"/>
      <c r="C13" s="99"/>
      <c r="D13" s="1"/>
    </row>
    <row r="14" spans="2:4" s="22" customFormat="1" ht="19.5" customHeight="1" x14ac:dyDescent="0.2">
      <c r="B14" s="106" t="s">
        <v>2</v>
      </c>
      <c r="C14" s="100" t="s">
        <v>213</v>
      </c>
      <c r="D14" s="101"/>
    </row>
    <row r="15" spans="2:4" ht="15" customHeight="1" x14ac:dyDescent="0.2">
      <c r="B15" s="107"/>
      <c r="C15" s="93" t="s">
        <v>200</v>
      </c>
      <c r="D15" s="94">
        <f>'Soupis prací PD'!$E$105</f>
        <v>11.1</v>
      </c>
    </row>
    <row r="16" spans="2:4" ht="15" customHeight="1" thickBot="1" x14ac:dyDescent="0.25">
      <c r="B16" s="108"/>
      <c r="C16" s="95" t="s">
        <v>201</v>
      </c>
      <c r="D16" s="96">
        <f>'Soupis prací PD'!$E$115</f>
        <v>6.660000000000001</v>
      </c>
    </row>
    <row r="17" spans="1:4" ht="13.5" thickBot="1" x14ac:dyDescent="0.25">
      <c r="B17" s="97"/>
      <c r="C17" s="44"/>
      <c r="D17" s="1"/>
    </row>
    <row r="18" spans="1:4" ht="20.100000000000001" customHeight="1" thickBot="1" x14ac:dyDescent="0.3">
      <c r="B18" s="109" t="s">
        <v>13</v>
      </c>
      <c r="C18" s="110"/>
      <c r="D18" s="98">
        <f>D15+D16</f>
        <v>17.760000000000002</v>
      </c>
    </row>
    <row r="19" spans="1:4" ht="15" customHeight="1" thickBot="1" x14ac:dyDescent="0.25">
      <c r="A19" s="6"/>
      <c r="B19" s="97"/>
      <c r="C19" s="3"/>
      <c r="D19" s="1"/>
    </row>
    <row r="20" spans="1:4" s="22" customFormat="1" ht="45" customHeight="1" x14ac:dyDescent="0.2">
      <c r="B20" s="106" t="s">
        <v>3</v>
      </c>
      <c r="C20" s="90" t="s">
        <v>8</v>
      </c>
      <c r="D20" s="91"/>
    </row>
    <row r="21" spans="1:4" ht="15" customHeight="1" thickBot="1" x14ac:dyDescent="0.25">
      <c r="B21" s="108"/>
      <c r="C21" s="102" t="s">
        <v>199</v>
      </c>
      <c r="D21" s="103">
        <f>'Soupis prací PD'!$E$134</f>
        <v>11.1</v>
      </c>
    </row>
    <row r="22" spans="1:4" ht="13.5" thickBot="1" x14ac:dyDescent="0.25">
      <c r="B22" s="97"/>
      <c r="C22" s="44"/>
      <c r="D22" s="1"/>
    </row>
    <row r="23" spans="1:4" ht="20.100000000000001" customHeight="1" thickBot="1" x14ac:dyDescent="0.3">
      <c r="B23" s="109" t="s">
        <v>14</v>
      </c>
      <c r="C23" s="110"/>
      <c r="D23" s="98">
        <f>D21</f>
        <v>11.1</v>
      </c>
    </row>
    <row r="24" spans="1:4" ht="16.5" thickBot="1" x14ac:dyDescent="0.25">
      <c r="B24" s="97"/>
      <c r="C24" s="104"/>
      <c r="D24" s="1"/>
    </row>
    <row r="25" spans="1:4" s="22" customFormat="1" ht="15" customHeight="1" x14ac:dyDescent="0.2">
      <c r="B25" s="106" t="s">
        <v>11</v>
      </c>
      <c r="C25" s="100" t="s">
        <v>214</v>
      </c>
      <c r="D25" s="101"/>
    </row>
    <row r="26" spans="1:4" ht="15" customHeight="1" thickBot="1" x14ac:dyDescent="0.25">
      <c r="B26" s="108"/>
      <c r="C26" s="102" t="s">
        <v>189</v>
      </c>
      <c r="D26" s="96">
        <f>'Soupis prací PD'!$E$151</f>
        <v>11.1</v>
      </c>
    </row>
    <row r="27" spans="1:4" ht="15" customHeight="1" thickBot="1" x14ac:dyDescent="0.25">
      <c r="B27" s="97"/>
      <c r="C27" s="44"/>
      <c r="D27" s="1"/>
    </row>
    <row r="28" spans="1:4" ht="20.100000000000001" customHeight="1" thickBot="1" x14ac:dyDescent="0.3">
      <c r="B28" s="109" t="s">
        <v>15</v>
      </c>
      <c r="C28" s="110"/>
      <c r="D28" s="98">
        <f>D26</f>
        <v>11.1</v>
      </c>
    </row>
    <row r="29" spans="1:4" ht="12" customHeight="1" x14ac:dyDescent="0.2"/>
    <row r="30" spans="1:4" ht="13.5" thickBot="1" x14ac:dyDescent="0.25"/>
    <row r="31" spans="1:4" s="14" customFormat="1" ht="30" customHeight="1" thickBot="1" x14ac:dyDescent="0.3">
      <c r="B31" s="111" t="s">
        <v>0</v>
      </c>
      <c r="C31" s="112"/>
      <c r="D31" s="105">
        <f>D12+D18+D23+D28</f>
        <v>119.87999999999997</v>
      </c>
    </row>
  </sheetData>
  <sheetProtection selectLockedCells="1"/>
  <mergeCells count="9">
    <mergeCell ref="B8:B10"/>
    <mergeCell ref="B14:B16"/>
    <mergeCell ref="B20:B21"/>
    <mergeCell ref="B18:C18"/>
    <mergeCell ref="B31:C31"/>
    <mergeCell ref="B28:C28"/>
    <mergeCell ref="B23:C23"/>
    <mergeCell ref="B25:B26"/>
    <mergeCell ref="B12:C12"/>
  </mergeCells>
  <phoneticPr fontId="1" type="noConversion"/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33" workbookViewId="0">
      <selection activeCell="B63" sqref="B63"/>
    </sheetView>
  </sheetViews>
  <sheetFormatPr defaultRowHeight="12.75" x14ac:dyDescent="0.2"/>
  <cols>
    <col min="1" max="1" width="9.42578125" style="9" customWidth="1"/>
    <col min="2" max="2" width="9.140625" style="9"/>
    <col min="3" max="3" width="10" style="9" bestFit="1" customWidth="1"/>
    <col min="4" max="4" width="54.85546875" style="9" customWidth="1"/>
    <col min="5" max="5" width="18.42578125" style="10" bestFit="1" customWidth="1"/>
    <col min="6" max="6" width="17.140625" style="9" customWidth="1"/>
    <col min="7" max="8" width="9.140625" style="9"/>
    <col min="9" max="9" width="49.5703125" style="9" customWidth="1"/>
    <col min="10" max="16384" width="9.140625" style="9"/>
  </cols>
  <sheetData>
    <row r="1" spans="1:11" ht="15.75" x14ac:dyDescent="0.25">
      <c r="A1" s="7" t="s">
        <v>10</v>
      </c>
      <c r="B1" s="8" t="s">
        <v>197</v>
      </c>
    </row>
    <row r="2" spans="1:11" ht="15.75" x14ac:dyDescent="0.25">
      <c r="A2" s="11" t="s">
        <v>9</v>
      </c>
      <c r="B2" s="118">
        <v>239220012</v>
      </c>
      <c r="C2" s="118"/>
    </row>
    <row r="3" spans="1:11" ht="15.75" x14ac:dyDescent="0.25">
      <c r="A3" s="11"/>
      <c r="B3" s="12"/>
      <c r="C3" s="12"/>
    </row>
    <row r="4" spans="1:11" ht="18" x14ac:dyDescent="0.25">
      <c r="A4" s="13" t="s">
        <v>196</v>
      </c>
      <c r="B4" s="12"/>
      <c r="C4" s="12"/>
    </row>
    <row r="6" spans="1:11" ht="18" x14ac:dyDescent="0.25">
      <c r="A6" s="14" t="s">
        <v>1</v>
      </c>
      <c r="B6" s="14"/>
    </row>
    <row r="7" spans="1:11" ht="22.5" customHeight="1" thickBot="1" x14ac:dyDescent="0.3">
      <c r="A7" s="15" t="s">
        <v>195</v>
      </c>
      <c r="B7" s="16"/>
    </row>
    <row r="8" spans="1:11" s="22" customFormat="1" ht="45.75" thickBot="1" x14ac:dyDescent="0.25">
      <c r="A8" s="17" t="s">
        <v>73</v>
      </c>
      <c r="B8" s="18" t="s">
        <v>16</v>
      </c>
      <c r="C8" s="19" t="s">
        <v>17</v>
      </c>
      <c r="D8" s="20" t="s">
        <v>18</v>
      </c>
      <c r="E8" s="21" t="s">
        <v>68</v>
      </c>
    </row>
    <row r="9" spans="1:11" ht="13.5" thickTop="1" x14ac:dyDescent="0.2">
      <c r="A9" s="23" t="s">
        <v>133</v>
      </c>
      <c r="B9" s="24">
        <v>1</v>
      </c>
      <c r="C9" s="25">
        <v>738.87</v>
      </c>
      <c r="D9" s="26" t="s">
        <v>19</v>
      </c>
      <c r="E9" s="27">
        <v>1.1100000000000001</v>
      </c>
      <c r="G9" s="28"/>
      <c r="H9" s="4"/>
      <c r="I9" s="4"/>
      <c r="J9" s="4"/>
    </row>
    <row r="10" spans="1:11" x14ac:dyDescent="0.2">
      <c r="A10" s="29" t="s">
        <v>134</v>
      </c>
      <c r="B10" s="30">
        <v>2</v>
      </c>
      <c r="C10" s="31">
        <v>740.52</v>
      </c>
      <c r="D10" s="32" t="s">
        <v>20</v>
      </c>
      <c r="E10" s="27">
        <v>1.1100000000000001</v>
      </c>
      <c r="G10" s="5"/>
      <c r="H10" s="4"/>
      <c r="I10" s="4"/>
      <c r="J10" s="4"/>
    </row>
    <row r="11" spans="1:11" x14ac:dyDescent="0.2">
      <c r="A11" s="29" t="s">
        <v>135</v>
      </c>
      <c r="B11" s="30">
        <v>3</v>
      </c>
      <c r="C11" s="31">
        <v>741.11</v>
      </c>
      <c r="D11" s="32" t="s">
        <v>19</v>
      </c>
      <c r="E11" s="27">
        <v>1.1100000000000001</v>
      </c>
      <c r="G11" s="5"/>
      <c r="H11" s="4"/>
      <c r="I11" s="4"/>
      <c r="J11" s="4"/>
    </row>
    <row r="12" spans="1:11" x14ac:dyDescent="0.2">
      <c r="A12" s="29" t="s">
        <v>136</v>
      </c>
      <c r="B12" s="30">
        <v>4</v>
      </c>
      <c r="C12" s="31">
        <v>741.51</v>
      </c>
      <c r="D12" s="32" t="s">
        <v>21</v>
      </c>
      <c r="E12" s="27">
        <v>1.1100000000000001</v>
      </c>
      <c r="G12" s="5"/>
      <c r="H12" s="4"/>
      <c r="I12" s="4"/>
      <c r="J12" s="4"/>
    </row>
    <row r="13" spans="1:11" x14ac:dyDescent="0.2">
      <c r="A13" s="29" t="s">
        <v>137</v>
      </c>
      <c r="B13" s="30">
        <v>5</v>
      </c>
      <c r="C13" s="31">
        <v>759.46</v>
      </c>
      <c r="D13" s="32" t="s">
        <v>22</v>
      </c>
      <c r="E13" s="27">
        <v>1.1100000000000001</v>
      </c>
      <c r="G13" s="5"/>
      <c r="H13" s="4"/>
      <c r="I13" s="4"/>
      <c r="J13" s="4"/>
    </row>
    <row r="14" spans="1:11" x14ac:dyDescent="0.2">
      <c r="A14" s="29" t="s">
        <v>138</v>
      </c>
      <c r="B14" s="30">
        <v>6</v>
      </c>
      <c r="C14" s="31">
        <v>764.73</v>
      </c>
      <c r="D14" s="32" t="s">
        <v>23</v>
      </c>
      <c r="E14" s="27">
        <v>1.1100000000000001</v>
      </c>
      <c r="G14" s="5"/>
      <c r="H14" s="4"/>
      <c r="I14" s="4"/>
      <c r="J14" s="4"/>
    </row>
    <row r="15" spans="1:11" x14ac:dyDescent="0.2">
      <c r="A15" s="29" t="s">
        <v>139</v>
      </c>
      <c r="B15" s="30">
        <v>7</v>
      </c>
      <c r="C15" s="31">
        <v>765.23</v>
      </c>
      <c r="D15" s="32" t="s">
        <v>24</v>
      </c>
      <c r="E15" s="27">
        <v>1.1100000000000001</v>
      </c>
      <c r="G15" s="5"/>
      <c r="H15" s="4"/>
      <c r="I15" s="4"/>
      <c r="J15" s="4"/>
    </row>
    <row r="16" spans="1:11" x14ac:dyDescent="0.2">
      <c r="A16" s="29" t="s">
        <v>140</v>
      </c>
      <c r="B16" s="30">
        <v>8</v>
      </c>
      <c r="C16" s="31">
        <v>765.68</v>
      </c>
      <c r="D16" s="32" t="s">
        <v>25</v>
      </c>
      <c r="E16" s="27">
        <v>1.1100000000000001</v>
      </c>
      <c r="G16" s="5"/>
      <c r="H16" s="4"/>
      <c r="I16" s="4"/>
      <c r="J16" s="4"/>
      <c r="K16" s="4"/>
    </row>
    <row r="17" spans="1:11" x14ac:dyDescent="0.2">
      <c r="A17" s="29" t="s">
        <v>141</v>
      </c>
      <c r="B17" s="30">
        <v>9</v>
      </c>
      <c r="C17" s="31">
        <v>767.5</v>
      </c>
      <c r="D17" s="32" t="s">
        <v>203</v>
      </c>
      <c r="E17" s="27">
        <v>1.1100000000000001</v>
      </c>
      <c r="G17" s="5"/>
      <c r="H17" s="4"/>
      <c r="I17" s="4"/>
      <c r="J17" s="4"/>
      <c r="K17" s="4"/>
    </row>
    <row r="18" spans="1:11" x14ac:dyDescent="0.2">
      <c r="A18" s="29" t="s">
        <v>142</v>
      </c>
      <c r="B18" s="30">
        <v>10</v>
      </c>
      <c r="C18" s="31">
        <v>777.46</v>
      </c>
      <c r="D18" s="32" t="s">
        <v>26</v>
      </c>
      <c r="E18" s="27">
        <v>1.1100000000000001</v>
      </c>
      <c r="G18" s="5"/>
      <c r="H18" s="4"/>
      <c r="I18" s="4"/>
      <c r="J18" s="4"/>
      <c r="K18" s="4"/>
    </row>
    <row r="19" spans="1:11" x14ac:dyDescent="0.2">
      <c r="A19" s="29" t="s">
        <v>143</v>
      </c>
      <c r="B19" s="30">
        <v>11</v>
      </c>
      <c r="C19" s="31">
        <v>787.53</v>
      </c>
      <c r="D19" s="32" t="s">
        <v>27</v>
      </c>
      <c r="E19" s="27">
        <v>1.1100000000000001</v>
      </c>
      <c r="G19" s="5"/>
      <c r="H19" s="4"/>
      <c r="I19" s="4"/>
      <c r="J19" s="4"/>
      <c r="K19" s="4"/>
    </row>
    <row r="20" spans="1:11" x14ac:dyDescent="0.2">
      <c r="A20" s="29" t="s">
        <v>144</v>
      </c>
      <c r="B20" s="30">
        <v>12</v>
      </c>
      <c r="C20" s="31">
        <v>788.07</v>
      </c>
      <c r="D20" s="32" t="s">
        <v>28</v>
      </c>
      <c r="E20" s="33">
        <v>1.1100000000000001</v>
      </c>
      <c r="G20" s="5"/>
      <c r="H20" s="4"/>
      <c r="I20" s="4"/>
      <c r="J20" s="4"/>
      <c r="K20" s="4"/>
    </row>
    <row r="21" spans="1:11" x14ac:dyDescent="0.2">
      <c r="A21" s="29" t="s">
        <v>145</v>
      </c>
      <c r="B21" s="30">
        <v>13</v>
      </c>
      <c r="C21" s="31">
        <v>790.77</v>
      </c>
      <c r="D21" s="32" t="s">
        <v>29</v>
      </c>
      <c r="E21" s="27">
        <v>1.1100000000000001</v>
      </c>
      <c r="G21" s="5"/>
      <c r="H21" s="4"/>
      <c r="I21" s="4"/>
      <c r="J21" s="4"/>
      <c r="K21" s="4"/>
    </row>
    <row r="22" spans="1:11" x14ac:dyDescent="0.2">
      <c r="A22" s="29" t="s">
        <v>146</v>
      </c>
      <c r="B22" s="30">
        <v>14</v>
      </c>
      <c r="C22" s="31">
        <v>792.38</v>
      </c>
      <c r="D22" s="32" t="s">
        <v>30</v>
      </c>
      <c r="E22" s="33">
        <v>1.1100000000000001</v>
      </c>
      <c r="G22" s="5"/>
      <c r="H22" s="4"/>
      <c r="I22" s="4"/>
      <c r="J22" s="4"/>
      <c r="K22" s="4"/>
    </row>
    <row r="23" spans="1:11" x14ac:dyDescent="0.2">
      <c r="A23" s="29" t="s">
        <v>147</v>
      </c>
      <c r="B23" s="30">
        <v>15</v>
      </c>
      <c r="C23" s="31">
        <v>795.28</v>
      </c>
      <c r="D23" s="32" t="s">
        <v>31</v>
      </c>
      <c r="E23" s="27">
        <v>1.1100000000000001</v>
      </c>
      <c r="G23" s="5"/>
      <c r="H23" s="4"/>
      <c r="I23" s="4"/>
      <c r="J23" s="4"/>
      <c r="K23" s="4"/>
    </row>
    <row r="24" spans="1:11" x14ac:dyDescent="0.2">
      <c r="A24" s="29" t="s">
        <v>148</v>
      </c>
      <c r="B24" s="30">
        <v>16</v>
      </c>
      <c r="C24" s="31">
        <v>808.8</v>
      </c>
      <c r="D24" s="32" t="s">
        <v>32</v>
      </c>
      <c r="E24" s="27">
        <v>1.1100000000000001</v>
      </c>
      <c r="G24" s="5"/>
      <c r="H24" s="4"/>
      <c r="I24" s="4"/>
      <c r="J24" s="4"/>
      <c r="K24" s="4"/>
    </row>
    <row r="25" spans="1:11" x14ac:dyDescent="0.2">
      <c r="A25" s="29" t="s">
        <v>149</v>
      </c>
      <c r="B25" s="30">
        <v>17</v>
      </c>
      <c r="C25" s="31">
        <v>809.74</v>
      </c>
      <c r="D25" s="32" t="s">
        <v>33</v>
      </c>
      <c r="E25" s="27">
        <v>1.1100000000000001</v>
      </c>
      <c r="G25" s="5"/>
      <c r="H25" s="4"/>
      <c r="I25" s="4"/>
      <c r="J25" s="4"/>
      <c r="K25" s="4"/>
    </row>
    <row r="26" spans="1:11" x14ac:dyDescent="0.2">
      <c r="A26" s="29" t="s">
        <v>150</v>
      </c>
      <c r="B26" s="30">
        <v>18</v>
      </c>
      <c r="C26" s="31">
        <v>818.75</v>
      </c>
      <c r="D26" s="32" t="s">
        <v>34</v>
      </c>
      <c r="E26" s="27">
        <v>1.1100000000000001</v>
      </c>
      <c r="G26" s="5"/>
      <c r="H26" s="4"/>
      <c r="I26" s="4"/>
      <c r="J26" s="4"/>
      <c r="K26" s="4"/>
    </row>
    <row r="27" spans="1:11" x14ac:dyDescent="0.2">
      <c r="A27" s="29" t="s">
        <v>151</v>
      </c>
      <c r="B27" s="30">
        <v>19</v>
      </c>
      <c r="C27" s="31">
        <v>821.59</v>
      </c>
      <c r="D27" s="32" t="s">
        <v>35</v>
      </c>
      <c r="E27" s="27">
        <v>1.1100000000000001</v>
      </c>
      <c r="G27" s="5"/>
      <c r="H27" s="4"/>
      <c r="I27" s="4"/>
      <c r="J27" s="4"/>
      <c r="K27" s="4"/>
    </row>
    <row r="28" spans="1:11" x14ac:dyDescent="0.2">
      <c r="A28" s="29" t="s">
        <v>152</v>
      </c>
      <c r="B28" s="30">
        <v>20</v>
      </c>
      <c r="C28" s="31">
        <v>830.41</v>
      </c>
      <c r="D28" s="32" t="s">
        <v>36</v>
      </c>
      <c r="E28" s="27">
        <v>1.1100000000000001</v>
      </c>
      <c r="G28" s="5"/>
      <c r="H28" s="4"/>
      <c r="I28" s="4"/>
      <c r="J28" s="4"/>
      <c r="K28" s="4"/>
    </row>
    <row r="29" spans="1:11" x14ac:dyDescent="0.2">
      <c r="A29" s="29" t="s">
        <v>153</v>
      </c>
      <c r="B29" s="30">
        <v>21</v>
      </c>
      <c r="C29" s="31">
        <v>832.48</v>
      </c>
      <c r="D29" s="32" t="s">
        <v>37</v>
      </c>
      <c r="E29" s="27">
        <v>1.1100000000000001</v>
      </c>
      <c r="G29" s="5"/>
      <c r="H29" s="4"/>
      <c r="I29" s="4"/>
      <c r="J29" s="4"/>
      <c r="K29" s="4"/>
    </row>
    <row r="30" spans="1:11" x14ac:dyDescent="0.2">
      <c r="A30" s="29" t="s">
        <v>154</v>
      </c>
      <c r="B30" s="30">
        <v>22</v>
      </c>
      <c r="C30" s="31">
        <v>835.75</v>
      </c>
      <c r="D30" s="32" t="s">
        <v>38</v>
      </c>
      <c r="E30" s="27">
        <v>1.1100000000000001</v>
      </c>
      <c r="G30" s="5"/>
      <c r="H30" s="4"/>
      <c r="I30" s="4"/>
      <c r="J30" s="4"/>
      <c r="K30" s="4"/>
    </row>
    <row r="31" spans="1:11" x14ac:dyDescent="0.2">
      <c r="A31" s="29" t="s">
        <v>155</v>
      </c>
      <c r="B31" s="30">
        <v>23</v>
      </c>
      <c r="C31" s="31">
        <v>836.65</v>
      </c>
      <c r="D31" s="32" t="s">
        <v>39</v>
      </c>
      <c r="E31" s="33">
        <v>1.1100000000000001</v>
      </c>
      <c r="G31" s="5"/>
      <c r="H31" s="4"/>
      <c r="I31" s="4"/>
      <c r="J31" s="4"/>
      <c r="K31" s="4"/>
    </row>
    <row r="32" spans="1:11" x14ac:dyDescent="0.2">
      <c r="A32" s="29" t="s">
        <v>156</v>
      </c>
      <c r="B32" s="30">
        <v>24</v>
      </c>
      <c r="C32" s="31">
        <v>845.3</v>
      </c>
      <c r="D32" s="32" t="s">
        <v>40</v>
      </c>
      <c r="E32" s="27">
        <v>1.1100000000000001</v>
      </c>
      <c r="G32" s="5"/>
      <c r="H32" s="4"/>
      <c r="I32" s="4"/>
      <c r="J32" s="4"/>
      <c r="K32" s="4"/>
    </row>
    <row r="33" spans="1:11" x14ac:dyDescent="0.2">
      <c r="A33" s="29" t="s">
        <v>157</v>
      </c>
      <c r="B33" s="30">
        <v>25</v>
      </c>
      <c r="C33" s="31">
        <v>848.06</v>
      </c>
      <c r="D33" s="32" t="s">
        <v>41</v>
      </c>
      <c r="E33" s="27">
        <v>1.1100000000000001</v>
      </c>
      <c r="G33" s="5"/>
      <c r="H33" s="4"/>
      <c r="I33" s="4"/>
      <c r="J33" s="4"/>
      <c r="K33" s="4"/>
    </row>
    <row r="34" spans="1:11" x14ac:dyDescent="0.2">
      <c r="A34" s="29" t="s">
        <v>158</v>
      </c>
      <c r="B34" s="30">
        <v>26</v>
      </c>
      <c r="C34" s="31">
        <v>849.83</v>
      </c>
      <c r="D34" s="32" t="s">
        <v>42</v>
      </c>
      <c r="E34" s="27">
        <v>1.1100000000000001</v>
      </c>
      <c r="G34" s="5"/>
      <c r="H34" s="4"/>
      <c r="I34" s="4"/>
      <c r="J34" s="4"/>
      <c r="K34" s="4"/>
    </row>
    <row r="35" spans="1:11" x14ac:dyDescent="0.2">
      <c r="A35" s="29" t="s">
        <v>159</v>
      </c>
      <c r="B35" s="30">
        <v>27</v>
      </c>
      <c r="C35" s="31">
        <v>856.92</v>
      </c>
      <c r="D35" s="32" t="s">
        <v>43</v>
      </c>
      <c r="E35" s="34">
        <v>1.1100000000000001</v>
      </c>
      <c r="G35" s="5"/>
      <c r="H35" s="4"/>
      <c r="I35" s="4"/>
      <c r="J35" s="4"/>
      <c r="K35" s="4"/>
    </row>
    <row r="36" spans="1:11" x14ac:dyDescent="0.2">
      <c r="A36" s="29" t="s">
        <v>160</v>
      </c>
      <c r="B36" s="30">
        <v>28</v>
      </c>
      <c r="C36" s="31">
        <v>865.02</v>
      </c>
      <c r="D36" s="32" t="s">
        <v>44</v>
      </c>
      <c r="E36" s="33">
        <v>1.1100000000000001</v>
      </c>
      <c r="G36" s="5"/>
      <c r="H36" s="4"/>
      <c r="I36" s="4"/>
      <c r="J36" s="4"/>
      <c r="K36" s="4"/>
    </row>
    <row r="37" spans="1:11" x14ac:dyDescent="0.2">
      <c r="A37" s="29" t="s">
        <v>161</v>
      </c>
      <c r="B37" s="30">
        <v>29</v>
      </c>
      <c r="C37" s="31">
        <v>867.11</v>
      </c>
      <c r="D37" s="32" t="s">
        <v>45</v>
      </c>
      <c r="E37" s="34">
        <v>1.1100000000000001</v>
      </c>
      <c r="G37" s="5"/>
      <c r="H37" s="4"/>
      <c r="I37" s="4"/>
      <c r="J37" s="4"/>
      <c r="K37" s="4"/>
    </row>
    <row r="38" spans="1:11" x14ac:dyDescent="0.2">
      <c r="A38" s="29" t="s">
        <v>162</v>
      </c>
      <c r="B38" s="30">
        <v>30</v>
      </c>
      <c r="C38" s="31">
        <v>869.66</v>
      </c>
      <c r="D38" s="32" t="s">
        <v>46</v>
      </c>
      <c r="E38" s="27">
        <v>1.1100000000000001</v>
      </c>
      <c r="G38" s="5"/>
      <c r="H38" s="4"/>
      <c r="I38" s="4"/>
      <c r="J38" s="4"/>
      <c r="K38" s="4"/>
    </row>
    <row r="39" spans="1:11" x14ac:dyDescent="0.2">
      <c r="A39" s="29" t="s">
        <v>163</v>
      </c>
      <c r="B39" s="30">
        <v>31</v>
      </c>
      <c r="C39" s="31">
        <v>872.33</v>
      </c>
      <c r="D39" s="32" t="s">
        <v>47</v>
      </c>
      <c r="E39" s="27">
        <v>1.1100000000000001</v>
      </c>
      <c r="G39" s="5"/>
      <c r="H39" s="4"/>
      <c r="I39" s="4"/>
      <c r="J39" s="4"/>
      <c r="K39" s="4"/>
    </row>
    <row r="40" spans="1:11" x14ac:dyDescent="0.2">
      <c r="A40" s="29" t="s">
        <v>164</v>
      </c>
      <c r="B40" s="30">
        <v>32</v>
      </c>
      <c r="C40" s="31">
        <v>872.7</v>
      </c>
      <c r="D40" s="32" t="s">
        <v>48</v>
      </c>
      <c r="E40" s="27">
        <v>1.1100000000000001</v>
      </c>
      <c r="G40" s="5"/>
      <c r="H40" s="4"/>
      <c r="I40" s="4"/>
      <c r="J40" s="4"/>
      <c r="K40" s="4"/>
    </row>
    <row r="41" spans="1:11" x14ac:dyDescent="0.2">
      <c r="A41" s="29" t="s">
        <v>165</v>
      </c>
      <c r="B41" s="30">
        <v>33</v>
      </c>
      <c r="C41" s="31">
        <v>873.63</v>
      </c>
      <c r="D41" s="32" t="s">
        <v>49</v>
      </c>
      <c r="E41" s="27">
        <v>1.1100000000000001</v>
      </c>
      <c r="G41" s="5"/>
      <c r="H41" s="4"/>
      <c r="I41" s="4"/>
      <c r="J41" s="4"/>
      <c r="K41" s="4"/>
    </row>
    <row r="42" spans="1:11" x14ac:dyDescent="0.2">
      <c r="A42" s="29" t="s">
        <v>166</v>
      </c>
      <c r="B42" s="30">
        <v>34</v>
      </c>
      <c r="C42" s="31">
        <v>877.36</v>
      </c>
      <c r="D42" s="32" t="s">
        <v>50</v>
      </c>
      <c r="E42" s="27">
        <v>1.1100000000000001</v>
      </c>
      <c r="G42" s="5"/>
      <c r="H42" s="4"/>
      <c r="I42" s="4"/>
      <c r="J42" s="4"/>
      <c r="K42" s="4"/>
    </row>
    <row r="43" spans="1:11" x14ac:dyDescent="0.2">
      <c r="A43" s="29" t="s">
        <v>167</v>
      </c>
      <c r="B43" s="30">
        <v>35</v>
      </c>
      <c r="C43" s="31">
        <v>880.36</v>
      </c>
      <c r="D43" s="32" t="s">
        <v>51</v>
      </c>
      <c r="E43" s="27">
        <v>1.1100000000000001</v>
      </c>
      <c r="G43" s="5"/>
      <c r="H43" s="4"/>
      <c r="I43" s="4"/>
      <c r="J43" s="4"/>
      <c r="K43" s="4"/>
    </row>
    <row r="44" spans="1:11" x14ac:dyDescent="0.2">
      <c r="A44" s="29" t="s">
        <v>168</v>
      </c>
      <c r="B44" s="30">
        <v>36</v>
      </c>
      <c r="C44" s="31">
        <v>888.1</v>
      </c>
      <c r="D44" s="32" t="s">
        <v>204</v>
      </c>
      <c r="E44" s="27">
        <v>1.1100000000000001</v>
      </c>
      <c r="G44" s="5"/>
      <c r="H44" s="4"/>
      <c r="I44" s="4"/>
      <c r="J44" s="4"/>
      <c r="K44" s="4"/>
    </row>
    <row r="45" spans="1:11" x14ac:dyDescent="0.2">
      <c r="A45" s="29" t="s">
        <v>169</v>
      </c>
      <c r="B45" s="30">
        <v>37</v>
      </c>
      <c r="C45" s="31">
        <v>895.39</v>
      </c>
      <c r="D45" s="32" t="s">
        <v>52</v>
      </c>
      <c r="E45" s="27">
        <v>1.1100000000000001</v>
      </c>
      <c r="G45" s="5"/>
      <c r="H45" s="4"/>
      <c r="I45" s="4"/>
      <c r="J45" s="4"/>
      <c r="K45" s="4"/>
    </row>
    <row r="46" spans="1:11" x14ac:dyDescent="0.2">
      <c r="A46" s="29" t="s">
        <v>170</v>
      </c>
      <c r="B46" s="30">
        <v>38</v>
      </c>
      <c r="C46" s="31">
        <v>895.9</v>
      </c>
      <c r="D46" s="32" t="s">
        <v>53</v>
      </c>
      <c r="E46" s="27">
        <v>1.1100000000000001</v>
      </c>
      <c r="G46" s="5"/>
      <c r="H46" s="4"/>
      <c r="I46" s="4"/>
      <c r="J46" s="4"/>
      <c r="K46" s="4"/>
    </row>
    <row r="47" spans="1:11" x14ac:dyDescent="0.2">
      <c r="A47" s="29" t="s">
        <v>171</v>
      </c>
      <c r="B47" s="30">
        <v>39</v>
      </c>
      <c r="C47" s="31">
        <v>895.98</v>
      </c>
      <c r="D47" s="32" t="s">
        <v>54</v>
      </c>
      <c r="E47" s="27">
        <v>1.1100000000000001</v>
      </c>
      <c r="G47" s="5"/>
      <c r="H47" s="4"/>
      <c r="I47" s="4"/>
      <c r="J47" s="4"/>
      <c r="K47" s="4"/>
    </row>
    <row r="48" spans="1:11" x14ac:dyDescent="0.2">
      <c r="A48" s="29" t="s">
        <v>172</v>
      </c>
      <c r="B48" s="30">
        <v>40</v>
      </c>
      <c r="C48" s="31">
        <v>896.48</v>
      </c>
      <c r="D48" s="32" t="s">
        <v>53</v>
      </c>
      <c r="E48" s="27">
        <v>1.1100000000000001</v>
      </c>
      <c r="G48" s="5"/>
      <c r="H48" s="4"/>
      <c r="I48" s="4"/>
      <c r="J48" s="4"/>
      <c r="K48" s="4"/>
    </row>
    <row r="49" spans="1:11" x14ac:dyDescent="0.2">
      <c r="A49" s="29" t="s">
        <v>173</v>
      </c>
      <c r="B49" s="30">
        <v>41</v>
      </c>
      <c r="C49" s="31">
        <v>900.54</v>
      </c>
      <c r="D49" s="32" t="s">
        <v>55</v>
      </c>
      <c r="E49" s="27">
        <v>1.1100000000000001</v>
      </c>
      <c r="G49" s="5"/>
      <c r="H49" s="4"/>
      <c r="I49" s="4"/>
      <c r="J49" s="4"/>
      <c r="K49" s="4"/>
    </row>
    <row r="50" spans="1:11" x14ac:dyDescent="0.2">
      <c r="A50" s="29" t="s">
        <v>174</v>
      </c>
      <c r="B50" s="30">
        <v>42</v>
      </c>
      <c r="C50" s="31">
        <v>902</v>
      </c>
      <c r="D50" s="32" t="s">
        <v>56</v>
      </c>
      <c r="E50" s="27">
        <v>1.1100000000000001</v>
      </c>
      <c r="G50" s="5"/>
      <c r="H50" s="4"/>
      <c r="I50" s="4"/>
      <c r="J50" s="4"/>
    </row>
    <row r="51" spans="1:11" x14ac:dyDescent="0.2">
      <c r="A51" s="29" t="s">
        <v>175</v>
      </c>
      <c r="B51" s="30">
        <v>43</v>
      </c>
      <c r="C51" s="31">
        <v>904.11</v>
      </c>
      <c r="D51" s="32" t="s">
        <v>57</v>
      </c>
      <c r="E51" s="27">
        <v>1.1100000000000001</v>
      </c>
      <c r="G51" s="5"/>
      <c r="H51" s="4"/>
      <c r="I51" s="4"/>
      <c r="J51" s="4"/>
    </row>
    <row r="52" spans="1:11" x14ac:dyDescent="0.2">
      <c r="A52" s="29" t="s">
        <v>176</v>
      </c>
      <c r="B52" s="30">
        <v>44</v>
      </c>
      <c r="C52" s="31">
        <v>904.57</v>
      </c>
      <c r="D52" s="32" t="s">
        <v>58</v>
      </c>
      <c r="E52" s="27">
        <v>1.1100000000000001</v>
      </c>
      <c r="G52" s="5"/>
      <c r="H52" s="4"/>
      <c r="I52" s="4"/>
      <c r="J52" s="4"/>
    </row>
    <row r="53" spans="1:11" x14ac:dyDescent="0.2">
      <c r="A53" s="29" t="s">
        <v>177</v>
      </c>
      <c r="B53" s="30">
        <v>45</v>
      </c>
      <c r="C53" s="31">
        <v>905.79</v>
      </c>
      <c r="D53" s="32" t="s">
        <v>56</v>
      </c>
      <c r="E53" s="27">
        <v>1.1100000000000001</v>
      </c>
      <c r="G53" s="5"/>
      <c r="H53" s="4"/>
      <c r="I53" s="4"/>
      <c r="J53" s="4"/>
    </row>
    <row r="54" spans="1:11" x14ac:dyDescent="0.2">
      <c r="A54" s="29" t="s">
        <v>178</v>
      </c>
      <c r="B54" s="30">
        <v>46</v>
      </c>
      <c r="C54" s="31">
        <v>908.45</v>
      </c>
      <c r="D54" s="32" t="s">
        <v>59</v>
      </c>
      <c r="E54" s="27">
        <v>1.1100000000000001</v>
      </c>
      <c r="G54" s="5"/>
      <c r="H54" s="4"/>
      <c r="I54" s="4"/>
      <c r="J54" s="4"/>
      <c r="K54" s="4"/>
    </row>
    <row r="55" spans="1:11" x14ac:dyDescent="0.2">
      <c r="A55" s="29" t="s">
        <v>179</v>
      </c>
      <c r="B55" s="30">
        <v>47</v>
      </c>
      <c r="C55" s="31">
        <v>919.95</v>
      </c>
      <c r="D55" s="32" t="s">
        <v>60</v>
      </c>
      <c r="E55" s="27">
        <v>1.1100000000000001</v>
      </c>
      <c r="G55" s="5"/>
      <c r="H55" s="4"/>
      <c r="I55" s="4"/>
      <c r="J55" s="4"/>
      <c r="K55" s="4"/>
    </row>
    <row r="56" spans="1:11" x14ac:dyDescent="0.2">
      <c r="A56" s="29" t="s">
        <v>180</v>
      </c>
      <c r="B56" s="30">
        <v>48</v>
      </c>
      <c r="C56" s="31">
        <v>920.57</v>
      </c>
      <c r="D56" s="32" t="s">
        <v>61</v>
      </c>
      <c r="E56" s="33">
        <v>1.1100000000000001</v>
      </c>
      <c r="G56" s="5"/>
      <c r="H56" s="4"/>
      <c r="I56" s="4"/>
      <c r="J56" s="4"/>
      <c r="K56" s="4"/>
    </row>
    <row r="57" spans="1:11" x14ac:dyDescent="0.2">
      <c r="A57" s="29" t="s">
        <v>181</v>
      </c>
      <c r="B57" s="30">
        <v>49</v>
      </c>
      <c r="C57" s="31">
        <v>920.84</v>
      </c>
      <c r="D57" s="32" t="s">
        <v>62</v>
      </c>
      <c r="E57" s="27">
        <v>1.1100000000000001</v>
      </c>
      <c r="G57" s="5"/>
      <c r="H57" s="4"/>
      <c r="I57" s="4"/>
      <c r="J57" s="4"/>
      <c r="K57" s="4"/>
    </row>
    <row r="58" spans="1:11" x14ac:dyDescent="0.2">
      <c r="A58" s="29" t="s">
        <v>182</v>
      </c>
      <c r="B58" s="30">
        <v>50</v>
      </c>
      <c r="C58" s="31">
        <v>921.07</v>
      </c>
      <c r="D58" s="32" t="s">
        <v>63</v>
      </c>
      <c r="E58" s="27">
        <v>1.1100000000000001</v>
      </c>
      <c r="G58" s="5"/>
      <c r="H58" s="4"/>
      <c r="I58" s="4"/>
      <c r="J58" s="4"/>
      <c r="K58" s="4"/>
    </row>
    <row r="59" spans="1:11" x14ac:dyDescent="0.2">
      <c r="A59" s="29" t="s">
        <v>183</v>
      </c>
      <c r="B59" s="30">
        <v>51</v>
      </c>
      <c r="C59" s="31">
        <v>921.1</v>
      </c>
      <c r="D59" s="32" t="s">
        <v>64</v>
      </c>
      <c r="E59" s="27">
        <v>1.1100000000000001</v>
      </c>
      <c r="G59" s="5"/>
      <c r="H59" s="4"/>
      <c r="I59" s="4"/>
      <c r="J59" s="4"/>
      <c r="K59" s="4"/>
    </row>
    <row r="60" spans="1:11" x14ac:dyDescent="0.2">
      <c r="A60" s="29" t="s">
        <v>184</v>
      </c>
      <c r="B60" s="30">
        <v>52</v>
      </c>
      <c r="C60" s="31">
        <v>923.34</v>
      </c>
      <c r="D60" s="32" t="s">
        <v>63</v>
      </c>
      <c r="E60" s="27">
        <v>1.1100000000000001</v>
      </c>
      <c r="G60" s="5"/>
      <c r="H60" s="4"/>
      <c r="I60" s="4"/>
      <c r="J60" s="4"/>
      <c r="K60" s="4"/>
    </row>
    <row r="61" spans="1:11" x14ac:dyDescent="0.2">
      <c r="A61" s="29" t="s">
        <v>185</v>
      </c>
      <c r="B61" s="30">
        <v>53</v>
      </c>
      <c r="C61" s="31">
        <v>929.1</v>
      </c>
      <c r="D61" s="32" t="s">
        <v>65</v>
      </c>
      <c r="E61" s="27">
        <v>1.1100000000000001</v>
      </c>
      <c r="G61" s="5"/>
      <c r="H61" s="4"/>
      <c r="I61" s="4"/>
      <c r="J61" s="4"/>
      <c r="K61" s="4"/>
    </row>
    <row r="62" spans="1:11" x14ac:dyDescent="0.2">
      <c r="A62" s="29" t="s">
        <v>205</v>
      </c>
      <c r="B62" s="30">
        <v>54</v>
      </c>
      <c r="C62" s="31">
        <v>933.37</v>
      </c>
      <c r="D62" s="32" t="s">
        <v>66</v>
      </c>
      <c r="E62" s="34">
        <v>1.1100000000000001</v>
      </c>
      <c r="G62" s="5"/>
      <c r="H62" s="4"/>
      <c r="I62" s="4"/>
      <c r="J62" s="4"/>
      <c r="K62" s="4"/>
    </row>
    <row r="63" spans="1:11" ht="13.5" thickBot="1" x14ac:dyDescent="0.25">
      <c r="A63" s="35" t="s">
        <v>206</v>
      </c>
      <c r="B63" s="36">
        <v>55</v>
      </c>
      <c r="C63" s="37">
        <v>938.55</v>
      </c>
      <c r="D63" s="38" t="s">
        <v>67</v>
      </c>
      <c r="E63" s="39">
        <v>1.1100000000000001</v>
      </c>
      <c r="G63" s="5"/>
      <c r="H63" s="4"/>
      <c r="I63" s="4"/>
      <c r="J63" s="4"/>
      <c r="K63" s="4"/>
    </row>
    <row r="64" spans="1:11" ht="13.5" thickBot="1" x14ac:dyDescent="0.25">
      <c r="A64" s="40"/>
      <c r="B64" s="40"/>
      <c r="C64" s="4"/>
      <c r="D64" s="4"/>
      <c r="E64" s="41"/>
      <c r="G64" s="5"/>
      <c r="H64" s="4"/>
      <c r="I64" s="4"/>
      <c r="J64" s="4"/>
      <c r="K64" s="4"/>
    </row>
    <row r="65" spans="1:11" ht="23.25" customHeight="1" thickBot="1" x14ac:dyDescent="0.25">
      <c r="A65" s="119" t="s">
        <v>195</v>
      </c>
      <c r="B65" s="120"/>
      <c r="C65" s="120"/>
      <c r="D65" s="120"/>
      <c r="E65" s="42">
        <f>SUM(E9:E64)</f>
        <v>61.049999999999976</v>
      </c>
      <c r="G65" s="5"/>
      <c r="H65" s="4"/>
      <c r="I65" s="4"/>
      <c r="J65" s="4"/>
      <c r="K65" s="4"/>
    </row>
    <row r="66" spans="1:11" x14ac:dyDescent="0.2">
      <c r="A66" s="40"/>
      <c r="B66" s="40"/>
      <c r="C66" s="4"/>
      <c r="D66" s="4"/>
      <c r="E66" s="41"/>
      <c r="H66" s="4"/>
      <c r="I66" s="4"/>
      <c r="J66" s="4"/>
      <c r="K66" s="4"/>
    </row>
    <row r="67" spans="1:11" ht="26.25" customHeight="1" thickBot="1" x14ac:dyDescent="0.25">
      <c r="A67" s="43" t="s">
        <v>191</v>
      </c>
      <c r="B67" s="44"/>
      <c r="C67" s="44"/>
      <c r="D67" s="44"/>
      <c r="E67" s="45"/>
      <c r="H67" s="4"/>
      <c r="I67" s="4"/>
      <c r="J67" s="4"/>
      <c r="K67" s="4"/>
    </row>
    <row r="68" spans="1:11" x14ac:dyDescent="0.2">
      <c r="A68" s="46" t="s">
        <v>116</v>
      </c>
      <c r="B68" s="47">
        <v>12</v>
      </c>
      <c r="C68" s="48">
        <v>788.07</v>
      </c>
      <c r="D68" s="49" t="s">
        <v>28</v>
      </c>
      <c r="E68" s="50">
        <v>1.1100000000000001</v>
      </c>
    </row>
    <row r="69" spans="1:11" x14ac:dyDescent="0.2">
      <c r="A69" s="51" t="s">
        <v>117</v>
      </c>
      <c r="B69" s="52">
        <v>14</v>
      </c>
      <c r="C69" s="53">
        <v>792.38</v>
      </c>
      <c r="D69" s="32" t="s">
        <v>30</v>
      </c>
      <c r="E69" s="34">
        <v>1.1100000000000001</v>
      </c>
    </row>
    <row r="70" spans="1:11" x14ac:dyDescent="0.2">
      <c r="A70" s="51" t="s">
        <v>118</v>
      </c>
      <c r="B70" s="52">
        <v>19</v>
      </c>
      <c r="C70" s="53">
        <v>821.59</v>
      </c>
      <c r="D70" s="32" t="s">
        <v>35</v>
      </c>
      <c r="E70" s="27">
        <v>1.1100000000000001</v>
      </c>
    </row>
    <row r="71" spans="1:11" x14ac:dyDescent="0.2">
      <c r="A71" s="51" t="s">
        <v>119</v>
      </c>
      <c r="B71" s="52">
        <v>23</v>
      </c>
      <c r="C71" s="53">
        <v>836.65</v>
      </c>
      <c r="D71" s="32" t="s">
        <v>39</v>
      </c>
      <c r="E71" s="33">
        <v>1.1100000000000001</v>
      </c>
    </row>
    <row r="72" spans="1:11" x14ac:dyDescent="0.2">
      <c r="A72" s="51" t="s">
        <v>120</v>
      </c>
      <c r="B72" s="52">
        <v>24</v>
      </c>
      <c r="C72" s="53">
        <v>845.3</v>
      </c>
      <c r="D72" s="32" t="s">
        <v>40</v>
      </c>
      <c r="E72" s="27">
        <v>1.1100000000000001</v>
      </c>
    </row>
    <row r="73" spans="1:11" x14ac:dyDescent="0.2">
      <c r="A73" s="51" t="s">
        <v>121</v>
      </c>
      <c r="B73" s="52">
        <v>26</v>
      </c>
      <c r="C73" s="53">
        <v>849.83</v>
      </c>
      <c r="D73" s="32" t="s">
        <v>42</v>
      </c>
      <c r="E73" s="27">
        <v>1.1100000000000001</v>
      </c>
    </row>
    <row r="74" spans="1:11" x14ac:dyDescent="0.2">
      <c r="A74" s="51" t="s">
        <v>122</v>
      </c>
      <c r="B74" s="52">
        <v>27</v>
      </c>
      <c r="C74" s="53">
        <v>856.92</v>
      </c>
      <c r="D74" s="32" t="s">
        <v>43</v>
      </c>
      <c r="E74" s="34">
        <v>1.1100000000000001</v>
      </c>
    </row>
    <row r="75" spans="1:11" x14ac:dyDescent="0.2">
      <c r="A75" s="51" t="s">
        <v>123</v>
      </c>
      <c r="B75" s="52">
        <v>28</v>
      </c>
      <c r="C75" s="53">
        <v>865.02</v>
      </c>
      <c r="D75" s="32" t="s">
        <v>44</v>
      </c>
      <c r="E75" s="33">
        <v>1.1100000000000001</v>
      </c>
    </row>
    <row r="76" spans="1:11" x14ac:dyDescent="0.2">
      <c r="A76" s="51" t="s">
        <v>124</v>
      </c>
      <c r="B76" s="52">
        <v>29</v>
      </c>
      <c r="C76" s="53">
        <v>867.11</v>
      </c>
      <c r="D76" s="32" t="s">
        <v>45</v>
      </c>
      <c r="E76" s="34">
        <v>1.1100000000000001</v>
      </c>
    </row>
    <row r="77" spans="1:11" x14ac:dyDescent="0.2">
      <c r="A77" s="51" t="s">
        <v>125</v>
      </c>
      <c r="B77" s="52">
        <v>33</v>
      </c>
      <c r="C77" s="53">
        <v>873.63</v>
      </c>
      <c r="D77" s="32" t="s">
        <v>49</v>
      </c>
      <c r="E77" s="27">
        <v>1.1100000000000001</v>
      </c>
    </row>
    <row r="78" spans="1:11" x14ac:dyDescent="0.2">
      <c r="A78" s="51" t="s">
        <v>126</v>
      </c>
      <c r="B78" s="52">
        <v>37</v>
      </c>
      <c r="C78" s="53">
        <v>895.39</v>
      </c>
      <c r="D78" s="32" t="s">
        <v>52</v>
      </c>
      <c r="E78" s="27">
        <v>1.1100000000000001</v>
      </c>
    </row>
    <row r="79" spans="1:11" x14ac:dyDescent="0.2">
      <c r="A79" s="51" t="s">
        <v>127</v>
      </c>
      <c r="B79" s="52">
        <v>39</v>
      </c>
      <c r="C79" s="53">
        <v>895.98</v>
      </c>
      <c r="D79" s="32" t="s">
        <v>54</v>
      </c>
      <c r="E79" s="27">
        <v>1.1100000000000001</v>
      </c>
    </row>
    <row r="80" spans="1:11" x14ac:dyDescent="0.2">
      <c r="A80" s="51" t="s">
        <v>128</v>
      </c>
      <c r="B80" s="52">
        <v>48</v>
      </c>
      <c r="C80" s="53">
        <v>920.57</v>
      </c>
      <c r="D80" s="32" t="s">
        <v>61</v>
      </c>
      <c r="E80" s="33">
        <v>1.1100000000000001</v>
      </c>
    </row>
    <row r="81" spans="1:6" x14ac:dyDescent="0.2">
      <c r="A81" s="51" t="s">
        <v>129</v>
      </c>
      <c r="B81" s="52">
        <v>50</v>
      </c>
      <c r="C81" s="53">
        <v>921.07</v>
      </c>
      <c r="D81" s="32" t="s">
        <v>63</v>
      </c>
      <c r="E81" s="27">
        <v>1.1100000000000001</v>
      </c>
    </row>
    <row r="82" spans="1:6" x14ac:dyDescent="0.2">
      <c r="A82" s="51" t="s">
        <v>130</v>
      </c>
      <c r="B82" s="52">
        <v>51</v>
      </c>
      <c r="C82" s="53">
        <v>921.1</v>
      </c>
      <c r="D82" s="32" t="s">
        <v>64</v>
      </c>
      <c r="E82" s="27">
        <v>1.1100000000000001</v>
      </c>
    </row>
    <row r="83" spans="1:6" x14ac:dyDescent="0.2">
      <c r="A83" s="51" t="s">
        <v>131</v>
      </c>
      <c r="B83" s="52">
        <v>53</v>
      </c>
      <c r="C83" s="53">
        <v>929.1</v>
      </c>
      <c r="D83" s="32" t="s">
        <v>65</v>
      </c>
      <c r="E83" s="27">
        <v>1.1100000000000001</v>
      </c>
    </row>
    <row r="84" spans="1:6" ht="13.5" thickBot="1" x14ac:dyDescent="0.25">
      <c r="A84" s="54" t="s">
        <v>132</v>
      </c>
      <c r="B84" s="55">
        <v>54</v>
      </c>
      <c r="C84" s="56">
        <v>933.37</v>
      </c>
      <c r="D84" s="38" t="s">
        <v>66</v>
      </c>
      <c r="E84" s="57">
        <v>1.1100000000000001</v>
      </c>
    </row>
    <row r="85" spans="1:6" ht="13.5" thickBot="1" x14ac:dyDescent="0.25">
      <c r="A85" s="58"/>
      <c r="B85" s="40"/>
      <c r="D85" s="4"/>
      <c r="E85" s="41"/>
    </row>
    <row r="86" spans="1:6" ht="19.5" customHeight="1" thickBot="1" x14ac:dyDescent="0.25">
      <c r="A86" s="119" t="s">
        <v>191</v>
      </c>
      <c r="B86" s="120"/>
      <c r="C86" s="120"/>
      <c r="D86" s="120"/>
      <c r="E86" s="42">
        <f>SUM(E68:E85)</f>
        <v>18.869999999999997</v>
      </c>
    </row>
    <row r="87" spans="1:6" ht="15.75" thickBot="1" x14ac:dyDescent="0.25">
      <c r="A87" s="59"/>
      <c r="B87" s="40"/>
      <c r="C87" s="4"/>
      <c r="D87" s="60"/>
      <c r="E87" s="2"/>
      <c r="F87" s="6"/>
    </row>
    <row r="88" spans="1:6" ht="20.100000000000001" customHeight="1" thickBot="1" x14ac:dyDescent="0.3">
      <c r="A88" s="116" t="s">
        <v>69</v>
      </c>
      <c r="B88" s="117"/>
      <c r="C88" s="117"/>
      <c r="D88" s="117"/>
      <c r="E88" s="61">
        <f>E86+E65</f>
        <v>79.919999999999973</v>
      </c>
    </row>
    <row r="89" spans="1:6" x14ac:dyDescent="0.2">
      <c r="A89" s="59"/>
    </row>
    <row r="90" spans="1:6" ht="18" x14ac:dyDescent="0.25">
      <c r="A90" s="14" t="s">
        <v>187</v>
      </c>
    </row>
    <row r="91" spans="1:6" ht="24" customHeight="1" thickBot="1" x14ac:dyDescent="0.25">
      <c r="A91" s="62" t="s">
        <v>193</v>
      </c>
    </row>
    <row r="92" spans="1:6" s="22" customFormat="1" ht="45.75" thickBot="1" x14ac:dyDescent="0.25">
      <c r="A92" s="63" t="s">
        <v>74</v>
      </c>
      <c r="B92" s="18" t="s">
        <v>16</v>
      </c>
      <c r="C92" s="20" t="s">
        <v>17</v>
      </c>
      <c r="D92" s="20" t="s">
        <v>18</v>
      </c>
      <c r="E92" s="21" t="s">
        <v>68</v>
      </c>
    </row>
    <row r="93" spans="1:6" ht="15.75" thickTop="1" x14ac:dyDescent="0.2">
      <c r="A93" s="64" t="s">
        <v>105</v>
      </c>
      <c r="B93" s="52">
        <v>19</v>
      </c>
      <c r="C93" s="53">
        <v>821.59</v>
      </c>
      <c r="D93" s="32" t="s">
        <v>35</v>
      </c>
      <c r="E93" s="65">
        <v>1.1100000000000001</v>
      </c>
    </row>
    <row r="94" spans="1:6" ht="15" x14ac:dyDescent="0.2">
      <c r="A94" s="29" t="s">
        <v>106</v>
      </c>
      <c r="B94" s="52">
        <v>24</v>
      </c>
      <c r="C94" s="53">
        <v>845.3</v>
      </c>
      <c r="D94" s="32" t="s">
        <v>40</v>
      </c>
      <c r="E94" s="65">
        <v>1.1100000000000001</v>
      </c>
    </row>
    <row r="95" spans="1:6" ht="15" x14ac:dyDescent="0.2">
      <c r="A95" s="29" t="s">
        <v>107</v>
      </c>
      <c r="B95" s="52">
        <v>26</v>
      </c>
      <c r="C95" s="53">
        <v>849.83</v>
      </c>
      <c r="D95" s="32" t="s">
        <v>42</v>
      </c>
      <c r="E95" s="65">
        <v>1.1100000000000001</v>
      </c>
    </row>
    <row r="96" spans="1:6" x14ac:dyDescent="0.2">
      <c r="A96" s="29" t="s">
        <v>109</v>
      </c>
      <c r="B96" s="52">
        <v>29</v>
      </c>
      <c r="C96" s="53">
        <v>867.11</v>
      </c>
      <c r="D96" s="32" t="s">
        <v>45</v>
      </c>
      <c r="E96" s="34">
        <v>1.1100000000000001</v>
      </c>
    </row>
    <row r="97" spans="1:5" ht="15" x14ac:dyDescent="0.2">
      <c r="A97" s="29" t="s">
        <v>108</v>
      </c>
      <c r="B97" s="52">
        <v>33</v>
      </c>
      <c r="C97" s="53">
        <v>873.63</v>
      </c>
      <c r="D97" s="32" t="s">
        <v>49</v>
      </c>
      <c r="E97" s="65">
        <v>1.1100000000000001</v>
      </c>
    </row>
    <row r="98" spans="1:5" ht="15" x14ac:dyDescent="0.2">
      <c r="A98" s="29" t="s">
        <v>110</v>
      </c>
      <c r="B98" s="52">
        <v>37</v>
      </c>
      <c r="C98" s="53">
        <v>895.39</v>
      </c>
      <c r="D98" s="32" t="s">
        <v>52</v>
      </c>
      <c r="E98" s="65">
        <v>1.1100000000000001</v>
      </c>
    </row>
    <row r="99" spans="1:5" ht="15" x14ac:dyDescent="0.2">
      <c r="A99" s="29" t="s">
        <v>111</v>
      </c>
      <c r="B99" s="52">
        <v>39</v>
      </c>
      <c r="C99" s="53">
        <v>895.98</v>
      </c>
      <c r="D99" s="32" t="s">
        <v>54</v>
      </c>
      <c r="E99" s="65">
        <v>1.1100000000000001</v>
      </c>
    </row>
    <row r="100" spans="1:5" ht="15" customHeight="1" x14ac:dyDescent="0.2">
      <c r="A100" s="29" t="s">
        <v>112</v>
      </c>
      <c r="B100" s="66" t="s">
        <v>207</v>
      </c>
      <c r="C100" s="53">
        <v>921.07</v>
      </c>
      <c r="D100" s="32" t="s">
        <v>63</v>
      </c>
      <c r="E100" s="121">
        <v>1.1100000000000001</v>
      </c>
    </row>
    <row r="101" spans="1:5" ht="12.75" customHeight="1" x14ac:dyDescent="0.2">
      <c r="A101" s="29" t="s">
        <v>113</v>
      </c>
      <c r="B101" s="66" t="s">
        <v>208</v>
      </c>
      <c r="C101" s="53">
        <v>921.1</v>
      </c>
      <c r="D101" s="32" t="s">
        <v>64</v>
      </c>
      <c r="E101" s="122"/>
    </row>
    <row r="102" spans="1:5" ht="15" x14ac:dyDescent="0.2">
      <c r="A102" s="29" t="s">
        <v>114</v>
      </c>
      <c r="B102" s="52">
        <v>53</v>
      </c>
      <c r="C102" s="53">
        <v>929.1</v>
      </c>
      <c r="D102" s="32" t="s">
        <v>65</v>
      </c>
      <c r="E102" s="65">
        <v>1.1100000000000001</v>
      </c>
    </row>
    <row r="103" spans="1:5" ht="13.5" thickBot="1" x14ac:dyDescent="0.25">
      <c r="A103" s="67" t="s">
        <v>115</v>
      </c>
      <c r="B103" s="55">
        <v>54</v>
      </c>
      <c r="C103" s="56">
        <v>933.37</v>
      </c>
      <c r="D103" s="38" t="s">
        <v>66</v>
      </c>
      <c r="E103" s="57">
        <v>1.1100000000000001</v>
      </c>
    </row>
    <row r="104" spans="1:5" ht="15.75" thickBot="1" x14ac:dyDescent="0.25">
      <c r="A104" s="40"/>
      <c r="B104" s="40"/>
      <c r="C104" s="60"/>
      <c r="D104" s="4"/>
      <c r="E104" s="68"/>
    </row>
    <row r="105" spans="1:5" ht="26.25" customHeight="1" thickBot="1" x14ac:dyDescent="0.25">
      <c r="A105" s="119" t="s">
        <v>193</v>
      </c>
      <c r="B105" s="120"/>
      <c r="C105" s="120"/>
      <c r="D105" s="120"/>
      <c r="E105" s="69">
        <f>SUM(E93:E103)</f>
        <v>11.1</v>
      </c>
    </row>
    <row r="106" spans="1:5" x14ac:dyDescent="0.2">
      <c r="A106" s="40"/>
    </row>
    <row r="107" spans="1:5" ht="24.75" customHeight="1" thickBot="1" x14ac:dyDescent="0.25">
      <c r="A107" s="70" t="s">
        <v>192</v>
      </c>
      <c r="B107" s="16"/>
    </row>
    <row r="108" spans="1:5" ht="15" x14ac:dyDescent="0.2">
      <c r="A108" s="46" t="s">
        <v>99</v>
      </c>
      <c r="B108" s="47">
        <v>12</v>
      </c>
      <c r="C108" s="71">
        <v>788.07</v>
      </c>
      <c r="D108" s="49" t="s">
        <v>28</v>
      </c>
      <c r="E108" s="72">
        <v>1.1100000000000001</v>
      </c>
    </row>
    <row r="109" spans="1:5" ht="15" x14ac:dyDescent="0.2">
      <c r="A109" s="29" t="s">
        <v>100</v>
      </c>
      <c r="B109" s="52">
        <v>14</v>
      </c>
      <c r="C109" s="73">
        <v>792.38</v>
      </c>
      <c r="D109" s="32" t="s">
        <v>30</v>
      </c>
      <c r="E109" s="74">
        <v>1.1100000000000001</v>
      </c>
    </row>
    <row r="110" spans="1:5" ht="15" x14ac:dyDescent="0.2">
      <c r="A110" s="29" t="s">
        <v>102</v>
      </c>
      <c r="B110" s="52">
        <v>23</v>
      </c>
      <c r="C110" s="73">
        <v>836.65</v>
      </c>
      <c r="D110" s="32" t="s">
        <v>39</v>
      </c>
      <c r="E110" s="74">
        <v>1.1100000000000001</v>
      </c>
    </row>
    <row r="111" spans="1:5" ht="15" x14ac:dyDescent="0.2">
      <c r="A111" s="29" t="s">
        <v>101</v>
      </c>
      <c r="B111" s="52">
        <v>27</v>
      </c>
      <c r="C111" s="73">
        <v>856.92</v>
      </c>
      <c r="D111" s="32" t="s">
        <v>43</v>
      </c>
      <c r="E111" s="74">
        <v>1.1100000000000001</v>
      </c>
    </row>
    <row r="112" spans="1:5" ht="15" x14ac:dyDescent="0.2">
      <c r="A112" s="29" t="s">
        <v>103</v>
      </c>
      <c r="B112" s="52">
        <v>28</v>
      </c>
      <c r="C112" s="73">
        <v>865.02</v>
      </c>
      <c r="D112" s="32" t="s">
        <v>44</v>
      </c>
      <c r="E112" s="74">
        <v>1.1100000000000001</v>
      </c>
    </row>
    <row r="113" spans="1:10" ht="15.75" thickBot="1" x14ac:dyDescent="0.25">
      <c r="A113" s="67" t="s">
        <v>104</v>
      </c>
      <c r="B113" s="55">
        <v>48</v>
      </c>
      <c r="C113" s="75">
        <v>920.57</v>
      </c>
      <c r="D113" s="38" t="s">
        <v>61</v>
      </c>
      <c r="E113" s="76">
        <v>1.1100000000000001</v>
      </c>
    </row>
    <row r="114" spans="1:10" ht="15.75" thickBot="1" x14ac:dyDescent="0.25">
      <c r="A114" s="40"/>
      <c r="B114" s="40"/>
      <c r="C114" s="4"/>
      <c r="D114" s="4"/>
      <c r="E114" s="2"/>
    </row>
    <row r="115" spans="1:10" ht="15.75" thickBot="1" x14ac:dyDescent="0.25">
      <c r="A115" s="119" t="s">
        <v>192</v>
      </c>
      <c r="B115" s="120"/>
      <c r="C115" s="120"/>
      <c r="D115" s="120"/>
      <c r="E115" s="77">
        <f>SUM(E108:E113)</f>
        <v>6.660000000000001</v>
      </c>
    </row>
    <row r="116" spans="1:10" ht="15.75" thickBot="1" x14ac:dyDescent="0.25">
      <c r="A116" s="40"/>
      <c r="B116" s="40"/>
      <c r="C116" s="4"/>
      <c r="D116" s="4"/>
      <c r="E116" s="2"/>
    </row>
    <row r="117" spans="1:10" ht="20.100000000000001" customHeight="1" thickBot="1" x14ac:dyDescent="0.3">
      <c r="A117" s="114" t="s">
        <v>71</v>
      </c>
      <c r="B117" s="115"/>
      <c r="C117" s="115"/>
      <c r="D117" s="115"/>
      <c r="E117" s="61">
        <f>E105+E115</f>
        <v>17.760000000000002</v>
      </c>
    </row>
    <row r="118" spans="1:10" ht="15" x14ac:dyDescent="0.2">
      <c r="A118" s="59"/>
      <c r="B118" s="40"/>
      <c r="C118" s="4"/>
      <c r="D118" s="4"/>
      <c r="E118" s="2"/>
    </row>
    <row r="119" spans="1:10" ht="18" x14ac:dyDescent="0.25">
      <c r="A119" s="14" t="s">
        <v>186</v>
      </c>
    </row>
    <row r="120" spans="1:10" ht="29.25" customHeight="1" thickBot="1" x14ac:dyDescent="0.25">
      <c r="A120" s="62" t="s">
        <v>190</v>
      </c>
    </row>
    <row r="121" spans="1:10" s="22" customFormat="1" ht="45.75" thickBot="1" x14ac:dyDescent="0.25">
      <c r="A121" s="63" t="s">
        <v>75</v>
      </c>
      <c r="B121" s="18" t="s">
        <v>16</v>
      </c>
      <c r="C121" s="20" t="s">
        <v>17</v>
      </c>
      <c r="D121" s="20" t="s">
        <v>18</v>
      </c>
      <c r="E121" s="21" t="s">
        <v>68</v>
      </c>
      <c r="G121" s="5"/>
      <c r="H121" s="4"/>
      <c r="I121" s="4"/>
      <c r="J121" s="5"/>
    </row>
    <row r="122" spans="1:10" ht="15.75" thickTop="1" x14ac:dyDescent="0.2">
      <c r="A122" s="23" t="s">
        <v>88</v>
      </c>
      <c r="B122" s="78">
        <v>19</v>
      </c>
      <c r="C122" s="53">
        <v>821.59</v>
      </c>
      <c r="D122" s="32" t="s">
        <v>35</v>
      </c>
      <c r="E122" s="65">
        <v>1.1100000000000001</v>
      </c>
      <c r="G122" s="5"/>
      <c r="H122" s="4"/>
      <c r="I122" s="4"/>
      <c r="J122" s="5"/>
    </row>
    <row r="123" spans="1:10" ht="15" x14ac:dyDescent="0.2">
      <c r="A123" s="29" t="s">
        <v>89</v>
      </c>
      <c r="B123" s="79">
        <v>24</v>
      </c>
      <c r="C123" s="53">
        <v>845.3</v>
      </c>
      <c r="D123" s="32" t="s">
        <v>40</v>
      </c>
      <c r="E123" s="65">
        <v>1.1100000000000001</v>
      </c>
      <c r="G123" s="5"/>
      <c r="H123" s="4"/>
      <c r="I123" s="4"/>
      <c r="J123" s="5"/>
    </row>
    <row r="124" spans="1:10" ht="15" x14ac:dyDescent="0.2">
      <c r="A124" s="29" t="s">
        <v>90</v>
      </c>
      <c r="B124" s="79">
        <v>26</v>
      </c>
      <c r="C124" s="53">
        <v>849.83</v>
      </c>
      <c r="D124" s="32" t="s">
        <v>42</v>
      </c>
      <c r="E124" s="65">
        <v>1.1100000000000001</v>
      </c>
      <c r="G124" s="5"/>
      <c r="H124" s="4"/>
      <c r="I124" s="4"/>
      <c r="J124" s="5"/>
    </row>
    <row r="125" spans="1:10" x14ac:dyDescent="0.2">
      <c r="A125" s="29" t="s">
        <v>92</v>
      </c>
      <c r="B125" s="79">
        <v>29</v>
      </c>
      <c r="C125" s="53">
        <v>867.11</v>
      </c>
      <c r="D125" s="32" t="s">
        <v>45</v>
      </c>
      <c r="E125" s="34">
        <v>1.1100000000000001</v>
      </c>
      <c r="G125" s="5"/>
      <c r="H125" s="4"/>
      <c r="I125" s="4"/>
      <c r="J125" s="5"/>
    </row>
    <row r="126" spans="1:10" ht="15" x14ac:dyDescent="0.2">
      <c r="A126" s="29" t="s">
        <v>91</v>
      </c>
      <c r="B126" s="79">
        <v>33</v>
      </c>
      <c r="C126" s="53">
        <v>873.63</v>
      </c>
      <c r="D126" s="32" t="s">
        <v>49</v>
      </c>
      <c r="E126" s="65">
        <v>1.1100000000000001</v>
      </c>
      <c r="G126" s="5"/>
      <c r="H126" s="4"/>
      <c r="I126" s="4"/>
      <c r="J126" s="5"/>
    </row>
    <row r="127" spans="1:10" ht="15" x14ac:dyDescent="0.2">
      <c r="A127" s="29" t="s">
        <v>93</v>
      </c>
      <c r="B127" s="79">
        <v>37</v>
      </c>
      <c r="C127" s="53">
        <v>895.39</v>
      </c>
      <c r="D127" s="32" t="s">
        <v>52</v>
      </c>
      <c r="E127" s="65">
        <v>1.1100000000000001</v>
      </c>
      <c r="G127" s="5"/>
      <c r="H127" s="4"/>
      <c r="I127" s="4"/>
      <c r="J127" s="5"/>
    </row>
    <row r="128" spans="1:10" ht="15" x14ac:dyDescent="0.2">
      <c r="A128" s="29" t="s">
        <v>94</v>
      </c>
      <c r="B128" s="79">
        <v>39</v>
      </c>
      <c r="C128" s="53">
        <v>895.98</v>
      </c>
      <c r="D128" s="32" t="s">
        <v>54</v>
      </c>
      <c r="E128" s="65">
        <v>1.1100000000000001</v>
      </c>
      <c r="G128" s="5"/>
      <c r="H128" s="4"/>
      <c r="I128" s="4"/>
      <c r="J128" s="5"/>
    </row>
    <row r="129" spans="1:10" ht="15" customHeight="1" x14ac:dyDescent="0.2">
      <c r="A129" s="29" t="s">
        <v>95</v>
      </c>
      <c r="B129" s="79">
        <v>50</v>
      </c>
      <c r="C129" s="53">
        <v>921.07</v>
      </c>
      <c r="D129" s="32" t="s">
        <v>63</v>
      </c>
      <c r="E129" s="121">
        <v>1.1100000000000001</v>
      </c>
      <c r="G129" s="5"/>
      <c r="H129" s="4"/>
      <c r="I129" s="4"/>
      <c r="J129" s="5"/>
    </row>
    <row r="130" spans="1:10" ht="15" customHeight="1" x14ac:dyDescent="0.2">
      <c r="A130" s="29" t="s">
        <v>96</v>
      </c>
      <c r="B130" s="79">
        <v>51</v>
      </c>
      <c r="C130" s="53">
        <v>921.1</v>
      </c>
      <c r="D130" s="32" t="s">
        <v>64</v>
      </c>
      <c r="E130" s="122"/>
      <c r="G130" s="5"/>
      <c r="H130" s="4"/>
      <c r="I130" s="4"/>
      <c r="J130" s="5"/>
    </row>
    <row r="131" spans="1:10" ht="15" x14ac:dyDescent="0.2">
      <c r="A131" s="29" t="s">
        <v>97</v>
      </c>
      <c r="B131" s="79">
        <v>53</v>
      </c>
      <c r="C131" s="53">
        <v>929.1</v>
      </c>
      <c r="D131" s="32" t="s">
        <v>65</v>
      </c>
      <c r="E131" s="65">
        <v>1.1100000000000001</v>
      </c>
      <c r="G131" s="5"/>
      <c r="H131" s="4"/>
      <c r="I131" s="4"/>
      <c r="J131" s="5"/>
    </row>
    <row r="132" spans="1:10" ht="13.5" thickBot="1" x14ac:dyDescent="0.25">
      <c r="A132" s="67" t="s">
        <v>98</v>
      </c>
      <c r="B132" s="80">
        <v>54</v>
      </c>
      <c r="C132" s="56">
        <v>933.37</v>
      </c>
      <c r="D132" s="38" t="s">
        <v>66</v>
      </c>
      <c r="E132" s="57">
        <v>1.1100000000000001</v>
      </c>
      <c r="G132" s="5"/>
      <c r="H132" s="4"/>
      <c r="I132" s="4"/>
      <c r="J132" s="5"/>
    </row>
    <row r="133" spans="1:10" ht="15.75" thickBot="1" x14ac:dyDescent="0.25">
      <c r="A133" s="59"/>
      <c r="B133" s="40"/>
      <c r="C133" s="4"/>
      <c r="D133" s="4"/>
      <c r="E133" s="68"/>
    </row>
    <row r="134" spans="1:10" ht="20.100000000000001" customHeight="1" thickBot="1" x14ac:dyDescent="0.3">
      <c r="A134" s="116" t="s">
        <v>72</v>
      </c>
      <c r="B134" s="117"/>
      <c r="C134" s="117"/>
      <c r="D134" s="117"/>
      <c r="E134" s="61">
        <f>SUM(E122:E133)</f>
        <v>11.1</v>
      </c>
    </row>
    <row r="135" spans="1:10" x14ac:dyDescent="0.2">
      <c r="A135" s="59"/>
      <c r="B135" s="40"/>
    </row>
    <row r="136" spans="1:10" ht="18" x14ac:dyDescent="0.25">
      <c r="A136" s="14" t="s">
        <v>188</v>
      </c>
    </row>
    <row r="137" spans="1:10" ht="36.75" customHeight="1" thickBot="1" x14ac:dyDescent="0.25">
      <c r="A137" s="62" t="s">
        <v>189</v>
      </c>
    </row>
    <row r="138" spans="1:10" s="22" customFormat="1" ht="45.75" thickBot="1" x14ac:dyDescent="0.25">
      <c r="A138" s="63" t="s">
        <v>76</v>
      </c>
      <c r="B138" s="18" t="s">
        <v>16</v>
      </c>
      <c r="C138" s="20" t="s">
        <v>17</v>
      </c>
      <c r="D138" s="20" t="s">
        <v>18</v>
      </c>
      <c r="E138" s="21" t="s">
        <v>68</v>
      </c>
      <c r="G138" s="4"/>
      <c r="H138" s="4"/>
      <c r="I138" s="4"/>
      <c r="J138" s="4"/>
    </row>
    <row r="139" spans="1:10" ht="15.75" thickTop="1" x14ac:dyDescent="0.2">
      <c r="A139" s="23" t="s">
        <v>77</v>
      </c>
      <c r="B139" s="78">
        <v>19</v>
      </c>
      <c r="C139" s="53">
        <v>821.59</v>
      </c>
      <c r="D139" s="32" t="s">
        <v>35</v>
      </c>
      <c r="E139" s="65">
        <v>1.1100000000000001</v>
      </c>
      <c r="G139" s="5"/>
      <c r="H139" s="4"/>
      <c r="I139" s="4"/>
      <c r="J139" s="4"/>
    </row>
    <row r="140" spans="1:10" ht="15" x14ac:dyDescent="0.2">
      <c r="A140" s="29" t="s">
        <v>78</v>
      </c>
      <c r="B140" s="79">
        <v>24</v>
      </c>
      <c r="C140" s="53">
        <v>845.3</v>
      </c>
      <c r="D140" s="32" t="s">
        <v>40</v>
      </c>
      <c r="E140" s="65">
        <v>1.1100000000000001</v>
      </c>
      <c r="G140" s="5"/>
      <c r="H140" s="4"/>
      <c r="I140" s="4"/>
      <c r="J140" s="4"/>
    </row>
    <row r="141" spans="1:10" ht="15" x14ac:dyDescent="0.2">
      <c r="A141" s="29" t="s">
        <v>79</v>
      </c>
      <c r="B141" s="79">
        <v>26</v>
      </c>
      <c r="C141" s="53">
        <v>849.83</v>
      </c>
      <c r="D141" s="32" t="s">
        <v>42</v>
      </c>
      <c r="E141" s="65">
        <v>1.1100000000000001</v>
      </c>
      <c r="G141" s="5"/>
      <c r="H141" s="4"/>
      <c r="I141" s="4"/>
      <c r="J141" s="4"/>
    </row>
    <row r="142" spans="1:10" ht="15" x14ac:dyDescent="0.2">
      <c r="A142" s="29" t="s">
        <v>81</v>
      </c>
      <c r="B142" s="79">
        <v>29</v>
      </c>
      <c r="C142" s="53">
        <v>867.11</v>
      </c>
      <c r="D142" s="32" t="s">
        <v>45</v>
      </c>
      <c r="E142" s="65">
        <v>1.1100000000000001</v>
      </c>
      <c r="G142" s="5"/>
      <c r="H142" s="4"/>
      <c r="I142" s="4"/>
      <c r="J142" s="4"/>
    </row>
    <row r="143" spans="1:10" ht="15" x14ac:dyDescent="0.2">
      <c r="A143" s="29" t="s">
        <v>80</v>
      </c>
      <c r="B143" s="79">
        <v>33</v>
      </c>
      <c r="C143" s="53">
        <v>873.63</v>
      </c>
      <c r="D143" s="32" t="s">
        <v>49</v>
      </c>
      <c r="E143" s="65">
        <v>1.1100000000000001</v>
      </c>
      <c r="G143" s="5"/>
      <c r="H143" s="4"/>
      <c r="I143" s="4"/>
      <c r="J143" s="4"/>
    </row>
    <row r="144" spans="1:10" ht="15" x14ac:dyDescent="0.2">
      <c r="A144" s="29" t="s">
        <v>82</v>
      </c>
      <c r="B144" s="79">
        <v>37</v>
      </c>
      <c r="C144" s="53">
        <v>895.39</v>
      </c>
      <c r="D144" s="32" t="s">
        <v>52</v>
      </c>
      <c r="E144" s="65">
        <v>1.1100000000000001</v>
      </c>
      <c r="G144" s="5"/>
      <c r="H144" s="4"/>
      <c r="I144" s="4"/>
      <c r="J144" s="4"/>
    </row>
    <row r="145" spans="1:10" ht="15" x14ac:dyDescent="0.2">
      <c r="A145" s="29" t="s">
        <v>83</v>
      </c>
      <c r="B145" s="79">
        <v>39</v>
      </c>
      <c r="C145" s="53">
        <v>895.98</v>
      </c>
      <c r="D145" s="32" t="s">
        <v>54</v>
      </c>
      <c r="E145" s="65">
        <v>1.1100000000000001</v>
      </c>
      <c r="G145" s="5"/>
      <c r="H145" s="4"/>
      <c r="I145" s="4"/>
      <c r="J145" s="4"/>
    </row>
    <row r="146" spans="1:10" ht="15" customHeight="1" x14ac:dyDescent="0.2">
      <c r="A146" s="29" t="s">
        <v>84</v>
      </c>
      <c r="B146" s="79">
        <v>50</v>
      </c>
      <c r="C146" s="53">
        <v>921.07</v>
      </c>
      <c r="D146" s="32" t="s">
        <v>63</v>
      </c>
      <c r="E146" s="121">
        <v>1.1100000000000001</v>
      </c>
      <c r="G146" s="5"/>
      <c r="H146" s="4"/>
      <c r="I146" s="4"/>
      <c r="J146" s="4"/>
    </row>
    <row r="147" spans="1:10" ht="15" customHeight="1" x14ac:dyDescent="0.2">
      <c r="A147" s="29" t="s">
        <v>85</v>
      </c>
      <c r="B147" s="79">
        <v>51</v>
      </c>
      <c r="C147" s="53">
        <v>921.1</v>
      </c>
      <c r="D147" s="32" t="s">
        <v>64</v>
      </c>
      <c r="E147" s="122"/>
      <c r="G147" s="5"/>
      <c r="H147" s="4"/>
      <c r="I147" s="4"/>
      <c r="J147" s="4"/>
    </row>
    <row r="148" spans="1:10" ht="15" x14ac:dyDescent="0.2">
      <c r="A148" s="29" t="s">
        <v>86</v>
      </c>
      <c r="B148" s="79">
        <v>53</v>
      </c>
      <c r="C148" s="53">
        <v>929.1</v>
      </c>
      <c r="D148" s="32" t="s">
        <v>65</v>
      </c>
      <c r="E148" s="65">
        <v>1.1100000000000001</v>
      </c>
      <c r="G148" s="5"/>
      <c r="H148" s="4"/>
      <c r="I148" s="4"/>
      <c r="J148" s="4"/>
    </row>
    <row r="149" spans="1:10" ht="15.75" thickBot="1" x14ac:dyDescent="0.25">
      <c r="A149" s="67" t="s">
        <v>87</v>
      </c>
      <c r="B149" s="80">
        <v>54</v>
      </c>
      <c r="C149" s="56">
        <v>933.37</v>
      </c>
      <c r="D149" s="38" t="s">
        <v>66</v>
      </c>
      <c r="E149" s="81">
        <v>1.1100000000000001</v>
      </c>
      <c r="G149" s="5"/>
      <c r="H149" s="4"/>
      <c r="I149" s="4"/>
      <c r="J149" s="4"/>
    </row>
    <row r="150" spans="1:10" ht="13.5" thickBot="1" x14ac:dyDescent="0.25">
      <c r="E150" s="82"/>
      <c r="G150" s="6"/>
      <c r="H150" s="6"/>
      <c r="I150" s="6"/>
      <c r="J150" s="6"/>
    </row>
    <row r="151" spans="1:10" ht="20.100000000000001" customHeight="1" thickBot="1" x14ac:dyDescent="0.3">
      <c r="A151" s="116" t="s">
        <v>70</v>
      </c>
      <c r="B151" s="117"/>
      <c r="C151" s="117"/>
      <c r="D151" s="117"/>
      <c r="E151" s="61">
        <f>SUM(E139:E150)</f>
        <v>11.1</v>
      </c>
      <c r="F151" s="9" t="s">
        <v>6</v>
      </c>
    </row>
    <row r="154" spans="1:10" ht="33" customHeight="1" x14ac:dyDescent="0.2">
      <c r="A154" s="83" t="s">
        <v>209</v>
      </c>
      <c r="C154" s="113" t="s">
        <v>211</v>
      </c>
      <c r="D154" s="113"/>
      <c r="E154" s="113"/>
    </row>
    <row r="156" spans="1:10" x14ac:dyDescent="0.2">
      <c r="C156" s="9" t="s">
        <v>210</v>
      </c>
    </row>
  </sheetData>
  <mergeCells count="13">
    <mergeCell ref="C154:E154"/>
    <mergeCell ref="A117:D117"/>
    <mergeCell ref="A134:D134"/>
    <mergeCell ref="A151:D151"/>
    <mergeCell ref="B2:C2"/>
    <mergeCell ref="A65:D65"/>
    <mergeCell ref="A86:D86"/>
    <mergeCell ref="A105:D105"/>
    <mergeCell ref="A115:D115"/>
    <mergeCell ref="A88:D88"/>
    <mergeCell ref="E100:E101"/>
    <mergeCell ref="E129:E130"/>
    <mergeCell ref="E146:E14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Soupis prací PD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Vladimír Vít</dc:creator>
  <cp:lastModifiedBy>Ing. Jakub Hušek</cp:lastModifiedBy>
  <cp:lastPrinted>2025-01-31T08:23:50Z</cp:lastPrinted>
  <dcterms:created xsi:type="dcterms:W3CDTF">2016-02-03T06:06:02Z</dcterms:created>
  <dcterms:modified xsi:type="dcterms:W3CDTF">2026-01-16T12:28:02Z</dcterms:modified>
</cp:coreProperties>
</file>