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defaultThemeVersion="124226"/>
  <bookViews>
    <workbookView xWindow="-15" yWindow="7725" windowWidth="20370" windowHeight="7770" activeTab="8"/>
  </bookViews>
  <sheets>
    <sheet name="Rekapitulace" sheetId="92" r:id="rId1"/>
    <sheet name="PS01" sheetId="67" r:id="rId2"/>
    <sheet name="PS02.2" sheetId="87" r:id="rId3"/>
    <sheet name="PS03.2" sheetId="80" r:id="rId4"/>
    <sheet name="PS04" sheetId="81" r:id="rId5"/>
    <sheet name="SO06" sheetId="82" r:id="rId6"/>
    <sheet name="SO09" sheetId="83" r:id="rId7"/>
    <sheet name="SO41.10" sheetId="93" r:id="rId8"/>
    <sheet name="SO42" sheetId="84" r:id="rId9"/>
    <sheet name="SO43.2" sheetId="85" r:id="rId10"/>
    <sheet name="SO43.3" sheetId="86" r:id="rId11"/>
  </sheets>
  <definedNames>
    <definedName name="_xlnm.Print_Titles" localSheetId="1">'PS01'!$6:$6</definedName>
    <definedName name="_xlnm.Print_Titles" localSheetId="2">'PS02.2'!$6:$6</definedName>
    <definedName name="_xlnm.Print_Titles" localSheetId="3">'PS03.2'!$6:$6</definedName>
    <definedName name="_xlnm.Print_Titles" localSheetId="4">'PS04'!$6:$6</definedName>
    <definedName name="_xlnm.Print_Titles" localSheetId="5">'SO06'!$6:$6</definedName>
    <definedName name="_xlnm.Print_Titles" localSheetId="6">'SO09'!$6:$6</definedName>
    <definedName name="_xlnm.Print_Titles" localSheetId="7">'SO41.10'!$6:$6</definedName>
    <definedName name="_xlnm.Print_Titles" localSheetId="8">'SO42'!$6:$6</definedName>
    <definedName name="_xlnm.Print_Titles" localSheetId="9">'SO43.2'!$6:$6</definedName>
    <definedName name="_xlnm.Print_Titles" localSheetId="10">'SO43.3'!$6:$6</definedName>
    <definedName name="OLE_LINK1" localSheetId="3">'PS03.2'!$B$74</definedName>
  </definedNames>
  <calcPr calcId="145621" fullCalcOnLoad="1"/>
</workbook>
</file>

<file path=xl/calcChain.xml><?xml version="1.0" encoding="utf-8"?>
<calcChain xmlns="http://schemas.openxmlformats.org/spreadsheetml/2006/main">
  <c r="F121" i="84" l="1"/>
  <c r="F19" i="93"/>
  <c r="F8" i="93"/>
  <c r="F9" i="93"/>
  <c r="F10" i="93"/>
  <c r="F11" i="93"/>
  <c r="F12" i="93"/>
  <c r="F13" i="93"/>
  <c r="F14" i="93"/>
  <c r="F15" i="93"/>
  <c r="F16" i="93"/>
  <c r="F17" i="93"/>
  <c r="F18" i="93"/>
  <c r="F20" i="93"/>
  <c r="F21" i="93"/>
  <c r="F22" i="93"/>
  <c r="F23" i="93"/>
  <c r="F24" i="93"/>
  <c r="F25" i="93"/>
  <c r="F26" i="93"/>
  <c r="F27" i="93"/>
  <c r="F28" i="93"/>
  <c r="F29" i="93"/>
  <c r="F30" i="93"/>
  <c r="F31" i="93"/>
  <c r="F32" i="93"/>
  <c r="F33" i="93"/>
  <c r="F34" i="93"/>
  <c r="F35" i="93"/>
  <c r="F36" i="93"/>
  <c r="F37" i="93"/>
  <c r="F38" i="93"/>
  <c r="F39" i="93"/>
  <c r="F40" i="93"/>
  <c r="F41" i="93"/>
  <c r="F42" i="93"/>
  <c r="F43" i="93"/>
  <c r="F44" i="93"/>
  <c r="B8" i="92"/>
  <c r="F46" i="93"/>
  <c r="F45" i="93"/>
  <c r="F7" i="93"/>
  <c r="F47" i="93"/>
  <c r="C8" i="92"/>
  <c r="F76" i="80"/>
  <c r="F30" i="85"/>
  <c r="F15" i="85"/>
  <c r="F9" i="85"/>
  <c r="F11" i="85"/>
  <c r="F13" i="85"/>
  <c r="F18" i="85"/>
  <c r="F168" i="67"/>
  <c r="F26" i="67"/>
  <c r="F25" i="67"/>
  <c r="F23" i="67"/>
  <c r="F33" i="87"/>
  <c r="F32" i="87"/>
  <c r="F31" i="87"/>
  <c r="F30" i="87"/>
  <c r="F29" i="87"/>
  <c r="F28" i="87"/>
  <c r="F27" i="87"/>
  <c r="F26" i="87"/>
  <c r="F25" i="87"/>
  <c r="F24" i="87"/>
  <c r="F23" i="87"/>
  <c r="F22" i="87"/>
  <c r="F21" i="87"/>
  <c r="F20" i="87"/>
  <c r="F19" i="87"/>
  <c r="F18" i="87"/>
  <c r="F17" i="87"/>
  <c r="F16" i="87"/>
  <c r="F15" i="87"/>
  <c r="F14" i="87"/>
  <c r="F13" i="87"/>
  <c r="F12" i="87"/>
  <c r="F11" i="87"/>
  <c r="F10" i="87"/>
  <c r="F9" i="87"/>
  <c r="F8" i="87"/>
  <c r="F34" i="87"/>
  <c r="C3" i="92"/>
  <c r="D3" i="92"/>
  <c r="F7" i="87"/>
  <c r="F15" i="86"/>
  <c r="F42" i="85"/>
  <c r="F140" i="84"/>
  <c r="F90" i="83"/>
  <c r="F111" i="82"/>
  <c r="F76" i="81"/>
  <c r="F95" i="80"/>
  <c r="F170" i="67"/>
  <c r="F35" i="86"/>
  <c r="F24" i="86"/>
  <c r="F23" i="86"/>
  <c r="F22" i="86"/>
  <c r="F59" i="85"/>
  <c r="F58" i="85"/>
  <c r="F57" i="85"/>
  <c r="F56" i="85"/>
  <c r="F55" i="85"/>
  <c r="F54" i="85"/>
  <c r="F53" i="85"/>
  <c r="F52" i="85"/>
  <c r="F51" i="85"/>
  <c r="F50" i="85"/>
  <c r="F49" i="85"/>
  <c r="F48" i="85"/>
  <c r="F47" i="85"/>
  <c r="F46" i="85"/>
  <c r="F45" i="85"/>
  <c r="F44" i="85"/>
  <c r="F43" i="85"/>
  <c r="F101" i="83"/>
  <c r="F100" i="83"/>
  <c r="F99" i="83"/>
  <c r="F98" i="83"/>
  <c r="F97" i="83"/>
  <c r="F96" i="83"/>
  <c r="F95" i="83"/>
  <c r="F94" i="83"/>
  <c r="F93" i="83"/>
  <c r="F92" i="83"/>
  <c r="F91" i="83"/>
  <c r="F127" i="82"/>
  <c r="F126" i="82"/>
  <c r="F125" i="82"/>
  <c r="F124" i="82"/>
  <c r="F123" i="82"/>
  <c r="F122" i="82"/>
  <c r="F121" i="82"/>
  <c r="F120" i="82"/>
  <c r="F119" i="82"/>
  <c r="F118" i="82"/>
  <c r="F117" i="82"/>
  <c r="F116" i="82"/>
  <c r="F115" i="82"/>
  <c r="F114" i="82"/>
  <c r="F113" i="82"/>
  <c r="F112" i="82"/>
  <c r="F114" i="80"/>
  <c r="F113" i="80"/>
  <c r="F112" i="80"/>
  <c r="F111" i="80"/>
  <c r="F110" i="80"/>
  <c r="F109" i="80"/>
  <c r="F108" i="80"/>
  <c r="F107" i="80"/>
  <c r="F106" i="80"/>
  <c r="F105" i="80"/>
  <c r="F104" i="80"/>
  <c r="F103" i="80"/>
  <c r="F102" i="80"/>
  <c r="F101" i="80"/>
  <c r="F100" i="80"/>
  <c r="F99" i="80"/>
  <c r="F98" i="80"/>
  <c r="F97" i="80"/>
  <c r="F96" i="80"/>
  <c r="F110" i="82"/>
  <c r="F109" i="82"/>
  <c r="F108" i="82"/>
  <c r="F107" i="82"/>
  <c r="F106" i="82"/>
  <c r="F105" i="82"/>
  <c r="F104" i="82"/>
  <c r="F103" i="82"/>
  <c r="F102" i="82"/>
  <c r="F101" i="82"/>
  <c r="F100" i="82"/>
  <c r="F99" i="82"/>
  <c r="F98" i="82"/>
  <c r="F97" i="82"/>
  <c r="F96" i="82"/>
  <c r="F95" i="82"/>
  <c r="F7" i="83"/>
  <c r="F8" i="83"/>
  <c r="F9" i="83"/>
  <c r="F10" i="83"/>
  <c r="F11" i="83"/>
  <c r="F12" i="83"/>
  <c r="F13" i="83"/>
  <c r="F14" i="83"/>
  <c r="F15" i="83"/>
  <c r="F16" i="83"/>
  <c r="F17" i="83"/>
  <c r="F18" i="83"/>
  <c r="F19" i="83"/>
  <c r="F20" i="83"/>
  <c r="F21" i="83"/>
  <c r="F22" i="83"/>
  <c r="F23" i="83"/>
  <c r="F24" i="83"/>
  <c r="F25" i="83"/>
  <c r="F26" i="83"/>
  <c r="F27" i="83"/>
  <c r="F28" i="83"/>
  <c r="F29" i="83"/>
  <c r="F30" i="83"/>
  <c r="F31" i="83"/>
  <c r="F32" i="83"/>
  <c r="F33" i="83"/>
  <c r="F34" i="83"/>
  <c r="F35" i="83"/>
  <c r="F36" i="83"/>
  <c r="F37" i="83"/>
  <c r="F38" i="83"/>
  <c r="F39" i="83"/>
  <c r="F40" i="83"/>
  <c r="F41" i="83"/>
  <c r="F42" i="83"/>
  <c r="F43" i="83"/>
  <c r="F44" i="83"/>
  <c r="F45" i="83"/>
  <c r="F46" i="83"/>
  <c r="F47" i="83"/>
  <c r="F48" i="83"/>
  <c r="F49" i="83"/>
  <c r="F50" i="83"/>
  <c r="F51" i="83"/>
  <c r="F52" i="83"/>
  <c r="F53" i="83"/>
  <c r="F54" i="83"/>
  <c r="F55" i="83"/>
  <c r="F56" i="83"/>
  <c r="F57" i="83"/>
  <c r="F58" i="83"/>
  <c r="F59" i="83"/>
  <c r="F60" i="83"/>
  <c r="F61" i="83"/>
  <c r="F62" i="83"/>
  <c r="F63" i="83"/>
  <c r="F64" i="83"/>
  <c r="F65" i="83"/>
  <c r="F66" i="83"/>
  <c r="F67" i="83"/>
  <c r="F68" i="83"/>
  <c r="F69" i="83"/>
  <c r="F70" i="83"/>
  <c r="F71" i="83"/>
  <c r="F72" i="83"/>
  <c r="F73" i="83"/>
  <c r="F74" i="83"/>
  <c r="F75" i="83"/>
  <c r="F76" i="83"/>
  <c r="F77" i="83"/>
  <c r="F78" i="83"/>
  <c r="F79" i="83"/>
  <c r="F80" i="83"/>
  <c r="F81" i="83"/>
  <c r="F82" i="83"/>
  <c r="F83" i="83"/>
  <c r="F84" i="83"/>
  <c r="F85" i="83"/>
  <c r="F86" i="83"/>
  <c r="F87" i="83"/>
  <c r="F88" i="83"/>
  <c r="F89" i="83"/>
  <c r="F102" i="83"/>
  <c r="F103" i="83"/>
  <c r="F104" i="83"/>
  <c r="F105" i="83"/>
  <c r="F106" i="83"/>
  <c r="F107" i="83"/>
  <c r="F108" i="83"/>
  <c r="D12" i="92"/>
  <c r="F7" i="84"/>
  <c r="F8" i="84"/>
  <c r="F9" i="84"/>
  <c r="F10" i="84"/>
  <c r="F11" i="84"/>
  <c r="F12" i="84"/>
  <c r="F13" i="84"/>
  <c r="F14" i="84"/>
  <c r="F15" i="84"/>
  <c r="F16" i="84"/>
  <c r="F17" i="84"/>
  <c r="F18" i="84"/>
  <c r="F19" i="84"/>
  <c r="F20" i="84"/>
  <c r="F21" i="84"/>
  <c r="F22" i="84"/>
  <c r="F23" i="84"/>
  <c r="F24" i="84"/>
  <c r="F25" i="84"/>
  <c r="F26" i="84"/>
  <c r="F27" i="84"/>
  <c r="F28" i="84"/>
  <c r="F29" i="84"/>
  <c r="F30" i="84"/>
  <c r="F31" i="84"/>
  <c r="F32" i="84"/>
  <c r="F33" i="84"/>
  <c r="F34" i="84"/>
  <c r="F35" i="84"/>
  <c r="F36" i="84"/>
  <c r="F37" i="84"/>
  <c r="F38" i="84"/>
  <c r="F40" i="84"/>
  <c r="F41" i="84"/>
  <c r="F42" i="84"/>
  <c r="F43" i="84"/>
  <c r="F44" i="84"/>
  <c r="F45" i="84"/>
  <c r="F46" i="84"/>
  <c r="F47" i="84"/>
  <c r="F48" i="84"/>
  <c r="F51" i="84"/>
  <c r="F52" i="84"/>
  <c r="F53" i="84"/>
  <c r="F54" i="84"/>
  <c r="F55" i="84"/>
  <c r="F56" i="84"/>
  <c r="F57" i="84"/>
  <c r="F58" i="84"/>
  <c r="F59" i="84"/>
  <c r="F60" i="84"/>
  <c r="F61" i="84"/>
  <c r="F62" i="84"/>
  <c r="F63" i="84"/>
  <c r="F64" i="84"/>
  <c r="F65" i="84"/>
  <c r="F66" i="84"/>
  <c r="F67" i="84"/>
  <c r="F68" i="84"/>
  <c r="F69" i="84"/>
  <c r="F70" i="84"/>
  <c r="F71" i="84"/>
  <c r="F72" i="84"/>
  <c r="F73" i="84"/>
  <c r="F74" i="84"/>
  <c r="F75" i="84"/>
  <c r="F76" i="84"/>
  <c r="F77" i="84"/>
  <c r="F78" i="84"/>
  <c r="F79" i="84"/>
  <c r="F80" i="84"/>
  <c r="F81" i="84"/>
  <c r="F82" i="84"/>
  <c r="F83" i="84"/>
  <c r="F84" i="84"/>
  <c r="F85" i="84"/>
  <c r="F86" i="84"/>
  <c r="F87" i="84"/>
  <c r="F88" i="84"/>
  <c r="F89" i="84"/>
  <c r="F90" i="84"/>
  <c r="F91" i="84"/>
  <c r="F92" i="84"/>
  <c r="F93" i="84"/>
  <c r="F94" i="84"/>
  <c r="F95" i="84"/>
  <c r="F96" i="84"/>
  <c r="F97" i="84"/>
  <c r="F98" i="84"/>
  <c r="F99" i="84"/>
  <c r="F100" i="84"/>
  <c r="F101" i="84"/>
  <c r="F102" i="84"/>
  <c r="F103" i="84"/>
  <c r="F104" i="84"/>
  <c r="F105" i="84"/>
  <c r="F106" i="84"/>
  <c r="F107" i="84"/>
  <c r="F108" i="84"/>
  <c r="F109" i="84"/>
  <c r="F110" i="84"/>
  <c r="F111" i="84"/>
  <c r="F112" i="84"/>
  <c r="F113" i="84"/>
  <c r="F114" i="84"/>
  <c r="F115" i="84"/>
  <c r="F116" i="84"/>
  <c r="F117" i="84"/>
  <c r="F118" i="84"/>
  <c r="F119" i="84"/>
  <c r="F120" i="84"/>
  <c r="F149" i="84"/>
  <c r="C9" i="92" s="1"/>
  <c r="F122" i="84"/>
  <c r="F123" i="84"/>
  <c r="F124" i="84"/>
  <c r="F125" i="84"/>
  <c r="F126" i="84"/>
  <c r="F127" i="84"/>
  <c r="F128" i="84"/>
  <c r="F129" i="84"/>
  <c r="F130" i="84"/>
  <c r="F131" i="84"/>
  <c r="F132" i="84"/>
  <c r="F133" i="84"/>
  <c r="F134" i="84"/>
  <c r="F135" i="84"/>
  <c r="F136" i="84"/>
  <c r="F137" i="84"/>
  <c r="F138" i="84"/>
  <c r="F139" i="84"/>
  <c r="F141" i="84"/>
  <c r="F142" i="84"/>
  <c r="F143" i="84"/>
  <c r="F144" i="84"/>
  <c r="F145" i="84"/>
  <c r="F146" i="84"/>
  <c r="F147" i="84"/>
  <c r="F148" i="84"/>
  <c r="F7" i="80"/>
  <c r="F117" i="80"/>
  <c r="C4" i="92"/>
  <c r="D4" i="92"/>
  <c r="F8" i="80"/>
  <c r="F9" i="80"/>
  <c r="F10" i="80"/>
  <c r="F11" i="80"/>
  <c r="F12" i="80"/>
  <c r="F13" i="80"/>
  <c r="F14" i="80"/>
  <c r="F15" i="80"/>
  <c r="F16" i="80"/>
  <c r="F17" i="80"/>
  <c r="F18" i="80"/>
  <c r="F19" i="80"/>
  <c r="F20" i="80"/>
  <c r="F21" i="80"/>
  <c r="F22" i="80"/>
  <c r="F23" i="80"/>
  <c r="F24" i="80"/>
  <c r="F25" i="80"/>
  <c r="F26" i="80"/>
  <c r="F27" i="80"/>
  <c r="F28" i="80"/>
  <c r="F29" i="80"/>
  <c r="F30" i="80"/>
  <c r="F31" i="80"/>
  <c r="F32" i="80"/>
  <c r="F33" i="80"/>
  <c r="F34" i="80"/>
  <c r="F35" i="80"/>
  <c r="F36" i="80"/>
  <c r="F37" i="80"/>
  <c r="F38" i="80"/>
  <c r="F39" i="80"/>
  <c r="F40" i="80"/>
  <c r="F41" i="80"/>
  <c r="F42" i="80"/>
  <c r="F43" i="80"/>
  <c r="F44" i="80"/>
  <c r="F45" i="80"/>
  <c r="F46" i="80"/>
  <c r="F47" i="80"/>
  <c r="F48" i="80"/>
  <c r="F49" i="80"/>
  <c r="F50" i="80"/>
  <c r="F51" i="80"/>
  <c r="F52" i="80"/>
  <c r="F53" i="80"/>
  <c r="F54" i="80"/>
  <c r="F55" i="80"/>
  <c r="F56" i="80"/>
  <c r="F57" i="80"/>
  <c r="F58" i="80"/>
  <c r="F59" i="80"/>
  <c r="F60" i="80"/>
  <c r="F61" i="80"/>
  <c r="F62" i="80"/>
  <c r="F63" i="80"/>
  <c r="F64" i="80"/>
  <c r="F65" i="80"/>
  <c r="F66" i="80"/>
  <c r="F67" i="80"/>
  <c r="F68" i="80"/>
  <c r="F69" i="80"/>
  <c r="F70" i="80"/>
  <c r="F71" i="80"/>
  <c r="F72" i="80"/>
  <c r="F73" i="80"/>
  <c r="F74" i="80"/>
  <c r="F75" i="80"/>
  <c r="F77" i="80"/>
  <c r="F78" i="80"/>
  <c r="F79" i="80"/>
  <c r="F80" i="80"/>
  <c r="F81" i="80"/>
  <c r="F82" i="80"/>
  <c r="F83" i="80"/>
  <c r="F84" i="80"/>
  <c r="F85" i="80"/>
  <c r="F86" i="80"/>
  <c r="F87" i="80"/>
  <c r="F88" i="80"/>
  <c r="F89" i="80"/>
  <c r="F90" i="80"/>
  <c r="F91" i="80"/>
  <c r="F92" i="80"/>
  <c r="F93" i="80"/>
  <c r="F94" i="80"/>
  <c r="F115" i="80"/>
  <c r="F116" i="80"/>
  <c r="F7" i="81"/>
  <c r="F79" i="81"/>
  <c r="C5" i="92"/>
  <c r="D5" i="92"/>
  <c r="F8" i="81"/>
  <c r="F9" i="81"/>
  <c r="F10" i="81"/>
  <c r="F11" i="81"/>
  <c r="F12" i="81"/>
  <c r="F13" i="81"/>
  <c r="F14" i="81"/>
  <c r="F15" i="81"/>
  <c r="F16" i="81"/>
  <c r="F17" i="81"/>
  <c r="F18" i="81"/>
  <c r="F19" i="81"/>
  <c r="F20" i="81"/>
  <c r="F21" i="81"/>
  <c r="F22" i="81"/>
  <c r="F23" i="81"/>
  <c r="F24" i="81"/>
  <c r="F25" i="81"/>
  <c r="F26" i="81"/>
  <c r="F27" i="81"/>
  <c r="F28" i="81"/>
  <c r="F29" i="81"/>
  <c r="F30" i="81"/>
  <c r="F31" i="81"/>
  <c r="F32" i="81"/>
  <c r="F33" i="81"/>
  <c r="F34" i="81"/>
  <c r="F35" i="81"/>
  <c r="F36" i="81"/>
  <c r="F37" i="81"/>
  <c r="F38" i="81"/>
  <c r="F39" i="81"/>
  <c r="F40" i="81"/>
  <c r="F41" i="81"/>
  <c r="F42" i="81"/>
  <c r="F43" i="81"/>
  <c r="F44" i="81"/>
  <c r="F45" i="81"/>
  <c r="F46" i="81"/>
  <c r="F47" i="81"/>
  <c r="F48" i="81"/>
  <c r="F49" i="81"/>
  <c r="F50" i="81"/>
  <c r="F51" i="81"/>
  <c r="F52" i="81"/>
  <c r="F53" i="81"/>
  <c r="F54" i="81"/>
  <c r="F55" i="81"/>
  <c r="F56" i="81"/>
  <c r="F57" i="81"/>
  <c r="F58" i="81"/>
  <c r="F59" i="81"/>
  <c r="F60" i="81"/>
  <c r="F61" i="81"/>
  <c r="F62" i="81"/>
  <c r="F63" i="81"/>
  <c r="F64" i="81"/>
  <c r="F65" i="81"/>
  <c r="F66" i="81"/>
  <c r="F67" i="81"/>
  <c r="F68" i="81"/>
  <c r="F69" i="81"/>
  <c r="F70" i="81"/>
  <c r="F71" i="81"/>
  <c r="F72" i="81"/>
  <c r="F73" i="81"/>
  <c r="F74" i="81"/>
  <c r="F75" i="81"/>
  <c r="F77" i="81"/>
  <c r="F78" i="81"/>
  <c r="F7" i="82"/>
  <c r="F8" i="82"/>
  <c r="F9" i="82"/>
  <c r="F10" i="82"/>
  <c r="F11" i="82"/>
  <c r="F12" i="82"/>
  <c r="F136" i="82"/>
  <c r="C6" i="92"/>
  <c r="D6" i="92"/>
  <c r="F13" i="82"/>
  <c r="F14" i="82"/>
  <c r="F15" i="82"/>
  <c r="F16" i="82"/>
  <c r="F17" i="82"/>
  <c r="F19" i="82"/>
  <c r="F20" i="82"/>
  <c r="F21" i="82"/>
  <c r="F22" i="82"/>
  <c r="F23" i="82"/>
  <c r="F24" i="82"/>
  <c r="F25" i="82"/>
  <c r="F26" i="82"/>
  <c r="F27" i="82"/>
  <c r="F28" i="82"/>
  <c r="F29" i="82"/>
  <c r="F30" i="82"/>
  <c r="F31" i="82"/>
  <c r="F32" i="82"/>
  <c r="F33" i="82"/>
  <c r="F34" i="82"/>
  <c r="F35" i="82"/>
  <c r="F36" i="82"/>
  <c r="F37" i="82"/>
  <c r="F38" i="82"/>
  <c r="F39" i="82"/>
  <c r="F40" i="82"/>
  <c r="F41" i="82"/>
  <c r="F42" i="82"/>
  <c r="F43" i="82"/>
  <c r="F44" i="82"/>
  <c r="F45" i="82"/>
  <c r="F46" i="82"/>
  <c r="F47" i="82"/>
  <c r="F48" i="82"/>
  <c r="F49" i="82"/>
  <c r="F50" i="82"/>
  <c r="F51" i="82"/>
  <c r="F52" i="82"/>
  <c r="F53" i="82"/>
  <c r="F54" i="82"/>
  <c r="F55" i="82"/>
  <c r="F56" i="82"/>
  <c r="F57" i="82"/>
  <c r="F58" i="82"/>
  <c r="F59" i="82"/>
  <c r="F60" i="82"/>
  <c r="F61" i="82"/>
  <c r="F62" i="82"/>
  <c r="F63" i="82"/>
  <c r="F64" i="82"/>
  <c r="F65" i="82"/>
  <c r="F66" i="82"/>
  <c r="F67" i="82"/>
  <c r="F68" i="82"/>
  <c r="F69" i="82"/>
  <c r="F70" i="82"/>
  <c r="F71" i="82"/>
  <c r="F72" i="82"/>
  <c r="F73" i="82"/>
  <c r="F74" i="82"/>
  <c r="F75" i="82"/>
  <c r="F76" i="82"/>
  <c r="F77" i="82"/>
  <c r="F78" i="82"/>
  <c r="F79" i="82"/>
  <c r="F80" i="82"/>
  <c r="F81" i="82"/>
  <c r="F82" i="82"/>
  <c r="F83" i="82"/>
  <c r="F84" i="82"/>
  <c r="F85" i="82"/>
  <c r="F86" i="82"/>
  <c r="F87" i="82"/>
  <c r="F88" i="82"/>
  <c r="F89" i="82"/>
  <c r="F90" i="82"/>
  <c r="F91" i="82"/>
  <c r="F92" i="82"/>
  <c r="F93" i="82"/>
  <c r="F94" i="82"/>
  <c r="F128" i="82"/>
  <c r="F129" i="82"/>
  <c r="F130" i="82"/>
  <c r="F131" i="82"/>
  <c r="F132" i="82"/>
  <c r="F133" i="82"/>
  <c r="F134" i="82"/>
  <c r="F135" i="82"/>
  <c r="B11" i="92"/>
  <c r="B10" i="92"/>
  <c r="B9" i="92"/>
  <c r="B7" i="92"/>
  <c r="B6" i="92"/>
  <c r="B5" i="92"/>
  <c r="B4" i="92"/>
  <c r="B3" i="92"/>
  <c r="B2" i="92"/>
  <c r="F34" i="85"/>
  <c r="A8" i="82"/>
  <c r="A9" i="82"/>
  <c r="A10" i="82"/>
  <c r="A11" i="82"/>
  <c r="A12" i="82"/>
  <c r="A13" i="82"/>
  <c r="A14" i="82"/>
  <c r="A15" i="82"/>
  <c r="A16" i="82"/>
  <c r="A17" i="82"/>
  <c r="A19" i="82"/>
  <c r="A20" i="82"/>
  <c r="A21" i="82"/>
  <c r="A22" i="82"/>
  <c r="A23" i="82"/>
  <c r="A25" i="82"/>
  <c r="A26" i="82"/>
  <c r="A27" i="82"/>
  <c r="A28" i="82"/>
  <c r="A29" i="82"/>
  <c r="A30" i="82"/>
  <c r="A31" i="82"/>
  <c r="A32" i="82"/>
  <c r="A33" i="82"/>
  <c r="A34" i="82"/>
  <c r="A35" i="82"/>
  <c r="A36" i="82"/>
  <c r="A37" i="82"/>
  <c r="A38" i="82"/>
  <c r="A39" i="82"/>
  <c r="A40" i="82"/>
  <c r="A41" i="82"/>
  <c r="A42" i="82"/>
  <c r="A43" i="82"/>
  <c r="A44" i="82"/>
  <c r="A45" i="82"/>
  <c r="A46" i="82"/>
  <c r="A47" i="82"/>
  <c r="A48" i="82"/>
  <c r="A49" i="82"/>
  <c r="A50" i="82"/>
  <c r="A51" i="82"/>
  <c r="A52" i="82"/>
  <c r="A53" i="82"/>
  <c r="A55" i="82"/>
  <c r="A56" i="82"/>
  <c r="A57" i="82"/>
  <c r="A58" i="82"/>
  <c r="A59" i="82"/>
  <c r="A60" i="82"/>
  <c r="A62" i="82"/>
  <c r="A63" i="82"/>
  <c r="A64" i="82"/>
  <c r="A65" i="82"/>
  <c r="A66" i="82"/>
  <c r="A67" i="82"/>
  <c r="A68" i="82"/>
  <c r="A69" i="82"/>
  <c r="A70" i="82"/>
  <c r="A71" i="82"/>
  <c r="A72" i="82"/>
  <c r="A73" i="82"/>
  <c r="A74" i="82"/>
  <c r="A75" i="82"/>
  <c r="A76" i="82"/>
  <c r="A77" i="82"/>
  <c r="A78" i="82"/>
  <c r="A79" i="82"/>
  <c r="A80" i="82"/>
  <c r="A81" i="82"/>
  <c r="A83" i="82"/>
  <c r="A84" i="82"/>
  <c r="A85" i="82"/>
  <c r="A86" i="82"/>
  <c r="A87" i="82"/>
  <c r="A88" i="82"/>
  <c r="A89" i="82"/>
  <c r="A90" i="82"/>
  <c r="A91" i="82"/>
  <c r="A92" i="82"/>
  <c r="A93" i="82"/>
  <c r="A94" i="82"/>
  <c r="A95" i="82"/>
  <c r="A96" i="82"/>
  <c r="A97" i="82"/>
  <c r="A98" i="82"/>
  <c r="A99" i="82"/>
  <c r="A100" i="82"/>
  <c r="A101" i="82"/>
  <c r="A102" i="82"/>
  <c r="A103" i="82"/>
  <c r="A104" i="82"/>
  <c r="A105" i="82"/>
  <c r="A106" i="82"/>
  <c r="A107" i="82"/>
  <c r="A108" i="82"/>
  <c r="A109" i="82"/>
  <c r="A110" i="82"/>
  <c r="A111" i="82"/>
  <c r="F66" i="85"/>
  <c r="F65" i="85"/>
  <c r="F64" i="85"/>
  <c r="F63" i="85"/>
  <c r="F62" i="85"/>
  <c r="F61" i="85"/>
  <c r="F60" i="85"/>
  <c r="F41" i="85"/>
  <c r="F40" i="85"/>
  <c r="F39" i="85"/>
  <c r="F38" i="85"/>
  <c r="F37" i="85"/>
  <c r="F36" i="85"/>
  <c r="F35" i="85"/>
  <c r="F33" i="85"/>
  <c r="F32" i="85"/>
  <c r="F31" i="85"/>
  <c r="F29" i="85"/>
  <c r="F27" i="85"/>
  <c r="F26" i="85"/>
  <c r="F25" i="85"/>
  <c r="F24" i="85"/>
  <c r="F23" i="85"/>
  <c r="F22" i="85"/>
  <c r="F21" i="85"/>
  <c r="F20" i="85"/>
  <c r="F67" i="85"/>
  <c r="C10" i="92"/>
  <c r="D10" i="92"/>
  <c r="F19" i="85"/>
  <c r="F8" i="85"/>
  <c r="F76" i="67"/>
  <c r="F49" i="67"/>
  <c r="F83" i="67"/>
  <c r="F54" i="67"/>
  <c r="F7" i="85"/>
  <c r="F8" i="67"/>
  <c r="F11" i="67"/>
  <c r="F13" i="67"/>
  <c r="F15" i="67"/>
  <c r="F190" i="67"/>
  <c r="C2" i="92"/>
  <c r="F17" i="67"/>
  <c r="F19" i="67"/>
  <c r="F21" i="67"/>
  <c r="F27" i="67"/>
  <c r="F28" i="67"/>
  <c r="F29" i="67"/>
  <c r="F30" i="67"/>
  <c r="F31" i="67"/>
  <c r="F37" i="67"/>
  <c r="F38" i="67"/>
  <c r="F39" i="67"/>
  <c r="F40" i="67"/>
  <c r="F47" i="67"/>
  <c r="F48" i="67"/>
  <c r="F51" i="67"/>
  <c r="F52" i="67"/>
  <c r="F53" i="67"/>
  <c r="F85" i="67"/>
  <c r="F86" i="67"/>
  <c r="F87" i="67"/>
  <c r="F116" i="67"/>
  <c r="F127" i="67"/>
  <c r="F129" i="67"/>
  <c r="F158" i="67"/>
  <c r="F166" i="67"/>
  <c r="F169" i="67"/>
  <c r="F171" i="67"/>
  <c r="F172" i="67"/>
  <c r="F181" i="67"/>
  <c r="F182" i="67"/>
  <c r="F183" i="67"/>
  <c r="F184" i="67"/>
  <c r="F185" i="67"/>
  <c r="F186" i="67"/>
  <c r="F187" i="67"/>
  <c r="F188" i="67"/>
  <c r="F189" i="67"/>
  <c r="F7" i="86"/>
  <c r="F8" i="86"/>
  <c r="F9" i="86"/>
  <c r="F10" i="86"/>
  <c r="F11" i="86"/>
  <c r="F12" i="86"/>
  <c r="F37" i="86"/>
  <c r="C11" i="92"/>
  <c r="D11" i="92"/>
  <c r="F13" i="86"/>
  <c r="F14" i="86"/>
  <c r="F16" i="86"/>
  <c r="F17" i="86"/>
  <c r="F18" i="86"/>
  <c r="F19" i="86"/>
  <c r="F20" i="86"/>
  <c r="F21" i="86"/>
  <c r="F25" i="86"/>
  <c r="F26" i="86"/>
  <c r="F27" i="86"/>
  <c r="F28" i="86"/>
  <c r="F29" i="86"/>
  <c r="F30" i="86"/>
  <c r="F31" i="86"/>
  <c r="F32" i="86"/>
  <c r="F33" i="86"/>
  <c r="F34" i="86"/>
  <c r="F36" i="86"/>
  <c r="F109" i="83"/>
  <c r="C7" i="92"/>
  <c r="D7" i="92"/>
  <c r="D2" i="92"/>
  <c r="C15" i="92" l="1"/>
  <c r="D9" i="92"/>
  <c r="D15" i="92" s="1"/>
</calcChain>
</file>

<file path=xl/sharedStrings.xml><?xml version="1.0" encoding="utf-8"?>
<sst xmlns="http://schemas.openxmlformats.org/spreadsheetml/2006/main" count="1349" uniqueCount="684">
  <si>
    <t>Pozn: Montáž panelového PC do dveří rozvaděče (PC1 je součástí PS01)</t>
  </si>
  <si>
    <t>Plastová nástěnná rozvodnice
Základní parametry:
Soustava napětí:   1 N PE ~50Hz  230V  TN-C-S
                                 2~ 24V DC
In=16A
Provedení rozvaděče:  plastová skříň 
Celkové rozměry:   šxvxh = 635x835x300 mm 
Krytí:     IP66
Přívod i vývody:   spodem
Barevný odstín:   standardní
Mechanická sestava:
Základní skříň, montážní deska kovová, sada nerezových příchytek na zeď, DIN lišty a upevňovací materiál dle konstrukční dokumentace
Náplň:</t>
  </si>
  <si>
    <t>Nástěnný optický rozvaděč RD3.1 v pravobřežním vstupu IS</t>
  </si>
  <si>
    <t>4x Montáž modulu pro přenos dvoustavových V/V signálů po Ethernetu (moduly jsou součástí jiných projektů)</t>
  </si>
  <si>
    <t>1x Sada pro přenos dvoustavových sigmálů 4xV/V po Ethernetu, napájení 24V DC, plastový kryt, montáž na DIN lištu
Pozn. jedno zařízení bude osazeno do skříně DT4</t>
  </si>
  <si>
    <t>Nakonfigurování a zprovoznění Ethernet síťové infrastruktury</t>
  </si>
  <si>
    <t>Kompletní demontáž všech stávajících kabelů na lávce k odběrné věži</t>
  </si>
  <si>
    <t>Demontáž stávajících přívodních napájecích, datových a telefonních kabelů v pravobřežním vstupu injekční štoly</t>
  </si>
  <si>
    <t xml:space="preserve">Demontáž stávajícího napájecího kabelu a přechodové skříně v levobřežním vstupu </t>
  </si>
  <si>
    <t>Plastová šachta do multikanálu 800x600x600mm, víko litina (B125), vč. uložení na betonový podklad</t>
  </si>
  <si>
    <t>Přechod kabelů přes řeku u limnigrafu, 2 betonové sloupy 9m/10kN, včetně základů 2 nosná lana</t>
  </si>
  <si>
    <t xml:space="preserve">Kompletní demontáž stávající elektroinstalace v limnigrafu včetně demontáže všech instalovaných rozvodnic. </t>
  </si>
  <si>
    <t>Demontáž všech stávajících stožárů venkovního osvětlení</t>
  </si>
  <si>
    <t>Stávající stožárová trafostanice v podhrází - demontáž a předání trafa a rozvaděčů investorovi</t>
  </si>
  <si>
    <t>Výkop rýhy pro novou kabelovou trasu, zeminy tř.3 20%, 4.tř 80% (šířky 0,5 m a hloubky 0,8 m ), zřízení pískového lože 2x10 cm</t>
  </si>
  <si>
    <t>3a</t>
  </si>
  <si>
    <t>Zavěšení kabelů mezi pravobřežním vstupem do IŠ a lávkou k odběrné věži, 1ks ocelový stožár průměru 273/20 výšky 9 m, ukotvení tohoto stožáru pomocí ocelových pásů do betonové stěny před vchodem do pravobřežního vstupu nosná armatura: 1 x závěsná hák do děr – SOT21.1, 1x maticový hák PD 2,2, 2x nosná svorka SO 130.</t>
  </si>
  <si>
    <t>Napájecí rozvody</t>
  </si>
  <si>
    <t>5a</t>
  </si>
  <si>
    <t xml:space="preserve">Kabel 1-AYKY 3x240+120 mm2 
Trasa od trafostanice k provizornímu provoznímu objektu          </t>
  </si>
  <si>
    <t>6a</t>
  </si>
  <si>
    <t>Kabel 1-CYKY 3x120+70 mm2
Trasa od provizorního pr. objektu na lávku k věži</t>
  </si>
  <si>
    <t>10a</t>
  </si>
  <si>
    <t>Závěsný kabel 1-AES 4x120 mm2</t>
  </si>
  <si>
    <t>10b</t>
  </si>
  <si>
    <t>Kabel CYKY-J 4×16 mm2</t>
  </si>
  <si>
    <t>10c</t>
  </si>
  <si>
    <t>Kabel CYKY-J 3×2.5 mm2</t>
  </si>
  <si>
    <t>10d</t>
  </si>
  <si>
    <t>Kabel CYKY-J 3×1.5 mm2</t>
  </si>
  <si>
    <t>10e</t>
  </si>
  <si>
    <t>Kabel CYKY-J 5×1.5 mm2</t>
  </si>
  <si>
    <t>Vodič pro pospojování CY16mm2, včetně ukončení</t>
  </si>
  <si>
    <t>Vodič pro pospojování CY6mm2, včetně ukončení</t>
  </si>
  <si>
    <t>CYKY-J 3x2,5 mm²</t>
  </si>
  <si>
    <t>Optický kabel 4x9/125 (SM)</t>
  </si>
  <si>
    <t>Optický kabel 24x9/125 (SM)</t>
  </si>
  <si>
    <r>
      <t>Kabel CGSG 3x0,75 mm</t>
    </r>
    <r>
      <rPr>
        <vertAlign val="superscript"/>
        <sz val="9"/>
        <rFont val="Arial"/>
        <family val="2"/>
        <charset val="238"/>
      </rPr>
      <t>2</t>
    </r>
  </si>
  <si>
    <t>Svítidlo zářivkové průmyslové 2x36W, IP65</t>
  </si>
  <si>
    <t>Spínač jednopólový nástěnný, IP 44</t>
  </si>
  <si>
    <t>Kabel CYKY-J 3x1,5 mm²</t>
  </si>
  <si>
    <t>Kabel CYKY-J 3x2,5 mm²</t>
  </si>
  <si>
    <t>Kabel 1-CYKY 3x120+70 mm²</t>
  </si>
  <si>
    <t>Kabel JYTY-O 2x1</t>
  </si>
  <si>
    <t>Kabel JYTY-O 4x1</t>
  </si>
  <si>
    <t>Kabel JYTY-O 7x1</t>
  </si>
  <si>
    <t>Kabel JYTY-O 14x1</t>
  </si>
  <si>
    <t>Kabel JYTY-J 14x1</t>
  </si>
  <si>
    <t>Kabel BYFY-M 1x2x0,4 mm</t>
  </si>
  <si>
    <t>Kabel PAAR-LiYCY 1x2x0,5 mm</t>
  </si>
  <si>
    <t>Kabel CYKY-O 2x1,5 mm²</t>
  </si>
  <si>
    <r>
      <t>Kabel CYKY-J 3x1,5 mm</t>
    </r>
    <r>
      <rPr>
        <vertAlign val="superscript"/>
        <sz val="9"/>
        <rFont val="Arial"/>
        <family val="2"/>
        <charset val="238"/>
      </rPr>
      <t>2</t>
    </r>
  </si>
  <si>
    <t>Optické rozvody</t>
  </si>
  <si>
    <t>Telefonní rozvody</t>
  </si>
  <si>
    <t>Úprava kabelových tras</t>
  </si>
  <si>
    <t>Silové a signalizační rozvody, VO</t>
  </si>
  <si>
    <t>Optické rozvaděče</t>
  </si>
  <si>
    <t>Kabel CYKY-J 5x1,5 mm²</t>
  </si>
  <si>
    <t>Kabel CYKY-J 19x1,5 mm²</t>
  </si>
  <si>
    <t>Kabel CYKY-O 24x1,5 mm²</t>
  </si>
  <si>
    <t>Kabel CYKY-J 5x6 mm²</t>
  </si>
  <si>
    <t>Kabel 1-CYKY 3x50+35 mm²</t>
  </si>
  <si>
    <t>Kabel JYTY-O 7x1,5 mm</t>
  </si>
  <si>
    <t>Svorkovnicová krabice</t>
  </si>
  <si>
    <t>Termostat</t>
  </si>
  <si>
    <t>Samoregulační topný kabel délky 48 m, topný výkon kabelu 9 W/m, 
100%- ně vodotěsný topný kabel vč. spojek, koncovek, topný kabel je uzpůsoben pro podélnou instalaci na plastové potrubí D = 32 mm</t>
  </si>
  <si>
    <r>
      <t>Kabel CMFM 3x0,75 mm</t>
    </r>
    <r>
      <rPr>
        <vertAlign val="superscript"/>
        <sz val="9"/>
        <rFont val="Arial"/>
        <family val="2"/>
        <charset val="238"/>
      </rPr>
      <t>2</t>
    </r>
  </si>
  <si>
    <t>Kabel TCEPKPFLE 3x4x0,6</t>
  </si>
  <si>
    <t>Kabel TCEPKPFLE 5x4x0,6</t>
  </si>
  <si>
    <t xml:space="preserve">Demontáž všech stávajících metalických datových a telefonních kabelů ve štolách 
(s výjimkou stávajících kabelů systému TBD). </t>
  </si>
  <si>
    <t>Pojistková skříň (štola)
Plastová nástěnná skříň o rozměrech 500x400x200, krytí IP66, svorkovnice pro zasmyčkování kabely 1-CYKY 3x120+70 + 3f pojistkový odpínač na DIN lištu vč. pojistek 3x50A, 3x řadová svoka pro kabel do 35 mm2, PEN můstek, 2xkabelová průchodka - vnitřní průměr 43 mm, IP66, 1xkabelová průchodka - vnitřní průměr 25mm, IP66.</t>
  </si>
  <si>
    <t>Pojistková skříň (lávka)
Plastová nástěnná skříň o rozměrech 500x400x200, krytí IP66, přívod kabelem 1-CYKY 3x120+70 + 3f pojistkový odpínač na DIN lištu vč. pojistek 3x80A, 6x řadová svoka pro kabel do 70 mm2, PEN můstek, 3xkabelová průchodka - vnitřní průměr 43 mm, IP66</t>
  </si>
  <si>
    <t>Rozpojovací a jistící skříň v pilíři, 4x poj. spodek do 125A, vč. pojistek</t>
  </si>
  <si>
    <t>Zapojení provizorního provozního střediska</t>
  </si>
  <si>
    <t>Přepojení strojovny spodních uzávěrů</t>
  </si>
  <si>
    <t>Přepojení štol</t>
  </si>
  <si>
    <t>Přepojení odběrné věže</t>
  </si>
  <si>
    <t>Optické datové rozvody</t>
  </si>
  <si>
    <t>24a</t>
  </si>
  <si>
    <t>Flexibilní kabelová chránička KOPOFLEX KX09110</t>
  </si>
  <si>
    <t>24b</t>
  </si>
  <si>
    <t>Flexibilní kabelová chránička KOPOFLEX KX09075</t>
  </si>
  <si>
    <t>Navaření optických vláken na ST konektry, proměření</t>
  </si>
  <si>
    <t>Optický rozvaděč 4 ST konektory - kompletní</t>
  </si>
  <si>
    <t>Napájecí zdroj pro převodník 230V,50Hz/24V=/1A</t>
  </si>
  <si>
    <t>Skříň převodníků - MXD1.1 - doplnění o temperování a přepěťovou ochranu</t>
  </si>
  <si>
    <t>Propojovací optický kabel duplexní, ST konektory, 0.5 m</t>
  </si>
  <si>
    <t>Metalické datové a telefonní rozvody</t>
  </si>
  <si>
    <t>Kabel TCEPKPFLE 3 x 4 x 0,6
Trasa od dolní strojovny k provizornímu PS (telefon)</t>
  </si>
  <si>
    <t>Kabel TCEPKPFLE 3 x 4 x 0,6
Trasa štola - věž (telefon)</t>
  </si>
  <si>
    <t>Matelický datový kabel 2kroucené páry 0.5 mm, stíněný
Štoly</t>
  </si>
  <si>
    <t>34a</t>
  </si>
  <si>
    <t xml:space="preserve">Nástěnný typový telefonní rozvaděč  MT3 , MRK10/20, krytí IP54, včetně svorkovnice LSA PLUS pro 10 párů, rozměry šxvxh : 103x185x93 mm, Micos
Včetně montáže skříně a zapojení telefonních kabelů.
</t>
  </si>
  <si>
    <t>34b</t>
  </si>
  <si>
    <t xml:space="preserve">Nástěnný plastový rozvaděč  pro distribuci 10-ti telefonních párů MT2T , MRK10, krytí IP54, včetně svorkovnice LSA PLUS pro 10 párů, 3x bleskojistka 1SIEMENS 8x6, 3x průchodka Pg 13.5, rozměry šxvxh : 103x185x93 mm, Micos
Včetně montáže skříně a zapojení telefonních kabelů.
</t>
  </si>
  <si>
    <t>34c</t>
  </si>
  <si>
    <t xml:space="preserve">Nástěnný plastový rozvaděč  pro distribuci 10-ti telefonních párů MT1.1T , MRK10, krytí IP54, včetně svorkovnice LSA PLUS pro 10 párů, 1x bleskojistka 1SIEMENS 8x6, 3x průchodka Pg 13.5, rozměry šxvxh : 103x185x93 mm, Micos
Včetně montáže skříně a zapojení telefonních kabelů.
</t>
  </si>
  <si>
    <t>34d</t>
  </si>
  <si>
    <t xml:space="preserve">Nástěnný plastový rozvaděč  pro distribuci 10-ti telefonních párů MT1.2T , MRK10, krytí IP54, včetně svorkovnice LSA PLUS pro 10 párů, 1x bleskojistka 1SIEMENS 8x6, 2x průchodka Pg 13.5, rozměry šxvxh : 103x185x93 mm, Micos
Včetně montáže skříně a zapojení telefonních kabelů.
</t>
  </si>
  <si>
    <t>34e</t>
  </si>
  <si>
    <t xml:space="preserve">Nástěnný plastový rozvaděč  pro distribuci 10-ti telefonních párů MT1.3T , MRK10, krytí IP54, včetně svorkovnice LSA PLUS pro 10 párů, 3x průchodka Pg 13.5, rozměry šxvxh : 103x185x93 mm, Micos
Včetně montáže skříně a zapojení telefonních kabelů.
</t>
  </si>
  <si>
    <t>34f</t>
  </si>
  <si>
    <t>Demontáž a následná montáž stávající telefonní ústředny, dvojice ISDN modemů, linkového rozbočovače a ADSL modemu.</t>
  </si>
  <si>
    <t>34g</t>
  </si>
  <si>
    <t>Propojovací (patch) panel 19“ provedení, 24xRJ45 včetně instalace do rozvaděče DT4T a zapojení UTP kabel, kategorie 5e</t>
  </si>
  <si>
    <t>34h</t>
  </si>
  <si>
    <t>34i</t>
  </si>
  <si>
    <t>Nástěnná datová zásuvka s dvojicí konektorů RJ45, kategorie 5e</t>
  </si>
  <si>
    <t>35a</t>
  </si>
  <si>
    <t>Nová plastová typová meteorologická kompletní - montáž včetně instalace stávajícího čidla pro měření venkovní teploty, instalace stávajícího impulsního srážkoměru</t>
  </si>
  <si>
    <t>Přemístění dispečinku (rozvaděč DT4, počítače, telefonní ústředna...)</t>
  </si>
  <si>
    <t xml:space="preserve">Počítačová sestava PC2
Sestava - kancelářský počítač, LCD monitor 19", klávesnice, myš - 2xHD 300GB, RAM 2GB, karta s 8-mi přídavnými seriovými porty, OS MS Windows, program na konfiguraci, monitorování, programování a sběr dat z dataloggerů systému TBD </t>
  </si>
  <si>
    <t>Přepojení komunikace s datalogery TBD na nové PC2</t>
  </si>
  <si>
    <t>38a</t>
  </si>
  <si>
    <t>Přepojení SAIA sítě</t>
  </si>
  <si>
    <t>39a</t>
  </si>
  <si>
    <t xml:space="preserve">Konfigurace komunikačních parametrů a oživení datové komunikace sítě ADAM </t>
  </si>
  <si>
    <t>39b</t>
  </si>
  <si>
    <t xml:space="preserve">Konfigurace komunikačních parametrů a oživení datové komunikace sítě SH-Control </t>
  </si>
  <si>
    <t>Přepojení vnitřních telefonů</t>
  </si>
  <si>
    <t>41a</t>
  </si>
  <si>
    <t xml:space="preserve">Přeložka kabelu stávající telefonní přípojky v prostoru provizorního provozního střediska a ukončení přípojky v levobřežním vstupu ve skříni MT3 </t>
  </si>
  <si>
    <t>41b</t>
  </si>
  <si>
    <t>Demontáž stávající ústředny EZS a vnitřních čidel v provozním středisku, opětovná instalace ústředny EZS a potřebných čidel v provizorním provozním středisku.</t>
  </si>
  <si>
    <t>41c</t>
  </si>
  <si>
    <t>Nástěnné žárovkové svítidlo, 60W, IP20 včetně žárovek</t>
  </si>
  <si>
    <t>41d</t>
  </si>
  <si>
    <t>Nástěnný halogenový reflektor s infraspínačem, 1x150W, venkovní provedení včetně halogenových žárovek.</t>
  </si>
  <si>
    <t>41e</t>
  </si>
  <si>
    <t>Nástěnný plastový spínač jednopólový, IP44, řazení 1, Variant, šedý ABB Elektro-Praga</t>
  </si>
  <si>
    <t>41f</t>
  </si>
  <si>
    <t>Nástěnný plastový spínač jednopólový, IP44, řazení 6, Variant, šedý ABB Elektro-Praga</t>
  </si>
  <si>
    <t>41g</t>
  </si>
  <si>
    <t>Nástěnný plastový spínač jednopólový, IP44, řazení 7, Variant, šedý ABB Elektro-Praga</t>
  </si>
  <si>
    <t>41h</t>
  </si>
  <si>
    <t>Nástěnná plastová svorkovnicová krabice</t>
  </si>
  <si>
    <t>41i</t>
  </si>
  <si>
    <t>Plastová vkládací lišta LV 24x22, KOPOS, včetně instalace</t>
  </si>
  <si>
    <t>41j</t>
  </si>
  <si>
    <t>Plastová lišta LH 60x40 včetně víka a montáže, KOPOS</t>
  </si>
  <si>
    <t>41k</t>
  </si>
  <si>
    <t>UTP vnitřní kabel kategorie 5e</t>
  </si>
  <si>
    <t>41l</t>
  </si>
  <si>
    <t>Průvrt betonové stěny u dolní strojovny, 2x vrt do betonu o průměru 80 mm</t>
  </si>
  <si>
    <t>41m</t>
  </si>
  <si>
    <t xml:space="preserve">Průvrt betonové stěny v pravobřežním vstupu do IŠ, 2x vrt do betonu o průměru 
80 mm
</t>
  </si>
  <si>
    <t>Demontáž kabelu 1-CYKY 3x120+70 ve štole a na lávce</t>
  </si>
  <si>
    <t>Demontáž dočasných optických rozvodů ve štole a na lávce</t>
  </si>
  <si>
    <t>Demontáž dočasných telefonních rozvodů ve štole a na lávce</t>
  </si>
  <si>
    <t>Demontáž dočasných napájecích kabelů v dolní strojovně</t>
  </si>
  <si>
    <t>Demontáž dočasných optických rozvodů v dolní strojovně</t>
  </si>
  <si>
    <t>Demontáž dočasných telefonních rozvodů v dolní strojovně</t>
  </si>
  <si>
    <t>50a</t>
  </si>
  <si>
    <t xml:space="preserve">Kompletní demontáž vzdušné kabelové trasy v podhrází </t>
  </si>
  <si>
    <t>Demontáž zavěšené kabelové trasy na koruně hráze (na lávku)</t>
  </si>
  <si>
    <t>51a</t>
  </si>
  <si>
    <t xml:space="preserve">Kompletní demontáž povrchové kabelové trasy v levobřežním úžlabí hráze </t>
  </si>
  <si>
    <t>51b</t>
  </si>
  <si>
    <t>Kompletní demontáž kabelových tras v areálu provizorního provozního střediska</t>
  </si>
  <si>
    <t>2x Trojpólový jistič 125A, charakteristika C</t>
  </si>
  <si>
    <t>2x Trojpólový jistič 63A, charakteristika C</t>
  </si>
  <si>
    <t>3x Trojpólový jistič 50A, charakteristika C</t>
  </si>
  <si>
    <t>3x Trojpólový jistič 25A, charakteristika C</t>
  </si>
  <si>
    <t>4x Trojpólový jistič 16A, charakteristika C</t>
  </si>
  <si>
    <t>3x Jednopólový jistič 25A, char. C</t>
  </si>
  <si>
    <t>4x Jednopólový jistič 16A, char. C</t>
  </si>
  <si>
    <t>6x Jednopólový jistič 6A, char. B</t>
  </si>
  <si>
    <t>2x Jednopólový jistič 25A, char. C</t>
  </si>
  <si>
    <t>2x Jednopólový jistič 16A, char. B</t>
  </si>
  <si>
    <t>1x Jednopólový jistič 10A, char. B</t>
  </si>
  <si>
    <t>1x Jednopólový jistič 4A, char. B</t>
  </si>
  <si>
    <t xml:space="preserve">3x Pomocný spínač 1/1 pro modulární jističe </t>
  </si>
  <si>
    <t>7x Jednopólový jistič 16A, char. C</t>
  </si>
  <si>
    <t>4x Jednopólový jistič 10A, char. C</t>
  </si>
  <si>
    <t>1x Signálka blikací, 24V DC</t>
  </si>
  <si>
    <t>3x Signálka, 24V DC</t>
  </si>
  <si>
    <t>2x Solid state pomocné relé pro spínání DC zátěže 60V/3A, napájení 24VDC, včetně patice</t>
  </si>
  <si>
    <t>2x Pomocné relé - vazební člen 4p -7A/250V, cívka 24V DC, patice se šroubovými svorkami, ochranná dioda, LED signalizace</t>
  </si>
  <si>
    <t>1x Pomocné relé - vazební člen 4p -7A/250V, cívka 230V AC, patice se šroubovými svorkami, ochranný varistor, LED signalizace</t>
  </si>
  <si>
    <r>
      <t>9x Řadové svorky 70mm</t>
    </r>
    <r>
      <rPr>
        <vertAlign val="superscript"/>
        <sz val="9"/>
        <rFont val="Arial"/>
        <family val="2"/>
        <charset val="238"/>
      </rPr>
      <t>2</t>
    </r>
  </si>
  <si>
    <r>
      <t>9x Řadové svorky 16mm</t>
    </r>
    <r>
      <rPr>
        <vertAlign val="superscript"/>
        <sz val="9"/>
        <rFont val="Arial"/>
        <family val="2"/>
        <charset val="238"/>
      </rPr>
      <t>2</t>
    </r>
  </si>
  <si>
    <r>
      <t>9x Řadové svorky 10mm</t>
    </r>
    <r>
      <rPr>
        <vertAlign val="superscript"/>
        <sz val="9"/>
        <rFont val="Arial"/>
        <family val="2"/>
        <charset val="238"/>
      </rPr>
      <t>2</t>
    </r>
  </si>
  <si>
    <r>
      <t>12x Řadové svorky 6mm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, včetně 6x zkrat. propojka</t>
    </r>
  </si>
  <si>
    <t>1x zkušební svorkovnice elektroměru s krytem, plomovatelná</t>
  </si>
  <si>
    <r>
      <t>65x Řadové svorky do 4mm</t>
    </r>
    <r>
      <rPr>
        <vertAlign val="superscript"/>
        <sz val="9"/>
        <rFont val="Arial"/>
        <family val="2"/>
        <charset val="238"/>
      </rPr>
      <t>2</t>
    </r>
  </si>
  <si>
    <t xml:space="preserve">1 ks – Videoserver – rackový server, 1x4-jádrový procesor, RAM 8 GB, 4xLAN 1Gb/s, min. 8 slotů pro hotswap 2.5“ disky, 1xinterní management karta pro kompletní vzdálenou správu serveru prostřednictvím internetového prohlížeče, vnitřní řadič diskového pole SAS/SATA s možností konfigurace RAID1, RAID5, systémový disk 70GB-RAID1, datový disk 2TB-RAD5, redundantní napájecí zdroje, redundantní vnitřní ventilátory, operační systém Windows 2008 R2 standard
1ks – softwarová aplikace – server CCTV pro správu IP a MPx kamer – základní rysy:
  • pouze softwarové rešení
  • podpora pro max. 64 videokanálů
  • otevřená architektura umožňující instalaci na standardních komerčně dodávaných    serverech s instalovaným serverovým operačním systémem Windows
  • správa videa z IP kamer, encoderů, digitálních videorekordérů, videoserverů přes síť
  • podpora IP kamer s HD technologií
  • schopnost nahrávání audia z IP kamer
  • podpora nahrávání MJPEG, MPEG-4 a H.264
  • rychlost nahrávání individuelně konfigurovatelná pro jednotlivou kameru
  • podpora LDAP autentikace
  • vzdálená správa, monitorování a manipulace s videodaty
  • podpora externích zálohovacích programů
  • logické seskupování kamer
  • rychlý přehled do 90 minut videa
  • základní nastavení a úkoly podporované průvodci
</t>
  </si>
  <si>
    <t>Doplnění rozvaděče DS4</t>
  </si>
  <si>
    <t>DS4 je předmětem PS01</t>
  </si>
  <si>
    <t xml:space="preserve">35x optický zoom, 12x digitální zoom
Rozlišení 540 TVL PAL
Progresivní scanování
Rotace 360°
Náklon kamery v rozsahu +33° to -83°
Maskování zón v obraze – až 8x volně definovaná samostatná zóna
Integrovaný stěrač
64x preset
Citlivost:
   0.050 lux at 1/50 sec shutter (color)
   0.00014 lux at 1/1.5 sec shutter(B-W) 
Pracovní rozsah až pro rychlost větru 145 km/h
Odolnost vůči větru o rychlosti až 255 km/h
</t>
  </si>
  <si>
    <r>
      <t>Plastová nástěnná rozvodnice, krytí IP66, trojbodový zámek, rozměry šxvxh : 500x700x270 mm, přívod i vývody spodem, nerezové příchytky na zeď
1 x jistič 1-fázový 16A
4 x jistič 1-fázový 4A
1 x proudový chránič s proudovou ochranou 16A, 0.03 mA
1 x hydrostat
1 x topné těleso do rozvaděče 60W
1 x toroidni transformátor 230/24 V, 100VA na DIN lištu
2 x pojistkový odpínač pro přístrojovou pojistku ve svorkovnici se signalizací LED, pojistka přístrojová 4A
2 x pojistkový odpínač pro přístrojovou pojistku ve svorkovnici se signalizací LED, pojistka přístrojová 2A
1 x Video/Ethernet encoder, s kompresí H.264 a možností ovládání kamery
1 x Media konvertor Ethernet/optika včetně napájecího zdroje
1 x přepěťová ochrana koaxiálního vedení
9 x řadová svorka 2.5 mm</t>
    </r>
    <r>
      <rPr>
        <vertAlign val="superscript"/>
        <sz val="9"/>
        <rFont val="Arial"/>
        <family val="2"/>
        <charset val="238"/>
      </rPr>
      <t>2</t>
    </r>
  </si>
  <si>
    <r>
      <t>Plastová nástěnná rozvodnice, krytí IP66, trojbodový zámek, rozměry šxvxh : 500x700x270 mm, přívod i vývody spodem, nerezové příchytky na zeď
1 x jistič 1-fázový 16A
4 x jistič 1-fázový 4A
1 x proudový chránič s proudovou ochranou 16A, 0.03 mA
1 x hydrostat
1 x topné těleso do rozvaděče 60W
1 x toroidni transformátor 230/24 V, 100VA na DIN lištu
2 x pojistkový odpínač pro přístrojovou pojistku ve svorkovnici se signalizací LED, pojistka přístrojová 4A
4 x pojistkový odpínač pro přístrojovou pojistku ve svorkovnici se signalizací LED, pojistka přístrojová 2A
2 x Video/Ethernet encoder, s kompresí H.264 a možností ovládání kamery
2 x Media konvertor Ethernet/optika včetně napájecího zdroje
2 x přepěťová ochrana koaxiálního vedení
9 x řadová svorka 2.5 mm</t>
    </r>
    <r>
      <rPr>
        <vertAlign val="superscript"/>
        <sz val="9"/>
        <rFont val="Arial"/>
        <family val="2"/>
        <charset val="238"/>
      </rPr>
      <t>2</t>
    </r>
  </si>
  <si>
    <t>Doplnění rozvaděče RD1</t>
  </si>
  <si>
    <t>RD1 je předmětem SO42</t>
  </si>
  <si>
    <t>2 ks - převodník ethernet/optika (single mode)</t>
  </si>
  <si>
    <t>Doplnění rozvaděče RD3.1</t>
  </si>
  <si>
    <t>1 ks - převodník ethernet/optika (single mode)</t>
  </si>
  <si>
    <t>drenážní štoly</t>
  </si>
  <si>
    <t>Doplnění rozvaděče RD3.2</t>
  </si>
  <si>
    <t>RD3.2 je předmětem projektu</t>
  </si>
  <si>
    <t>RD3.1 je předmětem SO42</t>
  </si>
  <si>
    <t>1 ks - průmyslový ethernet switch, 5 portů RJ45, 10/100 Base-T(X), 1-4 PoE porty, včetně napájecího zdroje</t>
  </si>
  <si>
    <t>LCD 24" monitor, rozlišení full HD, kompozitní vstup, VGA, Y/C, 1 x audio</t>
  </si>
  <si>
    <t>USB klávesnice s 3d joystikem + USB myš</t>
  </si>
  <si>
    <t>Kabel CYKY-O 7x1,5 mm²</t>
  </si>
  <si>
    <t xml:space="preserve">1 ks – PC dohledové pracoviště systému CCTV – stolní počítač, 1x4-jádrový procesor, RAM 8 GB, 2xLAN 1Gb/s, 2xHD 1TB, operační systém Windows 7 professional
1ks – softwarová aplikace – klient systému CCTV – základní rysy:
 • pouze softwarové rešení
 • podpora komunikace s videoserverem
 • otevřená architektura umožňující instalaci na standardních komerčně dodávaných   stanicích PC s instalovaným serverovým operačním systémem Windows
 • podpora videa z IP kamer, encoderů, digitálních videorekordérů, videoserverů přes síť
 • podpora IP kamer s HD technologií
 • jednotné rozhraní pro IP a analogové kamery
 • podpora aplikací třetích stran v oblasti analýzy video dat
 • podpora nahrávání MJPEG, MPEG-4 a H.264
 • rychlost nahrávání individuelně konfigurovatelná pro jednotlivou kameru
 • podpora LDAP autentikace
 • rychlé třídění na základě názvu zařízení, IP adresy a uživatelské definice
 • podpora práce s více monitory
 • okamžité nahrávání a rychlé přehrávání nahraného videa
 • vícekamerová prohlížecí trasa
 • PAN/ZOOM ovládání u PTZ kamer
 • digitální ZOOM
 • průvodce pro export videa
 • videoautentikace
 • podpora videoanalýzy
 • logické seskupování kamer
</t>
  </si>
  <si>
    <r>
      <t>2x - Číslicový multimetr, vestavěný do dveří rozvaděče, měření U,I, cos, kW, KVAr, kWh..., datová komunikace RS48</t>
    </r>
    <r>
      <rPr>
        <sz val="9"/>
        <rFont val="Arial"/>
        <family val="2"/>
        <charset val="238"/>
      </rPr>
      <t>5, napájení 24V DC</t>
    </r>
    <r>
      <rPr>
        <sz val="9"/>
        <rFont val="Arial"/>
        <family val="2"/>
      </rPr>
      <t>, montáž do dveří skříně</t>
    </r>
  </si>
  <si>
    <t>3x Válcová pojistka 4A, gG, vel 10</t>
  </si>
  <si>
    <t>1x Jednopólový jistič 16A, char. B</t>
  </si>
  <si>
    <t>1x Proudový chránič s nadproudovou ochrannou, 16A, 30mA, 1N, char. B</t>
  </si>
  <si>
    <t>1x Zásuvka na DIN lištu, 230V/16A</t>
  </si>
  <si>
    <t>Typ:  Skříňový - oceloplechová skříň s trojbodovým zavíráním na podstavci 100 mm
Základní parametry :
Soustava napětí:   1 N PE 50Hz, 230V/TN-S
                                 2 24V= PELV
Celkové rozměry:   šxvxh = 800x2000x600 mm na podstavci 
Krytí : IP54
Přívod i vývody: spodem
Barevný odstín: RAL 7032
Mechanická sestava:
Oceloplechová skříň s podstavcem 100mm
Pomocné konstrukce, montážní panel, DIN lišty, štítky a pomocný konstrukční a upevňovací materiál dle konstrukční dokumentace skříně, osvětlení a temperace skříně
Ovládací a signalizační prvky jsou umístěny ve dveřích rozvaděče
Náplň:</t>
  </si>
  <si>
    <t>1x Jednopólový jistič 6A, char. B</t>
  </si>
  <si>
    <t>1x Jednopólový jistič 4A, char. C</t>
  </si>
  <si>
    <t>3x Jednopólový jistič 4A, char. C</t>
  </si>
  <si>
    <t>3x Jednopólový jistič 2A, char. C</t>
  </si>
  <si>
    <t>1x Jednopólový jistič 1A, char. C</t>
  </si>
  <si>
    <t xml:space="preserve">4x Pomocný spínač 1/1 pro modulární jističe </t>
  </si>
  <si>
    <t>20x Pomocné relé - vazební člen 4p -7A/250V, cívka 24V DC, patice se šroubovými svorkami, ochranná dioda, LED signalizace</t>
  </si>
  <si>
    <t>11x Solid state pomocné relé pro spínání DC zátěže 60V/3A, napájení 24VDC, včetně patice</t>
  </si>
  <si>
    <t>1x Montáž stávajícího napájecího zdroje srážkoměru</t>
  </si>
  <si>
    <t>1x Stabilizovaný zdroj napětí 230VAC/24VDC, 0.6A, 15W</t>
  </si>
  <si>
    <t>2x Signálka, 24V DC</t>
  </si>
  <si>
    <t>1x GSM modem pro přenos dat, napájení 24V DC, komunikace s PLC4 - RS232, 
vf přenosové pásmo EGSM900. GSM1800, včetně externí antény a SIM karty dle výběru provozovatele</t>
  </si>
  <si>
    <t>1x Trojpólový jistič do 250A, nadproudová elektronická nastavitelná spoušť 160A-M, pomocné kontakty, blokové dvojité svorky, motorový pohon jističe na 24VDC, napěťová spoušť 24VDC, plombovatelný kryt zap. tlačítka pohonu</t>
  </si>
  <si>
    <t>1x Trojpólový hlavní jistič do 630A, nadproudová elektronická nastavitelná spoušť 400A-M, pomocné kontakty, blokové dvojité svorky, motorový pohon jističe na 230VAC, napěťová spoušť 24VDC</t>
  </si>
  <si>
    <t>1x Oddělovací rázová tlumivka 16A pro přepěťovou ochranu</t>
  </si>
  <si>
    <t>6x MTP 400/5A, 15VA, TP 0.5</t>
  </si>
  <si>
    <t>3x MTP 400/5A, 15VA, TP 0.5, cejchováno</t>
  </si>
  <si>
    <t>1x Napěťové kontrolní relé 3x400V, nastavitelné, monitorování sledu fází, výpadku fáze, přepětí a podpětí, digitální nastavení, výstupní kontakty 2p</t>
  </si>
  <si>
    <t>3x Nožová pojistka 16A, gG, vel 000</t>
  </si>
  <si>
    <t>1x Kompenzační kondenzátor 5kVAr, 400A</t>
  </si>
  <si>
    <t>2x Trojpólový jistič do 630A, nadproudová elektronická nastavitelná spoušť 400A-M, pomocné kontakty, blokové dvojité svorky</t>
  </si>
  <si>
    <t>1x Elektronický elektroměr činné energie, nepřímé zapojení, cejchovaný, montáž do dveří skříně</t>
  </si>
  <si>
    <t>3x Temperování skříně - hydrostat a topné těleso 100W</t>
  </si>
  <si>
    <t>3x Osvětlení skříně 11W, včetně dveřního spínače</t>
  </si>
  <si>
    <t>2x Osvětlení skříně 11W, včetně dveřního spínače</t>
  </si>
  <si>
    <t>1x Stabilizovaný zdroj napětí 230VAC/24VDC, 0.6A</t>
  </si>
  <si>
    <r>
      <t>6x Sběrnicové svorky 150mm</t>
    </r>
    <r>
      <rPr>
        <vertAlign val="superscript"/>
        <sz val="9"/>
        <rFont val="Arial"/>
        <family val="2"/>
        <charset val="238"/>
      </rPr>
      <t>2</t>
    </r>
  </si>
  <si>
    <t>3x Pojistkový odpínač nožových pojistek 3P vel. 000, se signalizací s pom. kontakty</t>
  </si>
  <si>
    <t>1x Pojistkový odpínač válcových pojistek 3P vel. 10</t>
  </si>
  <si>
    <t>1x Ovládací přepínač 10A, 3-polohy, 2 patra, řazení 2202, montáž do dveří</t>
  </si>
  <si>
    <t>2x Ovládací přepínač 10A, 3-polohy, 2 patra, řazení 2202, montáž do dveří</t>
  </si>
  <si>
    <t>1x Přepěťová jednofázová ochrana, 10A, SPD třídy 3, s vf filtrem, signalizační kontakt</t>
  </si>
  <si>
    <t>1x Trojpólový jistič 125A, charakteristika C</t>
  </si>
  <si>
    <t>1x Trojpólový jistič 100A, charakteristika C</t>
  </si>
  <si>
    <t>1x Trojpólový jistič 80A, charakteristika C</t>
  </si>
  <si>
    <t>1x Trojpólový jistič 63A, charakteristika C</t>
  </si>
  <si>
    <t>1x Trojpólový jistič 50A, charakteristika C</t>
  </si>
  <si>
    <t>1x Trojpólový jistič 40A, charakteristika C</t>
  </si>
  <si>
    <t>1x Trojpólový jistič 32A, charakteristika C</t>
  </si>
  <si>
    <t>2x Trojpólový jistič 16A, charakteristika C</t>
  </si>
  <si>
    <t>1x Solid state pomocné relé pro spínání AC zátěže 230V/3A, napájení 24VDC, včetně patice</t>
  </si>
  <si>
    <t>1x Soumrakový spínač  1-50000lx, spínací kontakt 1p 16A, včetně externího čidla IP56, 230VAC</t>
  </si>
  <si>
    <t>Celkem</t>
  </si>
  <si>
    <t>sada</t>
  </si>
  <si>
    <t>Popis položky</t>
  </si>
  <si>
    <t>Jednotka</t>
  </si>
  <si>
    <t>ks</t>
  </si>
  <si>
    <t>m</t>
  </si>
  <si>
    <t>komplet</t>
  </si>
  <si>
    <t>3x Modul digitálních vstupů, 8DI, 24V</t>
  </si>
  <si>
    <t>1x Přepěťová jednofázová ochrana, 16A, SPD třídy 3, s vf filtrem, signalizační kontakt</t>
  </si>
  <si>
    <t>1x Pomocné relé -vazební člen 4p -7A/250V, cívka 230V AC, patice se šroubovými svorkami, ochranný varistor, LED signalizace</t>
  </si>
  <si>
    <t>Instalovat pouze podmíněně</t>
  </si>
  <si>
    <t>Optický kabel 9/125 multi mode, 12 vláken, univerzální</t>
  </si>
  <si>
    <t>Optický kabel 9/125 multi mode, 4 vlákna, univerzální</t>
  </si>
  <si>
    <t>Optický rozvaděč 24 ST konektorů - kompletní - doplnění DT4T</t>
  </si>
  <si>
    <t>Převodník optika/RS485
Univerzální převodník seriové linky na optickou linku, podporující komunikaci po RS232, RS485, RS422 s automatickou detekcí přenosové rychlosti a směru komunikace, napájení 12-48V=, provedení pro kabeláž singlemode, osazení 1xDT2, 1xDT3, 1xMXD1,1, 7xDT4T</t>
  </si>
  <si>
    <t>Skříň převodníků - MXD1
Plastová nástěnná skříň 400x300x150 mm, IP66,
1 ks - přívodní jistič 230V,50Hz, 6A
1 ks - napájecí zdroj 230V,50Hz/24V=/1A na DIN lištu
1 ks - optický rozvaděč 12 ST portů kompletní
4 ks - univerzální převodník seriové linky na optickou, podporující komunikaci po RS232, RS485, RS422 s automatickou detekcí přenosové rychlosti a směru komunikace, provedení singlemode</t>
  </si>
  <si>
    <t>Doplnění komunikačních prvků pro dataloggery systému TBD
Do rozvaděče DT4T a do skříní dataloggerů  MU2 a MQU3 budou doplněny prvky, které umožní komunikaci s počítači v provizorním provozním středisku prostřednictvím metalických datových kabelů.
Doplnění:
1x Short haul modem, typ SRM-5A, Campbell Scientific
4x Redukce z 9 na 25 kolíkový RS232 konektor
1x Komunikační převodník NL-100 (RS232 na Ethernet), včetně zdroje 12V, Campbell Scientific
3x převodník optika(sm)/ethernet</t>
  </si>
  <si>
    <t>Doplnění stávající skříně datalogerů - DTBD3.1</t>
  </si>
  <si>
    <t>Stávající nástěnná skříň datalogerů umístěná v pravobřežním vsupu do injekční štoly bude doplněna o následující komponenty</t>
  </si>
  <si>
    <t>3x rozhraní pro strunové snímače, 1x seriový komunikační port pro komunikaci s datalogerem, 2 sady portů pro ovládání multiplexeru 16/32 kanálů</t>
  </si>
  <si>
    <t>3x seriový (RS232) propojovací kabel</t>
  </si>
  <si>
    <t>3x řadová svorka s pouzdrem pro přístrojovou pojistku plus přístrojová pojistka 1A</t>
  </si>
  <si>
    <r>
      <t>24x řadová svorka 2,5 mm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</rPr>
      <t xml:space="preserve"> na DIN lištu</t>
    </r>
  </si>
  <si>
    <t>2x UTP kat. 5e propojovací kabel - délka 5 m</t>
  </si>
  <si>
    <t>Doplnění stávající skříně datalogerů - DTBD3.2</t>
  </si>
  <si>
    <t>Systém TBD - Systém sběru dat</t>
  </si>
  <si>
    <t>Stávající nástěnná skříň datalogerů umístěná v bloku 26 injekční štoly bude doplněna o následující komponenty</t>
  </si>
  <si>
    <t>2x rozhraní pro strunové snímače, 1x seriový komunikační port pro komunikaci s datalogerem, 2 sady portů pro ovládání multiplexeru 16/32 kanálů</t>
  </si>
  <si>
    <t>2x seriový (RS232) propojovací kabel</t>
  </si>
  <si>
    <r>
      <t>16x řadová svorka 2,5 mm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</rPr>
      <t xml:space="preserve"> na DIN lištu</t>
    </r>
  </si>
  <si>
    <t>2x UTP kat. 5e propojovací kabel - délka 10 m</t>
  </si>
  <si>
    <t>1x Dataloger - stejný typ jako stávající dataloger (CR1000)</t>
  </si>
  <si>
    <t>1x Ethernet a kompakt flash modul pro dataloger</t>
  </si>
  <si>
    <t>1x UTP kat. 5e propojovací kabel - délka 10 m</t>
  </si>
  <si>
    <t>Doplnění stávající skříně datalogerů - DTBD3.4</t>
  </si>
  <si>
    <t>Stávající nástěnná skříň datalogerů umístěná ve vchodu do odvodňovací štoly bude doplněna o následující komponenty</t>
  </si>
  <si>
    <t>Skříň multiplexeru</t>
  </si>
  <si>
    <r>
      <t>Základní parametry</t>
    </r>
    <r>
      <rPr>
        <sz val="10"/>
        <rFont val="Arial"/>
        <family val="2"/>
        <charset val="238"/>
      </rPr>
      <t xml:space="preserve"> :</t>
    </r>
  </si>
  <si>
    <t>Krytí : IP54</t>
  </si>
  <si>
    <t>Přívod i vývody : spodem (kabelové průchodky IP54)</t>
  </si>
  <si>
    <t>Provedení skříně : plastová skříň</t>
  </si>
  <si>
    <t>Mechanická sestava:</t>
  </si>
  <si>
    <t>1ks – základní</t>
  </si>
  <si>
    <t>1ks – montážní deska kovová pozink</t>
  </si>
  <si>
    <t>1sada nerezových příchytek na zeď</t>
  </si>
  <si>
    <t>+ DIN lišty, plastové žlaby a upevňovací materiál dle konstrukční dokumentace</t>
  </si>
  <si>
    <t>Eliminace vnitřní vlhkosti pomocí Silicagelu.</t>
  </si>
  <si>
    <t>1x Multiplexer 16 4-vodičových měřících kanálů / 32 2-vodičových měřících kanálů, řízení pomocí rozhraní pro strunová čidla</t>
  </si>
  <si>
    <t>Orientační rozměry: šxvxh: 40x50x25 cm</t>
  </si>
  <si>
    <t>Základní konfigurace rozhraní pro strunové snímače a multiplexery</t>
  </si>
  <si>
    <t xml:space="preserve">Vytvoření/doplnění programu pro datalogery CR 1000 pro cyklické čtení strunových snímačů v jednotlivých multiplexerech, výpočet absolutní fyzikální hodnoty pro daný snímač tlaku (náklonu) včetně tepelné korekce a korekce na atmosférický tlak, uložení naměřených hodnot do paměti datalogeru, flash paměti a cyklický přenos naměřených údajů pomocí Ethernet sítě na pracoviště v provozním středisku.  </t>
  </si>
  <si>
    <t>Uzemňovací vodič CY 6 ž/z</t>
  </si>
  <si>
    <r>
      <t>Propojovací kabel mezi skříní multiplexeru a datalogerem – metalický signalizační kabel se stíněním, 9x1 mm</t>
    </r>
    <r>
      <rPr>
        <vertAlign val="superscript"/>
        <sz val="10"/>
        <rFont val="Arial"/>
        <family val="2"/>
        <charset val="238"/>
      </rPr>
      <t>2</t>
    </r>
  </si>
  <si>
    <t>10x Pomocné relé - vazební člen 4p -7A/250V, cívka 24V DC, patice se šroubovými svorkami, ochranná dioda, LED signalizace</t>
  </si>
  <si>
    <r>
      <t>40x Řadová svorka do 4mm</t>
    </r>
    <r>
      <rPr>
        <vertAlign val="superscript"/>
        <sz val="9"/>
        <rFont val="Arial"/>
        <family val="2"/>
        <charset val="238"/>
      </rPr>
      <t>2</t>
    </r>
  </si>
  <si>
    <t>DT3.2 - Řídící rozvaděč v levobřežním vstupu</t>
  </si>
  <si>
    <t xml:space="preserve">Úprava stávajícího řídícího uzlu DT3.1 - HW </t>
  </si>
  <si>
    <t>Stávající rozvaděč DT3 bude přeznačen na DT3.1</t>
  </si>
  <si>
    <t>1x Modul digitálních vstupů, 8DI, 24V</t>
  </si>
  <si>
    <r>
      <t>10x Řadová svorka do 4mm</t>
    </r>
    <r>
      <rPr>
        <vertAlign val="superscript"/>
        <sz val="9"/>
        <rFont val="Arial"/>
        <family val="2"/>
        <charset val="238"/>
      </rPr>
      <t>2</t>
    </r>
  </si>
  <si>
    <t>1x Pojistková řadová svorka, včetně pojistky 0.5A</t>
  </si>
  <si>
    <t>BYFY-M 1x2x0,4 mm</t>
  </si>
  <si>
    <t>CYKY-J 12x1,5 mm²</t>
  </si>
  <si>
    <t>CYKY-J 19x1,5 mm²</t>
  </si>
  <si>
    <t>1-CYKY 4x25 mm²</t>
  </si>
  <si>
    <t>PAAR-LiYCY 1x2x0,5</t>
  </si>
  <si>
    <t>Dodávka strojů a zařizení</t>
  </si>
  <si>
    <t>TRAFO 1000kVA, 22/6,3kV, Yd1, ek=6%, suché, IP00, podélný pojezd - rozteč 820mm, ozn. T1
ztráty - standardní, vinutí Al</t>
  </si>
  <si>
    <t>TRAFO 400kVA, 22/0,4kV, Dyn1, ek=6%, suché, IP00, podélný pojezd - rozteč 670mm, ozn. T2
ztráty - standardní, vinutí Al</t>
  </si>
  <si>
    <t>Rozvodnice obchodního měření - ozn. RE1
Nástěnná rozvodnice USM (v provedení pro měř. ČEZ-sev. Morava), 600/1000/360mm, s výklopným panelem pro měřící soupravu, IP40/IP20, pro nepřímé měření, vč. zkušební svorkovnice a pojistkového odpínače pro napěťový měř. obvod, vč. GSM modulu</t>
  </si>
  <si>
    <t>Skříň dispečerského řízení ČEZ - ozn. AXV
Nástěnná rozvodnice, 600/1000/260mm, vybavena RTU7M, vč. příslučenství a pomoc. přístrojů, IP40/IP20</t>
  </si>
  <si>
    <t>Nástěnný rozvaděč 24VDC, ozn. ANU
rozměry: 800/1000/260mm, ss rozvaděč vč. baterie 24VDC, 26Ah, nabíječe a rozjištění vývodů
přívod: 1NPE~50Hz, 230V/TN-C-S, jmen. proud In=25A (DC strana)</t>
  </si>
  <si>
    <t>%</t>
  </si>
  <si>
    <t>Demontační práce</t>
  </si>
  <si>
    <t xml:space="preserve">         </t>
  </si>
  <si>
    <t>Montážní práce</t>
  </si>
  <si>
    <t>Cu kabel , 750V, 5x2,5, PVC, pevně uložený</t>
  </si>
  <si>
    <t>Cu kabel , 750V, 4x4, PVC, pevně uložený</t>
  </si>
  <si>
    <t>Cu kabel , 750V, 3x2,5, PVC, pevně uložený</t>
  </si>
  <si>
    <t>Cu kabel , 750V, 2x4, PVC, pevně uložený</t>
  </si>
  <si>
    <t>Pospojování na povrchu</t>
  </si>
  <si>
    <t>Ostatní práce a materiál</t>
  </si>
  <si>
    <t>SO 09 Zabezpečení provozu díla v průběhu výstavby (SO 09.2 až SO 09.5)</t>
  </si>
  <si>
    <t xml:space="preserve">Výkon :  65 kVA/ 50 kW STBY
Rozsah dodávky :
- Elektrocentrála
- Kapotáž
- Nabíječka startovací baterie
- Předehřev chladicího média
- VZT včetně propojovací kabeláže a výfuk
</t>
  </si>
  <si>
    <t>Elektrocentrála</t>
  </si>
  <si>
    <t>Výkop rýhy pro kabelovou trasu, zeminy tř.3 20%, 4.tř 80% 
(šířky 0,6 m a hloubky 1,4 m )</t>
  </si>
  <si>
    <t>km</t>
  </si>
  <si>
    <r>
      <t>m</t>
    </r>
    <r>
      <rPr>
        <vertAlign val="superscript"/>
        <sz val="9"/>
        <rFont val="Arial"/>
        <family val="2"/>
        <charset val="238"/>
      </rPr>
      <t>2</t>
    </r>
  </si>
  <si>
    <r>
      <t>m</t>
    </r>
    <r>
      <rPr>
        <vertAlign val="superscript"/>
        <sz val="9"/>
        <rFont val="Arial"/>
        <family val="2"/>
        <charset val="238"/>
      </rPr>
      <t>3</t>
    </r>
  </si>
  <si>
    <t>Průvlekové trafo na kabel 22kV - 100/5A, 10VA, 5P10</t>
  </si>
  <si>
    <t>Hradící členy pro generátor 1MVA, 6kV</t>
  </si>
  <si>
    <t>Hradící členy pro generátor 0,4MVA, 0,4kV</t>
  </si>
  <si>
    <t>Doprava zařízení</t>
  </si>
  <si>
    <t>Demontáž stávajícího olejového trafa 1MVA, 22/6,3kV, vč. ekologické likvidace</t>
  </si>
  <si>
    <t>Demontáž stávajícího pasového vedení v původní trafokomoře olejového trafa 
- pasovina 40/10Al ...~28m, 9ks podpěrných izolátorů 22kV, a 9ks podpěrných izolátorů 6kV</t>
  </si>
  <si>
    <t>Demontáž stávající OK v původní trafokomoře trafa 22/6kV</t>
  </si>
  <si>
    <t>Demontáž stávajícího průchodkové desky mezi stan. původního trafa a stávající rozvodnou 6kV, ~1200/400mm (cca 25kg), vč. 3ks průchodek 6kV</t>
  </si>
  <si>
    <t>Dokončovací práce - pole, kobka do 35kV</t>
  </si>
  <si>
    <t>Montáž rozv. VN vnítřní pole do 600kg</t>
  </si>
  <si>
    <t>Montáž MTP na kabel VN</t>
  </si>
  <si>
    <t xml:space="preserve">Koncovka vnitřní pro 1žilový kabel 22kV, 95Al, kompletní 
pro připojení v rozvaděči vn pomocí konektoru + příslušný T-adapter </t>
  </si>
  <si>
    <t>Koncovka vnitřní pro 1žilový kabel 22kV, 95Al, kompletní 
pro připojení u T1</t>
  </si>
  <si>
    <t>Kabel 22kV, 1. žilový 1x95Al, XLPE, PEVNE ULOZENY
(mezi R22-4 a T1)</t>
  </si>
  <si>
    <t xml:space="preserve">Koncovka vnitřní pro 1žilový kabel 22kV, 70Al, 
kompletní pro připojení v rozvaděči vn pomocí konektoru + příslušný T-adapter </t>
  </si>
  <si>
    <t>Konconka vnitřní pro 1žilový kabel 22kV, 70Al, 
kompletní pro připojení u T2</t>
  </si>
  <si>
    <t>Kabel 22kV, 1. žilový, 1x70Al, XLPE, pevně uložený  (mezi R22-3 a T2)</t>
  </si>
  <si>
    <t>Omezovač přepětí, 25kV, 10kA, vnitřní provedení, montáž na nosnou OK 
(v trafokomoře), svorníkové připojení obou konců</t>
  </si>
  <si>
    <t>Montáž TR. 22/6kV, 1,0MVA</t>
  </si>
  <si>
    <t>Montáž TR. 22/0,4kV, 0,4MVA</t>
  </si>
  <si>
    <t>Tlumiče vibrací transformátoru</t>
  </si>
  <si>
    <t>Koncovka vnitřní pro 1žilový kabel 6 (resp.10)kV, 120Al, kompletní 
pro připojení u T1, ZF1 a v R6</t>
  </si>
  <si>
    <t>Montáž hradícíh členů do 200kg</t>
  </si>
  <si>
    <t>Kabel 6 (resp.10) kV, 1. žlový, 1x120Al, XLPE, pevně uložený
(mezi T1 a ZF1 (na napěť. hladině 6kV))</t>
  </si>
  <si>
    <t>Kabel 6 (resp.10) kV, 1. žlový, 1x120Al, XLPE, pevně uložený
(mezi ZF1 a R6 (na napěť. hladině 6kV))</t>
  </si>
  <si>
    <t>Ocelový  rošt - pozinkovaný, se závěsnými výložníky, kompletní</t>
  </si>
  <si>
    <t>Montáž nástěnného rozvaděče NN do 50kg</t>
  </si>
  <si>
    <t>Montáž nástěnného rozvaděče NN do 100kg</t>
  </si>
  <si>
    <t>Zapojení, provoznění a odzkoušení rozvaděče AXV</t>
  </si>
  <si>
    <t xml:space="preserve">Dielektrický koberec šíře 1m          </t>
  </si>
  <si>
    <t>Ukončení kabelů do 1kV</t>
  </si>
  <si>
    <t>Konstrukce ocel. klasic. - výroba a montáž (kg)</t>
  </si>
  <si>
    <t>Požární přepážka - svislá (mezi rozvodnou vn a trafokomorou)</t>
  </si>
  <si>
    <t xml:space="preserve">Kontrola hodnoty odporu uzemnění    </t>
  </si>
  <si>
    <t>Páska FeZn 30X4mm</t>
  </si>
  <si>
    <t>Vodič CY 16mm (GNYE)</t>
  </si>
  <si>
    <t xml:space="preserve">Svorka pro zemnící pásek SR 2A          </t>
  </si>
  <si>
    <t>Nátěr na pospojování na povrchu</t>
  </si>
  <si>
    <t>Podpěrka PV42 pro pospojování na povrchu</t>
  </si>
  <si>
    <t xml:space="preserve">Ocel pásová 40x5mm (1,570 kg/m)         </t>
  </si>
  <si>
    <t xml:space="preserve">Ocelový úhelník 35x35x5 (2,09 kg/m)        </t>
  </si>
  <si>
    <t>Úprava povrchu konstrukce - ocel. kart. tr. II</t>
  </si>
  <si>
    <t>Úprava povrchu konstrukce - oprašování kart. tr. II</t>
  </si>
  <si>
    <t>Úprava povrchu konstrukce - odmašťování kart. tr. II</t>
  </si>
  <si>
    <t>Základní nátěr konstrukce jednosl. - tr. II</t>
  </si>
  <si>
    <t>Písmomalířské práce - do velikosti 100mm</t>
  </si>
  <si>
    <t xml:space="preserve">Barva syntetická základní S 2000 šedá, 0110  </t>
  </si>
  <si>
    <t xml:space="preserve">Email, syntetic. venkov. S 2013 černý 1999   </t>
  </si>
  <si>
    <t>Email, syntetic. venkov. S 2013 zelený 5300</t>
  </si>
  <si>
    <t>Barva syntec. na konstr. S 2014, sed str 1100</t>
  </si>
  <si>
    <t>Vrchní nátěr konstr. jednosl..tr. II-2X-AUT.</t>
  </si>
  <si>
    <t xml:space="preserve">Ředidlo olej. syntetic. S 6006               </t>
  </si>
  <si>
    <t>Barva základní synt. S 2003 pro ocel. Prof</t>
  </si>
  <si>
    <t>Výchozí revize</t>
  </si>
  <si>
    <t>Ochranné pomůcky</t>
  </si>
  <si>
    <t xml:space="preserve">Přesun strojů a zařízení </t>
  </si>
  <si>
    <t>Zjištění stávajícího stavu na stavbě</t>
  </si>
  <si>
    <t>Doprava montážní plošiny</t>
  </si>
  <si>
    <t>Práce montážní plošiny</t>
  </si>
  <si>
    <t>Omezovač přepětí, 25kV, 10kA, venkovního provedení, 
montáž na nosnou OK (na sloupu venkov. vedení), svorníkové připojení obou konců</t>
  </si>
  <si>
    <t>Koncovka venkovní pro 3žilový kabel XLPE 22kV, 150/35Al, 
kompletní, vč.rozděl. hlavy</t>
  </si>
  <si>
    <t>Kabel 22kV, 3žilový, AXAL-TT 3x150/35Al pro 12/20(24)kV, pevné uložení (mezipřechod. sloupem a R22-1)....WH01</t>
  </si>
  <si>
    <t>Zkoušky kabelu zvýšeným napětím</t>
  </si>
  <si>
    <t>Ochranná dřevěnná lišta na betonový stožár</t>
  </si>
  <si>
    <t>Příchytky na kabel VN ke betonovému sloupu</t>
  </si>
  <si>
    <t>Koncovka vnitřní pro 3žilový kabel XLPE 22kV, 150/35Al, 
kompletní, vč.rozděl. Hlavy pro připojení v rozvaděči vn pomocí konektoru
+ příslušný T-adapter (s možností paralel. připojení omezovače přepětí)</t>
  </si>
  <si>
    <t>Omezovač přepětí, 25kV, 10kA, vnitřní provedení, 
pro paralelní připojení ke koncovce (připojen z T-adapteru)</t>
  </si>
  <si>
    <t>Výkop rýhy pro kabelovou trasu, zeminy tř.3 20%, 4.tř 80% 
(šířky 0,35 m a hloubky 80 m )</t>
  </si>
  <si>
    <t>Flexibilní kabelová chránička - vnější průměr 63 mm UV stabilní</t>
  </si>
  <si>
    <t xml:space="preserve">Flexibilní kabelová chránička - vnější průměr 110 mm </t>
  </si>
  <si>
    <t>HZS-montážní práce v normální pracovní době</t>
  </si>
  <si>
    <t>HZS-účast dodavat. při zkouškách v pracovní době</t>
  </si>
  <si>
    <t>Přípojka VN</t>
  </si>
  <si>
    <t>Tkč</t>
  </si>
  <si>
    <t>kg</t>
  </si>
  <si>
    <t>hod</t>
  </si>
  <si>
    <t>PS 01 Ovládání a řízení vodního díla</t>
  </si>
  <si>
    <t>Datum:</t>
  </si>
  <si>
    <t>Komentář</t>
  </si>
  <si>
    <t>Srpen 2013</t>
  </si>
  <si>
    <t>PS 02.2 Strojovna-odběrná věž - elektrotechnická část</t>
  </si>
  <si>
    <t>PS 03.2 Strojovna spodních uzávěrů - elektrotechnická část</t>
  </si>
  <si>
    <t>PS 04 Provozní budova - elektrotechnická část</t>
  </si>
  <si>
    <t>SO 06 Přeložky vedení VN a trafostanice</t>
  </si>
  <si>
    <t>SO 42 Rozvody a osvětlení</t>
  </si>
  <si>
    <t>SO 43.2 Zabezpečení vodního díla - videosystém</t>
  </si>
  <si>
    <t>SO 43.3 Zabezpečenívodního díla - EZS, EPS</t>
  </si>
  <si>
    <t>Dodavatelská realizační a konstrukční dokumentace</t>
  </si>
  <si>
    <t>51c</t>
  </si>
  <si>
    <t>IN</t>
  </si>
  <si>
    <t>RD</t>
  </si>
  <si>
    <t>Laserová barevná tiskárna A3/A4</t>
  </si>
  <si>
    <t>S možností přímého připojení do sítě Ethernet</t>
  </si>
  <si>
    <t>Run time verze systému vizualizace</t>
  </si>
  <si>
    <t>Serverová verze s podporou tenkých klientů nebo teminál. služeb, včetně driverů pro síť SAIA</t>
  </si>
  <si>
    <t>Aplikace pro centrální vizualizaci VD</t>
  </si>
  <si>
    <t>Oživení, uvedení do provozu</t>
  </si>
  <si>
    <t>PS01.1 - Informační a dispečerký systém</t>
  </si>
  <si>
    <t>PS01.2 - Úpravy stávajícího řídícího systému</t>
  </si>
  <si>
    <t>Úprava stávajícího řídícího uzlu DT1 - HW</t>
  </si>
  <si>
    <t>Úprava stávajícího řídícího uzlu DT1 - SW</t>
  </si>
  <si>
    <t>Úprava stávajícího řídícího uzlu DT2 - HW</t>
  </si>
  <si>
    <t>Úprava stávajícího řídícího uzlu DT2 - SW</t>
  </si>
  <si>
    <t>Průmyslové PC vestavné s LCD dotykovou obrazovkou</t>
  </si>
  <si>
    <t>Řídící uzel PLC4 - HW</t>
  </si>
  <si>
    <t>Řídící uzel PLC4 - SW</t>
  </si>
  <si>
    <t>DT5 - Řídící rozvaděč limnigrafu</t>
  </si>
  <si>
    <t>Řídící uzel PLC5 - HW</t>
  </si>
  <si>
    <t>Řídící uzel PLC5 - SW</t>
  </si>
  <si>
    <t>Úprava stávajícího řídícího uzlu DT3.1 - SW</t>
  </si>
  <si>
    <t>Řídicí uzel DT3.2 - HW</t>
  </si>
  <si>
    <t>Řídící uzel PLC3.2 - SW</t>
  </si>
  <si>
    <t>Součást rozvaděče DT4</t>
  </si>
  <si>
    <t>Součást rozvaděče DT5</t>
  </si>
  <si>
    <t>Doplnění rozvaděče RD4</t>
  </si>
  <si>
    <t>RD4 je předmětem SO42</t>
  </si>
  <si>
    <t>Kamera venkovní otočná K3.1.1</t>
  </si>
  <si>
    <t>Kamera venkovní pevná K1.1, K1.2, K3.1.2, K3.2, K4.1, K4.2, K4.3, K4.4, K4.5</t>
  </si>
  <si>
    <t>Kamera  1/3 in. High Res D/N Compact PAL 12/24VAC, Objektiv 1/3 in. 2.8-11mm s IR korekcí, AI direct drive
Venkovní kamerový kryt vyhřívaný, 230VAC, držák na zeď, clona. Adaptér krytu na konzoli nebo sloup</t>
  </si>
  <si>
    <t>Nástěnné venkovní LED IR reflektor, 24V, 15VA</t>
  </si>
  <si>
    <t>1x Trojpólový jistič do 250A, nadproudová elektronická nastavitelná spoušť 160A-M, pomocný kontakt</t>
  </si>
  <si>
    <t>3x MTP 250/5A, 15VA, TP 0.5</t>
  </si>
  <si>
    <t>3x MTP 100/5A, 15VA, TP 0.5</t>
  </si>
  <si>
    <t>1x  Hlavní trojpólový jistič do 250A, nadproudová elektronická nastavitelná spoušť 250A-M, pomocné kontakty, blokové dvojité svorky, blok ručního pohonu, páka ručního pohonu s ložiskem do dveří</t>
  </si>
  <si>
    <t>2x Napěťové kontrolní relé 3x400V, nastavitelné, monitorování sledu fází, výpadku fáze, přepětí a podpětí, digitální nastavení, výstupní kontakty 2p</t>
  </si>
  <si>
    <t>2x Pojistkový odpínač nožových pojistek vel. 000, se signalizací s pom. kontakty</t>
  </si>
  <si>
    <t>6x Nožová pojistka 100A, gG, vel 000</t>
  </si>
  <si>
    <t>1x Trojpólová přepěťová ochrana, SPD 2 (C), 230V, 20kA, 0.9kV, výměnné moduly. signalizační kontakt 1p</t>
  </si>
  <si>
    <t>2x Temperování skříně - hydrostat a topné těleso 100W</t>
  </si>
  <si>
    <t>Oceloplechová datová rozvodnice 19", 48U
Základní parametry :
Soustava napětí:   1 N PE 50Hz, 230V/TN-S
                                  2 24V=, PELV
Celkové rozměry:   šxvxh = 600x2000x1070 mm
Krytí : IP20
Přívod i vývody: spodem
Barevný odstín: černá
Mechanická sestava:
Standardní datová skříň 19" provedení pro server, plné bočnice - odnímatelné, přední dveře a zadní dveře s ocelovou sítí, na kolečkách, kapacita 48U, statická nosnost 1300kg, dynamická nosnost 1000 kg, krytí IP20,
Pomocné konstrukce, DIN lišta, štítky a upevňovací materiál dle konstrukční dokumentace skříně</t>
  </si>
  <si>
    <t>Náplň:
4 ks - patch panel 24 portů
3 ks - police do 19" rámu
1 ks - výsuvný 17" LCD monitor s klávesnicí a přepínačem pro dva servery
1 ks - zdroj UPS, 19", provedení, 4200W/6000VA, napájení 230V/50Hz, výstup sinusový, 230V, 50Hz, zkreslení na výstupu méně jak 3%, účinnost min. 92% při plné zátěži, síťová management karta - komunikace přes Ethernet, správa přes webové rozhraní a CLI včetně software zajišťujícího korektní odstavení serverů v případě nízké kapacity bateri při výpadku napájení
1 ks - rozšiřující bateriový modul, 19" provedení, dimenzováno tak, aby byla zajištěna doba zálohy napájení z UPS všech připojených systémů minimálně 30 minut.
1 ks - PDU (power distribution unit) lišta vertikální přes celou výšku rozvaděče, 230V, 16A, 21xIEC 320 C19 zásuvek, integrované měření proudového odběru, ethernet port, správa přes webové rozhraní a CLI
1 ks - Napájecí zdroj 230V, 50Hz/24V=, 2A
1 ks - Převodník RS232/Ethernet, napájení 24V=</t>
  </si>
  <si>
    <t>Technologický file server</t>
  </si>
  <si>
    <t>Hlavní ethernet switch/router</t>
  </si>
  <si>
    <t>Ethernet přepínač s vestavěnou správou, 44 portů RJ45 10/100 Mb/s,  4  x dual personality port  10/100/1000 Mb/s, podpora XRRP, LACP, Spanning Tree,  2 redundantní napájecí zdroje, podpora VLAN, Layer 3 routing, plná podpora IPv6 protokolu.</t>
  </si>
  <si>
    <t>Pracovní stanice PC</t>
  </si>
  <si>
    <t>Včetně LCD 22" monitoru, klávesnice a myši  a OS, procesor vícejádrový, 4GB RAM, SSD 120GB, HDD 1TB, OS Windows 7</t>
  </si>
  <si>
    <t>Místní provozní předpisy a uživatelská dokumentace</t>
  </si>
  <si>
    <t>Místní provozní předpis a uživatelská přířučka s detailním popisem ovládání a správy systému vizualizace a dispečerského řízení VD</t>
  </si>
  <si>
    <t>Stávající základna PCD2.M120 se vymění za novou základnu PCD2M5540. Stávající rozšiřující modul PCD2 C100 se vymění za nový rozšiřující modul PCD2 C2000 (včetně propojovacího kabelu).  Stávající desky V/V se přemístí do nové základny a rozšiřujícího modulu na stejné pozice. Komunikace S-Bus se převede na rozhraní Ethernet. 
Na dveřích rozvaděče DT1 se demontuje stávající komunikační panel a na jeho místo se osadí WEB panel 5,7" s dotykovou obrazovkou 320 x 240 QVGA, 
s komunikací Ethernet
Dále bude do rozvaděče DT1 doplněno následující přístrojové vybavení:</t>
  </si>
  <si>
    <t>Stávající programové vybavení uzlu zůstane zachováno. Bude proveden převod komunikace S-BUS RS485 na Ethernet,  dále bude provedeno doplnění zpracování 8-mi analogových vstupů a 16 binárních vstupů, doplnění komunikace s dvojicí multimetrů pomocí RS485/Modbus Bude doplněna funkcionalita vnitřního WEB serveru o vizualizaci technologie připojené na uzel DT1.</t>
  </si>
  <si>
    <t>1x výměna stávající UPS (700 VA)</t>
  </si>
  <si>
    <t>Stávající základna PCD2.M120 se vymění za novou základnu PCD2M5540. Stávající rozšiřující modul PCD2 C100 se vymění za nový rozšiřující modul PCD2 C2000 (včetně propojovacího kabelu).  Stávající desky V/V se přemístí do nové základny a rozšiřujícího modulu na stejné pozice. Komunikace S-Bus se převede na rozhraní Ethernet. 
Na dveřích rozvaděče DT2 se demontuje stávající komunikační panel a na jeho místo se osadí WEB panel 5,7" s dotykovou obrazovkou 320 x 240 QVGA, 
s komunikací Ethernet
Dále bude do rozvaděče DT2 doplněno následující přístrojové vybavení:</t>
  </si>
  <si>
    <t>Stávající programové vybavení uzlu zůstane zachováno. Bude proveden převod komunikace S-BUS RS485 na Ethernet. Bude doplněna funkcionalita vnitřního WEB serveru o vizualizaci technologie odběrné věže. Dále bude doplněna funkce „datalogeru“ naměřených údajů hladiny v nádrži, rychlosti a směru větru do SD paměti automatu PLC2.</t>
  </si>
  <si>
    <t>Stávající základna PCD2.M120 se vymění za novou základnu s komunikací Ethernet TCP/IP. Stávající desky V/V se přemístí do nové základny na stejné pozice. Komunikace S-Bus se převede na rozhraní Ethernet. 
Na dveřích rozvaděče DT3 se demontuje stávající komunikační panel a na jeho místo se osadí WEB panel 5,7" s dotykovou obrazovkou 320 x 240 QVGA, s komunikací Ethernet, stávající UPS (700VA) se vymění.</t>
  </si>
  <si>
    <t>Kompletní softwarové vybavení pro:
- Řízení a monitorování vodárny 
- Komunikace s ostatními uzly ŘS přes Ethernet rozhraní
- interní WEB server – vizualizace vodárenské soustavy VD Šance</t>
  </si>
  <si>
    <t>17" SXGA TFT LCD DualCore Touch Panel Computer
• Intel® dvoujádrový procesor 
• 17" SXGA TFT LCD dotykový panel
• Bezventilátorový chladící systém
• MS Windows® 7
• Gigabit Ethernet and Fast Ethernet supported
• SSD HD
Instalace do rozvaděče RD1 (součást SO42), paralelní pracoviště s kompletní vizualizací technologie VD.</t>
  </si>
  <si>
    <t>1x Barevný dotykový LCD panel 5.7", 256 barev, 320 x 240 QVGA, komunikace Ethernet, vestavěný do dveří DT3.2, web prohlížeč</t>
  </si>
  <si>
    <t>1x Barevný dotykový LCD panel 5.7", 256 barev, 320 x 240 QVGA, komunikace Ethernet, vestavěný do dveří DT4, web prohlížeč</t>
  </si>
  <si>
    <t>NTP time server s příjmem časové informace ze systému GPS, připojení přímo do sítě Ethernet, včetně externí antény, montáž do RD2</t>
  </si>
  <si>
    <t>19" provedení, 2x4-jádrový procesor, RAM 8 GB, 2xLAN 1Gb/s, min. 8 slotů pro hotswap 2.5“ disky, 1x interní management karta pro kompletní vzdálenou správu serveru prostřednictvím internetového prohlížeče, vnitřní řadič diskového pole SAS/SATA s možností konfigurace RAID1, RAID5, systémový disk 70GB-RAID1, datový disk 2TB-RAD5, redundantní napájecí zdroje, redundantní vnitřní ventilátory, operační systém Windows 2008 R2 standard</t>
  </si>
  <si>
    <t>1x Průmyslový Ethernet přepínač, 8xstandardní Ethernet 100Mb/s, 2xSFP port, podpora redundantní smyčky s velmi rychlým časem zotavení (&lt;10 ms), RSTP/STP, kompletní interní management a diagnostika, podpora VLAN/GVRP, + 2 x GBIC single mode modul, pracovní teplota -10 - +60 st. C</t>
  </si>
  <si>
    <t>Kompletní softwarové vybavení pro:
- Měření hladiny a teploty vody na odtoku  (fce datalogeru do SD paměti)
- Komunikace s ostatními uzly ŘS přes Ethernet rozhraní
- Interní WEB server</t>
  </si>
  <si>
    <t>1x Barevný dotykový LCD panel 5.7", 256 barev, 320 x 240 QVGA, komunikace Ethernet, vestavěný do dveří DT5, web prohlížeč</t>
  </si>
  <si>
    <t>Převodník RS232/Ethernet včetně zdroje - instalace do RD2</t>
  </si>
  <si>
    <t>Typ: Skříňový
Základní parametry :
Soustava napětí:   3+N+PE ~50Hz  230/400V  TN-C-S,  
                                 2 24V = PELV
In=630A
Ik"&lt; 9kA, ip&lt;16kA
Provedení rozvaděče:  3 ks oceloplechová skříň se soklem 100 cm
Celkové rozměry:   šxvxh = 2400x2100x600mm
Krytí : IP54
Přívod i vývody: spodem
Povrchová úprava: prášková technologie, barevný odstín RAL 7032
Mechanická sestava:
2ks - montážní rám,  DIN lišty, plastové žlaby a upevňovací materiál dle konstrukční dokumentace
Ovládací a signalizační prvky jsou umístěny na dveřích rozvaděče
Náplň:</t>
  </si>
  <si>
    <t xml:space="preserve">Modulární zapouzdřený rozvaděč 22kV, In=630A, Ik=20kA, ip=50kA  - ozn. R22,
izolace SF6, sestavený ze 4 polí:
R22-1 . . přívodní pole s odpínačem+zkratovačem (ruční pohoh - z místa), kap. indikátor napětí na kabelu
R22-2 . . pole měření - s MTP a MTN pro obchodní a dispečerské měření
        +MTP:   1x40/5, 5VA, 0,5FS10   + 2x40/5/5A; 5VA, 0,5Fs10 /10VA, 0,5SFs5, úřed.cejch
        +MTN:  22/√3//0,1/√3 / 0,1/√3/ 0,1/√3kV; 10VA, 0,5%, úřed.cejch /25VA, 0,5% / 10VA, 0,5%
R22-3 . . pole vývodu na T2 - t.j. pole s odpínačem+zkratovačem a pojistkami (25kV/25A), 
        (ruční pohoh - z místa), kap. indikátor napětí na kabelu
    + 2 sady pojistek VN 25A
R22-4 . . pole s vakuovým vypínačem 25kV, 630A + odpínačem+zkratovačem, kap. indikátor napětí na kabelu, na straně kabelu - sada MTP 30/1A, 5VA, 5P10 a výsuvné MTN  22/√3//0,1/√3kV, 25VA, 0,5%. Pohon vypínače elektrický, střadačový, u odpínače a zkratovače -ruční  - z místa. Pole bude vybaveno ochranou I&gt;, I&gt;&gt;, U&gt;/&lt;, f&gt;/&lt;, zapínání přes synchronizaci
</t>
  </si>
  <si>
    <t>1x UPS 230V, 1500VA, Network managment card, 2U</t>
  </si>
  <si>
    <t>Skříňový optický rozvaděč RD2 v odběrné věži</t>
  </si>
  <si>
    <t>1x Optický rozvaděč kompletní, provedení 19", konektory 24x E2000</t>
  </si>
  <si>
    <t>1x Optický rozvaděč kompletní, konektory 48x E2000</t>
  </si>
  <si>
    <t>2x Optický propojovací kabel duplexní E2000/E2000, single mode,1m</t>
  </si>
  <si>
    <t>4x Optický rozvaděč kompletní, provedení 19", konektory 24x E2000</t>
  </si>
  <si>
    <t>Optický propojovací kabel (SM)</t>
  </si>
  <si>
    <t>1x Trojpólová přepěťová ochrana, SPD třídy 1 (B), 230V, 35kA, 0.9kV, vhodná pro montáž u ochrany SPD2</t>
  </si>
  <si>
    <t>1x Stabilizovaný zdroj napětí 230VAC/24VDC, 10A</t>
  </si>
  <si>
    <t>1x Bezúdržbová olověná baterie 12V, 26Ah s držákem na DIN lištu</t>
  </si>
  <si>
    <t>1x Trojpólový stykač 18A-AC3, cívka 230V, pomocné kontakty</t>
  </si>
  <si>
    <t>1x Trojpólový stykač 115A-AC3, cívka 230V, pomocné kontakty</t>
  </si>
  <si>
    <t>2x Trojpólový stykač 18A-AC3, cívka 230V, pomocné kontakty</t>
  </si>
  <si>
    <t xml:space="preserve">Ostatní materiál, jako jsou svorkový, propojovací, nosný a úložný materiál atd.
Položka obsahuje také montáž rozvaděče, včetně usazení
Dále oživení a nastavení jednotlivých prvků a připojení přívodních a vývodových kabelů
</t>
  </si>
  <si>
    <t>2x Trojpólový jistič 4A, charakteristika B</t>
  </si>
  <si>
    <t>2x Jednopólový jistič 6A, char. B</t>
  </si>
  <si>
    <t>1x Jednopólový jistič 6A, char. C</t>
  </si>
  <si>
    <t>2x Jednopólový jistič 4A, char. C</t>
  </si>
  <si>
    <t>2x Jednopólový jistič 2A, char. C</t>
  </si>
  <si>
    <t>3x Jednopólový jistič 4A, char. B</t>
  </si>
  <si>
    <t>11x Pomocné relé -vazební člen 4p -7A/250V, cívka 24V DC, patice se šroubovými svorkami, ochranná dioda, LED signalizace</t>
  </si>
  <si>
    <t>2x Pomocné relé -vazební člen 4p -7A/250V, cívka 230V AC, patice se šroubovými svorkami, ochranný varistor, LED signalizace</t>
  </si>
  <si>
    <t>2x Signálka blikací, 24V DC</t>
  </si>
  <si>
    <t>1x Signálka, 230V AC</t>
  </si>
  <si>
    <t>5x Signálka, 24V DC</t>
  </si>
  <si>
    <r>
      <t>12x Řadové svorky 10mm</t>
    </r>
    <r>
      <rPr>
        <vertAlign val="superscript"/>
        <sz val="9"/>
        <rFont val="Arial"/>
        <family val="2"/>
        <charset val="238"/>
      </rPr>
      <t>2</t>
    </r>
  </si>
  <si>
    <r>
      <t>12x Řadové svorky 35mm</t>
    </r>
    <r>
      <rPr>
        <vertAlign val="superscript"/>
        <sz val="9"/>
        <rFont val="Arial"/>
        <family val="2"/>
        <charset val="238"/>
      </rPr>
      <t>2</t>
    </r>
  </si>
  <si>
    <r>
      <t>15x Řadové svorky 70mm</t>
    </r>
    <r>
      <rPr>
        <vertAlign val="superscript"/>
        <sz val="9"/>
        <rFont val="Arial"/>
        <family val="2"/>
        <charset val="238"/>
      </rPr>
      <t>2</t>
    </r>
  </si>
  <si>
    <r>
      <t>95x Řadové svorky do 4mm</t>
    </r>
    <r>
      <rPr>
        <vertAlign val="superscript"/>
        <sz val="9"/>
        <rFont val="Arial"/>
        <family val="2"/>
        <charset val="238"/>
      </rPr>
      <t>2</t>
    </r>
  </si>
  <si>
    <t>1x UPS 24V, 10A, připojení baterie 12V, na DIN lištu</t>
  </si>
  <si>
    <t>2x - Číslicový multimetr, vestavěný do dveří rozvaděče, měření U,I, cos, kW, KVAr, kWh..., datová komunikace RS485, napájení 24V DC, montáž do dveří skříně</t>
  </si>
  <si>
    <t>Typ: Skříňový
Základní parametry :
Soustava napětí:   3+N+PE ~50Hz  230/400V  TN-C-S,  
                                 2 24V = PELV
In=250A
Provedení rozvaděče:  2 ks oceloplechová skříň se soklem 100 cm
Celkové rozměry:   šxvxh = 1600x2100x600mm
Krytí : IP54
Přívod i vývody: spodem
Povrchová úprava: prášková technologie, barevný odstín RAL 7032
Mechanická sestava:
2ks - montážní rám,  DIN lišty, plastové žlaby a upevňovací materiál dle konstrukční dokumentace
Ovládací a signalizační prvky jsou umístěny na dveřích rozvaděče
Náplň:</t>
  </si>
  <si>
    <t>Kamerová rozvodnice RK3.1 pro dvě kamery</t>
  </si>
  <si>
    <t>Kamerová rozvodnice RK1.1, RK1.2, RK3.2, RK4.1 pro jednu kameru</t>
  </si>
  <si>
    <t>Příloha 2.1.1 - sestava RK1.1</t>
  </si>
  <si>
    <t>Příloha 2.1.3 - sestava RK3.1</t>
  </si>
  <si>
    <t xml:space="preserve">Příloha 2.1.2 - sestava RK1.2
Příloha 2.1.4 - sestava RK3.2
Příloha 2.1.5 - sestava RK4.1
</t>
  </si>
  <si>
    <t>Kamerový stožár 4 m, ocelový, pozinkovaný, včetně bet. základu a zemních prací</t>
  </si>
  <si>
    <t>Úprava rozvaděče RM2.1 pro nový napájecí kabel</t>
  </si>
  <si>
    <t>Úprava rozvaděče RM2.2 pro napojení topného kabelu</t>
  </si>
  <si>
    <t>Kabel CYKY-J 3x1.5 mm²</t>
  </si>
  <si>
    <t>Montáž termostatu a svorkovacích skříněk (dodávka PS02.1)</t>
  </si>
  <si>
    <t>Revize elektrických zařízení</t>
  </si>
  <si>
    <t xml:space="preserve">Krabice svorkovací nástěnná s průchdkami, IP54 </t>
  </si>
  <si>
    <t>Úprava rozvaděče RM1</t>
  </si>
  <si>
    <t>Oživení a uvedení do provozu</t>
  </si>
  <si>
    <t>Kabel CYKY-J 3x4 mm²</t>
  </si>
  <si>
    <t>Kabel CYKY-J 4x16 mm²</t>
  </si>
  <si>
    <t>Kabel CHBU 1x95 mm²</t>
  </si>
  <si>
    <t>Kabel CHBU 1x185 mm²</t>
  </si>
  <si>
    <t>Vodič pro pospojování CY6 mm²</t>
  </si>
  <si>
    <t>Kabelová lávka KL110x200</t>
  </si>
  <si>
    <t>Kabelová lávka KL110x400</t>
  </si>
  <si>
    <t>Vkládací lišta LH 60X40 HA</t>
  </si>
  <si>
    <t>Utěsnění kabelů z šachty do budovy proti vnikání vlhkosti</t>
  </si>
  <si>
    <t>Ekologická vana pod soustrojí</t>
  </si>
  <si>
    <t>Vzduchotechnika sání a výtlaku</t>
  </si>
  <si>
    <t>Výfuk DN 75</t>
  </si>
  <si>
    <t>Montáž, provozní zkoušky</t>
  </si>
  <si>
    <t>Zemní práce</t>
  </si>
  <si>
    <t>Odvoz zeminy na deponii do 500 m</t>
  </si>
  <si>
    <t>m3</t>
  </si>
  <si>
    <t xml:space="preserve">Plastový multikanál 9-ti otvorový, třída nehořlavosti B pro uložení VN kabelů, profil 385x385 mm včetně uložení, montáže, tvarovek, a pomocného materiálu. </t>
  </si>
  <si>
    <t>Plastová šachta do multikanálu 800x795x1400mm, víko litina (B125), vč. uložení na betonový podklad</t>
  </si>
  <si>
    <t>Hutněný zpětný zásyp rýhy - z deponie do 500 m</t>
  </si>
  <si>
    <t>Dohledové pracoviště videorekordéru/videoserveru</t>
  </si>
  <si>
    <t>Koaxiální kabel 75 Ohm, univerzální</t>
  </si>
  <si>
    <t>BNC konektory</t>
  </si>
  <si>
    <t>Elektroinstalační ohebná plastová trubka SUPER MONOFLEX 1216</t>
  </si>
  <si>
    <t>Optický propojovací kabel SM SC/ST délka 2m</t>
  </si>
  <si>
    <t>Optický propojovací kabel SM SC/ST délka 8m</t>
  </si>
  <si>
    <t>Uzemňovací vedení FeZn 4x30 mm</t>
  </si>
  <si>
    <t>Naprogramování, oživení a uvedení do provozu</t>
  </si>
  <si>
    <t>EZS Odběrná věž</t>
  </si>
  <si>
    <t>EZS Strojovna spodních výpustí</t>
  </si>
  <si>
    <t>EZS Vstup do odvodňovací štoly</t>
  </si>
  <si>
    <t>EZS Pravobřežní vstup do štoly</t>
  </si>
  <si>
    <t>EZS Levobřežní vstup do štoly</t>
  </si>
  <si>
    <t>EZS Kabeláž a pomocný materiál</t>
  </si>
  <si>
    <t>EPS Strojovna spodních výpustí a trafostanice</t>
  </si>
  <si>
    <t>EPS Kabeláž a pomocný materiál</t>
  </si>
  <si>
    <r>
      <t>Doplnění 1ks jednofázového proudového chrániče s nadproud. ochranou 16B/30mA a 2ks řadových svorek 2,5 mm</t>
    </r>
    <r>
      <rPr>
        <vertAlign val="superscript"/>
        <sz val="9"/>
        <rFont val="Arial"/>
        <family val="2"/>
        <charset val="238"/>
      </rPr>
      <t>2</t>
    </r>
  </si>
  <si>
    <t>Nová aplikace pro kompletní vizualizaci veškeré technologie VD, systémů hydrologických a meteorologických měření, systému měření a pozorování TBD s možností archivace naměřených údajů, detailního protokolu událostí, zobrazením grafických průběhů měřených veličin apod. Součástí aplikace bude i driver pro komunikaci s centrálním dispečinkem Povodí Odry pomocí radiového spoje.</t>
  </si>
  <si>
    <t>GPS Time server</t>
  </si>
  <si>
    <t>Příloha 1 - popis</t>
  </si>
  <si>
    <t>UTP cat 5e – propojovací kabel 0.5 m</t>
  </si>
  <si>
    <t>UTP cat 5e – propojovací kabel 2 m</t>
  </si>
  <si>
    <t>Příloha 2.1.7 - sestava</t>
  </si>
  <si>
    <t>Příloha 2.1.1 - sestava</t>
  </si>
  <si>
    <t>Příloha 2.1.2 - sestava</t>
  </si>
  <si>
    <t>Příloha 2.1.3 - sestava</t>
  </si>
  <si>
    <t>Příloha 2.1.4 - sestava</t>
  </si>
  <si>
    <t>Stávající programové vybavení uzlu zůstane zachováno. Bude proveden převod komunikace S-BUS RS485 na Ethernet. Bude doplněna funkcionalita vnitřního WEB serveru o vizualizaci technologie štoly a základních parametrů VD Šance.</t>
  </si>
  <si>
    <t>Rozvaděč DS4</t>
  </si>
  <si>
    <t>Příloha 2.1.5 - sestava</t>
  </si>
  <si>
    <t>Kompletní softwarové vybavení pro:
- Monitorování hl. rozvaděče provozního střediska RH4
- Monitorování rozvaděče optiky RD4
- Řízení a monitorování vodárny a úpravny vody
- Řízení a monitorování záskoku náhr, zdroje
- Komunikace s multimetry v RH4
- Měření údajů ze srážkoměru (fce dataloggeru do flash paměti)
- Měření venkovní teploty (fce dataloggeru do flash paměti)
- Komunikace s GSM modemem
- Komunikace s ostatními uzly ŘS přes Ethernet rozhraní
- interní WEB server – vizualizace hydrologických a meteorologických údajů, vizualizace základních provozních údajlů VD, vizualizace technologie náhradního zdroje</t>
  </si>
  <si>
    <t xml:space="preserve"> DT4 - Řídicí rozvaděč provozního střediska</t>
  </si>
  <si>
    <t>Příloha 2.1.6 - sestava</t>
  </si>
  <si>
    <t>1x Universální programovatelný převodník analogových signálů, výstup 4-20mA napájení 24V DC</t>
  </si>
  <si>
    <t>1x komunikační modul RS485</t>
  </si>
  <si>
    <t>1x komunikační modul RS232</t>
  </si>
  <si>
    <t>rozšiřující jednotka pro 8V/V modulů, napájení 24V, včetně propojovacího kabelu</t>
  </si>
  <si>
    <t>1x Paměťový modul, včetně  SD flash karty 1GB</t>
  </si>
  <si>
    <t>1x Modul analogových vstupů, 8AI, 0(4)-20mA</t>
  </si>
  <si>
    <t>5x Modul digitálních vstupů, 16DI, 24V</t>
  </si>
  <si>
    <t xml:space="preserve">2x Modul digitálních výstupů, 8DO, 24V, 0.5A </t>
  </si>
  <si>
    <t>1x Základní jednotka s procesorem pro 8 V/V modulů, 2 x komunikace Ethernet , RAM 1 MB, záložní paměť flash, integrovaný web server, USB, 
napájení jednotky 24V</t>
  </si>
  <si>
    <t>Plastová nástěnná rozvodnice
Základní parametry:
Soustava napětí:   3 N PE ~50Hz  230V  TN-C-S
                                 2~ 24V DC
Provedení rozvaděče:  plastová skříň 
Celkové rozměry:   šxvxh = 635x835x300 mm 
Krytí:     IP66
Přívod i vývody:   spodem
Barevný odstín:   standardní
Mechanická sestava:
Základní skříň, montážní deska kovová, sada nerezových příchytek na zeď, DIN lišty a upevňovací materiál dle konstrukční dokumentace
Náplň:</t>
  </si>
  <si>
    <t>1x Trojpolový hlavní jistič 25A, char. B</t>
  </si>
  <si>
    <t>1x Vestavěná zásuvka 400V/16A, 5P,  IP 44, montáž na boční stěnu skříně</t>
  </si>
  <si>
    <t>2x Vestavěná zásuvka 230V/16A, IP 44, montáž na boční stěnu skříně</t>
  </si>
  <si>
    <t>Kompletní sestava programovatelného automatu sestávající ze:</t>
  </si>
  <si>
    <t>x Optický propojovací kabel duplexní E2000/LC, single mode,1m</t>
  </si>
  <si>
    <t>1x UPS 24V=, 12V=/10A, připojení baterie 12V, na DIN lištu</t>
  </si>
  <si>
    <t>Příprava pro přístroje namontované v rámci PS01 (GPS - NTP server a převodník RS232/optika)</t>
  </si>
  <si>
    <t>Příprava pro montáž radiomodemu Povodí Odry</t>
  </si>
  <si>
    <t xml:space="preserve">1x Modul digitálních výstupů, 8DO, 24V, 0.5A </t>
  </si>
  <si>
    <t>2x Modul digitálních vstupů, 8DI, 24V</t>
  </si>
  <si>
    <t>1x Osvětlení skříně 11W, včetně dveřního spínače</t>
  </si>
  <si>
    <t>1x Temperování skříně - hydrostat a topné těleso 45W</t>
  </si>
  <si>
    <t>4x Jednopólový jistič 6A, char. B</t>
  </si>
  <si>
    <t>1x Trojpólový jistič 16A, charakteristika B</t>
  </si>
  <si>
    <t>4x Jednopólový jistič 2A, char. C</t>
  </si>
  <si>
    <t>1x Trojpólový jistič 4A, charakteristika B</t>
  </si>
  <si>
    <t>1x Signálka, 24V DC</t>
  </si>
  <si>
    <t>1x Pomocné relé - vazební člen 4p -7A/250V, cívka 24V DC, patice se šroubovými svorkami, ochranná dioda, LED signalizace</t>
  </si>
  <si>
    <t>4x Optický propojovací kabel duplexní E2000/LC, single mode,1m</t>
  </si>
  <si>
    <t>Ostatní materiál, jako jsou svorkový, propojovací,
nosný a úložný materiál, průchodky min. IP54 atd.
Položka obsahuje také montáž rozvaděče.
Dále oživení a nastavení jednotlivých prvků a připojení přívodních a vývodových kabelů</t>
  </si>
  <si>
    <r>
      <t>35x Řadová svorka do 4mm</t>
    </r>
    <r>
      <rPr>
        <vertAlign val="superscript"/>
        <sz val="9"/>
        <rFont val="Arial"/>
        <family val="2"/>
        <charset val="238"/>
      </rPr>
      <t>2</t>
    </r>
  </si>
  <si>
    <r>
      <t>110x Řadová svorka do 4mm</t>
    </r>
    <r>
      <rPr>
        <vertAlign val="superscript"/>
        <sz val="9"/>
        <rFont val="Arial"/>
        <family val="2"/>
        <charset val="238"/>
      </rPr>
      <t>2</t>
    </r>
  </si>
  <si>
    <t>Hlavní rozvaděč RH1</t>
  </si>
  <si>
    <t>Příloha 2.1 - sestava</t>
  </si>
  <si>
    <t>Přepínač střídavý nástěnný, IP 44</t>
  </si>
  <si>
    <t>Svítidlo žárovkové nástěnné, 100W, IP65</t>
  </si>
  <si>
    <t>Kabelový drátěný žlab nerezový 50/50 mm</t>
  </si>
  <si>
    <t>Kabelový drátěný žlab nerezový 150/50 mm</t>
  </si>
  <si>
    <t>Flexibilní kabelová chránička DN do 25 mm</t>
  </si>
  <si>
    <t>Ostatní idrobný instalační materiál (hmoždinky, vruty, stahovací pásky, štítky ...)</t>
  </si>
  <si>
    <t>Příloha 1 - kabelová listina</t>
  </si>
  <si>
    <t>Zemnící vodič FeZN průměr 8 mm</t>
  </si>
  <si>
    <t>Zemnící pásek FeZn</t>
  </si>
  <si>
    <t>Revize</t>
  </si>
  <si>
    <t>Demontáže</t>
  </si>
  <si>
    <t>Stávající kabelové vedení 22 kV v dolní strojovně - demontáž a ekologická likvidace kabelu s olejovou izolací</t>
  </si>
  <si>
    <t>Stávající rozvodna 22kV v dolní strojovně - demontáž a ekologická likvidace kompletního vybavení kobky 22kV</t>
  </si>
  <si>
    <t>Stávající 22 kV přípojnice v trafokobce - demontáž a odvoz do sběrny</t>
  </si>
  <si>
    <t>Výkop rýhy pro novou kabelovou trasu, zeminy tř.3 20%, 4.tř 80% (šířky 0,5 m a hloubky 0,8 m ), zřízení pískového lože 2x10 cm, výstražná fólie</t>
  </si>
  <si>
    <t>Hutněný zpětný zásyp rýhy, úprava terénu do původního stavu</t>
  </si>
  <si>
    <t>Flexibilní kabelová chránička - vnější průměr 63 mm</t>
  </si>
  <si>
    <t xml:space="preserve">Doplnění rozvaděče RX3.1, RX3.4 , RMS3.1, RMS3.2 </t>
  </si>
  <si>
    <t>Zásuvková skříň - meteozahrádka
Venkovní zásuvková skříň, IP44, 2 x zásuvka 230V/16A (proudový chránič), 1 x zásuvka 400V/32</t>
  </si>
  <si>
    <t>Žárovkové průmyslové svítidlo IN-72l4, 1x100W, OSMONT</t>
  </si>
  <si>
    <t xml:space="preserve">Posílení stávající datové kabelové trasy ve štole
Kabelová trasa tvořená drátěným nerezovým žlabem 60x100mm uložených horizontálně pomocí nerezových výložníků délky 200 mm, rozteč výložníků 1m. </t>
  </si>
  <si>
    <t>Posílení datové trasy v odvodňovací štole 
Kabelová trasa tvořená plastovým žlabem 80x40mm upevněným naplocho na stěnu odvodňovací štoly těsně nad stávající žlab pro datové kabely. Upevněn pomocí nerezových (mosazných) vrutů a plastových hmoždinek.</t>
  </si>
  <si>
    <t>Telefonní rozvodnice
Nástěnná plastová rozvodnice 400x500x200 mm, IP66, řízené temperování pomocí vnitřního topného tělesa 230V/50Hz, 15W a termostattu, telefonní svorkovnice prostor pro umístění telefonu + standartní telefonní přístroj</t>
  </si>
  <si>
    <t>Zapojení stávající ústředny na nové telefonní rozvody</t>
  </si>
  <si>
    <t>HDPE chránička pro optický kabel</t>
  </si>
  <si>
    <t>Spojka HDPE 32 mm</t>
  </si>
  <si>
    <t>Navaření optických vláken, proměření</t>
  </si>
  <si>
    <t>Optický rozvaděč 24-portů ST - doplnění do rozvodnic RK</t>
  </si>
  <si>
    <t>Skříňový optický rozvaděč v provozní budově - RD4</t>
  </si>
  <si>
    <t>Skříňový optický rozvaděč v dolní strojovně  - RD1</t>
  </si>
  <si>
    <t>Kompletní zprovoznění Ethernet optické redundantní smyčky spočívající v konfiguraci všech Ethernet přepínačů, nastavení IP adres, konfiguraci zabezpečení sítě, VLANs, X-Ring, monitorovacích nástrojů apod.</t>
  </si>
  <si>
    <t>Optický rozvaděč nástěnný plastový, kompletní, konektory 24x E2000</t>
  </si>
  <si>
    <t>Skříňový optický rozvaděč v limnigrafu - RD5</t>
  </si>
  <si>
    <t>Kamerový stožár 9 m, ocelový, pozinkovaný, včetně bet. základu a zemních prací</t>
  </si>
  <si>
    <t>Technologická část elektro</t>
  </si>
  <si>
    <t>Náhradní zdroj</t>
  </si>
  <si>
    <t>Položka</t>
  </si>
  <si>
    <t>Množství
DPS</t>
  </si>
  <si>
    <t>Cena jedn. DPS</t>
  </si>
  <si>
    <t>Cena DPS celkem</t>
  </si>
  <si>
    <t>ROZPOČET S VÝKAZEM VÝMĚR</t>
  </si>
  <si>
    <t>Stavba:</t>
  </si>
  <si>
    <t>VD Šance - Převedení extrémních povodní</t>
  </si>
  <si>
    <t>Soubor:</t>
  </si>
  <si>
    <t>3x Pojistková řadová svorka, včetně pojistky 0.5A</t>
  </si>
  <si>
    <r>
      <t>20x Řadová svorka do 4mm</t>
    </r>
    <r>
      <rPr>
        <vertAlign val="superscript"/>
        <sz val="9"/>
        <rFont val="Arial"/>
        <family val="2"/>
        <charset val="238"/>
      </rPr>
      <t>2</t>
    </r>
  </si>
  <si>
    <t xml:space="preserve">Krabice svorkovací nástěnná s průchodkami, IP54 </t>
  </si>
  <si>
    <t>Hlavní rozvaděč provozní budovy RH4</t>
  </si>
  <si>
    <t>Stožár venkovního osvětlení - komplet
Sadový bezpaticový stožár venkovního osvětlení výšky 5m, ocelový, žárově pozinkovaný, nepřímé osvětlení pomocí deflektoru, halogenidová žárovka 70W
a optický systém  instalován ve spodní části stožáru, IP65, 
součástí stožáru je i betonový základ.</t>
  </si>
  <si>
    <t>2x Jednopólový jistič 1A, char. C</t>
  </si>
  <si>
    <t>1x Temperování skříně - hydrostat a topné těleso 100W</t>
  </si>
  <si>
    <t>Typ: Skříňový
Základní parametry :
Soustava napětí:   1+N+PE ~50Hz  230/400V  TN-C-S,  
                                 2 24V = PELV
In=16A
Provedení rozvaděče:  1 ks oceloplechová skříň se soklem 100 cm
Celkové rozměry:   šxvxh = 600x2100x600mm
Krytí : IP55
Přívod i vývody: spodem
Povrchová úprava: prášková technologie, barevný odstín RAL 7032
Mechanická sestava:
1ks - montážní rám pro umístění 19" přístrojů,  DIN lišty, plastové žlaby a upevňovací materiál dle konstrukční dokumentace
Ovládací a signalizační prvky jsou umístěny na dveřích rozvaděče
Náplň:</t>
  </si>
  <si>
    <t>1x Rack zásuvky 12x 230V, 1U</t>
  </si>
  <si>
    <t>SO 41.10  Systém sběru dat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</si>
</sst>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name val="Arial CE"/>
      <charset val="238"/>
    </font>
    <font>
      <b/>
      <sz val="14"/>
      <color indexed="10"/>
      <name val="Arial"/>
      <family val="2"/>
      <charset val="238"/>
    </font>
    <font>
      <sz val="8"/>
      <name val="MS Sans Serif"/>
      <family val="2"/>
      <charset val="238"/>
    </font>
    <font>
      <sz val="7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Arial CE"/>
      <charset val="238"/>
    </font>
    <font>
      <vertAlign val="superscript"/>
      <sz val="9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47">
    <xf numFmtId="0" fontId="0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27" fillId="0" borderId="0" applyAlignment="0">
      <alignment vertical="top" wrapText="1"/>
      <protection locked="0"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0" borderId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7" fillId="0" borderId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176">
    <xf numFmtId="0" fontId="0" fillId="0" borderId="0" xfId="0"/>
    <xf numFmtId="0" fontId="3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25" fillId="0" borderId="0" xfId="0" applyFont="1" applyAlignment="1">
      <alignment vertical="center"/>
    </xf>
    <xf numFmtId="0" fontId="26" fillId="0" borderId="0" xfId="29" applyFont="1" applyFill="1" applyAlignment="1" applyProtection="1">
      <alignment horizontal="left"/>
    </xf>
    <xf numFmtId="0" fontId="28" fillId="0" borderId="0" xfId="29" applyFont="1" applyFill="1" applyAlignment="1" applyProtection="1">
      <alignment horizontal="left"/>
    </xf>
    <xf numFmtId="0" fontId="29" fillId="0" borderId="0" xfId="0" applyFont="1" applyFill="1" applyAlignment="1">
      <alignment vertical="top"/>
    </xf>
    <xf numFmtId="0" fontId="30" fillId="0" borderId="0" xfId="29" applyFont="1" applyFill="1" applyAlignment="1" applyProtection="1">
      <alignment horizontal="left"/>
    </xf>
    <xf numFmtId="49" fontId="30" fillId="0" borderId="0" xfId="29" applyNumberFormat="1" applyFont="1" applyFill="1" applyAlignment="1" applyProtection="1">
      <alignment horizontal="left"/>
    </xf>
    <xf numFmtId="0" fontId="29" fillId="0" borderId="10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center" vertical="top"/>
    </xf>
    <xf numFmtId="0" fontId="3" fillId="0" borderId="13" xfId="0" applyFont="1" applyBorder="1" applyAlignment="1">
      <alignment vertical="top"/>
    </xf>
    <xf numFmtId="0" fontId="5" fillId="0" borderId="10" xfId="0" applyFont="1" applyFill="1" applyBorder="1" applyAlignment="1">
      <alignment horizontal="left" vertical="top" indent="1"/>
    </xf>
    <xf numFmtId="0" fontId="29" fillId="0" borderId="14" xfId="0" applyFont="1" applyFill="1" applyBorder="1" applyAlignment="1">
      <alignment horizontal="center" vertical="top" wrapText="1"/>
    </xf>
    <xf numFmtId="0" fontId="30" fillId="0" borderId="15" xfId="0" applyNumberFormat="1" applyFont="1" applyBorder="1" applyAlignment="1">
      <alignment wrapText="1"/>
    </xf>
    <xf numFmtId="0" fontId="29" fillId="0" borderId="15" xfId="0" applyFont="1" applyFill="1" applyBorder="1" applyAlignment="1">
      <alignment horizontal="center" vertical="top"/>
    </xf>
    <xf numFmtId="0" fontId="29" fillId="0" borderId="15" xfId="0" applyFont="1" applyFill="1" applyBorder="1" applyAlignment="1">
      <alignment horizontal="center" vertical="top" wrapText="1"/>
    </xf>
    <xf numFmtId="0" fontId="29" fillId="0" borderId="16" xfId="0" applyFont="1" applyFill="1" applyBorder="1" applyAlignment="1">
      <alignment horizontal="center" vertical="top"/>
    </xf>
    <xf numFmtId="0" fontId="4" fillId="0" borderId="17" xfId="0" applyNumberFormat="1" applyFont="1" applyFill="1" applyBorder="1" applyAlignment="1">
      <alignment horizontal="right" vertical="top" indent="1"/>
    </xf>
    <xf numFmtId="0" fontId="29" fillId="0" borderId="18" xfId="0" applyNumberFormat="1" applyFont="1" applyBorder="1" applyAlignment="1">
      <alignment wrapText="1"/>
    </xf>
    <xf numFmtId="0" fontId="4" fillId="0" borderId="18" xfId="0" applyFont="1" applyBorder="1" applyAlignment="1">
      <alignment vertical="top"/>
    </xf>
    <xf numFmtId="3" fontId="4" fillId="0" borderId="18" xfId="0" applyNumberFormat="1" applyFont="1" applyBorder="1" applyAlignment="1">
      <alignment vertical="top" wrapText="1"/>
    </xf>
    <xf numFmtId="3" fontId="4" fillId="0" borderId="18" xfId="0" applyNumberFormat="1" applyFont="1" applyBorder="1" applyAlignment="1" applyProtection="1">
      <alignment vertical="top"/>
      <protection locked="0"/>
    </xf>
    <xf numFmtId="0" fontId="3" fillId="0" borderId="19" xfId="0" applyFont="1" applyBorder="1" applyAlignment="1">
      <alignment vertical="top"/>
    </xf>
    <xf numFmtId="0" fontId="4" fillId="0" borderId="17" xfId="0" applyNumberFormat="1" applyFont="1" applyFill="1" applyBorder="1" applyAlignment="1">
      <alignment horizontal="right" vertical="top" wrapText="1" indent="1"/>
    </xf>
    <xf numFmtId="0" fontId="4" fillId="0" borderId="18" xfId="0" applyNumberFormat="1" applyFont="1" applyFill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3" fontId="4" fillId="0" borderId="18" xfId="0" applyNumberFormat="1" applyFont="1" applyBorder="1" applyAlignment="1" applyProtection="1">
      <alignment vertical="top" wrapText="1"/>
      <protection locked="0"/>
    </xf>
    <xf numFmtId="0" fontId="3" fillId="0" borderId="19" xfId="0" applyFont="1" applyBorder="1" applyAlignment="1">
      <alignment vertical="top" wrapText="1"/>
    </xf>
    <xf numFmtId="0" fontId="30" fillId="0" borderId="18" xfId="0" applyNumberFormat="1" applyFont="1" applyFill="1" applyBorder="1" applyAlignment="1">
      <alignment vertical="top" wrapText="1"/>
    </xf>
    <xf numFmtId="0" fontId="29" fillId="0" borderId="18" xfId="0" applyNumberFormat="1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3" fontId="4" fillId="0" borderId="18" xfId="0" applyNumberFormat="1" applyFont="1" applyFill="1" applyBorder="1" applyAlignment="1">
      <alignment vertical="top" wrapText="1"/>
    </xf>
    <xf numFmtId="0" fontId="29" fillId="0" borderId="18" xfId="0" applyNumberFormat="1" applyFont="1" applyFill="1" applyBorder="1" applyAlignment="1">
      <alignment wrapText="1"/>
    </xf>
    <xf numFmtId="0" fontId="4" fillId="0" borderId="18" xfId="0" applyNumberFormat="1" applyFont="1" applyBorder="1" applyAlignment="1">
      <alignment vertical="top" wrapText="1"/>
    </xf>
    <xf numFmtId="0" fontId="4" fillId="0" borderId="18" xfId="0" applyFont="1" applyFill="1" applyBorder="1" applyAlignment="1">
      <alignment vertical="top"/>
    </xf>
    <xf numFmtId="3" fontId="4" fillId="0" borderId="18" xfId="0" applyNumberFormat="1" applyFont="1" applyFill="1" applyBorder="1" applyAlignment="1" applyProtection="1">
      <alignment vertical="top"/>
      <protection locked="0"/>
    </xf>
    <xf numFmtId="0" fontId="4" fillId="0" borderId="20" xfId="0" applyNumberFormat="1" applyFont="1" applyFill="1" applyBorder="1" applyAlignment="1">
      <alignment horizontal="right" vertical="top" indent="1"/>
    </xf>
    <xf numFmtId="0" fontId="4" fillId="0" borderId="21" xfId="0" applyNumberFormat="1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/>
    </xf>
    <xf numFmtId="3" fontId="4" fillId="0" borderId="21" xfId="0" applyNumberFormat="1" applyFont="1" applyFill="1" applyBorder="1" applyAlignment="1">
      <alignment vertical="top" wrapText="1"/>
    </xf>
    <xf numFmtId="3" fontId="4" fillId="0" borderId="21" xfId="0" applyNumberFormat="1" applyFont="1" applyFill="1" applyBorder="1" applyAlignment="1" applyProtection="1">
      <alignment vertical="top"/>
      <protection locked="0"/>
    </xf>
    <xf numFmtId="3" fontId="4" fillId="0" borderId="21" xfId="0" applyNumberFormat="1" applyFont="1" applyBorder="1" applyAlignment="1" applyProtection="1">
      <alignment vertical="top"/>
      <protection locked="0"/>
    </xf>
    <xf numFmtId="0" fontId="3" fillId="0" borderId="22" xfId="0" applyFont="1" applyBorder="1" applyAlignment="1">
      <alignment vertical="top"/>
    </xf>
    <xf numFmtId="0" fontId="4" fillId="0" borderId="14" xfId="0" applyNumberFormat="1" applyFont="1" applyFill="1" applyBorder="1" applyAlignment="1">
      <alignment horizontal="right" vertical="top" indent="1"/>
    </xf>
    <xf numFmtId="0" fontId="4" fillId="0" borderId="15" xfId="0" applyFont="1" applyBorder="1" applyAlignment="1">
      <alignment vertical="top"/>
    </xf>
    <xf numFmtId="3" fontId="4" fillId="0" borderId="15" xfId="0" applyNumberFormat="1" applyFont="1" applyBorder="1" applyAlignment="1">
      <alignment vertical="top" wrapText="1"/>
    </xf>
    <xf numFmtId="3" fontId="4" fillId="0" borderId="15" xfId="0" applyNumberFormat="1" applyFont="1" applyBorder="1" applyAlignment="1" applyProtection="1">
      <alignment vertical="top"/>
      <protection locked="0"/>
    </xf>
    <xf numFmtId="0" fontId="3" fillId="0" borderId="16" xfId="0" applyFont="1" applyBorder="1" applyAlignment="1">
      <alignment vertical="top"/>
    </xf>
    <xf numFmtId="0" fontId="5" fillId="0" borderId="18" xfId="0" applyNumberFormat="1" applyFont="1" applyBorder="1" applyAlignment="1">
      <alignment wrapText="1"/>
    </xf>
    <xf numFmtId="3" fontId="4" fillId="0" borderId="18" xfId="0" applyNumberFormat="1" applyFont="1" applyFill="1" applyBorder="1" applyAlignment="1">
      <alignment vertical="top"/>
    </xf>
    <xf numFmtId="0" fontId="4" fillId="0" borderId="18" xfId="0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wrapText="1"/>
    </xf>
    <xf numFmtId="0" fontId="4" fillId="0" borderId="18" xfId="0" applyNumberFormat="1" applyFont="1" applyBorder="1" applyAlignment="1">
      <alignment wrapText="1"/>
    </xf>
    <xf numFmtId="0" fontId="5" fillId="0" borderId="18" xfId="0" applyNumberFormat="1" applyFont="1" applyFill="1" applyBorder="1" applyAlignment="1">
      <alignment wrapText="1"/>
    </xf>
    <xf numFmtId="3" fontId="4" fillId="0" borderId="18" xfId="0" applyNumberFormat="1" applyFont="1" applyFill="1" applyBorder="1" applyAlignment="1" applyProtection="1">
      <alignment vertical="top" wrapText="1"/>
      <protection locked="0"/>
    </xf>
    <xf numFmtId="0" fontId="5" fillId="0" borderId="23" xfId="0" applyFont="1" applyFill="1" applyBorder="1" applyAlignment="1">
      <alignment horizontal="left" vertical="top" indent="1"/>
    </xf>
    <xf numFmtId="3" fontId="2" fillId="0" borderId="24" xfId="0" applyNumberFormat="1" applyFont="1" applyBorder="1" applyAlignment="1" applyProtection="1">
      <alignment vertical="top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1" fillId="0" borderId="0" xfId="0" applyFont="1" applyAlignment="1">
      <alignment vertical="center"/>
    </xf>
    <xf numFmtId="0" fontId="4" fillId="0" borderId="19" xfId="0" applyFont="1" applyBorder="1" applyAlignment="1">
      <alignment vertical="top"/>
    </xf>
    <xf numFmtId="0" fontId="4" fillId="0" borderId="19" xfId="0" applyFont="1" applyBorder="1" applyAlignment="1">
      <alignment vertical="top" wrapText="1"/>
    </xf>
    <xf numFmtId="0" fontId="4" fillId="0" borderId="22" xfId="0" applyFont="1" applyBorder="1" applyAlignment="1">
      <alignment vertical="top"/>
    </xf>
    <xf numFmtId="3" fontId="5" fillId="0" borderId="11" xfId="0" applyNumberFormat="1" applyFont="1" applyBorder="1" applyAlignment="1" applyProtection="1">
      <alignment vertical="top"/>
      <protection locked="0"/>
    </xf>
    <xf numFmtId="0" fontId="4" fillId="0" borderId="13" xfId="0" applyFont="1" applyBorder="1" applyAlignment="1">
      <alignment vertical="top"/>
    </xf>
    <xf numFmtId="0" fontId="29" fillId="0" borderId="18" xfId="0" applyNumberFormat="1" applyFont="1" applyBorder="1" applyAlignment="1">
      <alignment vertical="top" wrapText="1"/>
    </xf>
    <xf numFmtId="0" fontId="29" fillId="0" borderId="15" xfId="0" applyNumberFormat="1" applyFont="1" applyBorder="1" applyAlignment="1">
      <alignment wrapText="1"/>
    </xf>
    <xf numFmtId="0" fontId="4" fillId="0" borderId="25" xfId="0" applyNumberFormat="1" applyFont="1" applyFill="1" applyBorder="1" applyAlignment="1">
      <alignment horizontal="right" vertical="top" indent="1"/>
    </xf>
    <xf numFmtId="0" fontId="4" fillId="0" borderId="26" xfId="0" applyFont="1" applyBorder="1" applyAlignment="1">
      <alignment vertical="top"/>
    </xf>
    <xf numFmtId="3" fontId="4" fillId="0" borderId="26" xfId="0" applyNumberFormat="1" applyFont="1" applyBorder="1" applyAlignment="1">
      <alignment vertical="top" wrapText="1"/>
    </xf>
    <xf numFmtId="3" fontId="4" fillId="0" borderId="26" xfId="0" applyNumberFormat="1" applyFont="1" applyBorder="1" applyAlignment="1" applyProtection="1">
      <alignment vertical="top"/>
      <protection locked="0"/>
    </xf>
    <xf numFmtId="0" fontId="3" fillId="0" borderId="27" xfId="0" applyFont="1" applyBorder="1" applyAlignment="1">
      <alignment vertical="top"/>
    </xf>
    <xf numFmtId="0" fontId="30" fillId="0" borderId="18" xfId="0" applyNumberFormat="1" applyFont="1" applyFill="1" applyBorder="1" applyAlignment="1">
      <alignment wrapText="1"/>
    </xf>
    <xf numFmtId="0" fontId="29" fillId="0" borderId="15" xfId="0" applyNumberFormat="1" applyFont="1" applyFill="1" applyBorder="1" applyAlignment="1">
      <alignment wrapText="1"/>
    </xf>
    <xf numFmtId="0" fontId="5" fillId="0" borderId="15" xfId="0" applyNumberFormat="1" applyFont="1" applyFill="1" applyBorder="1" applyAlignment="1">
      <alignment wrapText="1"/>
    </xf>
    <xf numFmtId="0" fontId="29" fillId="0" borderId="17" xfId="0" applyFont="1" applyFill="1" applyBorder="1" applyAlignment="1">
      <alignment horizontal="center" vertical="top" wrapText="1"/>
    </xf>
    <xf numFmtId="0" fontId="29" fillId="0" borderId="18" xfId="0" applyFont="1" applyFill="1" applyBorder="1" applyAlignment="1">
      <alignment horizontal="center" vertical="top" wrapText="1"/>
    </xf>
    <xf numFmtId="0" fontId="29" fillId="0" borderId="18" xfId="0" applyFont="1" applyFill="1" applyBorder="1" applyAlignment="1">
      <alignment horizontal="center" vertical="top"/>
    </xf>
    <xf numFmtId="0" fontId="29" fillId="0" borderId="15" xfId="0" applyFont="1" applyFill="1" applyBorder="1" applyAlignment="1">
      <alignment horizontal="left" vertical="top"/>
    </xf>
    <xf numFmtId="0" fontId="29" fillId="0" borderId="15" xfId="0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top"/>
    </xf>
    <xf numFmtId="0" fontId="29" fillId="0" borderId="18" xfId="0" applyFont="1" applyBorder="1"/>
    <xf numFmtId="0" fontId="29" fillId="0" borderId="19" xfId="0" applyFont="1" applyFill="1" applyBorder="1" applyAlignment="1">
      <alignment horizontal="center" vertical="top"/>
    </xf>
    <xf numFmtId="0" fontId="30" fillId="0" borderId="15" xfId="0" applyFont="1" applyFill="1" applyBorder="1" applyAlignment="1">
      <alignment horizontal="left" vertical="top" wrapText="1"/>
    </xf>
    <xf numFmtId="3" fontId="4" fillId="0" borderId="15" xfId="0" applyNumberFormat="1" applyFont="1" applyBorder="1" applyAlignment="1" applyProtection="1">
      <alignment vertical="top" wrapText="1"/>
      <protection locked="0"/>
    </xf>
    <xf numFmtId="0" fontId="29" fillId="0" borderId="18" xfId="0" applyFont="1" applyFill="1" applyBorder="1"/>
    <xf numFmtId="0" fontId="30" fillId="0" borderId="18" xfId="0" applyFont="1" applyFill="1" applyBorder="1"/>
    <xf numFmtId="0" fontId="3" fillId="0" borderId="18" xfId="0" applyFont="1" applyBorder="1" applyAlignment="1">
      <alignment vertical="top"/>
    </xf>
    <xf numFmtId="0" fontId="29" fillId="0" borderId="18" xfId="0" applyFont="1" applyFill="1" applyBorder="1" applyAlignment="1">
      <alignment vertical="top"/>
    </xf>
    <xf numFmtId="3" fontId="4" fillId="0" borderId="15" xfId="0" applyNumberFormat="1" applyFont="1" applyFill="1" applyBorder="1" applyAlignment="1" applyProtection="1">
      <alignment vertical="top"/>
      <protection locked="0"/>
    </xf>
    <xf numFmtId="0" fontId="35" fillId="0" borderId="14" xfId="0" applyFont="1" applyFill="1" applyBorder="1" applyAlignment="1" applyProtection="1">
      <alignment vertical="top"/>
      <protection locked="0"/>
    </xf>
    <xf numFmtId="0" fontId="29" fillId="0" borderId="17" xfId="0" applyFont="1" applyFill="1" applyBorder="1" applyAlignment="1" applyProtection="1">
      <alignment horizontal="center" vertical="top"/>
      <protection locked="0"/>
    </xf>
    <xf numFmtId="0" fontId="29" fillId="0" borderId="18" xfId="0" applyFont="1" applyFill="1" applyBorder="1" applyAlignment="1" applyProtection="1">
      <alignment vertical="top" wrapText="1"/>
      <protection locked="0"/>
    </xf>
    <xf numFmtId="0" fontId="30" fillId="0" borderId="18" xfId="0" applyFont="1" applyFill="1" applyBorder="1" applyAlignment="1" applyProtection="1">
      <alignment vertical="top" wrapText="1"/>
      <protection locked="0"/>
    </xf>
    <xf numFmtId="0" fontId="29" fillId="0" borderId="18" xfId="0" applyFont="1" applyFill="1" applyBorder="1" applyAlignment="1" applyProtection="1">
      <alignment vertical="top"/>
      <protection locked="0"/>
    </xf>
    <xf numFmtId="0" fontId="29" fillId="0" borderId="18" xfId="0" applyFont="1" applyBorder="1" applyAlignment="1">
      <alignment vertical="top"/>
    </xf>
    <xf numFmtId="0" fontId="29" fillId="0" borderId="18" xfId="0" applyFont="1" applyBorder="1" applyAlignment="1">
      <alignment vertical="top" wrapText="1"/>
    </xf>
    <xf numFmtId="0" fontId="30" fillId="0" borderId="18" xfId="0" applyFont="1" applyFill="1" applyBorder="1" applyAlignment="1" applyProtection="1">
      <alignment vertical="top"/>
      <protection locked="0"/>
    </xf>
    <xf numFmtId="4" fontId="29" fillId="0" borderId="18" xfId="0" applyNumberFormat="1" applyFont="1" applyFill="1" applyBorder="1" applyAlignment="1" applyProtection="1">
      <alignment vertical="top"/>
      <protection locked="0"/>
    </xf>
    <xf numFmtId="4" fontId="29" fillId="0" borderId="18" xfId="0" applyNumberFormat="1" applyFont="1" applyFill="1" applyBorder="1" applyAlignment="1">
      <alignment vertical="top"/>
    </xf>
    <xf numFmtId="4" fontId="29" fillId="0" borderId="18" xfId="0" applyNumberFormat="1" applyFont="1" applyBorder="1" applyAlignment="1">
      <alignment vertical="top"/>
    </xf>
    <xf numFmtId="4" fontId="4" fillId="0" borderId="15" xfId="0" applyNumberFormat="1" applyFont="1" applyFill="1" applyBorder="1" applyAlignment="1" applyProtection="1">
      <alignment vertical="top"/>
      <protection locked="0"/>
    </xf>
    <xf numFmtId="4" fontId="3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 wrapText="1"/>
    </xf>
    <xf numFmtId="4" fontId="3" fillId="0" borderId="0" xfId="0" applyNumberFormat="1" applyFont="1" applyAlignment="1">
      <alignment vertical="top" wrapText="1"/>
    </xf>
    <xf numFmtId="0" fontId="29" fillId="0" borderId="18" xfId="0" applyFont="1" applyFill="1" applyBorder="1" applyAlignment="1" applyProtection="1">
      <alignment horizontal="left" vertical="top"/>
      <protection locked="0"/>
    </xf>
    <xf numFmtId="9" fontId="29" fillId="0" borderId="18" xfId="0" applyNumberFormat="1" applyFont="1" applyFill="1" applyBorder="1" applyAlignment="1" applyProtection="1">
      <alignment horizontal="left" vertical="top"/>
      <protection locked="0"/>
    </xf>
    <xf numFmtId="0" fontId="29" fillId="0" borderId="18" xfId="0" applyFont="1" applyFill="1" applyBorder="1" applyAlignment="1">
      <alignment horizontal="left" vertical="top"/>
    </xf>
    <xf numFmtId="0" fontId="29" fillId="0" borderId="18" xfId="0" applyFont="1" applyBorder="1" applyAlignment="1">
      <alignment horizontal="left" vertical="top"/>
    </xf>
    <xf numFmtId="0" fontId="4" fillId="0" borderId="18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/>
    </xf>
    <xf numFmtId="0" fontId="30" fillId="0" borderId="15" xfId="0" applyFont="1" applyFill="1" applyBorder="1" applyAlignment="1" applyProtection="1">
      <alignment vertical="top" wrapText="1"/>
      <protection locked="0"/>
    </xf>
    <xf numFmtId="0" fontId="29" fillId="0" borderId="15" xfId="0" applyFont="1" applyFill="1" applyBorder="1" applyAlignment="1" applyProtection="1">
      <alignment horizontal="center" vertical="top"/>
      <protection locked="0"/>
    </xf>
    <xf numFmtId="4" fontId="29" fillId="0" borderId="15" xfId="0" applyNumberFormat="1" applyFont="1" applyFill="1" applyBorder="1" applyAlignment="1" applyProtection="1">
      <alignment vertical="top"/>
      <protection locked="0"/>
    </xf>
    <xf numFmtId="3" fontId="35" fillId="0" borderId="18" xfId="0" applyNumberFormat="1" applyFont="1" applyBorder="1" applyAlignment="1">
      <alignment vertical="top"/>
    </xf>
    <xf numFmtId="4" fontId="4" fillId="0" borderId="18" xfId="0" applyNumberFormat="1" applyFont="1" applyFill="1" applyBorder="1" applyAlignment="1" applyProtection="1">
      <alignment vertical="top"/>
      <protection locked="0"/>
    </xf>
    <xf numFmtId="3" fontId="35" fillId="0" borderId="18" xfId="0" applyNumberFormat="1" applyFont="1" applyFill="1" applyBorder="1" applyAlignment="1">
      <alignment vertical="top"/>
    </xf>
    <xf numFmtId="3" fontId="0" fillId="0" borderId="0" xfId="0" applyNumberFormat="1"/>
    <xf numFmtId="3" fontId="4" fillId="0" borderId="26" xfId="0" applyNumberFormat="1" applyFont="1" applyFill="1" applyBorder="1" applyAlignment="1" applyProtection="1">
      <alignment vertical="top"/>
      <protection locked="0"/>
    </xf>
    <xf numFmtId="0" fontId="3" fillId="0" borderId="27" xfId="0" applyFont="1" applyFill="1" applyBorder="1" applyAlignment="1">
      <alignment vertical="top"/>
    </xf>
    <xf numFmtId="0" fontId="3" fillId="0" borderId="19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/>
    </xf>
    <xf numFmtId="3" fontId="4" fillId="0" borderId="15" xfId="0" applyNumberFormat="1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/>
    </xf>
    <xf numFmtId="0" fontId="29" fillId="0" borderId="18" xfId="31" applyNumberFormat="1" applyFont="1" applyFill="1" applyBorder="1" applyAlignment="1">
      <alignment wrapText="1"/>
    </xf>
    <xf numFmtId="0" fontId="3" fillId="0" borderId="19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29" fillId="0" borderId="0" xfId="0" applyFont="1" applyFill="1" applyBorder="1" applyAlignment="1">
      <alignment vertical="top"/>
    </xf>
    <xf numFmtId="0" fontId="3" fillId="0" borderId="28" xfId="0" applyFont="1" applyBorder="1" applyAlignment="1">
      <alignment vertical="top"/>
    </xf>
    <xf numFmtId="0" fontId="29" fillId="0" borderId="26" xfId="0" applyNumberFormat="1" applyFont="1" applyBorder="1" applyAlignment="1">
      <alignment wrapText="1"/>
    </xf>
    <xf numFmtId="3" fontId="4" fillId="24" borderId="18" xfId="0" applyNumberFormat="1" applyFont="1" applyFill="1" applyBorder="1" applyAlignment="1" applyProtection="1">
      <alignment vertical="top" wrapText="1"/>
      <protection locked="0"/>
    </xf>
    <xf numFmtId="0" fontId="4" fillId="24" borderId="18" xfId="0" applyNumberFormat="1" applyFont="1" applyFill="1" applyBorder="1" applyAlignment="1">
      <alignment vertical="top" wrapText="1"/>
    </xf>
    <xf numFmtId="0" fontId="29" fillId="24" borderId="18" xfId="0" applyNumberFormat="1" applyFont="1" applyFill="1" applyBorder="1" applyAlignment="1">
      <alignment wrapText="1"/>
    </xf>
    <xf numFmtId="0" fontId="29" fillId="24" borderId="18" xfId="0" applyNumberFormat="1" applyFont="1" applyFill="1" applyBorder="1" applyAlignment="1">
      <alignment vertical="top" wrapText="1"/>
    </xf>
    <xf numFmtId="0" fontId="4" fillId="24" borderId="17" xfId="0" applyNumberFormat="1" applyFont="1" applyFill="1" applyBorder="1" applyAlignment="1">
      <alignment horizontal="right" vertical="top" wrapText="1" indent="1"/>
    </xf>
    <xf numFmtId="0" fontId="4" fillId="0" borderId="0" xfId="0" applyFont="1" applyAlignment="1">
      <alignment wrapText="1"/>
    </xf>
    <xf numFmtId="0" fontId="29" fillId="0" borderId="0" xfId="0" applyFont="1" applyFill="1"/>
    <xf numFmtId="0" fontId="29" fillId="0" borderId="0" xfId="0" applyFont="1"/>
    <xf numFmtId="0" fontId="29" fillId="24" borderId="18" xfId="0" applyFont="1" applyFill="1" applyBorder="1" applyAlignment="1">
      <alignment horizontal="left" vertical="top" wrapText="1"/>
    </xf>
    <xf numFmtId="0" fontId="29" fillId="24" borderId="18" xfId="0" applyFont="1" applyFill="1" applyBorder="1" applyAlignment="1">
      <alignment horizontal="center" vertical="top"/>
    </xf>
    <xf numFmtId="0" fontId="29" fillId="24" borderId="18" xfId="0" applyFont="1" applyFill="1" applyBorder="1" applyAlignment="1">
      <alignment horizontal="center" vertical="top" wrapText="1"/>
    </xf>
    <xf numFmtId="3" fontId="4" fillId="24" borderId="18" xfId="0" applyNumberFormat="1" applyFont="1" applyFill="1" applyBorder="1" applyAlignment="1" applyProtection="1">
      <alignment vertical="top"/>
      <protection locked="0"/>
    </xf>
    <xf numFmtId="0" fontId="4" fillId="24" borderId="29" xfId="0" applyFont="1" applyFill="1" applyBorder="1" applyAlignment="1">
      <alignment horizontal="center" vertical="top"/>
    </xf>
    <xf numFmtId="0" fontId="37" fillId="0" borderId="27" xfId="0" applyFont="1" applyFill="1" applyBorder="1" applyAlignment="1">
      <alignment horizontal="left" vertical="top"/>
    </xf>
    <xf numFmtId="0" fontId="29" fillId="24" borderId="18" xfId="0" applyFont="1" applyFill="1" applyBorder="1" applyAlignment="1">
      <alignment horizontal="left" vertical="top"/>
    </xf>
    <xf numFmtId="0" fontId="29" fillId="24" borderId="18" xfId="0" applyFont="1" applyFill="1" applyBorder="1" applyAlignment="1">
      <alignment horizontal="right" vertical="top" wrapText="1"/>
    </xf>
    <xf numFmtId="0" fontId="29" fillId="0" borderId="14" xfId="0" applyFont="1" applyFill="1" applyBorder="1" applyAlignment="1">
      <alignment horizontal="left" vertical="top" wrapText="1"/>
    </xf>
    <xf numFmtId="0" fontId="29" fillId="0" borderId="17" xfId="0" applyFont="1" applyFill="1" applyBorder="1" applyAlignment="1">
      <alignment horizontal="left" vertical="top" wrapText="1"/>
    </xf>
    <xf numFmtId="0" fontId="25" fillId="0" borderId="0" xfId="0" applyFont="1" applyAlignment="1">
      <alignment horizontal="left" vertical="center"/>
    </xf>
    <xf numFmtId="0" fontId="29" fillId="0" borderId="10" xfId="0" applyFont="1" applyFill="1" applyBorder="1" applyAlignment="1">
      <alignment horizontal="left" vertical="top" wrapText="1"/>
    </xf>
    <xf numFmtId="0" fontId="4" fillId="0" borderId="17" xfId="0" applyNumberFormat="1" applyFont="1" applyFill="1" applyBorder="1" applyAlignment="1">
      <alignment horizontal="left" vertical="top"/>
    </xf>
    <xf numFmtId="0" fontId="4" fillId="0" borderId="17" xfId="0" applyNumberFormat="1" applyFont="1" applyFill="1" applyBorder="1" applyAlignment="1">
      <alignment horizontal="left" vertical="top" wrapText="1"/>
    </xf>
    <xf numFmtId="0" fontId="4" fillId="0" borderId="20" xfId="0" applyNumberFormat="1" applyFont="1" applyFill="1" applyBorder="1" applyAlignment="1">
      <alignment horizontal="left" vertical="top"/>
    </xf>
    <xf numFmtId="0" fontId="5" fillId="0" borderId="23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9" fillId="0" borderId="19" xfId="0" applyFont="1" applyFill="1" applyBorder="1" applyAlignment="1">
      <alignment horizontal="left" vertical="top"/>
    </xf>
    <xf numFmtId="0" fontId="29" fillId="0" borderId="27" xfId="0" applyFont="1" applyFill="1" applyBorder="1" applyAlignment="1">
      <alignment horizontal="left" vertical="top"/>
    </xf>
    <xf numFmtId="0" fontId="33" fillId="0" borderId="18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3" fillId="0" borderId="18" xfId="0" applyFont="1" applyBorder="1"/>
    <xf numFmtId="0" fontId="33" fillId="0" borderId="18" xfId="0" applyFont="1" applyBorder="1" applyAlignment="1">
      <alignment wrapText="1"/>
    </xf>
    <xf numFmtId="0" fontId="5" fillId="0" borderId="11" xfId="0" applyFont="1" applyFill="1" applyBorder="1" applyAlignment="1">
      <alignment horizontal="left" vertical="top" wrapText="1" indent="1"/>
    </xf>
    <xf numFmtId="0" fontId="4" fillId="0" borderId="11" xfId="0" applyFont="1" applyFill="1" applyBorder="1" applyAlignment="1">
      <alignment vertical="top"/>
    </xf>
    <xf numFmtId="0" fontId="2" fillId="0" borderId="24" xfId="0" applyFont="1" applyFill="1" applyBorder="1" applyAlignment="1">
      <alignment horizontal="left" vertical="top" wrapText="1" indent="1"/>
    </xf>
    <xf numFmtId="0" fontId="3" fillId="0" borderId="24" xfId="0" applyFont="1" applyFill="1" applyBorder="1" applyAlignment="1">
      <alignment vertical="top"/>
    </xf>
  </cellXfs>
  <cellStyles count="47">
    <cellStyle name="_AB CZ rozpočet 1" xfId="1"/>
    <cellStyle name="20 % – Zvýraznění1" xfId="2" builtinId="30" customBuiltin="1"/>
    <cellStyle name="20 % – Zvýraznění2" xfId="3" builtinId="34" customBuiltin="1"/>
    <cellStyle name="20 % – Zvýraznění3" xfId="4" builtinId="38" customBuiltin="1"/>
    <cellStyle name="20 % – Zvýraznění4" xfId="5" builtinId="42" customBuiltin="1"/>
    <cellStyle name="20 % – Zvýraznění5" xfId="6" builtinId="46" customBuiltin="1"/>
    <cellStyle name="20 % – Zvýraznění6" xfId="7" builtinId="50" customBuiltin="1"/>
    <cellStyle name="40 % – Zvýraznění1" xfId="8" builtinId="31" customBuiltin="1"/>
    <cellStyle name="40 % – Zvýraznění2" xfId="9" builtinId="35" customBuiltin="1"/>
    <cellStyle name="40 % – Zvýraznění3" xfId="10" builtinId="39" customBuiltin="1"/>
    <cellStyle name="40 % – Zvýraznění4" xfId="11" builtinId="43" customBuiltin="1"/>
    <cellStyle name="40 % – Zvýraznění5" xfId="12" builtinId="47" customBuiltin="1"/>
    <cellStyle name="40 % – Zvýraznění6" xfId="13" builtinId="51" customBuiltin="1"/>
    <cellStyle name="60 % – Zvýraznění1" xfId="14" builtinId="32" customBuiltin="1"/>
    <cellStyle name="60 % – Zvýraznění2" xfId="15" builtinId="36" customBuiltin="1"/>
    <cellStyle name="60 % – Zvýraznění3" xfId="16" builtinId="40" customBuiltin="1"/>
    <cellStyle name="60 % – Zvýraznění4" xfId="17" builtinId="44" customBuiltin="1"/>
    <cellStyle name="60 % – Zvýraznění5" xfId="18" builtinId="48" customBuiltin="1"/>
    <cellStyle name="60 % – Zvýraznění6" xfId="19" builtinId="52" customBuiltin="1"/>
    <cellStyle name="Celkem" xfId="20" builtinId="25" customBuiltin="1"/>
    <cellStyle name="Chybně" xfId="21" builtinId="27" customBuiltin="1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normální_rozd_tabulka_SO_09_1" xfId="29"/>
    <cellStyle name="Poznámka" xfId="30" builtinId="10" customBuiltin="1"/>
    <cellStyle name="Procenta" xfId="31" builtinId="5"/>
    <cellStyle name="Propojená buňka" xfId="32" builtinId="24" customBuiltin="1"/>
    <cellStyle name="Správně" xfId="33" builtinId="26" customBuiltin="1"/>
    <cellStyle name="Text upozornění" xfId="34" builtinId="11" customBuiltin="1"/>
    <cellStyle name="Tučně" xfId="35"/>
    <cellStyle name="Vstup" xfId="36" builtinId="20" customBuiltin="1"/>
    <cellStyle name="Výpočet" xfId="37" builtinId="22" customBuiltin="1"/>
    <cellStyle name="Výstup" xfId="38" builtinId="21" customBuiltin="1"/>
    <cellStyle name="Vysvětlující text" xfId="39" builtinId="53" customBuiltin="1"/>
    <cellStyle name="základní" xfId="40"/>
    <cellStyle name="Zvýraznění 1" xfId="41" builtinId="29" customBuiltin="1"/>
    <cellStyle name="Zvýraznění 2" xfId="42" builtinId="33" customBuiltin="1"/>
    <cellStyle name="Zvýraznění 3" xfId="43" builtinId="37" customBuiltin="1"/>
    <cellStyle name="Zvýraznění 4" xfId="44" builtinId="41" customBuiltin="1"/>
    <cellStyle name="Zvýraznění 5" xfId="45" builtinId="45" customBuiltin="1"/>
    <cellStyle name="Zvýraznění 6" xfId="46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showZeros="0" workbookViewId="0">
      <selection activeCell="F17" sqref="F17"/>
    </sheetView>
  </sheetViews>
  <sheetFormatPr defaultRowHeight="12.75" x14ac:dyDescent="0.2"/>
  <cols>
    <col min="2" max="2" width="67.7109375" customWidth="1"/>
    <col min="3" max="3" width="10.140625" bestFit="1" customWidth="1"/>
    <col min="4" max="4" width="10.140625" hidden="1" customWidth="1"/>
  </cols>
  <sheetData>
    <row r="1" spans="2:5" x14ac:dyDescent="0.2">
      <c r="C1" t="s">
        <v>431</v>
      </c>
      <c r="D1" t="s">
        <v>432</v>
      </c>
    </row>
    <row r="2" spans="2:5" x14ac:dyDescent="0.2">
      <c r="B2" t="str">
        <f>'PS01'!$B$3</f>
        <v>PS 01 Ovládání a řízení vodního díla</v>
      </c>
      <c r="C2" s="125">
        <f>'PS01'!$F$190</f>
        <v>0</v>
      </c>
      <c r="D2" s="125">
        <f>C2*0.03</f>
        <v>0</v>
      </c>
    </row>
    <row r="3" spans="2:5" x14ac:dyDescent="0.2">
      <c r="B3" t="str">
        <f>'PS02.2'!$B$3</f>
        <v>PS 02.2 Strojovna-odběrná věž - elektrotechnická část</v>
      </c>
      <c r="C3" s="125">
        <f>'PS02.2'!$F$34</f>
        <v>0</v>
      </c>
      <c r="D3" s="125">
        <f t="shared" ref="D3:D12" si="0">C3*0.03</f>
        <v>0</v>
      </c>
    </row>
    <row r="4" spans="2:5" x14ac:dyDescent="0.2">
      <c r="B4" t="str">
        <f>'PS03.2'!$B$3</f>
        <v>PS 03.2 Strojovna spodních uzávěrů - elektrotechnická část</v>
      </c>
      <c r="C4" s="125">
        <f>'PS03.2'!$F$117</f>
        <v>0</v>
      </c>
      <c r="D4" s="125">
        <f t="shared" si="0"/>
        <v>0</v>
      </c>
    </row>
    <row r="5" spans="2:5" x14ac:dyDescent="0.2">
      <c r="B5" t="str">
        <f>'PS04'!$B$3</f>
        <v>PS 04 Provozní budova - elektrotechnická část</v>
      </c>
      <c r="C5" s="125">
        <f>'PS04'!$F$79</f>
        <v>0</v>
      </c>
      <c r="D5" s="125">
        <f t="shared" si="0"/>
        <v>0</v>
      </c>
    </row>
    <row r="6" spans="2:5" x14ac:dyDescent="0.2">
      <c r="B6" t="str">
        <f>'SO06'!$B$3</f>
        <v>SO 06 Přeložky vedení VN a trafostanice</v>
      </c>
      <c r="C6" s="125">
        <f>'SO06'!$F$136</f>
        <v>0</v>
      </c>
      <c r="D6" s="125">
        <f t="shared" si="0"/>
        <v>0</v>
      </c>
    </row>
    <row r="7" spans="2:5" x14ac:dyDescent="0.2">
      <c r="B7" t="str">
        <f>'SO09'!$B$3</f>
        <v>SO 09 Zabezpečení provozu díla v průběhu výstavby (SO 09.2 až SO 09.5)</v>
      </c>
      <c r="C7" s="125">
        <f>'SO09'!$F$109</f>
        <v>0</v>
      </c>
      <c r="D7" s="125">
        <f t="shared" si="0"/>
        <v>0</v>
      </c>
      <c r="E7" s="125"/>
    </row>
    <row r="8" spans="2:5" x14ac:dyDescent="0.2">
      <c r="B8" t="str">
        <f>'SO41.10'!$B$3</f>
        <v>SO 41.10  Systém sběru dat</v>
      </c>
      <c r="C8" s="125">
        <f>'SO41.10'!$F$47</f>
        <v>0</v>
      </c>
      <c r="D8" s="125"/>
      <c r="E8" s="125"/>
    </row>
    <row r="9" spans="2:5" x14ac:dyDescent="0.2">
      <c r="B9" t="str">
        <f>'SO42'!$B$3</f>
        <v>SO 42 Rozvody a osvětlení</v>
      </c>
      <c r="C9" s="125">
        <f>'SO42'!$F$149</f>
        <v>0</v>
      </c>
      <c r="D9" s="125">
        <f t="shared" si="0"/>
        <v>0</v>
      </c>
      <c r="E9" s="125"/>
    </row>
    <row r="10" spans="2:5" x14ac:dyDescent="0.2">
      <c r="B10" t="str">
        <f>'SO43.2'!$B$3</f>
        <v>SO 43.2 Zabezpečení vodního díla - videosystém</v>
      </c>
      <c r="C10" s="125">
        <f>'SO43.2'!$F$67</f>
        <v>0</v>
      </c>
      <c r="D10" s="125">
        <f t="shared" si="0"/>
        <v>0</v>
      </c>
      <c r="E10" s="125"/>
    </row>
    <row r="11" spans="2:5" x14ac:dyDescent="0.2">
      <c r="B11" t="str">
        <f>'SO43.3'!$B$3</f>
        <v>SO 43.3 Zabezpečenívodního díla - EZS, EPS</v>
      </c>
      <c r="C11" s="125">
        <f>'SO43.3'!$F$37</f>
        <v>0</v>
      </c>
      <c r="D11" s="125">
        <f t="shared" si="0"/>
        <v>0</v>
      </c>
      <c r="E11" s="125"/>
    </row>
    <row r="12" spans="2:5" x14ac:dyDescent="0.2">
      <c r="C12" s="125"/>
      <c r="D12" s="125">
        <f t="shared" si="0"/>
        <v>0</v>
      </c>
      <c r="E12" s="125"/>
    </row>
    <row r="15" spans="2:5" x14ac:dyDescent="0.2">
      <c r="C15" s="125">
        <f>SUM(C2:C14)</f>
        <v>0</v>
      </c>
      <c r="D15" s="125">
        <f>SUM(D2:D14)</f>
        <v>0</v>
      </c>
    </row>
  </sheetData>
  <phoneticPr fontId="36" type="noConversion"/>
  <pageMargins left="0.78740157499999996" right="0.78740157499999996" top="0.984251969" bottom="0.984251969" header="0.4921259845" footer="0.4921259845"/>
  <pageSetup paperSize="9" orientation="portrait" horizontalDpi="300" verticalDpi="0" copies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showZeros="0" topLeftCell="A37" workbookViewId="0">
      <selection activeCell="E7" sqref="E7:E47"/>
    </sheetView>
  </sheetViews>
  <sheetFormatPr defaultRowHeight="12.75" x14ac:dyDescent="0.2"/>
  <cols>
    <col min="1" max="1" width="7.7109375" style="163" customWidth="1"/>
    <col min="2" max="2" width="65.7109375" style="4" customWidth="1"/>
    <col min="3" max="4" width="9.7109375" style="1" customWidth="1"/>
    <col min="5" max="6" width="11.7109375" style="1" customWidth="1"/>
    <col min="7" max="7" width="25.7109375" style="65" customWidth="1"/>
    <col min="8" max="16384" width="9.140625" style="1"/>
  </cols>
  <sheetData>
    <row r="1" spans="1:7" ht="18" x14ac:dyDescent="0.25">
      <c r="A1" s="8" t="s">
        <v>670</v>
      </c>
      <c r="B1" s="9"/>
    </row>
    <row r="2" spans="1:7" x14ac:dyDescent="0.2">
      <c r="A2" s="11" t="s">
        <v>671</v>
      </c>
      <c r="B2" s="11" t="s">
        <v>672</v>
      </c>
    </row>
    <row r="3" spans="1:7" x14ac:dyDescent="0.2">
      <c r="A3" s="11" t="s">
        <v>673</v>
      </c>
      <c r="B3" s="11" t="s">
        <v>427</v>
      </c>
    </row>
    <row r="4" spans="1:7" x14ac:dyDescent="0.2">
      <c r="A4" s="11" t="s">
        <v>419</v>
      </c>
      <c r="B4" s="12" t="s">
        <v>421</v>
      </c>
    </row>
    <row r="5" spans="1:7" ht="15" thickBot="1" x14ac:dyDescent="0.25">
      <c r="A5" s="156"/>
    </row>
    <row r="6" spans="1:7" s="10" customFormat="1" ht="24.75" thickBot="1" x14ac:dyDescent="0.25">
      <c r="A6" s="157" t="s">
        <v>666</v>
      </c>
      <c r="B6" s="14" t="s">
        <v>255</v>
      </c>
      <c r="C6" s="15" t="s">
        <v>256</v>
      </c>
      <c r="D6" s="14" t="s">
        <v>667</v>
      </c>
      <c r="E6" s="14" t="s">
        <v>668</v>
      </c>
      <c r="F6" s="14" t="s">
        <v>669</v>
      </c>
      <c r="G6" s="87" t="s">
        <v>420</v>
      </c>
    </row>
    <row r="7" spans="1:7" s="10" customFormat="1" ht="12" x14ac:dyDescent="0.2">
      <c r="A7" s="154">
        <v>1</v>
      </c>
      <c r="B7" s="73" t="s">
        <v>186</v>
      </c>
      <c r="C7" s="85" t="s">
        <v>254</v>
      </c>
      <c r="D7" s="86">
        <v>1</v>
      </c>
      <c r="E7" s="97"/>
      <c r="F7" s="97">
        <f t="shared" ref="F7:F66" si="0">ROUNDUP(D7*E7,0)</f>
        <v>0</v>
      </c>
      <c r="G7" s="88" t="s">
        <v>187</v>
      </c>
    </row>
    <row r="8" spans="1:7" s="10" customFormat="1" ht="324" x14ac:dyDescent="0.2">
      <c r="A8" s="155"/>
      <c r="B8" s="146" t="s">
        <v>185</v>
      </c>
      <c r="C8" s="147"/>
      <c r="D8" s="148"/>
      <c r="E8" s="149"/>
      <c r="F8" s="149">
        <f t="shared" si="0"/>
        <v>0</v>
      </c>
      <c r="G8" s="150"/>
    </row>
    <row r="9" spans="1:7" s="10" customFormat="1" ht="12" x14ac:dyDescent="0.2">
      <c r="A9" s="155">
        <v>2</v>
      </c>
      <c r="B9" s="146" t="s">
        <v>191</v>
      </c>
      <c r="C9" s="152" t="s">
        <v>257</v>
      </c>
      <c r="D9" s="153">
        <v>1</v>
      </c>
      <c r="E9" s="28"/>
      <c r="F9" s="28">
        <f t="shared" si="0"/>
        <v>0</v>
      </c>
      <c r="G9" s="166" t="s">
        <v>192</v>
      </c>
    </row>
    <row r="10" spans="1:7" s="10" customFormat="1" ht="12" x14ac:dyDescent="0.2">
      <c r="A10" s="155"/>
      <c r="B10" s="146" t="s">
        <v>193</v>
      </c>
      <c r="C10" s="147"/>
      <c r="D10" s="153"/>
      <c r="E10" s="149"/>
      <c r="F10" s="149"/>
      <c r="G10" s="167"/>
    </row>
    <row r="11" spans="1:7" s="10" customFormat="1" ht="12" x14ac:dyDescent="0.2">
      <c r="A11" s="155">
        <v>3</v>
      </c>
      <c r="B11" s="146" t="s">
        <v>197</v>
      </c>
      <c r="C11" s="152" t="s">
        <v>257</v>
      </c>
      <c r="D11" s="153">
        <v>1</v>
      </c>
      <c r="E11" s="28"/>
      <c r="F11" s="28">
        <f>ROUNDUP(D11*E11,0)</f>
        <v>0</v>
      </c>
      <c r="G11" s="166" t="s">
        <v>198</v>
      </c>
    </row>
    <row r="12" spans="1:7" s="10" customFormat="1" ht="12" x14ac:dyDescent="0.2">
      <c r="A12" s="155"/>
      <c r="B12" s="146" t="s">
        <v>195</v>
      </c>
      <c r="C12" s="147"/>
      <c r="D12" s="153"/>
      <c r="E12" s="149"/>
      <c r="F12" s="149"/>
      <c r="G12" s="167" t="s">
        <v>196</v>
      </c>
    </row>
    <row r="13" spans="1:7" s="10" customFormat="1" ht="12" x14ac:dyDescent="0.2">
      <c r="A13" s="155">
        <v>4</v>
      </c>
      <c r="B13" s="146" t="s">
        <v>194</v>
      </c>
      <c r="C13" s="152" t="s">
        <v>257</v>
      </c>
      <c r="D13" s="153">
        <v>1</v>
      </c>
      <c r="E13" s="28"/>
      <c r="F13" s="28">
        <f>ROUNDUP(D13*E13,0)</f>
        <v>0</v>
      </c>
      <c r="G13" s="166" t="s">
        <v>199</v>
      </c>
    </row>
    <row r="14" spans="1:7" s="10" customFormat="1" ht="12" x14ac:dyDescent="0.2">
      <c r="A14" s="155"/>
      <c r="B14" s="146" t="s">
        <v>193</v>
      </c>
      <c r="C14" s="147"/>
      <c r="D14" s="153"/>
      <c r="E14" s="149"/>
      <c r="F14" s="149"/>
      <c r="G14" s="167"/>
    </row>
    <row r="15" spans="1:7" s="10" customFormat="1" ht="12" x14ac:dyDescent="0.2">
      <c r="A15" s="155">
        <v>5</v>
      </c>
      <c r="B15" s="146" t="s">
        <v>456</v>
      </c>
      <c r="C15" s="152" t="s">
        <v>257</v>
      </c>
      <c r="D15" s="153">
        <v>1</v>
      </c>
      <c r="E15" s="28"/>
      <c r="F15" s="28">
        <f>ROUNDUP(D15*E15,0)</f>
        <v>0</v>
      </c>
      <c r="G15" s="166" t="s">
        <v>457</v>
      </c>
    </row>
    <row r="16" spans="1:7" s="10" customFormat="1" ht="12" x14ac:dyDescent="0.2">
      <c r="A16" s="155"/>
      <c r="B16" s="146" t="s">
        <v>193</v>
      </c>
      <c r="C16" s="147"/>
      <c r="D16" s="153"/>
      <c r="E16" s="149"/>
      <c r="F16" s="149"/>
      <c r="G16" s="151"/>
    </row>
    <row r="17" spans="1:7" s="10" customFormat="1" ht="24" x14ac:dyDescent="0.2">
      <c r="A17" s="155"/>
      <c r="B17" s="146" t="s">
        <v>200</v>
      </c>
      <c r="C17" s="147"/>
      <c r="D17" s="153"/>
      <c r="E17" s="149"/>
      <c r="F17" s="149"/>
      <c r="G17" s="151"/>
    </row>
    <row r="18" spans="1:7" x14ac:dyDescent="0.2">
      <c r="A18" s="158">
        <v>6</v>
      </c>
      <c r="B18" s="25" t="s">
        <v>458</v>
      </c>
      <c r="C18" s="26" t="s">
        <v>257</v>
      </c>
      <c r="D18" s="27">
        <v>1</v>
      </c>
      <c r="E18" s="28"/>
      <c r="F18" s="28">
        <f t="shared" si="0"/>
        <v>0</v>
      </c>
      <c r="G18" s="67"/>
    </row>
    <row r="19" spans="1:7" ht="160.9" customHeight="1" x14ac:dyDescent="0.2">
      <c r="A19" s="158"/>
      <c r="B19" s="72" t="s">
        <v>188</v>
      </c>
      <c r="C19" s="26"/>
      <c r="D19" s="27"/>
      <c r="E19" s="28"/>
      <c r="F19" s="28">
        <f t="shared" si="0"/>
        <v>0</v>
      </c>
      <c r="G19" s="67"/>
    </row>
    <row r="20" spans="1:7" s="4" customFormat="1" x14ac:dyDescent="0.2">
      <c r="A20" s="159">
        <v>7</v>
      </c>
      <c r="B20" s="31" t="s">
        <v>459</v>
      </c>
      <c r="C20" s="32" t="s">
        <v>257</v>
      </c>
      <c r="D20" s="27">
        <v>9</v>
      </c>
      <c r="E20" s="33"/>
      <c r="F20" s="33">
        <f t="shared" si="0"/>
        <v>0</v>
      </c>
      <c r="G20" s="68"/>
    </row>
    <row r="21" spans="1:7" s="4" customFormat="1" ht="48" x14ac:dyDescent="0.2">
      <c r="A21" s="159"/>
      <c r="B21" s="31" t="s">
        <v>460</v>
      </c>
      <c r="C21" s="32"/>
      <c r="D21" s="27"/>
      <c r="E21" s="33"/>
      <c r="F21" s="33">
        <f t="shared" si="0"/>
        <v>0</v>
      </c>
      <c r="G21" s="68"/>
    </row>
    <row r="22" spans="1:7" s="4" customFormat="1" x14ac:dyDescent="0.2">
      <c r="A22" s="159">
        <v>8</v>
      </c>
      <c r="B22" s="31" t="s">
        <v>531</v>
      </c>
      <c r="C22" s="32" t="s">
        <v>257</v>
      </c>
      <c r="D22" s="27">
        <v>4</v>
      </c>
      <c r="E22" s="33"/>
      <c r="F22" s="33">
        <f t="shared" si="0"/>
        <v>0</v>
      </c>
      <c r="G22" s="67" t="s">
        <v>532</v>
      </c>
    </row>
    <row r="23" spans="1:7" s="4" customFormat="1" ht="193.5" x14ac:dyDescent="0.2">
      <c r="A23" s="159"/>
      <c r="B23" s="31" t="s">
        <v>189</v>
      </c>
      <c r="C23" s="32"/>
      <c r="D23" s="27"/>
      <c r="E23" s="33"/>
      <c r="F23" s="33">
        <f t="shared" si="0"/>
        <v>0</v>
      </c>
      <c r="G23" s="68" t="s">
        <v>534</v>
      </c>
    </row>
    <row r="24" spans="1:7" s="4" customFormat="1" x14ac:dyDescent="0.2">
      <c r="A24" s="159">
        <v>9</v>
      </c>
      <c r="B24" s="31" t="s">
        <v>530</v>
      </c>
      <c r="C24" s="32" t="s">
        <v>257</v>
      </c>
      <c r="D24" s="27">
        <v>1</v>
      </c>
      <c r="E24" s="33"/>
      <c r="F24" s="33">
        <f t="shared" si="0"/>
        <v>0</v>
      </c>
      <c r="G24" s="68" t="s">
        <v>533</v>
      </c>
    </row>
    <row r="25" spans="1:7" s="4" customFormat="1" ht="193.5" x14ac:dyDescent="0.2">
      <c r="A25" s="159"/>
      <c r="B25" s="31" t="s">
        <v>190</v>
      </c>
      <c r="C25" s="32"/>
      <c r="D25" s="27"/>
      <c r="E25" s="33"/>
      <c r="F25" s="33">
        <f t="shared" si="0"/>
        <v>0</v>
      </c>
      <c r="G25" s="68"/>
    </row>
    <row r="26" spans="1:7" s="4" customFormat="1" ht="23.45" customHeight="1" x14ac:dyDescent="0.2">
      <c r="A26" s="159">
        <v>10</v>
      </c>
      <c r="B26" s="31" t="s">
        <v>461</v>
      </c>
      <c r="C26" s="32" t="s">
        <v>257</v>
      </c>
      <c r="D26" s="38">
        <v>6</v>
      </c>
      <c r="E26" s="61"/>
      <c r="F26" s="61">
        <f t="shared" si="0"/>
        <v>0</v>
      </c>
      <c r="G26" s="68"/>
    </row>
    <row r="27" spans="1:7" s="4" customFormat="1" x14ac:dyDescent="0.2">
      <c r="A27" s="159">
        <v>11</v>
      </c>
      <c r="B27" s="31" t="s">
        <v>563</v>
      </c>
      <c r="C27" s="32" t="s">
        <v>254</v>
      </c>
      <c r="D27" s="27">
        <v>1</v>
      </c>
      <c r="E27" s="33"/>
      <c r="F27" s="33">
        <f t="shared" si="0"/>
        <v>0</v>
      </c>
      <c r="G27" s="68"/>
    </row>
    <row r="28" spans="1:7" s="4" customFormat="1" ht="336" x14ac:dyDescent="0.2">
      <c r="A28" s="159"/>
      <c r="B28" s="31" t="s">
        <v>204</v>
      </c>
      <c r="C28" s="32"/>
      <c r="D28" s="27"/>
      <c r="E28" s="33"/>
      <c r="F28" s="33"/>
      <c r="G28" s="68"/>
    </row>
    <row r="29" spans="1:7" s="4" customFormat="1" x14ac:dyDescent="0.2">
      <c r="A29" s="159">
        <v>12</v>
      </c>
      <c r="B29" s="31" t="s">
        <v>201</v>
      </c>
      <c r="C29" s="32" t="s">
        <v>257</v>
      </c>
      <c r="D29" s="27">
        <v>1</v>
      </c>
      <c r="E29" s="33"/>
      <c r="F29" s="33">
        <f t="shared" si="0"/>
        <v>0</v>
      </c>
      <c r="G29" s="68"/>
    </row>
    <row r="30" spans="1:7" s="4" customFormat="1" x14ac:dyDescent="0.2">
      <c r="A30" s="159">
        <v>13</v>
      </c>
      <c r="B30" s="145" t="s">
        <v>202</v>
      </c>
      <c r="C30" s="32" t="s">
        <v>254</v>
      </c>
      <c r="D30" s="27">
        <v>1</v>
      </c>
      <c r="E30" s="33"/>
      <c r="F30" s="33">
        <f>ROUNDUP(D30*E30,0)</f>
        <v>0</v>
      </c>
      <c r="G30" s="68"/>
    </row>
    <row r="31" spans="1:7" s="4" customFormat="1" x14ac:dyDescent="0.2">
      <c r="A31" s="159">
        <v>14</v>
      </c>
      <c r="B31" s="31" t="s">
        <v>564</v>
      </c>
      <c r="C31" s="32" t="s">
        <v>258</v>
      </c>
      <c r="D31" s="27">
        <v>233</v>
      </c>
      <c r="E31" s="33"/>
      <c r="F31" s="33">
        <f t="shared" si="0"/>
        <v>0</v>
      </c>
      <c r="G31" s="34" t="s">
        <v>636</v>
      </c>
    </row>
    <row r="32" spans="1:7" s="4" customFormat="1" x14ac:dyDescent="0.2">
      <c r="A32" s="159">
        <v>15</v>
      </c>
      <c r="B32" s="31" t="s">
        <v>565</v>
      </c>
      <c r="C32" s="32" t="s">
        <v>257</v>
      </c>
      <c r="D32" s="27">
        <v>60</v>
      </c>
      <c r="E32" s="33"/>
      <c r="F32" s="33">
        <f t="shared" si="0"/>
        <v>0</v>
      </c>
      <c r="G32" s="68"/>
    </row>
    <row r="33" spans="1:7" s="4" customFormat="1" x14ac:dyDescent="0.2">
      <c r="A33" s="159">
        <v>16</v>
      </c>
      <c r="B33" s="31" t="s">
        <v>566</v>
      </c>
      <c r="C33" s="32" t="s">
        <v>258</v>
      </c>
      <c r="D33" s="27">
        <v>50</v>
      </c>
      <c r="E33" s="33"/>
      <c r="F33" s="33">
        <f t="shared" si="0"/>
        <v>0</v>
      </c>
      <c r="G33" s="68"/>
    </row>
    <row r="34" spans="1:7" s="4" customFormat="1" ht="12" customHeight="1" x14ac:dyDescent="0.2">
      <c r="A34" s="159">
        <v>17</v>
      </c>
      <c r="B34" s="31" t="s">
        <v>663</v>
      </c>
      <c r="C34" s="32" t="s">
        <v>257</v>
      </c>
      <c r="D34" s="27">
        <v>1</v>
      </c>
      <c r="E34" s="33"/>
      <c r="F34" s="33">
        <f t="shared" si="0"/>
        <v>0</v>
      </c>
      <c r="G34" s="68"/>
    </row>
    <row r="35" spans="1:7" s="4" customFormat="1" x14ac:dyDescent="0.2">
      <c r="A35" s="159">
        <v>18</v>
      </c>
      <c r="B35" s="31" t="s">
        <v>535</v>
      </c>
      <c r="C35" s="32" t="s">
        <v>257</v>
      </c>
      <c r="D35" s="27">
        <v>4</v>
      </c>
      <c r="E35" s="33"/>
      <c r="F35" s="33">
        <f t="shared" si="0"/>
        <v>0</v>
      </c>
      <c r="G35" s="68"/>
    </row>
    <row r="36" spans="1:7" s="4" customFormat="1" x14ac:dyDescent="0.2">
      <c r="A36" s="159">
        <v>19</v>
      </c>
      <c r="B36" s="31" t="s">
        <v>570</v>
      </c>
      <c r="C36" s="32" t="s">
        <v>254</v>
      </c>
      <c r="D36" s="27">
        <v>1</v>
      </c>
      <c r="E36" s="33"/>
      <c r="F36" s="33">
        <f t="shared" si="0"/>
        <v>0</v>
      </c>
      <c r="G36" s="68"/>
    </row>
    <row r="37" spans="1:7" s="4" customFormat="1" ht="13.5" x14ac:dyDescent="0.2">
      <c r="A37" s="159">
        <v>20</v>
      </c>
      <c r="B37" s="31" t="s">
        <v>37</v>
      </c>
      <c r="C37" s="32" t="s">
        <v>258</v>
      </c>
      <c r="D37" s="27">
        <v>269</v>
      </c>
      <c r="E37" s="33"/>
      <c r="F37" s="33">
        <f t="shared" si="0"/>
        <v>0</v>
      </c>
      <c r="G37" s="34" t="s">
        <v>636</v>
      </c>
    </row>
    <row r="38" spans="1:7" s="4" customFormat="1" x14ac:dyDescent="0.2">
      <c r="A38" s="159">
        <v>21</v>
      </c>
      <c r="B38" s="31" t="s">
        <v>567</v>
      </c>
      <c r="C38" s="32" t="s">
        <v>257</v>
      </c>
      <c r="D38" s="27">
        <v>4</v>
      </c>
      <c r="E38" s="33"/>
      <c r="F38" s="33">
        <f t="shared" si="0"/>
        <v>0</v>
      </c>
      <c r="G38" s="68"/>
    </row>
    <row r="39" spans="1:7" s="4" customFormat="1" x14ac:dyDescent="0.2">
      <c r="A39" s="159">
        <v>22</v>
      </c>
      <c r="B39" s="31" t="s">
        <v>568</v>
      </c>
      <c r="C39" s="32" t="s">
        <v>257</v>
      </c>
      <c r="D39" s="27">
        <v>2</v>
      </c>
      <c r="E39" s="33"/>
      <c r="F39" s="33">
        <f t="shared" si="0"/>
        <v>0</v>
      </c>
      <c r="G39" s="68"/>
    </row>
    <row r="40" spans="1:7" s="4" customFormat="1" x14ac:dyDescent="0.2">
      <c r="A40" s="159">
        <v>23</v>
      </c>
      <c r="B40" s="31" t="s">
        <v>504</v>
      </c>
      <c r="C40" s="89" t="s">
        <v>258</v>
      </c>
      <c r="D40" s="89">
        <v>110</v>
      </c>
      <c r="E40" s="61"/>
      <c r="F40" s="33">
        <f t="shared" si="0"/>
        <v>0</v>
      </c>
      <c r="G40" s="34" t="s">
        <v>636</v>
      </c>
    </row>
    <row r="41" spans="1:7" s="4" customFormat="1" ht="12.75" customHeight="1" x14ac:dyDescent="0.2">
      <c r="A41" s="159">
        <v>24</v>
      </c>
      <c r="B41" s="31" t="s">
        <v>569</v>
      </c>
      <c r="C41" s="32" t="s">
        <v>258</v>
      </c>
      <c r="D41" s="27">
        <v>80</v>
      </c>
      <c r="E41" s="33"/>
      <c r="F41" s="33">
        <f t="shared" si="0"/>
        <v>0</v>
      </c>
      <c r="G41" s="68"/>
    </row>
    <row r="42" spans="1:7" s="4" customFormat="1" x14ac:dyDescent="0.2">
      <c r="A42" s="159">
        <v>25</v>
      </c>
      <c r="B42" s="40" t="s">
        <v>429</v>
      </c>
      <c r="C42" s="41" t="s">
        <v>259</v>
      </c>
      <c r="D42" s="38">
        <v>1</v>
      </c>
      <c r="E42" s="56"/>
      <c r="F42" s="56">
        <f t="shared" si="0"/>
        <v>0</v>
      </c>
      <c r="G42" s="68"/>
    </row>
    <row r="43" spans="1:7" s="4" customFormat="1" x14ac:dyDescent="0.2">
      <c r="A43" s="159"/>
      <c r="B43" s="55"/>
      <c r="C43" s="26"/>
      <c r="D43" s="27"/>
      <c r="E43" s="56"/>
      <c r="F43" s="56">
        <f t="shared" si="0"/>
        <v>0</v>
      </c>
      <c r="G43" s="68"/>
    </row>
    <row r="44" spans="1:7" s="4" customFormat="1" x14ac:dyDescent="0.2">
      <c r="A44" s="159"/>
      <c r="B44" s="55"/>
      <c r="C44" s="26"/>
      <c r="D44" s="27"/>
      <c r="E44" s="56"/>
      <c r="F44" s="56">
        <f t="shared" si="0"/>
        <v>0</v>
      </c>
      <c r="G44" s="68"/>
    </row>
    <row r="45" spans="1:7" s="4" customFormat="1" x14ac:dyDescent="0.2">
      <c r="A45" s="159"/>
      <c r="B45" s="55"/>
      <c r="C45" s="26"/>
      <c r="D45" s="27"/>
      <c r="E45" s="56"/>
      <c r="F45" s="56">
        <f t="shared" si="0"/>
        <v>0</v>
      </c>
      <c r="G45" s="68"/>
    </row>
    <row r="46" spans="1:7" s="4" customFormat="1" x14ac:dyDescent="0.2">
      <c r="A46" s="159"/>
      <c r="B46" s="55"/>
      <c r="C46" s="26"/>
      <c r="D46" s="27"/>
      <c r="E46" s="56"/>
      <c r="F46" s="56">
        <f t="shared" si="0"/>
        <v>0</v>
      </c>
      <c r="G46" s="68"/>
    </row>
    <row r="47" spans="1:7" s="4" customFormat="1" x14ac:dyDescent="0.2">
      <c r="A47" s="159"/>
      <c r="B47" s="55"/>
      <c r="C47" s="26"/>
      <c r="D47" s="27"/>
      <c r="E47" s="56"/>
      <c r="F47" s="56">
        <f t="shared" si="0"/>
        <v>0</v>
      </c>
      <c r="G47" s="68"/>
    </row>
    <row r="48" spans="1:7" s="4" customFormat="1" x14ac:dyDescent="0.2">
      <c r="A48" s="159"/>
      <c r="B48" s="55"/>
      <c r="C48" s="26"/>
      <c r="D48" s="27"/>
      <c r="E48" s="56"/>
      <c r="F48" s="56">
        <f t="shared" si="0"/>
        <v>0</v>
      </c>
      <c r="G48" s="68"/>
    </row>
    <row r="49" spans="1:7" s="4" customFormat="1" x14ac:dyDescent="0.2">
      <c r="A49" s="159"/>
      <c r="B49" s="55"/>
      <c r="C49" s="26"/>
      <c r="D49" s="27"/>
      <c r="E49" s="56"/>
      <c r="F49" s="56">
        <f t="shared" si="0"/>
        <v>0</v>
      </c>
      <c r="G49" s="68"/>
    </row>
    <row r="50" spans="1:7" s="4" customFormat="1" x14ac:dyDescent="0.2">
      <c r="A50" s="159"/>
      <c r="B50" s="55"/>
      <c r="C50" s="26"/>
      <c r="D50" s="27"/>
      <c r="E50" s="56"/>
      <c r="F50" s="56">
        <f t="shared" si="0"/>
        <v>0</v>
      </c>
      <c r="G50" s="68"/>
    </row>
    <row r="51" spans="1:7" s="4" customFormat="1" x14ac:dyDescent="0.2">
      <c r="A51" s="159"/>
      <c r="B51" s="55"/>
      <c r="C51" s="26"/>
      <c r="D51" s="27"/>
      <c r="E51" s="56"/>
      <c r="F51" s="56">
        <f t="shared" si="0"/>
        <v>0</v>
      </c>
      <c r="G51" s="68"/>
    </row>
    <row r="52" spans="1:7" s="4" customFormat="1" x14ac:dyDescent="0.2">
      <c r="A52" s="159"/>
      <c r="B52" s="55"/>
      <c r="C52" s="26"/>
      <c r="D52" s="27"/>
      <c r="E52" s="56"/>
      <c r="F52" s="56">
        <f t="shared" si="0"/>
        <v>0</v>
      </c>
      <c r="G52" s="68"/>
    </row>
    <row r="53" spans="1:7" s="4" customFormat="1" x14ac:dyDescent="0.2">
      <c r="A53" s="159"/>
      <c r="B53" s="55"/>
      <c r="C53" s="26"/>
      <c r="D53" s="27"/>
      <c r="E53" s="56"/>
      <c r="F53" s="56">
        <f t="shared" si="0"/>
        <v>0</v>
      </c>
      <c r="G53" s="68"/>
    </row>
    <row r="54" spans="1:7" s="4" customFormat="1" x14ac:dyDescent="0.2">
      <c r="A54" s="159"/>
      <c r="B54" s="55"/>
      <c r="C54" s="26"/>
      <c r="D54" s="27"/>
      <c r="E54" s="56"/>
      <c r="F54" s="56">
        <f t="shared" si="0"/>
        <v>0</v>
      </c>
      <c r="G54" s="68"/>
    </row>
    <row r="55" spans="1:7" s="4" customFormat="1" x14ac:dyDescent="0.2">
      <c r="A55" s="159"/>
      <c r="B55" s="55"/>
      <c r="C55" s="26"/>
      <c r="D55" s="27"/>
      <c r="E55" s="56"/>
      <c r="F55" s="56">
        <f t="shared" si="0"/>
        <v>0</v>
      </c>
      <c r="G55" s="68"/>
    </row>
    <row r="56" spans="1:7" s="4" customFormat="1" x14ac:dyDescent="0.2">
      <c r="A56" s="159"/>
      <c r="B56" s="55"/>
      <c r="C56" s="26"/>
      <c r="D56" s="27"/>
      <c r="E56" s="56"/>
      <c r="F56" s="56">
        <f t="shared" si="0"/>
        <v>0</v>
      </c>
      <c r="G56" s="68"/>
    </row>
    <row r="57" spans="1:7" s="4" customFormat="1" x14ac:dyDescent="0.2">
      <c r="A57" s="159"/>
      <c r="B57" s="55"/>
      <c r="C57" s="26"/>
      <c r="D57" s="27"/>
      <c r="E57" s="56"/>
      <c r="F57" s="56">
        <f t="shared" si="0"/>
        <v>0</v>
      </c>
      <c r="G57" s="68"/>
    </row>
    <row r="58" spans="1:7" s="4" customFormat="1" x14ac:dyDescent="0.2">
      <c r="A58" s="159"/>
      <c r="B58" s="55"/>
      <c r="C58" s="26"/>
      <c r="D58" s="27"/>
      <c r="E58" s="56"/>
      <c r="F58" s="56">
        <f t="shared" si="0"/>
        <v>0</v>
      </c>
      <c r="G58" s="68"/>
    </row>
    <row r="59" spans="1:7" s="4" customFormat="1" x14ac:dyDescent="0.2">
      <c r="A59" s="159"/>
      <c r="B59" s="55"/>
      <c r="C59" s="26"/>
      <c r="D59" s="27"/>
      <c r="E59" s="56"/>
      <c r="F59" s="56">
        <f t="shared" si="0"/>
        <v>0</v>
      </c>
      <c r="G59" s="68"/>
    </row>
    <row r="60" spans="1:7" s="4" customFormat="1" x14ac:dyDescent="0.2">
      <c r="A60" s="159"/>
      <c r="B60" s="31"/>
      <c r="C60" s="41"/>
      <c r="D60" s="57"/>
      <c r="E60" s="56"/>
      <c r="F60" s="56">
        <f t="shared" si="0"/>
        <v>0</v>
      </c>
      <c r="G60" s="68"/>
    </row>
    <row r="61" spans="1:7" x14ac:dyDescent="0.2">
      <c r="A61" s="158"/>
      <c r="B61" s="40"/>
      <c r="C61" s="41"/>
      <c r="D61" s="38"/>
      <c r="E61" s="42"/>
      <c r="F61" s="28">
        <f t="shared" si="0"/>
        <v>0</v>
      </c>
      <c r="G61" s="67"/>
    </row>
    <row r="62" spans="1:7" x14ac:dyDescent="0.2">
      <c r="A62" s="158"/>
      <c r="B62" s="40"/>
      <c r="C62" s="41"/>
      <c r="D62" s="38"/>
      <c r="E62" s="42"/>
      <c r="F62" s="28">
        <f t="shared" si="0"/>
        <v>0</v>
      </c>
      <c r="G62" s="67"/>
    </row>
    <row r="63" spans="1:7" x14ac:dyDescent="0.2">
      <c r="A63" s="158"/>
      <c r="B63" s="40"/>
      <c r="C63" s="41"/>
      <c r="D63" s="38"/>
      <c r="E63" s="42"/>
      <c r="F63" s="28">
        <f t="shared" si="0"/>
        <v>0</v>
      </c>
      <c r="G63" s="67"/>
    </row>
    <row r="64" spans="1:7" x14ac:dyDescent="0.2">
      <c r="A64" s="158"/>
      <c r="B64" s="40"/>
      <c r="C64" s="41"/>
      <c r="D64" s="38"/>
      <c r="E64" s="42"/>
      <c r="F64" s="28">
        <f t="shared" si="0"/>
        <v>0</v>
      </c>
      <c r="G64" s="67"/>
    </row>
    <row r="65" spans="1:7" x14ac:dyDescent="0.2">
      <c r="A65" s="158"/>
      <c r="B65" s="31"/>
      <c r="C65" s="41"/>
      <c r="D65" s="38"/>
      <c r="E65" s="42"/>
      <c r="F65" s="28">
        <f t="shared" si="0"/>
        <v>0</v>
      </c>
      <c r="G65" s="67"/>
    </row>
    <row r="66" spans="1:7" ht="13.5" thickBot="1" x14ac:dyDescent="0.25">
      <c r="A66" s="160"/>
      <c r="B66" s="44"/>
      <c r="C66" s="45"/>
      <c r="D66" s="46"/>
      <c r="E66" s="47"/>
      <c r="F66" s="48">
        <f t="shared" si="0"/>
        <v>0</v>
      </c>
      <c r="G66" s="69"/>
    </row>
    <row r="67" spans="1:7" ht="13.5" thickBot="1" x14ac:dyDescent="0.25">
      <c r="A67" s="161"/>
      <c r="B67" s="174" t="s">
        <v>253</v>
      </c>
      <c r="C67" s="175"/>
      <c r="D67" s="175"/>
      <c r="E67" s="175"/>
      <c r="F67" s="63">
        <f>SUM(F7:F66)</f>
        <v>0</v>
      </c>
      <c r="G67" s="71"/>
    </row>
    <row r="68" spans="1:7" x14ac:dyDescent="0.2">
      <c r="A68" s="162"/>
      <c r="B68" s="6"/>
      <c r="C68" s="5"/>
      <c r="D68" s="5"/>
      <c r="E68" s="5"/>
    </row>
    <row r="69" spans="1:7" x14ac:dyDescent="0.2">
      <c r="A69" s="162"/>
      <c r="B69" s="6"/>
      <c r="C69" s="5"/>
      <c r="D69" s="5"/>
      <c r="E69" s="5"/>
    </row>
    <row r="70" spans="1:7" x14ac:dyDescent="0.2">
      <c r="A70" s="162"/>
      <c r="B70" s="6"/>
      <c r="C70" s="5"/>
      <c r="D70" s="5"/>
      <c r="E70" s="5"/>
    </row>
    <row r="88" spans="1:1" x14ac:dyDescent="0.2">
      <c r="A88" s="164"/>
    </row>
    <row r="89" spans="1:1" x14ac:dyDescent="0.2">
      <c r="A89" s="165"/>
    </row>
    <row r="90" spans="1:1" x14ac:dyDescent="0.2">
      <c r="A90" s="164"/>
    </row>
    <row r="91" spans="1:1" x14ac:dyDescent="0.2">
      <c r="A91" s="164"/>
    </row>
    <row r="92" spans="1:1" x14ac:dyDescent="0.2">
      <c r="A92" s="164"/>
    </row>
    <row r="93" spans="1:1" x14ac:dyDescent="0.2">
      <c r="A93" s="164"/>
    </row>
    <row r="94" spans="1:1" x14ac:dyDescent="0.2">
      <c r="A94" s="164"/>
    </row>
    <row r="95" spans="1:1" x14ac:dyDescent="0.2">
      <c r="A95" s="164"/>
    </row>
    <row r="96" spans="1:1" x14ac:dyDescent="0.2">
      <c r="A96" s="164"/>
    </row>
  </sheetData>
  <mergeCells count="1">
    <mergeCell ref="B67:E67"/>
  </mergeCells>
  <phoneticPr fontId="0" type="noConversion"/>
  <printOptions horizontalCentered="1"/>
  <pageMargins left="0.39370078740157483" right="0.39370078740157483" top="0.78740157480314965" bottom="0.78740157480314965" header="0.51181102362204722" footer="0.39370078740157483"/>
  <pageSetup paperSize="9" fitToHeight="0" orientation="landscape" r:id="rId1"/>
  <headerFooter alignWithMargins="0">
    <oddFooter>&amp;L&amp;8&amp;F&amp;C&amp;8&amp;P/&amp;N&amp;R&amp;8&amp;A</oddFooter>
  </headerFooter>
  <ignoredErrors>
    <ignoredError sqref="F60:F67 F30:F33 F7:F8 F18:F27 F29 F34:F42 F9:F15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showGridLines="0" showZeros="0" workbookViewId="0">
      <selection activeCell="B44" sqref="B44"/>
    </sheetView>
  </sheetViews>
  <sheetFormatPr defaultRowHeight="12.75" x14ac:dyDescent="0.2"/>
  <cols>
    <col min="1" max="1" width="7.7109375" style="1" customWidth="1"/>
    <col min="2" max="2" width="65.7109375" style="4" customWidth="1"/>
    <col min="3" max="4" width="9.7109375" style="1" customWidth="1"/>
    <col min="5" max="6" width="11.7109375" style="1" customWidth="1"/>
    <col min="7" max="7" width="25.7109375" style="1" customWidth="1"/>
    <col min="8" max="16384" width="9.140625" style="1"/>
  </cols>
  <sheetData>
    <row r="1" spans="1:7" ht="18" x14ac:dyDescent="0.25">
      <c r="A1" s="8" t="s">
        <v>670</v>
      </c>
      <c r="B1" s="9"/>
    </row>
    <row r="2" spans="1:7" x14ac:dyDescent="0.2">
      <c r="A2" s="11" t="s">
        <v>671</v>
      </c>
      <c r="B2" s="11" t="s">
        <v>672</v>
      </c>
    </row>
    <row r="3" spans="1:7" x14ac:dyDescent="0.2">
      <c r="A3" s="11" t="s">
        <v>673</v>
      </c>
      <c r="B3" s="11" t="s">
        <v>428</v>
      </c>
    </row>
    <row r="4" spans="1:7" x14ac:dyDescent="0.2">
      <c r="A4" s="11" t="s">
        <v>419</v>
      </c>
      <c r="B4" s="12" t="s">
        <v>421</v>
      </c>
    </row>
    <row r="5" spans="1:7" ht="15" thickBot="1" x14ac:dyDescent="0.25">
      <c r="A5" s="7"/>
    </row>
    <row r="6" spans="1:7" s="10" customFormat="1" ht="24.75" thickBot="1" x14ac:dyDescent="0.25">
      <c r="A6" s="13" t="s">
        <v>666</v>
      </c>
      <c r="B6" s="14" t="s">
        <v>255</v>
      </c>
      <c r="C6" s="15" t="s">
        <v>256</v>
      </c>
      <c r="D6" s="14" t="s">
        <v>667</v>
      </c>
      <c r="E6" s="14" t="s">
        <v>668</v>
      </c>
      <c r="F6" s="14" t="s">
        <v>669</v>
      </c>
      <c r="G6" s="16" t="s">
        <v>420</v>
      </c>
    </row>
    <row r="7" spans="1:7" x14ac:dyDescent="0.2">
      <c r="A7" s="50">
        <v>1</v>
      </c>
      <c r="B7" s="73" t="s">
        <v>571</v>
      </c>
      <c r="C7" s="51" t="s">
        <v>254</v>
      </c>
      <c r="D7" s="52">
        <v>1</v>
      </c>
      <c r="E7" s="53"/>
      <c r="F7" s="53">
        <f t="shared" ref="F7:F15" si="0">ROUNDUP(D7*E7,0)</f>
        <v>0</v>
      </c>
      <c r="G7" s="54"/>
    </row>
    <row r="8" spans="1:7" s="4" customFormat="1" x14ac:dyDescent="0.2">
      <c r="A8" s="30">
        <v>2</v>
      </c>
      <c r="B8" s="31" t="s">
        <v>572</v>
      </c>
      <c r="C8" s="32" t="s">
        <v>254</v>
      </c>
      <c r="D8" s="27">
        <v>1</v>
      </c>
      <c r="E8" s="33"/>
      <c r="F8" s="33">
        <f t="shared" si="0"/>
        <v>0</v>
      </c>
      <c r="G8" s="34"/>
    </row>
    <row r="9" spans="1:7" s="4" customFormat="1" x14ac:dyDescent="0.2">
      <c r="A9" s="30">
        <v>3</v>
      </c>
      <c r="B9" s="31" t="s">
        <v>573</v>
      </c>
      <c r="C9" s="32" t="s">
        <v>254</v>
      </c>
      <c r="D9" s="27">
        <v>1</v>
      </c>
      <c r="E9" s="33"/>
      <c r="F9" s="33">
        <f t="shared" si="0"/>
        <v>0</v>
      </c>
      <c r="G9" s="34"/>
    </row>
    <row r="10" spans="1:7" s="4" customFormat="1" x14ac:dyDescent="0.2">
      <c r="A10" s="30">
        <v>4</v>
      </c>
      <c r="B10" s="31" t="s">
        <v>574</v>
      </c>
      <c r="C10" s="32" t="s">
        <v>254</v>
      </c>
      <c r="D10" s="27">
        <v>1</v>
      </c>
      <c r="E10" s="33"/>
      <c r="F10" s="33">
        <f t="shared" si="0"/>
        <v>0</v>
      </c>
      <c r="G10" s="34"/>
    </row>
    <row r="11" spans="1:7" s="4" customFormat="1" x14ac:dyDescent="0.2">
      <c r="A11" s="30">
        <v>5</v>
      </c>
      <c r="B11" s="31" t="s">
        <v>575</v>
      </c>
      <c r="C11" s="32" t="s">
        <v>254</v>
      </c>
      <c r="D11" s="27">
        <v>1</v>
      </c>
      <c r="E11" s="33"/>
      <c r="F11" s="33">
        <f t="shared" si="0"/>
        <v>0</v>
      </c>
      <c r="G11" s="34"/>
    </row>
    <row r="12" spans="1:7" s="4" customFormat="1" x14ac:dyDescent="0.2">
      <c r="A12" s="30">
        <v>6</v>
      </c>
      <c r="B12" s="31" t="s">
        <v>576</v>
      </c>
      <c r="C12" s="32" t="s">
        <v>254</v>
      </c>
      <c r="D12" s="27">
        <v>1</v>
      </c>
      <c r="E12" s="33"/>
      <c r="F12" s="33">
        <f t="shared" si="0"/>
        <v>0</v>
      </c>
      <c r="G12" s="34"/>
    </row>
    <row r="13" spans="1:7" s="4" customFormat="1" x14ac:dyDescent="0.2">
      <c r="A13" s="30">
        <v>7</v>
      </c>
      <c r="B13" s="31" t="s">
        <v>577</v>
      </c>
      <c r="C13" s="32" t="s">
        <v>254</v>
      </c>
      <c r="D13" s="27">
        <v>1</v>
      </c>
      <c r="E13" s="33"/>
      <c r="F13" s="33">
        <f t="shared" si="0"/>
        <v>0</v>
      </c>
      <c r="G13" s="34"/>
    </row>
    <row r="14" spans="1:7" s="4" customFormat="1" x14ac:dyDescent="0.2">
      <c r="A14" s="30">
        <v>8</v>
      </c>
      <c r="B14" s="31" t="s">
        <v>578</v>
      </c>
      <c r="C14" s="32" t="s">
        <v>254</v>
      </c>
      <c r="D14" s="27">
        <v>1</v>
      </c>
      <c r="E14" s="33"/>
      <c r="F14" s="33">
        <f t="shared" si="0"/>
        <v>0</v>
      </c>
      <c r="G14" s="34"/>
    </row>
    <row r="15" spans="1:7" s="4" customFormat="1" x14ac:dyDescent="0.2">
      <c r="A15" s="30">
        <v>9</v>
      </c>
      <c r="B15" s="40" t="s">
        <v>429</v>
      </c>
      <c r="C15" s="41" t="s">
        <v>259</v>
      </c>
      <c r="D15" s="38">
        <v>1</v>
      </c>
      <c r="E15" s="33"/>
      <c r="F15" s="33">
        <f t="shared" si="0"/>
        <v>0</v>
      </c>
      <c r="G15" s="34"/>
    </row>
    <row r="16" spans="1:7" s="4" customFormat="1" x14ac:dyDescent="0.2">
      <c r="A16" s="30"/>
      <c r="B16" s="58"/>
      <c r="C16" s="37"/>
      <c r="D16" s="38"/>
      <c r="E16" s="61"/>
      <c r="F16" s="33">
        <f t="shared" ref="F16:F36" si="1">ROUNDUP(D16*E16,0)</f>
        <v>0</v>
      </c>
      <c r="G16" s="34"/>
    </row>
    <row r="17" spans="1:7" s="4" customFormat="1" x14ac:dyDescent="0.2">
      <c r="A17" s="30"/>
      <c r="B17" s="60"/>
      <c r="C17" s="37"/>
      <c r="D17" s="38"/>
      <c r="E17" s="61"/>
      <c r="F17" s="33">
        <f t="shared" si="1"/>
        <v>0</v>
      </c>
      <c r="G17" s="34"/>
    </row>
    <row r="18" spans="1:7" x14ac:dyDescent="0.2">
      <c r="A18" s="24"/>
      <c r="B18" s="60"/>
      <c r="C18" s="41"/>
      <c r="D18" s="38"/>
      <c r="E18" s="42"/>
      <c r="F18" s="28">
        <f t="shared" si="1"/>
        <v>0</v>
      </c>
      <c r="G18" s="29"/>
    </row>
    <row r="19" spans="1:7" x14ac:dyDescent="0.2">
      <c r="A19" s="24"/>
      <c r="B19" s="40"/>
      <c r="C19" s="41"/>
      <c r="D19" s="38"/>
      <c r="E19" s="42"/>
      <c r="F19" s="28">
        <f t="shared" si="1"/>
        <v>0</v>
      </c>
      <c r="G19" s="29"/>
    </row>
    <row r="20" spans="1:7" x14ac:dyDescent="0.2">
      <c r="A20" s="24"/>
      <c r="B20" s="40"/>
      <c r="C20" s="41"/>
      <c r="D20" s="38"/>
      <c r="E20" s="42"/>
      <c r="F20" s="28">
        <f t="shared" si="1"/>
        <v>0</v>
      </c>
      <c r="G20" s="29"/>
    </row>
    <row r="21" spans="1:7" x14ac:dyDescent="0.2">
      <c r="A21" s="24"/>
      <c r="B21" s="40"/>
      <c r="C21" s="41"/>
      <c r="D21" s="38"/>
      <c r="E21" s="42"/>
      <c r="F21" s="28">
        <f t="shared" si="1"/>
        <v>0</v>
      </c>
      <c r="G21" s="29"/>
    </row>
    <row r="22" spans="1:7" x14ac:dyDescent="0.2">
      <c r="A22" s="24"/>
      <c r="B22" s="40"/>
      <c r="C22" s="41"/>
      <c r="D22" s="38"/>
      <c r="E22" s="42"/>
      <c r="F22" s="28">
        <f t="shared" si="1"/>
        <v>0</v>
      </c>
      <c r="G22" s="29"/>
    </row>
    <row r="23" spans="1:7" x14ac:dyDescent="0.2">
      <c r="A23" s="24"/>
      <c r="B23" s="40"/>
      <c r="C23" s="41"/>
      <c r="D23" s="38"/>
      <c r="E23" s="42"/>
      <c r="F23" s="28">
        <f t="shared" si="1"/>
        <v>0</v>
      </c>
      <c r="G23" s="29"/>
    </row>
    <row r="24" spans="1:7" x14ac:dyDescent="0.2">
      <c r="A24" s="24"/>
      <c r="B24" s="40"/>
      <c r="C24" s="41"/>
      <c r="D24" s="38"/>
      <c r="E24" s="42"/>
      <c r="F24" s="28">
        <f t="shared" si="1"/>
        <v>0</v>
      </c>
      <c r="G24" s="29"/>
    </row>
    <row r="25" spans="1:7" x14ac:dyDescent="0.2">
      <c r="A25" s="24"/>
      <c r="B25" s="40"/>
      <c r="C25" s="41"/>
      <c r="D25" s="38"/>
      <c r="E25" s="42"/>
      <c r="F25" s="28">
        <f t="shared" si="1"/>
        <v>0</v>
      </c>
      <c r="G25" s="29"/>
    </row>
    <row r="26" spans="1:7" x14ac:dyDescent="0.2">
      <c r="A26" s="24"/>
      <c r="B26" s="40"/>
      <c r="C26" s="41"/>
      <c r="D26" s="38"/>
      <c r="E26" s="42"/>
      <c r="F26" s="28">
        <f t="shared" si="1"/>
        <v>0</v>
      </c>
      <c r="G26" s="29"/>
    </row>
    <row r="27" spans="1:7" x14ac:dyDescent="0.2">
      <c r="A27" s="24"/>
      <c r="B27" s="40"/>
      <c r="C27" s="41"/>
      <c r="D27" s="38"/>
      <c r="E27" s="42"/>
      <c r="F27" s="28">
        <f t="shared" si="1"/>
        <v>0</v>
      </c>
      <c r="G27" s="29"/>
    </row>
    <row r="28" spans="1:7" x14ac:dyDescent="0.2">
      <c r="A28" s="24"/>
      <c r="B28" s="40"/>
      <c r="C28" s="41"/>
      <c r="D28" s="38"/>
      <c r="E28" s="42"/>
      <c r="F28" s="28">
        <f t="shared" si="1"/>
        <v>0</v>
      </c>
      <c r="G28" s="29"/>
    </row>
    <row r="29" spans="1:7" x14ac:dyDescent="0.2">
      <c r="A29" s="24"/>
      <c r="B29" s="40"/>
      <c r="C29" s="41"/>
      <c r="D29" s="38"/>
      <c r="E29" s="42"/>
      <c r="F29" s="28">
        <f t="shared" si="1"/>
        <v>0</v>
      </c>
      <c r="G29" s="29"/>
    </row>
    <row r="30" spans="1:7" x14ac:dyDescent="0.2">
      <c r="A30" s="24"/>
      <c r="B30" s="40"/>
      <c r="C30" s="41"/>
      <c r="D30" s="38"/>
      <c r="E30" s="42"/>
      <c r="F30" s="28">
        <f t="shared" si="1"/>
        <v>0</v>
      </c>
      <c r="G30" s="29"/>
    </row>
    <row r="31" spans="1:7" x14ac:dyDescent="0.2">
      <c r="A31" s="24"/>
      <c r="B31" s="40"/>
      <c r="C31" s="41"/>
      <c r="D31" s="38"/>
      <c r="E31" s="42"/>
      <c r="F31" s="28">
        <f t="shared" si="1"/>
        <v>0</v>
      </c>
      <c r="G31" s="29"/>
    </row>
    <row r="32" spans="1:7" x14ac:dyDescent="0.2">
      <c r="A32" s="24"/>
      <c r="B32" s="40"/>
      <c r="C32" s="41"/>
      <c r="D32" s="38"/>
      <c r="E32" s="42"/>
      <c r="F32" s="28">
        <f t="shared" si="1"/>
        <v>0</v>
      </c>
      <c r="G32" s="29"/>
    </row>
    <row r="33" spans="1:7" x14ac:dyDescent="0.2">
      <c r="A33" s="24"/>
      <c r="B33" s="40"/>
      <c r="C33" s="41"/>
      <c r="D33" s="38"/>
      <c r="E33" s="42"/>
      <c r="F33" s="28">
        <f t="shared" si="1"/>
        <v>0</v>
      </c>
      <c r="G33" s="29"/>
    </row>
    <row r="34" spans="1:7" x14ac:dyDescent="0.2">
      <c r="A34" s="24"/>
      <c r="B34" s="31"/>
      <c r="C34" s="41"/>
      <c r="D34" s="38"/>
      <c r="E34" s="42"/>
      <c r="F34" s="28">
        <f t="shared" si="1"/>
        <v>0</v>
      </c>
      <c r="G34" s="29"/>
    </row>
    <row r="35" spans="1:7" x14ac:dyDescent="0.2">
      <c r="A35" s="24"/>
      <c r="B35" s="31"/>
      <c r="C35" s="41"/>
      <c r="D35" s="38"/>
      <c r="E35" s="42"/>
      <c r="F35" s="28">
        <f t="shared" si="1"/>
        <v>0</v>
      </c>
      <c r="G35" s="29"/>
    </row>
    <row r="36" spans="1:7" ht="13.5" thickBot="1" x14ac:dyDescent="0.25">
      <c r="A36" s="43"/>
      <c r="B36" s="44"/>
      <c r="C36" s="45"/>
      <c r="D36" s="46"/>
      <c r="E36" s="47"/>
      <c r="F36" s="48">
        <f t="shared" si="1"/>
        <v>0</v>
      </c>
      <c r="G36" s="49"/>
    </row>
    <row r="37" spans="1:7" ht="13.5" thickBot="1" x14ac:dyDescent="0.25">
      <c r="A37" s="62"/>
      <c r="B37" s="174" t="s">
        <v>253</v>
      </c>
      <c r="C37" s="175"/>
      <c r="D37" s="175"/>
      <c r="E37" s="175"/>
      <c r="F37" s="63">
        <f>SUM(F7:F36)</f>
        <v>0</v>
      </c>
      <c r="G37" s="17"/>
    </row>
    <row r="38" spans="1:7" x14ac:dyDescent="0.2">
      <c r="A38" s="5"/>
      <c r="B38" s="6"/>
      <c r="C38" s="5"/>
      <c r="D38" s="5"/>
      <c r="E38" s="5"/>
    </row>
    <row r="39" spans="1:7" x14ac:dyDescent="0.2">
      <c r="A39" s="5"/>
      <c r="B39" s="6"/>
      <c r="C39" s="5"/>
      <c r="D39" s="5"/>
      <c r="E39" s="5"/>
    </row>
    <row r="40" spans="1:7" x14ac:dyDescent="0.2">
      <c r="A40" s="5"/>
      <c r="B40" s="6"/>
      <c r="C40" s="5"/>
      <c r="D40" s="5"/>
      <c r="E40" s="5"/>
    </row>
    <row r="62" spans="1:1" x14ac:dyDescent="0.2">
      <c r="A62" s="3"/>
    </row>
    <row r="63" spans="1:1" x14ac:dyDescent="0.2">
      <c r="A63" s="2"/>
    </row>
    <row r="64" spans="1:1" x14ac:dyDescent="0.2">
      <c r="A64" s="3"/>
    </row>
    <row r="65" spans="1:1" x14ac:dyDescent="0.2">
      <c r="A65" s="3"/>
    </row>
    <row r="66" spans="1:1" x14ac:dyDescent="0.2">
      <c r="A66" s="3"/>
    </row>
    <row r="67" spans="1:1" x14ac:dyDescent="0.2">
      <c r="A67" s="3"/>
    </row>
    <row r="68" spans="1:1" x14ac:dyDescent="0.2">
      <c r="A68" s="3"/>
    </row>
    <row r="69" spans="1:1" x14ac:dyDescent="0.2">
      <c r="A69" s="3"/>
    </row>
    <row r="70" spans="1:1" x14ac:dyDescent="0.2">
      <c r="A70" s="3"/>
    </row>
  </sheetData>
  <mergeCells count="1">
    <mergeCell ref="B37:E37"/>
  </mergeCells>
  <phoneticPr fontId="0" type="noConversion"/>
  <printOptions horizontalCentered="1"/>
  <pageMargins left="0.39370078740157483" right="0.39370078740157483" top="0.78740157480314965" bottom="0.78740157480314965" header="0.51181102362204722" footer="0.39370078740157483"/>
  <pageSetup paperSize="9" fitToHeight="0" orientation="landscape" r:id="rId1"/>
  <headerFooter alignWithMargins="0">
    <oddFooter>&amp;L&amp;8&amp;F&amp;C&amp;8&amp;P/&amp;N&amp;R&amp;8&amp;A</oddFooter>
  </headerFooter>
  <ignoredErrors>
    <ignoredError sqref="F36:F37 F7:F21 F25:F34 F22:F24 F3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9"/>
  <sheetViews>
    <sheetView showZeros="0" workbookViewId="0">
      <selection activeCell="J9" sqref="J9"/>
    </sheetView>
  </sheetViews>
  <sheetFormatPr defaultRowHeight="12.75" x14ac:dyDescent="0.2"/>
  <cols>
    <col min="1" max="1" width="7.7109375" style="1" customWidth="1"/>
    <col min="2" max="2" width="65.7109375" style="4" customWidth="1"/>
    <col min="3" max="4" width="9.7109375" style="1" customWidth="1"/>
    <col min="5" max="6" width="11.7109375" style="1" customWidth="1"/>
    <col min="7" max="7" width="25.7109375" style="1" customWidth="1"/>
    <col min="8" max="16384" width="9.140625" style="1"/>
  </cols>
  <sheetData>
    <row r="1" spans="1:7" ht="18" x14ac:dyDescent="0.25">
      <c r="A1" s="8" t="s">
        <v>670</v>
      </c>
      <c r="B1" s="9"/>
    </row>
    <row r="2" spans="1:7" x14ac:dyDescent="0.2">
      <c r="A2" s="11" t="s">
        <v>671</v>
      </c>
      <c r="B2" s="11" t="s">
        <v>672</v>
      </c>
      <c r="C2" s="65"/>
      <c r="D2" s="65"/>
      <c r="E2" s="65"/>
      <c r="F2" s="65"/>
      <c r="G2" s="65"/>
    </row>
    <row r="3" spans="1:7" x14ac:dyDescent="0.2">
      <c r="A3" s="11" t="s">
        <v>673</v>
      </c>
      <c r="B3" s="11" t="s">
        <v>418</v>
      </c>
      <c r="C3" s="65"/>
      <c r="D3" s="65"/>
      <c r="E3" s="65"/>
      <c r="F3" s="65"/>
      <c r="G3" s="65"/>
    </row>
    <row r="4" spans="1:7" x14ac:dyDescent="0.2">
      <c r="A4" s="11" t="s">
        <v>419</v>
      </c>
      <c r="B4" s="12" t="s">
        <v>421</v>
      </c>
      <c r="C4" s="65"/>
      <c r="D4" s="65"/>
      <c r="E4" s="65"/>
      <c r="F4" s="65"/>
      <c r="G4" s="65"/>
    </row>
    <row r="5" spans="1:7" ht="13.5" thickBot="1" x14ac:dyDescent="0.25">
      <c r="A5" s="66"/>
      <c r="B5" s="64"/>
      <c r="C5" s="65"/>
      <c r="D5" s="65"/>
      <c r="E5" s="65"/>
      <c r="F5" s="65"/>
      <c r="G5" s="65"/>
    </row>
    <row r="6" spans="1:7" s="10" customFormat="1" ht="24.75" thickBot="1" x14ac:dyDescent="0.25">
      <c r="A6" s="13" t="s">
        <v>666</v>
      </c>
      <c r="B6" s="14" t="s">
        <v>255</v>
      </c>
      <c r="C6" s="15" t="s">
        <v>256</v>
      </c>
      <c r="D6" s="14" t="s">
        <v>667</v>
      </c>
      <c r="E6" s="14" t="s">
        <v>668</v>
      </c>
      <c r="F6" s="14" t="s">
        <v>669</v>
      </c>
      <c r="G6" s="16" t="s">
        <v>420</v>
      </c>
    </row>
    <row r="7" spans="1:7" s="10" customFormat="1" ht="12" x14ac:dyDescent="0.2">
      <c r="A7" s="19"/>
      <c r="B7" s="20" t="s">
        <v>439</v>
      </c>
      <c r="C7" s="21"/>
      <c r="D7" s="22"/>
      <c r="E7" s="22"/>
      <c r="F7" s="22"/>
      <c r="G7" s="23"/>
    </row>
    <row r="8" spans="1:7" x14ac:dyDescent="0.2">
      <c r="A8" s="24">
        <v>1</v>
      </c>
      <c r="B8" s="25" t="s">
        <v>591</v>
      </c>
      <c r="C8" s="26" t="s">
        <v>257</v>
      </c>
      <c r="D8" s="27">
        <v>1</v>
      </c>
      <c r="E8" s="28"/>
      <c r="F8" s="28">
        <f>ROUNDUP(D8*E8,0)</f>
        <v>0</v>
      </c>
      <c r="G8" s="67" t="s">
        <v>585</v>
      </c>
    </row>
    <row r="9" spans="1:7" ht="168" x14ac:dyDescent="0.2">
      <c r="A9" s="24"/>
      <c r="B9" s="25" t="s">
        <v>471</v>
      </c>
      <c r="C9" s="26"/>
      <c r="D9" s="27"/>
      <c r="E9" s="28"/>
      <c r="F9" s="28"/>
      <c r="G9" s="67"/>
    </row>
    <row r="10" spans="1:7" ht="192" customHeight="1" x14ac:dyDescent="0.2">
      <c r="A10" s="24"/>
      <c r="B10" s="72" t="s">
        <v>472</v>
      </c>
      <c r="C10" s="26"/>
      <c r="D10" s="27"/>
      <c r="E10" s="28"/>
      <c r="F10" s="28"/>
      <c r="G10" s="67"/>
    </row>
    <row r="11" spans="1:7" s="4" customFormat="1" x14ac:dyDescent="0.2">
      <c r="A11" s="30">
        <v>2</v>
      </c>
      <c r="B11" s="31" t="s">
        <v>473</v>
      </c>
      <c r="C11" s="32" t="s">
        <v>257</v>
      </c>
      <c r="D11" s="27">
        <v>1</v>
      </c>
      <c r="E11" s="33"/>
      <c r="F11" s="33">
        <f>ROUNDUP(D11*E11,0)</f>
        <v>0</v>
      </c>
      <c r="G11" s="68"/>
    </row>
    <row r="12" spans="1:7" s="4" customFormat="1" ht="72" x14ac:dyDescent="0.2">
      <c r="A12" s="30"/>
      <c r="B12" s="31" t="s">
        <v>491</v>
      </c>
      <c r="C12" s="32"/>
      <c r="D12" s="27"/>
      <c r="E12" s="33"/>
      <c r="F12" s="33"/>
      <c r="G12" s="68"/>
    </row>
    <row r="13" spans="1:7" s="4" customFormat="1" x14ac:dyDescent="0.2">
      <c r="A13" s="30">
        <v>3</v>
      </c>
      <c r="B13" s="31" t="s">
        <v>474</v>
      </c>
      <c r="C13" s="32" t="s">
        <v>254</v>
      </c>
      <c r="D13" s="27">
        <v>1</v>
      </c>
      <c r="E13" s="33"/>
      <c r="F13" s="33">
        <f>ROUNDUP(D13*E13,0)</f>
        <v>0</v>
      </c>
      <c r="G13" s="68"/>
    </row>
    <row r="14" spans="1:7" s="4" customFormat="1" ht="48" x14ac:dyDescent="0.2">
      <c r="A14" s="30"/>
      <c r="B14" s="31" t="s">
        <v>475</v>
      </c>
      <c r="C14" s="32"/>
      <c r="D14" s="27"/>
      <c r="E14" s="33"/>
      <c r="F14" s="33"/>
      <c r="G14" s="68"/>
    </row>
    <row r="15" spans="1:7" s="4" customFormat="1" x14ac:dyDescent="0.2">
      <c r="A15" s="30">
        <v>4</v>
      </c>
      <c r="B15" s="31" t="s">
        <v>476</v>
      </c>
      <c r="C15" s="32" t="s">
        <v>257</v>
      </c>
      <c r="D15" s="27">
        <v>2</v>
      </c>
      <c r="E15" s="33"/>
      <c r="F15" s="33">
        <f>ROUNDUP(D15*E15,0)</f>
        <v>0</v>
      </c>
      <c r="G15" s="68"/>
    </row>
    <row r="16" spans="1:7" s="4" customFormat="1" ht="27.6" customHeight="1" x14ac:dyDescent="0.2">
      <c r="A16" s="30"/>
      <c r="B16" s="31" t="s">
        <v>477</v>
      </c>
      <c r="C16" s="32"/>
      <c r="D16" s="27"/>
      <c r="E16" s="33"/>
      <c r="F16" s="33"/>
      <c r="G16" s="68"/>
    </row>
    <row r="17" spans="1:7" s="4" customFormat="1" x14ac:dyDescent="0.2">
      <c r="A17" s="30">
        <v>5</v>
      </c>
      <c r="B17" s="31" t="s">
        <v>433</v>
      </c>
      <c r="C17" s="32" t="s">
        <v>257</v>
      </c>
      <c r="D17" s="27">
        <v>1</v>
      </c>
      <c r="E17" s="33"/>
      <c r="F17" s="33">
        <f>ROUNDUP(D17*E17,0)</f>
        <v>0</v>
      </c>
      <c r="G17" s="68"/>
    </row>
    <row r="18" spans="1:7" s="4" customFormat="1" x14ac:dyDescent="0.2">
      <c r="A18" s="30"/>
      <c r="B18" s="31" t="s">
        <v>434</v>
      </c>
      <c r="C18" s="32"/>
      <c r="D18" s="27"/>
      <c r="E18" s="33"/>
      <c r="F18" s="33"/>
      <c r="G18" s="68"/>
    </row>
    <row r="19" spans="1:7" s="4" customFormat="1" x14ac:dyDescent="0.2">
      <c r="A19" s="30">
        <v>6</v>
      </c>
      <c r="B19" s="31" t="s">
        <v>435</v>
      </c>
      <c r="C19" s="32" t="s">
        <v>254</v>
      </c>
      <c r="D19" s="27">
        <v>1</v>
      </c>
      <c r="E19" s="33"/>
      <c r="F19" s="33">
        <f>ROUNDUP(D19*E19,0)</f>
        <v>0</v>
      </c>
      <c r="G19" s="68"/>
    </row>
    <row r="20" spans="1:7" s="4" customFormat="1" ht="24" x14ac:dyDescent="0.2">
      <c r="A20" s="30"/>
      <c r="B20" s="31" t="s">
        <v>436</v>
      </c>
      <c r="C20" s="32"/>
      <c r="D20" s="27"/>
      <c r="E20" s="33"/>
      <c r="F20" s="33"/>
      <c r="G20" s="68"/>
    </row>
    <row r="21" spans="1:7" s="4" customFormat="1" x14ac:dyDescent="0.2">
      <c r="A21" s="30">
        <v>7</v>
      </c>
      <c r="B21" s="31" t="s">
        <v>437</v>
      </c>
      <c r="C21" s="32" t="s">
        <v>254</v>
      </c>
      <c r="D21" s="27">
        <v>1</v>
      </c>
      <c r="E21" s="33"/>
      <c r="F21" s="33">
        <f>ROUNDUP(D21*E21,0)</f>
        <v>0</v>
      </c>
      <c r="G21" s="68" t="s">
        <v>582</v>
      </c>
    </row>
    <row r="22" spans="1:7" s="4" customFormat="1" ht="60" x14ac:dyDescent="0.2">
      <c r="A22" s="30"/>
      <c r="B22" s="31" t="s">
        <v>580</v>
      </c>
      <c r="C22" s="32"/>
      <c r="D22" s="27"/>
      <c r="E22" s="33"/>
      <c r="F22" s="33"/>
      <c r="G22" s="68"/>
    </row>
    <row r="23" spans="1:7" s="4" customFormat="1" x14ac:dyDescent="0.2">
      <c r="A23" s="30">
        <v>8</v>
      </c>
      <c r="B23" s="31" t="s">
        <v>581</v>
      </c>
      <c r="C23" s="32" t="s">
        <v>257</v>
      </c>
      <c r="D23" s="27">
        <v>1</v>
      </c>
      <c r="E23" s="138"/>
      <c r="F23" s="33">
        <f>ROUNDUP(D23*E23,0)</f>
        <v>0</v>
      </c>
      <c r="G23" s="68"/>
    </row>
    <row r="24" spans="1:7" s="4" customFormat="1" ht="24" x14ac:dyDescent="0.2">
      <c r="A24" s="30"/>
      <c r="B24" s="31" t="s">
        <v>490</v>
      </c>
      <c r="C24" s="32"/>
      <c r="D24" s="27"/>
      <c r="E24" s="33"/>
      <c r="F24" s="33"/>
      <c r="G24" s="68"/>
    </row>
    <row r="25" spans="1:7" s="4" customFormat="1" x14ac:dyDescent="0.2">
      <c r="A25" s="30">
        <v>9</v>
      </c>
      <c r="B25" s="31" t="s">
        <v>583</v>
      </c>
      <c r="C25" s="32" t="s">
        <v>257</v>
      </c>
      <c r="D25" s="27">
        <v>20</v>
      </c>
      <c r="E25" s="138"/>
      <c r="F25" s="33">
        <f>ROUNDUP(D25*E25,0)</f>
        <v>0</v>
      </c>
      <c r="G25" s="68"/>
    </row>
    <row r="26" spans="1:7" s="4" customFormat="1" x14ac:dyDescent="0.2">
      <c r="A26" s="30">
        <v>10</v>
      </c>
      <c r="B26" s="31" t="s">
        <v>584</v>
      </c>
      <c r="C26" s="32" t="s">
        <v>257</v>
      </c>
      <c r="D26" s="27">
        <v>20</v>
      </c>
      <c r="E26" s="138"/>
      <c r="F26" s="33">
        <f>ROUNDUP(D26*E26,0)</f>
        <v>0</v>
      </c>
      <c r="G26" s="68"/>
    </row>
    <row r="27" spans="1:7" s="4" customFormat="1" x14ac:dyDescent="0.2">
      <c r="A27" s="30">
        <v>11</v>
      </c>
      <c r="B27" s="31" t="s">
        <v>478</v>
      </c>
      <c r="C27" s="32" t="s">
        <v>254</v>
      </c>
      <c r="D27" s="27">
        <v>1</v>
      </c>
      <c r="E27" s="33"/>
      <c r="F27" s="33">
        <f t="shared" ref="F27:F53" si="0">ROUNDUP(D27*E27,0)</f>
        <v>0</v>
      </c>
      <c r="G27" s="68"/>
    </row>
    <row r="28" spans="1:7" s="4" customFormat="1" ht="24" x14ac:dyDescent="0.2">
      <c r="A28" s="30"/>
      <c r="B28" s="139" t="s">
        <v>479</v>
      </c>
      <c r="C28" s="32"/>
      <c r="D28" s="27"/>
      <c r="E28" s="33"/>
      <c r="F28" s="33">
        <f t="shared" si="0"/>
        <v>0</v>
      </c>
      <c r="G28" s="68"/>
    </row>
    <row r="29" spans="1:7" s="4" customFormat="1" x14ac:dyDescent="0.2">
      <c r="A29" s="30"/>
      <c r="B29" s="35" t="s">
        <v>440</v>
      </c>
      <c r="C29" s="32"/>
      <c r="D29" s="27"/>
      <c r="E29" s="33"/>
      <c r="F29" s="33">
        <f t="shared" si="0"/>
        <v>0</v>
      </c>
      <c r="G29" s="68"/>
    </row>
    <row r="30" spans="1:7" s="4" customFormat="1" x14ac:dyDescent="0.2">
      <c r="A30" s="30">
        <v>12</v>
      </c>
      <c r="B30" s="31" t="s">
        <v>441</v>
      </c>
      <c r="C30" s="32" t="s">
        <v>257</v>
      </c>
      <c r="D30" s="27">
        <v>1</v>
      </c>
      <c r="E30" s="138"/>
      <c r="F30" s="33">
        <f t="shared" si="0"/>
        <v>0</v>
      </c>
      <c r="G30" s="67" t="s">
        <v>586</v>
      </c>
    </row>
    <row r="31" spans="1:7" s="4" customFormat="1" ht="108" x14ac:dyDescent="0.2">
      <c r="A31" s="30"/>
      <c r="B31" s="139" t="s">
        <v>480</v>
      </c>
      <c r="C31" s="32"/>
      <c r="D31" s="27"/>
      <c r="E31" s="33"/>
      <c r="F31" s="33">
        <f t="shared" si="0"/>
        <v>0</v>
      </c>
      <c r="G31" s="68"/>
    </row>
    <row r="32" spans="1:7" s="4" customFormat="1" x14ac:dyDescent="0.2">
      <c r="A32" s="30"/>
      <c r="B32" s="140" t="s">
        <v>601</v>
      </c>
      <c r="C32" s="32"/>
      <c r="D32" s="27"/>
      <c r="E32" s="33"/>
      <c r="F32" s="33"/>
      <c r="G32" s="68"/>
    </row>
    <row r="33" spans="1:7" s="4" customFormat="1" x14ac:dyDescent="0.2">
      <c r="A33" s="30"/>
      <c r="B33" s="140" t="s">
        <v>615</v>
      </c>
      <c r="C33" s="32"/>
      <c r="D33" s="27"/>
      <c r="E33" s="33"/>
      <c r="F33" s="33"/>
      <c r="G33" s="68"/>
    </row>
    <row r="34" spans="1:7" s="4" customFormat="1" x14ac:dyDescent="0.2">
      <c r="A34" s="30"/>
      <c r="B34" s="139" t="s">
        <v>674</v>
      </c>
      <c r="C34" s="32"/>
      <c r="D34" s="27"/>
      <c r="E34" s="33"/>
      <c r="F34" s="33"/>
      <c r="G34" s="68"/>
    </row>
    <row r="35" spans="1:7" s="4" customFormat="1" ht="13.5" x14ac:dyDescent="0.2">
      <c r="A35" s="30"/>
      <c r="B35" s="139" t="s">
        <v>675</v>
      </c>
      <c r="C35" s="32"/>
      <c r="D35" s="27"/>
      <c r="E35" s="33"/>
      <c r="F35" s="33"/>
      <c r="G35" s="68"/>
    </row>
    <row r="36" spans="1:7" s="4" customFormat="1" x14ac:dyDescent="0.2">
      <c r="A36" s="30"/>
      <c r="B36" s="139" t="s">
        <v>482</v>
      </c>
      <c r="C36" s="32"/>
      <c r="D36" s="27"/>
      <c r="E36" s="33"/>
      <c r="F36" s="33"/>
      <c r="G36" s="68"/>
    </row>
    <row r="37" spans="1:7" s="4" customFormat="1" x14ac:dyDescent="0.2">
      <c r="A37" s="30">
        <v>13</v>
      </c>
      <c r="B37" s="31" t="s">
        <v>442</v>
      </c>
      <c r="C37" s="32" t="s">
        <v>254</v>
      </c>
      <c r="D37" s="27">
        <v>1</v>
      </c>
      <c r="E37" s="33"/>
      <c r="F37" s="33">
        <f t="shared" si="0"/>
        <v>0</v>
      </c>
      <c r="G37" s="68"/>
    </row>
    <row r="38" spans="1:7" s="4" customFormat="1" ht="60" x14ac:dyDescent="0.2">
      <c r="A38" s="30"/>
      <c r="B38" s="31" t="s">
        <v>481</v>
      </c>
      <c r="C38" s="32"/>
      <c r="D38" s="27"/>
      <c r="E38" s="33"/>
      <c r="F38" s="33">
        <f t="shared" si="0"/>
        <v>0</v>
      </c>
      <c r="G38" s="68"/>
    </row>
    <row r="39" spans="1:7" s="4" customFormat="1" x14ac:dyDescent="0.2">
      <c r="A39" s="30">
        <v>14</v>
      </c>
      <c r="B39" s="31" t="s">
        <v>443</v>
      </c>
      <c r="C39" s="32" t="s">
        <v>257</v>
      </c>
      <c r="D39" s="27">
        <v>1</v>
      </c>
      <c r="E39" s="138"/>
      <c r="F39" s="33">
        <f t="shared" si="0"/>
        <v>0</v>
      </c>
      <c r="G39" s="67" t="s">
        <v>587</v>
      </c>
    </row>
    <row r="40" spans="1:7" s="4" customFormat="1" ht="108" x14ac:dyDescent="0.2">
      <c r="A40" s="30"/>
      <c r="B40" s="139" t="s">
        <v>483</v>
      </c>
      <c r="C40" s="32"/>
      <c r="D40" s="27"/>
      <c r="E40" s="33"/>
      <c r="F40" s="33">
        <f t="shared" si="0"/>
        <v>0</v>
      </c>
      <c r="G40" s="68"/>
    </row>
    <row r="41" spans="1:7" s="4" customFormat="1" x14ac:dyDescent="0.2">
      <c r="A41" s="30"/>
      <c r="B41" s="140" t="s">
        <v>600</v>
      </c>
      <c r="C41" s="32"/>
      <c r="D41" s="27"/>
      <c r="E41" s="33"/>
      <c r="F41" s="33"/>
      <c r="G41" s="68"/>
    </row>
    <row r="42" spans="1:7" s="4" customFormat="1" x14ac:dyDescent="0.2">
      <c r="A42" s="30"/>
      <c r="B42" s="140" t="s">
        <v>311</v>
      </c>
      <c r="C42" s="32"/>
      <c r="D42" s="27"/>
      <c r="E42" s="33"/>
      <c r="F42" s="33"/>
      <c r="G42" s="68"/>
    </row>
    <row r="43" spans="1:7" s="4" customFormat="1" x14ac:dyDescent="0.2">
      <c r="A43" s="30"/>
      <c r="B43" s="139" t="s">
        <v>207</v>
      </c>
      <c r="C43" s="32"/>
      <c r="D43" s="27"/>
      <c r="E43" s="33"/>
      <c r="F43" s="33"/>
      <c r="G43" s="68"/>
    </row>
    <row r="44" spans="1:7" s="4" customFormat="1" x14ac:dyDescent="0.2">
      <c r="A44" s="30"/>
      <c r="B44" s="139" t="s">
        <v>313</v>
      </c>
      <c r="C44" s="32"/>
      <c r="D44" s="27"/>
      <c r="E44" s="33"/>
      <c r="F44" s="33"/>
      <c r="G44" s="68"/>
    </row>
    <row r="45" spans="1:7" s="4" customFormat="1" ht="13.5" x14ac:dyDescent="0.2">
      <c r="A45" s="30"/>
      <c r="B45" s="139" t="s">
        <v>312</v>
      </c>
      <c r="C45" s="32"/>
      <c r="D45" s="27"/>
      <c r="E45" s="33"/>
      <c r="F45" s="33"/>
      <c r="G45" s="68"/>
    </row>
    <row r="46" spans="1:7" s="4" customFormat="1" x14ac:dyDescent="0.2">
      <c r="A46" s="30"/>
      <c r="B46" s="139" t="s">
        <v>482</v>
      </c>
      <c r="C46" s="32"/>
      <c r="D46" s="27"/>
      <c r="E46" s="33"/>
      <c r="F46" s="33"/>
      <c r="G46" s="68"/>
    </row>
    <row r="47" spans="1:7" s="4" customFormat="1" ht="12" customHeight="1" x14ac:dyDescent="0.2">
      <c r="A47" s="30">
        <v>15</v>
      </c>
      <c r="B47" s="31" t="s">
        <v>444</v>
      </c>
      <c r="C47" s="32" t="s">
        <v>254</v>
      </c>
      <c r="D47" s="27">
        <v>1</v>
      </c>
      <c r="E47" s="33"/>
      <c r="F47" s="33">
        <f t="shared" si="0"/>
        <v>0</v>
      </c>
      <c r="G47" s="68"/>
    </row>
    <row r="48" spans="1:7" s="4" customFormat="1" ht="60" x14ac:dyDescent="0.2">
      <c r="A48" s="30"/>
      <c r="B48" s="31" t="s">
        <v>484</v>
      </c>
      <c r="C48" s="32"/>
      <c r="D48" s="27"/>
      <c r="E48" s="33"/>
      <c r="F48" s="33">
        <f t="shared" si="0"/>
        <v>0</v>
      </c>
      <c r="G48" s="68"/>
    </row>
    <row r="49" spans="1:7" s="4" customFormat="1" x14ac:dyDescent="0.2">
      <c r="A49" s="30">
        <v>16</v>
      </c>
      <c r="B49" s="139" t="s">
        <v>309</v>
      </c>
      <c r="C49" s="32" t="s">
        <v>257</v>
      </c>
      <c r="D49" s="27">
        <v>1</v>
      </c>
      <c r="E49" s="138"/>
      <c r="F49" s="33">
        <f>ROUNDUP(D49*E49,0)</f>
        <v>0</v>
      </c>
      <c r="G49" s="67" t="s">
        <v>588</v>
      </c>
    </row>
    <row r="50" spans="1:7" s="4" customFormat="1" x14ac:dyDescent="0.2">
      <c r="A50" s="30"/>
      <c r="B50" s="139" t="s">
        <v>310</v>
      </c>
      <c r="C50" s="32"/>
      <c r="D50" s="27"/>
      <c r="E50" s="33"/>
      <c r="F50" s="33"/>
      <c r="G50" s="67"/>
    </row>
    <row r="51" spans="1:7" s="4" customFormat="1" ht="72" x14ac:dyDescent="0.2">
      <c r="A51" s="30"/>
      <c r="B51" s="139" t="s">
        <v>485</v>
      </c>
      <c r="C51" s="32"/>
      <c r="D51" s="27"/>
      <c r="E51" s="33"/>
      <c r="F51" s="33">
        <f t="shared" si="0"/>
        <v>0</v>
      </c>
      <c r="G51" s="68"/>
    </row>
    <row r="52" spans="1:7" s="4" customFormat="1" x14ac:dyDescent="0.2">
      <c r="A52" s="30">
        <v>17</v>
      </c>
      <c r="B52" s="36" t="s">
        <v>451</v>
      </c>
      <c r="C52" s="32" t="s">
        <v>254</v>
      </c>
      <c r="D52" s="27">
        <v>1</v>
      </c>
      <c r="E52" s="33"/>
      <c r="F52" s="33">
        <f t="shared" si="0"/>
        <v>0</v>
      </c>
      <c r="G52" s="68"/>
    </row>
    <row r="53" spans="1:7" s="4" customFormat="1" ht="36" x14ac:dyDescent="0.2">
      <c r="A53" s="30"/>
      <c r="B53" s="36" t="s">
        <v>590</v>
      </c>
      <c r="C53" s="32"/>
      <c r="D53" s="27"/>
      <c r="E53" s="33"/>
      <c r="F53" s="33">
        <f t="shared" si="0"/>
        <v>0</v>
      </c>
      <c r="G53" s="68"/>
    </row>
    <row r="54" spans="1:7" s="4" customFormat="1" x14ac:dyDescent="0.2">
      <c r="A54" s="30">
        <v>18</v>
      </c>
      <c r="B54" s="140" t="s">
        <v>308</v>
      </c>
      <c r="C54" s="37" t="s">
        <v>257</v>
      </c>
      <c r="D54" s="38">
        <v>1</v>
      </c>
      <c r="E54" s="138"/>
      <c r="F54" s="33">
        <f>ROUNDUP(D54*E54,0)</f>
        <v>0</v>
      </c>
      <c r="G54" s="67" t="s">
        <v>589</v>
      </c>
    </row>
    <row r="55" spans="1:7" s="4" customFormat="1" ht="156" x14ac:dyDescent="0.2">
      <c r="A55" s="30"/>
      <c r="B55" s="141" t="s">
        <v>605</v>
      </c>
      <c r="C55" s="32"/>
      <c r="D55" s="27"/>
      <c r="E55" s="33"/>
      <c r="F55" s="33"/>
      <c r="G55" s="68"/>
    </row>
    <row r="56" spans="1:7" s="4" customFormat="1" x14ac:dyDescent="0.2">
      <c r="A56" s="30"/>
      <c r="B56" s="139" t="s">
        <v>207</v>
      </c>
      <c r="C56" s="32"/>
      <c r="D56" s="27"/>
      <c r="E56" s="33"/>
      <c r="F56" s="33"/>
      <c r="G56" s="68"/>
    </row>
    <row r="57" spans="1:7" s="4" customFormat="1" ht="15" customHeight="1" x14ac:dyDescent="0.2">
      <c r="A57" s="30"/>
      <c r="B57" s="139" t="s">
        <v>261</v>
      </c>
      <c r="C57" s="32"/>
      <c r="D57" s="27"/>
      <c r="E57" s="33"/>
      <c r="F57" s="33"/>
      <c r="G57" s="68"/>
    </row>
    <row r="58" spans="1:7" s="4" customFormat="1" x14ac:dyDescent="0.2">
      <c r="A58" s="30"/>
      <c r="B58" s="139" t="s">
        <v>506</v>
      </c>
      <c r="C58" s="32"/>
      <c r="D58" s="27"/>
      <c r="E58" s="33"/>
      <c r="F58" s="33"/>
      <c r="G58" s="68"/>
    </row>
    <row r="59" spans="1:7" s="4" customFormat="1" x14ac:dyDescent="0.2">
      <c r="A59" s="30"/>
      <c r="B59" s="139" t="s">
        <v>527</v>
      </c>
      <c r="C59" s="32"/>
      <c r="D59" s="27"/>
      <c r="E59" s="33"/>
      <c r="F59" s="33"/>
      <c r="G59" s="68"/>
    </row>
    <row r="60" spans="1:7" s="4" customFormat="1" x14ac:dyDescent="0.2">
      <c r="A60" s="30"/>
      <c r="B60" s="139" t="s">
        <v>507</v>
      </c>
      <c r="C60" s="32"/>
      <c r="D60" s="27"/>
      <c r="E60" s="33"/>
      <c r="F60" s="33"/>
      <c r="G60" s="68"/>
    </row>
    <row r="61" spans="1:7" s="4" customFormat="1" x14ac:dyDescent="0.2">
      <c r="A61" s="30"/>
      <c r="B61" s="141" t="s">
        <v>208</v>
      </c>
      <c r="C61" s="32"/>
      <c r="D61" s="27"/>
      <c r="E61" s="33"/>
      <c r="F61" s="33"/>
      <c r="G61" s="68"/>
    </row>
    <row r="62" spans="1:7" s="4" customFormat="1" x14ac:dyDescent="0.2">
      <c r="A62" s="30"/>
      <c r="B62" s="141" t="s">
        <v>209</v>
      </c>
      <c r="C62" s="32"/>
      <c r="D62" s="27"/>
      <c r="E62" s="33"/>
      <c r="F62" s="33"/>
      <c r="G62" s="68"/>
    </row>
    <row r="63" spans="1:7" s="4" customFormat="1" x14ac:dyDescent="0.2">
      <c r="A63" s="30"/>
      <c r="B63" s="139" t="s">
        <v>517</v>
      </c>
      <c r="C63" s="32"/>
      <c r="D63" s="27"/>
      <c r="E63" s="33"/>
      <c r="F63" s="33"/>
      <c r="G63" s="68"/>
    </row>
    <row r="64" spans="1:7" s="4" customFormat="1" x14ac:dyDescent="0.2">
      <c r="A64" s="30"/>
      <c r="B64" s="139" t="s">
        <v>212</v>
      </c>
      <c r="C64" s="32"/>
      <c r="D64" s="27"/>
      <c r="E64" s="33"/>
      <c r="F64" s="33"/>
      <c r="G64" s="68"/>
    </row>
    <row r="65" spans="1:7" s="4" customFormat="1" x14ac:dyDescent="0.2">
      <c r="A65" s="30"/>
      <c r="B65" s="139" t="s">
        <v>620</v>
      </c>
      <c r="C65" s="32"/>
      <c r="D65" s="27"/>
      <c r="E65" s="33"/>
      <c r="F65" s="33"/>
      <c r="G65" s="68"/>
    </row>
    <row r="66" spans="1:7" s="4" customFormat="1" x14ac:dyDescent="0.2">
      <c r="A66" s="30"/>
      <c r="B66" s="139" t="s">
        <v>171</v>
      </c>
      <c r="C66" s="32"/>
      <c r="D66" s="27"/>
      <c r="E66" s="33"/>
      <c r="F66" s="33"/>
      <c r="G66" s="68"/>
    </row>
    <row r="67" spans="1:7" s="4" customFormat="1" x14ac:dyDescent="0.2">
      <c r="A67" s="30"/>
      <c r="B67" s="139" t="s">
        <v>521</v>
      </c>
      <c r="C67" s="32"/>
      <c r="D67" s="27"/>
      <c r="E67" s="33"/>
      <c r="F67" s="33"/>
      <c r="G67" s="68"/>
    </row>
    <row r="68" spans="1:7" s="4" customFormat="1" x14ac:dyDescent="0.2">
      <c r="A68" s="30"/>
      <c r="B68" s="139" t="s">
        <v>622</v>
      </c>
      <c r="C68" s="32"/>
      <c r="D68" s="27"/>
      <c r="E68" s="33"/>
      <c r="F68" s="33"/>
      <c r="G68" s="68"/>
    </row>
    <row r="69" spans="1:7" s="4" customFormat="1" ht="24" x14ac:dyDescent="0.2">
      <c r="A69" s="30"/>
      <c r="B69" s="139" t="s">
        <v>306</v>
      </c>
      <c r="C69" s="32"/>
      <c r="D69" s="27"/>
      <c r="E69" s="33"/>
      <c r="F69" s="33"/>
      <c r="G69" s="68"/>
    </row>
    <row r="70" spans="1:7" s="4" customFormat="1" ht="24" x14ac:dyDescent="0.2">
      <c r="A70" s="30"/>
      <c r="B70" s="139" t="s">
        <v>262</v>
      </c>
      <c r="C70" s="32"/>
      <c r="D70" s="27"/>
      <c r="E70" s="33"/>
      <c r="F70" s="33"/>
      <c r="G70" s="68"/>
    </row>
    <row r="71" spans="1:7" s="4" customFormat="1" x14ac:dyDescent="0.2">
      <c r="A71" s="30"/>
      <c r="B71" s="139" t="s">
        <v>617</v>
      </c>
      <c r="C71" s="32"/>
      <c r="D71" s="27"/>
      <c r="E71" s="33"/>
      <c r="F71" s="33"/>
      <c r="G71" s="68"/>
    </row>
    <row r="72" spans="1:7" s="4" customFormat="1" x14ac:dyDescent="0.2">
      <c r="A72" s="30"/>
      <c r="B72" s="139" t="s">
        <v>616</v>
      </c>
      <c r="C72" s="32"/>
      <c r="D72" s="27"/>
      <c r="E72" s="33"/>
      <c r="F72" s="33"/>
      <c r="G72" s="68"/>
    </row>
    <row r="73" spans="1:7" s="4" customFormat="1" ht="13.5" x14ac:dyDescent="0.2">
      <c r="A73" s="30"/>
      <c r="B73" s="139" t="s">
        <v>307</v>
      </c>
      <c r="C73" s="32"/>
      <c r="D73" s="27"/>
      <c r="E73" s="33"/>
      <c r="F73" s="33"/>
      <c r="G73" s="68"/>
    </row>
    <row r="74" spans="1:7" s="4" customFormat="1" ht="60" x14ac:dyDescent="0.2">
      <c r="A74" s="30"/>
      <c r="B74" s="139" t="s">
        <v>625</v>
      </c>
      <c r="C74" s="32"/>
      <c r="D74" s="27"/>
      <c r="E74" s="33"/>
      <c r="F74" s="33"/>
      <c r="G74" s="68"/>
    </row>
    <row r="75" spans="1:7" s="4" customFormat="1" x14ac:dyDescent="0.2">
      <c r="A75" s="30"/>
      <c r="B75" s="36"/>
      <c r="C75" s="32"/>
      <c r="D75" s="27"/>
      <c r="E75" s="33"/>
      <c r="F75" s="33"/>
      <c r="G75" s="68"/>
    </row>
    <row r="76" spans="1:7" s="4" customFormat="1" x14ac:dyDescent="0.2">
      <c r="A76" s="30">
        <v>19</v>
      </c>
      <c r="B76" s="141" t="s">
        <v>452</v>
      </c>
      <c r="C76" s="32" t="s">
        <v>257</v>
      </c>
      <c r="D76" s="27">
        <v>1</v>
      </c>
      <c r="E76" s="138"/>
      <c r="F76" s="33">
        <f>ROUNDUP(D76*E76,0)</f>
        <v>0</v>
      </c>
      <c r="G76" s="67"/>
    </row>
    <row r="77" spans="1:7" s="4" customFormat="1" x14ac:dyDescent="0.2">
      <c r="A77" s="30"/>
      <c r="B77" s="140" t="s">
        <v>609</v>
      </c>
      <c r="C77" s="32"/>
      <c r="D77" s="27"/>
      <c r="E77" s="33"/>
      <c r="F77" s="33"/>
      <c r="G77" s="67"/>
    </row>
    <row r="78" spans="1:7" s="4" customFormat="1" ht="36" x14ac:dyDescent="0.2">
      <c r="A78" s="30"/>
      <c r="B78" s="140" t="s">
        <v>604</v>
      </c>
      <c r="C78" s="32"/>
      <c r="D78" s="27"/>
      <c r="E78" s="33"/>
      <c r="F78" s="33"/>
      <c r="G78" s="68"/>
    </row>
    <row r="79" spans="1:7" s="4" customFormat="1" x14ac:dyDescent="0.2">
      <c r="A79" s="30"/>
      <c r="B79" s="140" t="s">
        <v>601</v>
      </c>
      <c r="C79" s="32"/>
      <c r="D79" s="27"/>
      <c r="E79" s="33"/>
      <c r="F79" s="33"/>
      <c r="G79" s="68"/>
    </row>
    <row r="80" spans="1:7" s="4" customFormat="1" x14ac:dyDescent="0.2">
      <c r="A80" s="30"/>
      <c r="B80" s="140" t="s">
        <v>260</v>
      </c>
      <c r="C80" s="32"/>
      <c r="D80" s="27"/>
      <c r="E80" s="33"/>
      <c r="F80" s="33"/>
      <c r="G80" s="68"/>
    </row>
    <row r="81" spans="1:7" s="4" customFormat="1" x14ac:dyDescent="0.2">
      <c r="A81" s="30"/>
      <c r="B81" s="140" t="s">
        <v>614</v>
      </c>
      <c r="C81" s="32"/>
      <c r="D81" s="27"/>
      <c r="E81" s="33"/>
      <c r="F81" s="33"/>
      <c r="G81" s="68"/>
    </row>
    <row r="82" spans="1:7" s="4" customFormat="1" ht="24" x14ac:dyDescent="0.2">
      <c r="A82" s="30"/>
      <c r="B82" s="140" t="s">
        <v>488</v>
      </c>
      <c r="C82" s="32"/>
      <c r="D82" s="27"/>
      <c r="E82" s="33"/>
      <c r="F82" s="33"/>
      <c r="G82" s="68"/>
    </row>
    <row r="83" spans="1:7" s="4" customFormat="1" x14ac:dyDescent="0.2">
      <c r="A83" s="142">
        <v>20</v>
      </c>
      <c r="B83" s="140" t="s">
        <v>453</v>
      </c>
      <c r="C83" s="37" t="s">
        <v>257</v>
      </c>
      <c r="D83" s="38">
        <v>1</v>
      </c>
      <c r="E83" s="33"/>
      <c r="F83" s="33">
        <f>ROUNDUP(D83*E83,0)</f>
        <v>0</v>
      </c>
      <c r="G83" s="68"/>
    </row>
    <row r="84" spans="1:7" s="4" customFormat="1" ht="48" x14ac:dyDescent="0.2">
      <c r="A84" s="30"/>
      <c r="B84" s="25" t="s">
        <v>486</v>
      </c>
      <c r="C84" s="32"/>
      <c r="D84" s="27"/>
      <c r="E84" s="33"/>
      <c r="F84" s="33"/>
      <c r="G84" s="68"/>
    </row>
    <row r="85" spans="1:7" s="4" customFormat="1" x14ac:dyDescent="0.2">
      <c r="A85" s="30">
        <v>21</v>
      </c>
      <c r="B85" s="36" t="s">
        <v>445</v>
      </c>
      <c r="C85" s="32" t="s">
        <v>257</v>
      </c>
      <c r="D85" s="27">
        <v>1</v>
      </c>
      <c r="E85" s="33"/>
      <c r="F85" s="33">
        <f>ROUNDUP(D85*E85,0)</f>
        <v>0</v>
      </c>
      <c r="G85" s="68"/>
    </row>
    <row r="86" spans="1:7" s="4" customFormat="1" ht="108" x14ac:dyDescent="0.2">
      <c r="A86" s="30"/>
      <c r="B86" s="36" t="s">
        <v>487</v>
      </c>
      <c r="C86" s="32"/>
      <c r="D86" s="27"/>
      <c r="E86" s="33"/>
      <c r="F86" s="33">
        <f>ROUNDUP(D86*E86,0)</f>
        <v>0</v>
      </c>
      <c r="G86" s="68"/>
    </row>
    <row r="87" spans="1:7" s="4" customFormat="1" x14ac:dyDescent="0.2">
      <c r="A87" s="30">
        <v>22</v>
      </c>
      <c r="B87" s="141" t="s">
        <v>594</v>
      </c>
      <c r="C87" s="32" t="s">
        <v>257</v>
      </c>
      <c r="D87" s="27">
        <v>1</v>
      </c>
      <c r="E87" s="33"/>
      <c r="F87" s="33">
        <f>ROUNDUP(D87*E87,0)</f>
        <v>0</v>
      </c>
      <c r="G87" s="67" t="s">
        <v>592</v>
      </c>
    </row>
    <row r="88" spans="1:7" s="4" customFormat="1" ht="180.75" customHeight="1" x14ac:dyDescent="0.2">
      <c r="A88" s="30"/>
      <c r="B88" s="139" t="s">
        <v>210</v>
      </c>
      <c r="C88" s="32"/>
      <c r="D88" s="27"/>
      <c r="E88" s="33"/>
      <c r="F88" s="33"/>
      <c r="G88" s="68"/>
    </row>
    <row r="89" spans="1:7" s="4" customFormat="1" x14ac:dyDescent="0.2">
      <c r="A89" s="30"/>
      <c r="B89" s="139" t="s">
        <v>207</v>
      </c>
      <c r="C89" s="32"/>
      <c r="D89" s="27"/>
      <c r="E89" s="33"/>
      <c r="F89" s="33"/>
      <c r="G89" s="68"/>
    </row>
    <row r="90" spans="1:7" s="4" customFormat="1" ht="14.25" customHeight="1" x14ac:dyDescent="0.2">
      <c r="A90" s="30"/>
      <c r="B90" s="139" t="s">
        <v>261</v>
      </c>
      <c r="C90" s="32"/>
      <c r="D90" s="27"/>
      <c r="E90" s="33"/>
      <c r="F90" s="33"/>
      <c r="G90" s="68"/>
    </row>
    <row r="91" spans="1:7" s="4" customFormat="1" x14ac:dyDescent="0.2">
      <c r="A91" s="30"/>
      <c r="B91" s="139" t="s">
        <v>506</v>
      </c>
      <c r="C91" s="32"/>
      <c r="D91" s="27"/>
      <c r="E91" s="33"/>
      <c r="F91" s="33"/>
      <c r="G91" s="68"/>
    </row>
    <row r="92" spans="1:7" s="4" customFormat="1" x14ac:dyDescent="0.2">
      <c r="A92" s="30"/>
      <c r="B92" s="139" t="s">
        <v>527</v>
      </c>
      <c r="C92" s="32"/>
      <c r="D92" s="27"/>
      <c r="E92" s="33"/>
      <c r="F92" s="33"/>
      <c r="G92" s="68"/>
    </row>
    <row r="93" spans="1:7" s="4" customFormat="1" x14ac:dyDescent="0.2">
      <c r="A93" s="30"/>
      <c r="B93" s="139" t="s">
        <v>507</v>
      </c>
      <c r="C93" s="32"/>
      <c r="D93" s="27"/>
      <c r="E93" s="33"/>
      <c r="F93" s="33"/>
      <c r="G93" s="68"/>
    </row>
    <row r="94" spans="1:7" s="4" customFormat="1" x14ac:dyDescent="0.2">
      <c r="A94" s="30"/>
      <c r="B94" s="141" t="s">
        <v>208</v>
      </c>
      <c r="C94" s="32"/>
      <c r="D94" s="27"/>
      <c r="E94" s="33"/>
      <c r="F94" s="33"/>
      <c r="G94" s="68"/>
    </row>
    <row r="95" spans="1:7" s="4" customFormat="1" x14ac:dyDescent="0.2">
      <c r="A95" s="30"/>
      <c r="B95" s="141" t="s">
        <v>209</v>
      </c>
      <c r="C95" s="32"/>
      <c r="D95" s="27"/>
      <c r="E95" s="33"/>
      <c r="F95" s="33"/>
      <c r="G95" s="68"/>
    </row>
    <row r="96" spans="1:7" s="4" customFormat="1" x14ac:dyDescent="0.2">
      <c r="A96" s="30"/>
      <c r="B96" s="139" t="s">
        <v>220</v>
      </c>
      <c r="C96" s="32"/>
      <c r="D96" s="27"/>
      <c r="E96" s="33"/>
      <c r="F96" s="33"/>
      <c r="G96" s="68"/>
    </row>
    <row r="97" spans="1:7" s="4" customFormat="1" x14ac:dyDescent="0.2">
      <c r="A97" s="30"/>
      <c r="B97" s="139" t="s">
        <v>211</v>
      </c>
      <c r="C97" s="32"/>
      <c r="D97" s="27"/>
      <c r="E97" s="33"/>
      <c r="F97" s="33"/>
      <c r="G97" s="68"/>
    </row>
    <row r="98" spans="1:7" s="4" customFormat="1" x14ac:dyDescent="0.2">
      <c r="A98" s="30"/>
      <c r="B98" s="139" t="s">
        <v>517</v>
      </c>
      <c r="C98" s="32"/>
      <c r="D98" s="27"/>
      <c r="E98" s="33"/>
      <c r="F98" s="33"/>
      <c r="G98" s="68"/>
    </row>
    <row r="99" spans="1:7" s="4" customFormat="1" x14ac:dyDescent="0.2">
      <c r="A99" s="30"/>
      <c r="B99" s="139" t="s">
        <v>213</v>
      </c>
      <c r="C99" s="32"/>
      <c r="D99" s="27"/>
      <c r="E99" s="33"/>
      <c r="F99" s="33"/>
      <c r="G99" s="68"/>
    </row>
    <row r="100" spans="1:7" s="4" customFormat="1" x14ac:dyDescent="0.2">
      <c r="A100" s="30"/>
      <c r="B100" s="139" t="s">
        <v>214</v>
      </c>
      <c r="C100" s="32"/>
      <c r="D100" s="27"/>
      <c r="E100" s="33"/>
      <c r="F100" s="33"/>
      <c r="G100" s="68"/>
    </row>
    <row r="101" spans="1:7" s="4" customFormat="1" x14ac:dyDescent="0.2">
      <c r="A101" s="30"/>
      <c r="B101" s="139" t="s">
        <v>215</v>
      </c>
      <c r="C101" s="32"/>
      <c r="D101" s="27"/>
      <c r="E101" s="33"/>
      <c r="F101" s="33"/>
      <c r="G101" s="68"/>
    </row>
    <row r="102" spans="1:7" s="4" customFormat="1" x14ac:dyDescent="0.2">
      <c r="A102" s="30"/>
      <c r="B102" s="139" t="s">
        <v>216</v>
      </c>
      <c r="C102" s="32"/>
      <c r="D102" s="27"/>
      <c r="E102" s="33"/>
      <c r="F102" s="33"/>
      <c r="G102" s="68"/>
    </row>
    <row r="103" spans="1:7" s="4" customFormat="1" ht="24" x14ac:dyDescent="0.2">
      <c r="A103" s="30"/>
      <c r="B103" s="139" t="s">
        <v>217</v>
      </c>
      <c r="C103" s="32"/>
      <c r="D103" s="27"/>
      <c r="E103" s="33"/>
      <c r="F103" s="33"/>
      <c r="G103" s="68"/>
    </row>
    <row r="104" spans="1:7" s="4" customFormat="1" ht="24" x14ac:dyDescent="0.2">
      <c r="A104" s="30"/>
      <c r="B104" s="139" t="s">
        <v>178</v>
      </c>
      <c r="C104" s="32"/>
      <c r="D104" s="27"/>
      <c r="E104" s="33"/>
      <c r="F104" s="33"/>
      <c r="G104" s="68"/>
    </row>
    <row r="105" spans="1:7" s="4" customFormat="1" ht="24" x14ac:dyDescent="0.2">
      <c r="A105" s="30"/>
      <c r="B105" s="139" t="s">
        <v>218</v>
      </c>
      <c r="C105" s="32"/>
      <c r="D105" s="27"/>
      <c r="E105" s="33"/>
      <c r="F105" s="33"/>
      <c r="G105" s="68"/>
    </row>
    <row r="106" spans="1:7" s="4" customFormat="1" x14ac:dyDescent="0.2">
      <c r="A106" s="30"/>
      <c r="B106" s="139" t="s">
        <v>521</v>
      </c>
      <c r="C106" s="32"/>
      <c r="D106" s="27"/>
      <c r="E106" s="33"/>
      <c r="F106" s="33"/>
      <c r="G106" s="68"/>
    </row>
    <row r="107" spans="1:7" s="4" customFormat="1" x14ac:dyDescent="0.2">
      <c r="A107" s="30"/>
      <c r="B107" s="139" t="s">
        <v>221</v>
      </c>
      <c r="C107" s="32"/>
      <c r="D107" s="27"/>
      <c r="E107" s="33"/>
      <c r="F107" s="33"/>
      <c r="G107" s="68"/>
    </row>
    <row r="108" spans="1:7" s="4" customFormat="1" ht="24" x14ac:dyDescent="0.2">
      <c r="A108" s="30"/>
      <c r="B108" s="139" t="s">
        <v>596</v>
      </c>
      <c r="C108" s="32"/>
      <c r="D108" s="27"/>
      <c r="E108" s="33"/>
      <c r="F108" s="33"/>
      <c r="G108" s="68"/>
    </row>
    <row r="109" spans="1:7" s="4" customFormat="1" x14ac:dyDescent="0.2">
      <c r="A109" s="30"/>
      <c r="B109" s="139" t="s">
        <v>470</v>
      </c>
      <c r="C109" s="32"/>
      <c r="D109" s="27"/>
      <c r="E109" s="33"/>
      <c r="F109" s="33"/>
      <c r="G109" s="68"/>
    </row>
    <row r="110" spans="1:7" s="4" customFormat="1" x14ac:dyDescent="0.2">
      <c r="A110" s="30"/>
      <c r="B110" s="139" t="s">
        <v>235</v>
      </c>
      <c r="C110" s="32"/>
      <c r="D110" s="27"/>
      <c r="E110" s="33"/>
      <c r="F110" s="33"/>
      <c r="G110" s="68"/>
    </row>
    <row r="111" spans="1:7" s="4" customFormat="1" x14ac:dyDescent="0.2">
      <c r="A111" s="30"/>
      <c r="B111" s="139" t="s">
        <v>219</v>
      </c>
      <c r="C111" s="32"/>
      <c r="D111" s="27"/>
      <c r="E111" s="33"/>
      <c r="F111" s="33"/>
      <c r="G111" s="68"/>
    </row>
    <row r="112" spans="1:7" s="4" customFormat="1" ht="24" x14ac:dyDescent="0.2">
      <c r="A112" s="30"/>
      <c r="B112" s="141" t="s">
        <v>3</v>
      </c>
      <c r="C112" s="32"/>
      <c r="D112" s="27"/>
      <c r="E112" s="33"/>
      <c r="F112" s="33"/>
      <c r="G112" s="68"/>
    </row>
    <row r="113" spans="1:7" s="4" customFormat="1" ht="36" x14ac:dyDescent="0.2">
      <c r="A113" s="30"/>
      <c r="B113" s="141" t="s">
        <v>222</v>
      </c>
      <c r="C113" s="32"/>
      <c r="D113" s="27"/>
      <c r="E113" s="33"/>
      <c r="F113" s="33"/>
      <c r="G113" s="68"/>
    </row>
    <row r="114" spans="1:7" s="4" customFormat="1" ht="13.5" x14ac:dyDescent="0.2">
      <c r="A114" s="30"/>
      <c r="B114" s="139" t="s">
        <v>627</v>
      </c>
      <c r="C114" s="32"/>
      <c r="D114" s="27"/>
      <c r="E114" s="33"/>
      <c r="F114" s="33"/>
      <c r="G114" s="68"/>
    </row>
    <row r="115" spans="1:7" s="4" customFormat="1" ht="52.5" customHeight="1" x14ac:dyDescent="0.2">
      <c r="A115" s="30"/>
      <c r="B115" s="139" t="s">
        <v>511</v>
      </c>
      <c r="C115" s="32"/>
      <c r="D115" s="27"/>
      <c r="E115" s="33"/>
      <c r="F115" s="33"/>
      <c r="G115" s="68"/>
    </row>
    <row r="116" spans="1:7" s="4" customFormat="1" x14ac:dyDescent="0.2">
      <c r="A116" s="30">
        <v>23</v>
      </c>
      <c r="B116" s="140" t="s">
        <v>446</v>
      </c>
      <c r="C116" s="37" t="s">
        <v>254</v>
      </c>
      <c r="D116" s="38">
        <v>1</v>
      </c>
      <c r="E116" s="33"/>
      <c r="F116" s="33">
        <f>ROUNDUP(D116*E116,0)</f>
        <v>0</v>
      </c>
      <c r="G116" s="68" t="s">
        <v>454</v>
      </c>
    </row>
    <row r="117" spans="1:7" s="4" customFormat="1" x14ac:dyDescent="0.2">
      <c r="A117" s="30"/>
      <c r="B117" s="140" t="s">
        <v>609</v>
      </c>
      <c r="C117" s="37"/>
      <c r="D117" s="38"/>
      <c r="E117" s="33"/>
      <c r="F117" s="33"/>
      <c r="G117" s="68"/>
    </row>
    <row r="118" spans="1:7" s="4" customFormat="1" ht="36" x14ac:dyDescent="0.2">
      <c r="A118" s="30"/>
      <c r="B118" s="140" t="s">
        <v>604</v>
      </c>
      <c r="C118" s="37"/>
      <c r="D118" s="38"/>
      <c r="E118" s="33"/>
      <c r="F118" s="33"/>
      <c r="G118" s="68"/>
    </row>
    <row r="119" spans="1:7" s="4" customFormat="1" x14ac:dyDescent="0.2">
      <c r="A119" s="30"/>
      <c r="B119" s="140" t="s">
        <v>599</v>
      </c>
      <c r="C119" s="37"/>
      <c r="D119" s="38"/>
      <c r="E119" s="33"/>
      <c r="F119" s="33"/>
      <c r="G119" s="68"/>
    </row>
    <row r="120" spans="1:7" s="4" customFormat="1" x14ac:dyDescent="0.2">
      <c r="A120" s="30"/>
      <c r="B120" s="140" t="s">
        <v>597</v>
      </c>
      <c r="C120" s="37"/>
      <c r="D120" s="38"/>
      <c r="E120" s="33"/>
      <c r="F120" s="33"/>
      <c r="G120" s="68"/>
    </row>
    <row r="121" spans="1:7" s="4" customFormat="1" x14ac:dyDescent="0.2">
      <c r="A121" s="30"/>
      <c r="B121" s="140" t="s">
        <v>598</v>
      </c>
      <c r="C121" s="37"/>
      <c r="D121" s="38"/>
      <c r="E121" s="33"/>
      <c r="F121" s="33"/>
      <c r="G121" s="68"/>
    </row>
    <row r="122" spans="1:7" s="4" customFormat="1" x14ac:dyDescent="0.2">
      <c r="A122" s="30"/>
      <c r="B122" s="140" t="s">
        <v>600</v>
      </c>
      <c r="C122" s="37"/>
      <c r="D122" s="38"/>
      <c r="E122" s="33"/>
      <c r="F122" s="33"/>
      <c r="G122" s="68"/>
    </row>
    <row r="123" spans="1:7" s="4" customFormat="1" x14ac:dyDescent="0.2">
      <c r="A123" s="30"/>
      <c r="B123" s="140" t="s">
        <v>601</v>
      </c>
      <c r="C123" s="37"/>
      <c r="D123" s="38"/>
      <c r="E123" s="33"/>
      <c r="F123" s="33"/>
      <c r="G123" s="68"/>
    </row>
    <row r="124" spans="1:7" s="4" customFormat="1" x14ac:dyDescent="0.2">
      <c r="A124" s="30"/>
      <c r="B124" s="140" t="s">
        <v>602</v>
      </c>
      <c r="C124" s="37"/>
      <c r="D124" s="38"/>
      <c r="E124" s="33"/>
      <c r="F124" s="33"/>
      <c r="G124" s="68"/>
    </row>
    <row r="125" spans="1:7" s="4" customFormat="1" x14ac:dyDescent="0.2">
      <c r="A125" s="30"/>
      <c r="B125" s="140" t="s">
        <v>603</v>
      </c>
      <c r="C125" s="37"/>
      <c r="D125" s="38"/>
      <c r="E125" s="33"/>
      <c r="F125" s="33"/>
      <c r="G125" s="68"/>
    </row>
    <row r="126" spans="1:7" s="4" customFormat="1" ht="24" x14ac:dyDescent="0.2">
      <c r="A126" s="30"/>
      <c r="B126" s="140" t="s">
        <v>489</v>
      </c>
      <c r="C126" s="37"/>
      <c r="D126" s="38"/>
      <c r="E126" s="33"/>
      <c r="F126" s="33"/>
      <c r="G126" s="68"/>
    </row>
    <row r="127" spans="1:7" s="4" customFormat="1" x14ac:dyDescent="0.2">
      <c r="A127" s="30">
        <v>24</v>
      </c>
      <c r="B127" s="25" t="s">
        <v>447</v>
      </c>
      <c r="C127" s="37" t="s">
        <v>254</v>
      </c>
      <c r="D127" s="38">
        <v>1</v>
      </c>
      <c r="E127" s="33"/>
      <c r="F127" s="33">
        <f>ROUNDUP(D127*E127,0)</f>
        <v>0</v>
      </c>
      <c r="G127" s="68"/>
    </row>
    <row r="128" spans="1:7" s="4" customFormat="1" ht="156" x14ac:dyDescent="0.2">
      <c r="A128" s="30"/>
      <c r="B128" s="25" t="s">
        <v>593</v>
      </c>
      <c r="C128" s="37"/>
      <c r="D128" s="38"/>
      <c r="E128" s="33"/>
      <c r="F128" s="33"/>
      <c r="G128" s="68"/>
    </row>
    <row r="129" spans="1:7" s="4" customFormat="1" x14ac:dyDescent="0.2">
      <c r="A129" s="30">
        <v>25</v>
      </c>
      <c r="B129" s="25" t="s">
        <v>448</v>
      </c>
      <c r="C129" s="37" t="s">
        <v>257</v>
      </c>
      <c r="D129" s="38">
        <v>1</v>
      </c>
      <c r="E129" s="33"/>
      <c r="F129" s="33">
        <f>ROUNDUP(D129*E129,0)</f>
        <v>0</v>
      </c>
      <c r="G129" s="67" t="s">
        <v>595</v>
      </c>
    </row>
    <row r="130" spans="1:7" s="4" customFormat="1" ht="156" x14ac:dyDescent="0.2">
      <c r="A130" s="30"/>
      <c r="B130" s="141" t="s">
        <v>605</v>
      </c>
      <c r="C130" s="37"/>
      <c r="D130" s="38"/>
      <c r="E130" s="33"/>
      <c r="F130" s="33"/>
      <c r="G130" s="68"/>
    </row>
    <row r="131" spans="1:7" s="4" customFormat="1" x14ac:dyDescent="0.2">
      <c r="A131" s="30"/>
      <c r="B131" s="139" t="s">
        <v>606</v>
      </c>
      <c r="C131" s="37"/>
      <c r="D131" s="38"/>
      <c r="E131" s="33"/>
      <c r="F131" s="33"/>
      <c r="G131" s="68"/>
    </row>
    <row r="132" spans="1:7" s="4" customFormat="1" ht="24" x14ac:dyDescent="0.2">
      <c r="A132" s="30"/>
      <c r="B132" s="139" t="s">
        <v>469</v>
      </c>
      <c r="C132" s="37"/>
      <c r="D132" s="38"/>
      <c r="E132" s="33"/>
      <c r="F132" s="33"/>
      <c r="G132" s="68"/>
    </row>
    <row r="133" spans="1:7" s="4" customFormat="1" x14ac:dyDescent="0.2">
      <c r="A133" s="30"/>
      <c r="B133" s="139" t="s">
        <v>506</v>
      </c>
      <c r="C133" s="37"/>
      <c r="D133" s="38"/>
      <c r="E133" s="33"/>
      <c r="F133" s="33"/>
      <c r="G133" s="68"/>
    </row>
    <row r="134" spans="1:7" s="4" customFormat="1" x14ac:dyDescent="0.2">
      <c r="A134" s="30"/>
      <c r="B134" s="139" t="s">
        <v>527</v>
      </c>
      <c r="C134" s="37"/>
      <c r="D134" s="38"/>
      <c r="E134" s="33"/>
      <c r="F134" s="33"/>
      <c r="G134" s="68"/>
    </row>
    <row r="135" spans="1:7" s="4" customFormat="1" x14ac:dyDescent="0.2">
      <c r="A135" s="30"/>
      <c r="B135" s="139" t="s">
        <v>507</v>
      </c>
      <c r="C135" s="37"/>
      <c r="D135" s="38"/>
      <c r="E135" s="33"/>
      <c r="F135" s="33"/>
      <c r="G135" s="68"/>
    </row>
    <row r="136" spans="1:7" s="4" customFormat="1" ht="24" x14ac:dyDescent="0.2">
      <c r="A136" s="30"/>
      <c r="B136" s="139" t="s">
        <v>228</v>
      </c>
      <c r="C136" s="37"/>
      <c r="D136" s="38"/>
      <c r="E136" s="33"/>
      <c r="F136" s="33"/>
      <c r="G136" s="68"/>
    </row>
    <row r="137" spans="1:7" s="4" customFormat="1" x14ac:dyDescent="0.2">
      <c r="A137" s="30"/>
      <c r="B137" s="139" t="s">
        <v>619</v>
      </c>
      <c r="C137" s="37"/>
      <c r="D137" s="38"/>
      <c r="E137" s="33"/>
      <c r="F137" s="33"/>
      <c r="G137" s="68"/>
    </row>
    <row r="138" spans="1:7" s="4" customFormat="1" x14ac:dyDescent="0.2">
      <c r="A138" s="30"/>
      <c r="B138" s="139" t="s">
        <v>621</v>
      </c>
      <c r="C138" s="37"/>
      <c r="D138" s="38"/>
      <c r="E138" s="33"/>
      <c r="F138" s="33"/>
      <c r="G138" s="68"/>
    </row>
    <row r="139" spans="1:7" s="4" customFormat="1" x14ac:dyDescent="0.2">
      <c r="A139" s="30"/>
      <c r="B139" s="139" t="s">
        <v>169</v>
      </c>
      <c r="C139" s="37"/>
      <c r="D139" s="38"/>
      <c r="E139" s="33"/>
      <c r="F139" s="33"/>
      <c r="G139" s="68"/>
    </row>
    <row r="140" spans="1:7" s="4" customFormat="1" x14ac:dyDescent="0.2">
      <c r="A140" s="30"/>
      <c r="B140" s="139" t="s">
        <v>618</v>
      </c>
      <c r="C140" s="37"/>
      <c r="D140" s="38"/>
      <c r="E140" s="33"/>
      <c r="F140" s="33"/>
      <c r="G140" s="68"/>
    </row>
    <row r="141" spans="1:7" s="4" customFormat="1" x14ac:dyDescent="0.2">
      <c r="A141" s="30"/>
      <c r="B141" s="141" t="s">
        <v>208</v>
      </c>
      <c r="C141" s="37"/>
      <c r="D141" s="38"/>
      <c r="E141" s="33"/>
      <c r="F141" s="33"/>
      <c r="G141" s="68"/>
    </row>
    <row r="142" spans="1:7" s="4" customFormat="1" x14ac:dyDescent="0.2">
      <c r="A142" s="30"/>
      <c r="B142" s="139" t="s">
        <v>212</v>
      </c>
      <c r="C142" s="37"/>
      <c r="D142" s="38"/>
      <c r="E142" s="33"/>
      <c r="F142" s="33"/>
      <c r="G142" s="68"/>
    </row>
    <row r="143" spans="1:7" s="4" customFormat="1" x14ac:dyDescent="0.2">
      <c r="A143" s="30"/>
      <c r="B143" s="139" t="s">
        <v>620</v>
      </c>
      <c r="C143" s="37"/>
      <c r="D143" s="38"/>
      <c r="E143" s="33"/>
      <c r="F143" s="33"/>
      <c r="G143" s="68"/>
    </row>
    <row r="144" spans="1:7" s="4" customFormat="1" x14ac:dyDescent="0.2">
      <c r="A144" s="30"/>
      <c r="B144" s="139" t="s">
        <v>171</v>
      </c>
      <c r="C144" s="37"/>
      <c r="D144" s="38"/>
      <c r="E144" s="33"/>
      <c r="F144" s="33"/>
      <c r="G144" s="68"/>
    </row>
    <row r="145" spans="1:7" s="4" customFormat="1" ht="24" x14ac:dyDescent="0.2">
      <c r="A145" s="30"/>
      <c r="B145" s="139" t="s">
        <v>596</v>
      </c>
      <c r="C145" s="37"/>
      <c r="D145" s="38"/>
      <c r="E145" s="33"/>
      <c r="F145" s="33"/>
      <c r="G145" s="68"/>
    </row>
    <row r="146" spans="1:7" s="4" customFormat="1" ht="24" x14ac:dyDescent="0.2">
      <c r="A146" s="30"/>
      <c r="B146" s="139" t="s">
        <v>623</v>
      </c>
      <c r="C146" s="37"/>
      <c r="D146" s="38"/>
      <c r="E146" s="33"/>
      <c r="F146" s="33"/>
      <c r="G146" s="68"/>
    </row>
    <row r="147" spans="1:7" s="4" customFormat="1" ht="48" x14ac:dyDescent="0.2">
      <c r="A147" s="30"/>
      <c r="B147" s="139" t="s">
        <v>492</v>
      </c>
      <c r="C147" s="37"/>
      <c r="D147" s="38"/>
      <c r="E147" s="33"/>
      <c r="F147" s="33"/>
      <c r="G147" s="68"/>
    </row>
    <row r="148" spans="1:7" s="4" customFormat="1" x14ac:dyDescent="0.2">
      <c r="A148" s="30"/>
      <c r="B148" s="139" t="s">
        <v>624</v>
      </c>
      <c r="C148" s="37"/>
      <c r="D148" s="38"/>
      <c r="E148" s="33"/>
      <c r="F148" s="33"/>
      <c r="G148" s="68"/>
    </row>
    <row r="149" spans="1:7" s="4" customFormat="1" x14ac:dyDescent="0.2">
      <c r="A149" s="30"/>
      <c r="B149" s="139" t="s">
        <v>521</v>
      </c>
      <c r="C149" s="37"/>
      <c r="D149" s="38"/>
      <c r="E149" s="33"/>
      <c r="F149" s="33"/>
      <c r="G149" s="68"/>
    </row>
    <row r="150" spans="1:7" s="4" customFormat="1" x14ac:dyDescent="0.2">
      <c r="A150" s="30"/>
      <c r="B150" s="139" t="s">
        <v>622</v>
      </c>
      <c r="C150" s="37"/>
      <c r="D150" s="38"/>
      <c r="E150" s="33"/>
      <c r="F150" s="33"/>
      <c r="G150" s="68"/>
    </row>
    <row r="151" spans="1:7" s="4" customFormat="1" x14ac:dyDescent="0.2">
      <c r="A151" s="30"/>
      <c r="B151" s="141" t="s">
        <v>607</v>
      </c>
      <c r="C151" s="37"/>
      <c r="D151" s="38"/>
      <c r="E151" s="33"/>
      <c r="F151" s="33"/>
      <c r="G151" s="68"/>
    </row>
    <row r="152" spans="1:7" s="4" customFormat="1" x14ac:dyDescent="0.2">
      <c r="A152" s="30"/>
      <c r="B152" s="141" t="s">
        <v>608</v>
      </c>
      <c r="C152" s="37"/>
      <c r="D152" s="38"/>
      <c r="E152" s="33"/>
      <c r="F152" s="33"/>
      <c r="G152" s="68"/>
    </row>
    <row r="153" spans="1:7" s="4" customFormat="1" x14ac:dyDescent="0.2">
      <c r="A153" s="30"/>
      <c r="B153" s="139" t="s">
        <v>617</v>
      </c>
      <c r="C153" s="37"/>
      <c r="D153" s="38"/>
      <c r="E153" s="33"/>
      <c r="F153" s="33"/>
      <c r="G153" s="68"/>
    </row>
    <row r="154" spans="1:7" s="4" customFormat="1" x14ac:dyDescent="0.2">
      <c r="A154" s="30"/>
      <c r="B154" s="139" t="s">
        <v>616</v>
      </c>
      <c r="C154" s="37"/>
      <c r="D154" s="38"/>
      <c r="E154" s="33"/>
      <c r="F154" s="33"/>
      <c r="G154" s="68"/>
    </row>
    <row r="155" spans="1:7" s="4" customFormat="1" ht="13.5" x14ac:dyDescent="0.2">
      <c r="A155" s="30"/>
      <c r="B155" s="139" t="s">
        <v>626</v>
      </c>
      <c r="C155" s="37"/>
      <c r="D155" s="38"/>
      <c r="E155" s="33"/>
      <c r="F155" s="33"/>
      <c r="G155" s="68"/>
    </row>
    <row r="156" spans="1:7" s="4" customFormat="1" ht="63" customHeight="1" x14ac:dyDescent="0.2">
      <c r="A156" s="30"/>
      <c r="B156" s="139" t="s">
        <v>625</v>
      </c>
      <c r="C156" s="37"/>
      <c r="D156" s="38"/>
      <c r="E156" s="33"/>
      <c r="F156" s="33"/>
      <c r="G156" s="68"/>
    </row>
    <row r="157" spans="1:7" s="4" customFormat="1" x14ac:dyDescent="0.2">
      <c r="A157" s="30"/>
      <c r="B157" s="72"/>
      <c r="C157" s="37"/>
      <c r="D157" s="38"/>
      <c r="E157" s="33"/>
      <c r="F157" s="33"/>
      <c r="G157" s="68"/>
    </row>
    <row r="158" spans="1:7" s="4" customFormat="1" x14ac:dyDescent="0.2">
      <c r="A158" s="30">
        <v>26</v>
      </c>
      <c r="B158" s="140" t="s">
        <v>449</v>
      </c>
      <c r="C158" s="37" t="s">
        <v>257</v>
      </c>
      <c r="D158" s="38">
        <v>1</v>
      </c>
      <c r="E158" s="33"/>
      <c r="F158" s="33">
        <f>ROUNDUP(D158*E158,0)</f>
        <v>0</v>
      </c>
      <c r="G158" s="68" t="s">
        <v>455</v>
      </c>
    </row>
    <row r="159" spans="1:7" s="4" customFormat="1" x14ac:dyDescent="0.2">
      <c r="A159" s="30"/>
      <c r="B159" s="140" t="s">
        <v>609</v>
      </c>
      <c r="C159" s="37"/>
      <c r="D159" s="38"/>
      <c r="E159" s="33"/>
      <c r="F159" s="33"/>
      <c r="G159" s="68"/>
    </row>
    <row r="160" spans="1:7" s="4" customFormat="1" ht="36" x14ac:dyDescent="0.2">
      <c r="A160" s="30"/>
      <c r="B160" s="140" t="s">
        <v>604</v>
      </c>
      <c r="C160" s="37"/>
      <c r="D160" s="38"/>
      <c r="E160" s="33"/>
      <c r="F160" s="33"/>
      <c r="G160" s="68"/>
    </row>
    <row r="161" spans="1:7" s="4" customFormat="1" x14ac:dyDescent="0.2">
      <c r="A161" s="30"/>
      <c r="B161" s="140" t="s">
        <v>600</v>
      </c>
      <c r="C161" s="37"/>
      <c r="D161" s="38"/>
      <c r="E161" s="33"/>
      <c r="F161" s="33"/>
      <c r="G161" s="68"/>
    </row>
    <row r="162" spans="1:7" s="4" customFormat="1" x14ac:dyDescent="0.2">
      <c r="A162" s="30"/>
      <c r="B162" s="140" t="s">
        <v>601</v>
      </c>
      <c r="C162" s="37"/>
      <c r="D162" s="38"/>
      <c r="E162" s="33"/>
      <c r="F162" s="33"/>
      <c r="G162" s="68"/>
    </row>
    <row r="163" spans="1:7" s="4" customFormat="1" x14ac:dyDescent="0.2">
      <c r="A163" s="30"/>
      <c r="B163" s="140" t="s">
        <v>615</v>
      </c>
      <c r="C163" s="37"/>
      <c r="D163" s="38"/>
      <c r="E163" s="33"/>
      <c r="F163" s="33"/>
      <c r="G163" s="68"/>
    </row>
    <row r="164" spans="1:7" s="4" customFormat="1" x14ac:dyDescent="0.2">
      <c r="A164" s="30"/>
      <c r="B164" s="140" t="s">
        <v>614</v>
      </c>
      <c r="C164" s="37"/>
      <c r="D164" s="38"/>
      <c r="E164" s="33"/>
      <c r="F164" s="33"/>
      <c r="G164" s="68"/>
    </row>
    <row r="165" spans="1:7" s="4" customFormat="1" ht="24" x14ac:dyDescent="0.2">
      <c r="A165" s="30"/>
      <c r="B165" s="140" t="s">
        <v>494</v>
      </c>
      <c r="C165" s="37"/>
      <c r="D165" s="38"/>
      <c r="E165" s="33"/>
      <c r="F165" s="33"/>
      <c r="G165" s="68"/>
    </row>
    <row r="166" spans="1:7" s="4" customFormat="1" x14ac:dyDescent="0.2">
      <c r="A166" s="30">
        <v>27</v>
      </c>
      <c r="B166" s="25" t="s">
        <v>450</v>
      </c>
      <c r="C166" s="37" t="s">
        <v>257</v>
      </c>
      <c r="D166" s="38">
        <v>1</v>
      </c>
      <c r="E166" s="33"/>
      <c r="F166" s="33">
        <f>ROUNDUP(D166*E166,0)</f>
        <v>0</v>
      </c>
      <c r="G166" s="68"/>
    </row>
    <row r="167" spans="1:7" s="4" customFormat="1" ht="48" x14ac:dyDescent="0.2">
      <c r="A167" s="30"/>
      <c r="B167" s="25" t="s">
        <v>493</v>
      </c>
      <c r="C167" s="37"/>
      <c r="D167" s="38"/>
      <c r="E167" s="33"/>
      <c r="F167" s="33"/>
      <c r="G167" s="68"/>
    </row>
    <row r="168" spans="1:7" s="4" customFormat="1" x14ac:dyDescent="0.2">
      <c r="A168" s="30">
        <v>28</v>
      </c>
      <c r="B168" s="40" t="s">
        <v>495</v>
      </c>
      <c r="C168" s="37" t="s">
        <v>257</v>
      </c>
      <c r="D168" s="38">
        <v>1</v>
      </c>
      <c r="E168" s="33"/>
      <c r="F168" s="33">
        <f>ROUNDUP(D168*E168,0)</f>
        <v>0</v>
      </c>
      <c r="G168" s="68"/>
    </row>
    <row r="169" spans="1:7" s="4" customFormat="1" x14ac:dyDescent="0.2">
      <c r="A169" s="30">
        <v>29</v>
      </c>
      <c r="B169" s="36" t="s">
        <v>438</v>
      </c>
      <c r="C169" s="37" t="s">
        <v>254</v>
      </c>
      <c r="D169" s="38">
        <v>1</v>
      </c>
      <c r="E169" s="33"/>
      <c r="F169" s="33">
        <f>ROUNDUP(D169*E169,0)</f>
        <v>0</v>
      </c>
      <c r="G169" s="68"/>
    </row>
    <row r="170" spans="1:7" x14ac:dyDescent="0.2">
      <c r="A170" s="30">
        <v>30</v>
      </c>
      <c r="B170" s="40" t="s">
        <v>429</v>
      </c>
      <c r="C170" s="41" t="s">
        <v>259</v>
      </c>
      <c r="D170" s="38">
        <v>1</v>
      </c>
      <c r="E170" s="42"/>
      <c r="F170" s="28">
        <f t="shared" ref="F170:F189" si="1">ROUNDUP(D170*E170,0)</f>
        <v>0</v>
      </c>
      <c r="G170" s="67"/>
    </row>
    <row r="171" spans="1:7" x14ac:dyDescent="0.2">
      <c r="A171" s="24"/>
      <c r="B171" s="40"/>
      <c r="C171" s="41"/>
      <c r="D171" s="38"/>
      <c r="E171" s="42"/>
      <c r="F171" s="28">
        <f t="shared" si="1"/>
        <v>0</v>
      </c>
      <c r="G171" s="67"/>
    </row>
    <row r="172" spans="1:7" x14ac:dyDescent="0.2">
      <c r="A172" s="24"/>
      <c r="B172" s="40"/>
      <c r="C172" s="41"/>
      <c r="D172" s="38"/>
      <c r="E172" s="42"/>
      <c r="F172" s="28">
        <f t="shared" si="1"/>
        <v>0</v>
      </c>
      <c r="G172" s="67"/>
    </row>
    <row r="173" spans="1:7" x14ac:dyDescent="0.2">
      <c r="A173" s="24"/>
      <c r="B173" s="40"/>
      <c r="C173" s="41"/>
      <c r="D173" s="38"/>
      <c r="E173" s="42"/>
      <c r="F173" s="28"/>
      <c r="G173" s="67"/>
    </row>
    <row r="174" spans="1:7" x14ac:dyDescent="0.2">
      <c r="A174" s="24"/>
      <c r="B174" s="40"/>
      <c r="C174" s="41"/>
      <c r="D174" s="38"/>
      <c r="E174" s="42"/>
      <c r="F174" s="28"/>
      <c r="G174" s="67"/>
    </row>
    <row r="175" spans="1:7" x14ac:dyDescent="0.2">
      <c r="A175" s="24"/>
      <c r="B175" s="40"/>
      <c r="C175" s="41"/>
      <c r="D175" s="38"/>
      <c r="E175" s="42"/>
      <c r="F175" s="28"/>
      <c r="G175" s="67"/>
    </row>
    <row r="176" spans="1:7" x14ac:dyDescent="0.2">
      <c r="A176" s="24"/>
      <c r="B176" s="40"/>
      <c r="C176" s="41"/>
      <c r="D176" s="38"/>
      <c r="E176" s="42"/>
      <c r="F176" s="28"/>
      <c r="G176" s="67"/>
    </row>
    <row r="177" spans="1:7" x14ac:dyDescent="0.2">
      <c r="A177" s="24"/>
      <c r="B177" s="40"/>
      <c r="C177" s="41"/>
      <c r="D177" s="38"/>
      <c r="E177" s="42"/>
      <c r="F177" s="28"/>
      <c r="G177" s="67"/>
    </row>
    <row r="178" spans="1:7" x14ac:dyDescent="0.2">
      <c r="A178" s="24"/>
      <c r="B178" s="40"/>
      <c r="C178" s="41"/>
      <c r="D178" s="38"/>
      <c r="E178" s="42"/>
      <c r="F178" s="28"/>
      <c r="G178" s="67"/>
    </row>
    <row r="179" spans="1:7" x14ac:dyDescent="0.2">
      <c r="A179" s="24"/>
      <c r="B179" s="40"/>
      <c r="C179" s="41"/>
      <c r="D179" s="38"/>
      <c r="E179" s="42"/>
      <c r="F179" s="28"/>
      <c r="G179" s="67"/>
    </row>
    <row r="180" spans="1:7" x14ac:dyDescent="0.2">
      <c r="A180" s="24"/>
      <c r="B180" s="40"/>
      <c r="C180" s="41"/>
      <c r="D180" s="38"/>
      <c r="E180" s="42"/>
      <c r="F180" s="28"/>
      <c r="G180" s="67"/>
    </row>
    <row r="181" spans="1:7" x14ac:dyDescent="0.2">
      <c r="A181" s="24"/>
      <c r="B181" s="40"/>
      <c r="C181" s="41"/>
      <c r="D181" s="38"/>
      <c r="E181" s="42"/>
      <c r="F181" s="28">
        <f t="shared" si="1"/>
        <v>0</v>
      </c>
      <c r="G181" s="67"/>
    </row>
    <row r="182" spans="1:7" x14ac:dyDescent="0.2">
      <c r="A182" s="24"/>
      <c r="B182" s="40"/>
      <c r="C182" s="41"/>
      <c r="D182" s="38"/>
      <c r="E182" s="42"/>
      <c r="F182" s="28">
        <f t="shared" si="1"/>
        <v>0</v>
      </c>
      <c r="G182" s="67"/>
    </row>
    <row r="183" spans="1:7" x14ac:dyDescent="0.2">
      <c r="A183" s="24"/>
      <c r="B183" s="40"/>
      <c r="C183" s="41"/>
      <c r="D183" s="38"/>
      <c r="E183" s="42"/>
      <c r="F183" s="28">
        <f t="shared" si="1"/>
        <v>0</v>
      </c>
      <c r="G183" s="67"/>
    </row>
    <row r="184" spans="1:7" x14ac:dyDescent="0.2">
      <c r="A184" s="24"/>
      <c r="B184" s="40"/>
      <c r="C184" s="41"/>
      <c r="D184" s="38"/>
      <c r="E184" s="42"/>
      <c r="F184" s="28">
        <f t="shared" si="1"/>
        <v>0</v>
      </c>
      <c r="G184" s="67"/>
    </row>
    <row r="185" spans="1:7" x14ac:dyDescent="0.2">
      <c r="A185" s="24"/>
      <c r="B185" s="40"/>
      <c r="C185" s="41"/>
      <c r="D185" s="38"/>
      <c r="E185" s="42"/>
      <c r="F185" s="28">
        <f t="shared" si="1"/>
        <v>0</v>
      </c>
      <c r="G185" s="67"/>
    </row>
    <row r="186" spans="1:7" x14ac:dyDescent="0.2">
      <c r="A186" s="24"/>
      <c r="B186" s="40"/>
      <c r="C186" s="41"/>
      <c r="D186" s="38"/>
      <c r="E186" s="42"/>
      <c r="F186" s="28">
        <f t="shared" si="1"/>
        <v>0</v>
      </c>
      <c r="G186" s="67"/>
    </row>
    <row r="187" spans="1:7" x14ac:dyDescent="0.2">
      <c r="A187" s="24"/>
      <c r="B187" s="40"/>
      <c r="C187" s="41"/>
      <c r="D187" s="38"/>
      <c r="E187" s="42"/>
      <c r="F187" s="28">
        <f t="shared" si="1"/>
        <v>0</v>
      </c>
      <c r="G187" s="67"/>
    </row>
    <row r="188" spans="1:7" x14ac:dyDescent="0.2">
      <c r="A188" s="24"/>
      <c r="B188" s="31"/>
      <c r="C188" s="41"/>
      <c r="D188" s="38"/>
      <c r="E188" s="42"/>
      <c r="F188" s="28">
        <f t="shared" si="1"/>
        <v>0</v>
      </c>
      <c r="G188" s="67"/>
    </row>
    <row r="189" spans="1:7" ht="13.5" thickBot="1" x14ac:dyDescent="0.25">
      <c r="A189" s="43"/>
      <c r="B189" s="44"/>
      <c r="C189" s="45"/>
      <c r="D189" s="46"/>
      <c r="E189" s="47"/>
      <c r="F189" s="48">
        <f t="shared" si="1"/>
        <v>0</v>
      </c>
      <c r="G189" s="69"/>
    </row>
    <row r="190" spans="1:7" ht="13.5" thickBot="1" x14ac:dyDescent="0.25">
      <c r="A190" s="18"/>
      <c r="B190" s="172" t="s">
        <v>253</v>
      </c>
      <c r="C190" s="173"/>
      <c r="D190" s="173"/>
      <c r="E190" s="173"/>
      <c r="F190" s="70">
        <f>SUM(F8:F189)</f>
        <v>0</v>
      </c>
      <c r="G190" s="71"/>
    </row>
    <row r="191" spans="1:7" x14ac:dyDescent="0.2">
      <c r="A191" s="5"/>
      <c r="B191" s="6"/>
      <c r="C191" s="5"/>
      <c r="D191" s="5"/>
      <c r="E191" s="5"/>
    </row>
    <row r="213" spans="1:1" x14ac:dyDescent="0.2">
      <c r="A213" s="3"/>
    </row>
    <row r="214" spans="1:1" x14ac:dyDescent="0.2">
      <c r="A214" s="3"/>
    </row>
    <row r="215" spans="1:1" x14ac:dyDescent="0.2">
      <c r="A215" s="3"/>
    </row>
    <row r="216" spans="1:1" x14ac:dyDescent="0.2">
      <c r="A216" s="3"/>
    </row>
    <row r="217" spans="1:1" x14ac:dyDescent="0.2">
      <c r="A217" s="3"/>
    </row>
    <row r="218" spans="1:1" x14ac:dyDescent="0.2">
      <c r="A218" s="3"/>
    </row>
    <row r="219" spans="1:1" x14ac:dyDescent="0.2">
      <c r="A219" s="3"/>
    </row>
  </sheetData>
  <mergeCells count="1">
    <mergeCell ref="B190:E190"/>
  </mergeCells>
  <phoneticPr fontId="0" type="noConversion"/>
  <printOptions horizontalCentered="1"/>
  <pageMargins left="0.39370078740157483" right="0.39370078740157483" top="0.78740157480314965" bottom="0.78740157480314965" header="0.51181102362204722" footer="0.39370078740157483"/>
  <pageSetup paperSize="9" fitToHeight="0" orientation="landscape" r:id="rId1"/>
  <headerFooter alignWithMargins="0">
    <oddFooter>&amp;L&amp;8&amp;F&amp;C&amp;8&amp;P/&amp;N&amp;R&amp;8&amp;A</oddFooter>
  </headerFooter>
  <ignoredErrors>
    <ignoredError sqref="F8 F21 F11 F13 F15 F17 F19 F186:F190 F181:F185 F37:F40 F51:F53 F166 F158 F129 F127 F116 F85:F87 F169:F172 F27:F31 F47:F48 F173:F180 F32:F36 F88:F115 F159:F165 F130:F157 F128 F117:F126 F54:F84 F167:F168 F23:F26 F41:F46 F49:F5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showZeros="0" workbookViewId="0">
      <selection activeCell="E7" sqref="E7:E17"/>
    </sheetView>
  </sheetViews>
  <sheetFormatPr defaultRowHeight="12.75" x14ac:dyDescent="0.2"/>
  <cols>
    <col min="1" max="1" width="7.7109375" style="1" customWidth="1"/>
    <col min="2" max="2" width="65.7109375" style="4" customWidth="1"/>
    <col min="3" max="4" width="9.7109375" style="1" customWidth="1"/>
    <col min="5" max="6" width="11.7109375" style="1" customWidth="1"/>
    <col min="7" max="7" width="25.7109375" style="1" customWidth="1"/>
    <col min="8" max="16384" width="9.140625" style="1"/>
  </cols>
  <sheetData>
    <row r="1" spans="1:7" ht="18" x14ac:dyDescent="0.25">
      <c r="A1" s="8" t="s">
        <v>670</v>
      </c>
      <c r="B1" s="9"/>
    </row>
    <row r="2" spans="1:7" x14ac:dyDescent="0.2">
      <c r="A2" s="11" t="s">
        <v>671</v>
      </c>
      <c r="B2" s="11" t="s">
        <v>672</v>
      </c>
    </row>
    <row r="3" spans="1:7" x14ac:dyDescent="0.2">
      <c r="A3" s="11" t="s">
        <v>673</v>
      </c>
      <c r="B3" s="11" t="s">
        <v>422</v>
      </c>
    </row>
    <row r="4" spans="1:7" x14ac:dyDescent="0.2">
      <c r="A4" s="11" t="s">
        <v>419</v>
      </c>
      <c r="B4" s="12" t="s">
        <v>421</v>
      </c>
    </row>
    <row r="5" spans="1:7" ht="15" thickBot="1" x14ac:dyDescent="0.25">
      <c r="A5" s="7"/>
    </row>
    <row r="6" spans="1:7" s="10" customFormat="1" ht="24.75" thickBot="1" x14ac:dyDescent="0.25">
      <c r="A6" s="13" t="s">
        <v>666</v>
      </c>
      <c r="B6" s="14" t="s">
        <v>255</v>
      </c>
      <c r="C6" s="15" t="s">
        <v>256</v>
      </c>
      <c r="D6" s="14" t="s">
        <v>667</v>
      </c>
      <c r="E6" s="14" t="s">
        <v>668</v>
      </c>
      <c r="F6" s="14" t="s">
        <v>669</v>
      </c>
      <c r="G6" s="16" t="s">
        <v>420</v>
      </c>
    </row>
    <row r="7" spans="1:7" x14ac:dyDescent="0.2">
      <c r="A7" s="50">
        <v>1</v>
      </c>
      <c r="B7" s="73" t="s">
        <v>536</v>
      </c>
      <c r="C7" s="51" t="s">
        <v>254</v>
      </c>
      <c r="D7" s="52">
        <v>1</v>
      </c>
      <c r="E7" s="53"/>
      <c r="F7" s="53">
        <f>ROUNDUP(D7*E7,0)</f>
        <v>0</v>
      </c>
      <c r="G7" s="54"/>
    </row>
    <row r="8" spans="1:7" ht="36" x14ac:dyDescent="0.2">
      <c r="A8" s="74">
        <v>2</v>
      </c>
      <c r="B8" s="31" t="s">
        <v>65</v>
      </c>
      <c r="C8" s="75" t="s">
        <v>254</v>
      </c>
      <c r="D8" s="76">
        <v>2</v>
      </c>
      <c r="E8" s="77"/>
      <c r="F8" s="77">
        <f t="shared" ref="F8:F33" si="0">ROUNDUP(D8*E8,0)</f>
        <v>0</v>
      </c>
      <c r="G8" s="78"/>
    </row>
    <row r="9" spans="1:7" x14ac:dyDescent="0.2">
      <c r="A9" s="74">
        <v>3</v>
      </c>
      <c r="B9" s="137" t="s">
        <v>63</v>
      </c>
      <c r="C9" s="32" t="s">
        <v>257</v>
      </c>
      <c r="D9" s="27">
        <v>1</v>
      </c>
      <c r="E9" s="77"/>
      <c r="F9" s="77">
        <f t="shared" si="0"/>
        <v>0</v>
      </c>
      <c r="G9" s="78"/>
    </row>
    <row r="10" spans="1:7" x14ac:dyDescent="0.2">
      <c r="A10" s="74">
        <v>4</v>
      </c>
      <c r="B10" s="137" t="s">
        <v>64</v>
      </c>
      <c r="C10" s="32" t="s">
        <v>257</v>
      </c>
      <c r="D10" s="27">
        <v>1</v>
      </c>
      <c r="E10" s="77"/>
      <c r="F10" s="77">
        <f t="shared" si="0"/>
        <v>0</v>
      </c>
      <c r="G10" s="78"/>
    </row>
    <row r="11" spans="1:7" s="4" customFormat="1" x14ac:dyDescent="0.2">
      <c r="A11" s="30">
        <v>5</v>
      </c>
      <c r="B11" s="31" t="s">
        <v>537</v>
      </c>
      <c r="C11" s="32" t="s">
        <v>254</v>
      </c>
      <c r="D11" s="27">
        <v>1</v>
      </c>
      <c r="E11" s="33"/>
      <c r="F11" s="33">
        <f t="shared" si="0"/>
        <v>0</v>
      </c>
      <c r="G11" s="34"/>
    </row>
    <row r="12" spans="1:7" s="4" customFormat="1" ht="25.5" x14ac:dyDescent="0.2">
      <c r="A12" s="30"/>
      <c r="B12" s="31" t="s">
        <v>579</v>
      </c>
      <c r="C12" s="32"/>
      <c r="D12" s="27"/>
      <c r="E12" s="33"/>
      <c r="F12" s="33">
        <f t="shared" si="0"/>
        <v>0</v>
      </c>
      <c r="G12" s="34"/>
    </row>
    <row r="13" spans="1:7" s="4" customFormat="1" x14ac:dyDescent="0.2">
      <c r="A13" s="30">
        <v>6</v>
      </c>
      <c r="B13" s="31" t="s">
        <v>538</v>
      </c>
      <c r="C13" s="32" t="s">
        <v>258</v>
      </c>
      <c r="D13" s="27">
        <v>30</v>
      </c>
      <c r="E13" s="33"/>
      <c r="F13" s="33">
        <f t="shared" si="0"/>
        <v>0</v>
      </c>
      <c r="G13" s="34"/>
    </row>
    <row r="14" spans="1:7" s="4" customFormat="1" x14ac:dyDescent="0.2">
      <c r="A14" s="30">
        <v>7</v>
      </c>
      <c r="B14" s="31" t="s">
        <v>676</v>
      </c>
      <c r="C14" s="32" t="s">
        <v>257</v>
      </c>
      <c r="D14" s="27">
        <v>1</v>
      </c>
      <c r="E14" s="33"/>
      <c r="F14" s="33">
        <f t="shared" si="0"/>
        <v>0</v>
      </c>
      <c r="G14" s="34"/>
    </row>
    <row r="15" spans="1:7" s="4" customFormat="1" x14ac:dyDescent="0.2">
      <c r="A15" s="30">
        <v>8</v>
      </c>
      <c r="B15" s="31" t="s">
        <v>539</v>
      </c>
      <c r="C15" s="32" t="s">
        <v>254</v>
      </c>
      <c r="D15" s="27">
        <v>1</v>
      </c>
      <c r="E15" s="33"/>
      <c r="F15" s="33">
        <f t="shared" si="0"/>
        <v>0</v>
      </c>
      <c r="G15" s="34"/>
    </row>
    <row r="16" spans="1:7" s="4" customFormat="1" x14ac:dyDescent="0.2">
      <c r="A16" s="30">
        <v>9</v>
      </c>
      <c r="B16" s="31" t="s">
        <v>540</v>
      </c>
      <c r="C16" s="32" t="s">
        <v>257</v>
      </c>
      <c r="D16" s="27">
        <v>1</v>
      </c>
      <c r="E16" s="33"/>
      <c r="F16" s="33">
        <f t="shared" si="0"/>
        <v>0</v>
      </c>
      <c r="G16" s="34"/>
    </row>
    <row r="17" spans="1:7" s="4" customFormat="1" x14ac:dyDescent="0.2">
      <c r="A17" s="30">
        <v>10</v>
      </c>
      <c r="B17" s="40" t="s">
        <v>429</v>
      </c>
      <c r="C17" s="41" t="s">
        <v>259</v>
      </c>
      <c r="D17" s="38">
        <v>1</v>
      </c>
      <c r="E17" s="33"/>
      <c r="F17" s="33">
        <f t="shared" si="0"/>
        <v>0</v>
      </c>
      <c r="G17" s="34"/>
    </row>
    <row r="18" spans="1:7" s="4" customFormat="1" x14ac:dyDescent="0.2">
      <c r="A18" s="30"/>
      <c r="B18" s="31"/>
      <c r="C18" s="32"/>
      <c r="D18" s="27"/>
      <c r="E18" s="33"/>
      <c r="F18" s="33">
        <f t="shared" si="0"/>
        <v>0</v>
      </c>
      <c r="G18" s="34"/>
    </row>
    <row r="19" spans="1:7" s="4" customFormat="1" x14ac:dyDescent="0.2">
      <c r="A19" s="30"/>
      <c r="B19" s="55"/>
      <c r="C19" s="26"/>
      <c r="D19" s="27"/>
      <c r="E19" s="56"/>
      <c r="F19" s="56">
        <f t="shared" si="0"/>
        <v>0</v>
      </c>
      <c r="G19" s="34"/>
    </row>
    <row r="20" spans="1:7" s="4" customFormat="1" x14ac:dyDescent="0.2">
      <c r="A20" s="30"/>
      <c r="B20" s="31"/>
      <c r="C20" s="41"/>
      <c r="D20" s="57"/>
      <c r="E20" s="56"/>
      <c r="F20" s="56">
        <f t="shared" si="0"/>
        <v>0</v>
      </c>
      <c r="G20" s="34"/>
    </row>
    <row r="21" spans="1:7" s="4" customFormat="1" x14ac:dyDescent="0.2">
      <c r="A21" s="30"/>
      <c r="B21" s="58"/>
      <c r="C21" s="41"/>
      <c r="D21" s="57"/>
      <c r="E21" s="56"/>
      <c r="F21" s="56">
        <f t="shared" si="0"/>
        <v>0</v>
      </c>
      <c r="G21" s="34"/>
    </row>
    <row r="22" spans="1:7" s="4" customFormat="1" x14ac:dyDescent="0.2">
      <c r="A22" s="30"/>
      <c r="B22" s="58"/>
      <c r="C22" s="41"/>
      <c r="D22" s="57"/>
      <c r="E22" s="56"/>
      <c r="F22" s="56">
        <f t="shared" si="0"/>
        <v>0</v>
      </c>
      <c r="G22" s="34"/>
    </row>
    <row r="23" spans="1:7" s="4" customFormat="1" x14ac:dyDescent="0.2">
      <c r="A23" s="30"/>
      <c r="B23" s="31"/>
      <c r="C23" s="32"/>
      <c r="D23" s="27"/>
      <c r="E23" s="33"/>
      <c r="F23" s="33">
        <f t="shared" si="0"/>
        <v>0</v>
      </c>
      <c r="G23" s="34"/>
    </row>
    <row r="24" spans="1:7" s="4" customFormat="1" x14ac:dyDescent="0.2">
      <c r="A24" s="30"/>
      <c r="B24" s="55"/>
      <c r="C24" s="37"/>
      <c r="D24" s="38"/>
      <c r="E24" s="28"/>
      <c r="F24" s="33">
        <f t="shared" si="0"/>
        <v>0</v>
      </c>
      <c r="G24" s="34"/>
    </row>
    <row r="25" spans="1:7" x14ac:dyDescent="0.2">
      <c r="A25" s="24"/>
      <c r="B25" s="40"/>
      <c r="C25" s="41"/>
      <c r="D25" s="38"/>
      <c r="E25" s="42"/>
      <c r="F25" s="28">
        <f t="shared" si="0"/>
        <v>0</v>
      </c>
      <c r="G25" s="29"/>
    </row>
    <row r="26" spans="1:7" x14ac:dyDescent="0.2">
      <c r="A26" s="24"/>
      <c r="B26" s="40"/>
      <c r="C26" s="41"/>
      <c r="D26" s="38"/>
      <c r="E26" s="42"/>
      <c r="F26" s="28">
        <f t="shared" si="0"/>
        <v>0</v>
      </c>
      <c r="G26" s="29"/>
    </row>
    <row r="27" spans="1:7" x14ac:dyDescent="0.2">
      <c r="A27" s="24"/>
      <c r="B27" s="40"/>
      <c r="C27" s="41"/>
      <c r="D27" s="38"/>
      <c r="E27" s="42"/>
      <c r="F27" s="28">
        <f t="shared" si="0"/>
        <v>0</v>
      </c>
      <c r="G27" s="29"/>
    </row>
    <row r="28" spans="1:7" x14ac:dyDescent="0.2">
      <c r="A28" s="24"/>
      <c r="B28" s="40"/>
      <c r="C28" s="41"/>
      <c r="D28" s="38"/>
      <c r="E28" s="42"/>
      <c r="F28" s="28">
        <f t="shared" si="0"/>
        <v>0</v>
      </c>
      <c r="G28" s="29"/>
    </row>
    <row r="29" spans="1:7" x14ac:dyDescent="0.2">
      <c r="A29" s="24"/>
      <c r="B29" s="40"/>
      <c r="C29" s="41"/>
      <c r="D29" s="38"/>
      <c r="E29" s="42"/>
      <c r="F29" s="28">
        <f t="shared" si="0"/>
        <v>0</v>
      </c>
      <c r="G29" s="29"/>
    </row>
    <row r="30" spans="1:7" x14ac:dyDescent="0.2">
      <c r="A30" s="24"/>
      <c r="B30" s="40"/>
      <c r="C30" s="41"/>
      <c r="D30" s="38"/>
      <c r="E30" s="42"/>
      <c r="F30" s="28">
        <f t="shared" si="0"/>
        <v>0</v>
      </c>
      <c r="G30" s="29"/>
    </row>
    <row r="31" spans="1:7" x14ac:dyDescent="0.2">
      <c r="A31" s="24"/>
      <c r="B31" s="40"/>
      <c r="C31" s="41"/>
      <c r="D31" s="38"/>
      <c r="E31" s="42"/>
      <c r="F31" s="28">
        <f t="shared" si="0"/>
        <v>0</v>
      </c>
      <c r="G31" s="29"/>
    </row>
    <row r="32" spans="1:7" x14ac:dyDescent="0.2">
      <c r="A32" s="24"/>
      <c r="B32" s="31"/>
      <c r="C32" s="41"/>
      <c r="D32" s="38"/>
      <c r="E32" s="42"/>
      <c r="F32" s="28">
        <f t="shared" si="0"/>
        <v>0</v>
      </c>
      <c r="G32" s="29"/>
    </row>
    <row r="33" spans="1:7" ht="13.5" thickBot="1" x14ac:dyDescent="0.25">
      <c r="A33" s="43"/>
      <c r="B33" s="44"/>
      <c r="C33" s="45"/>
      <c r="D33" s="46"/>
      <c r="E33" s="47"/>
      <c r="F33" s="48">
        <f t="shared" si="0"/>
        <v>0</v>
      </c>
      <c r="G33" s="49"/>
    </row>
    <row r="34" spans="1:7" ht="13.5" thickBot="1" x14ac:dyDescent="0.25">
      <c r="A34" s="62"/>
      <c r="B34" s="174" t="s">
        <v>253</v>
      </c>
      <c r="C34" s="175"/>
      <c r="D34" s="175"/>
      <c r="E34" s="175"/>
      <c r="F34" s="63">
        <f>SUM(F7:F33)</f>
        <v>0</v>
      </c>
      <c r="G34" s="17"/>
    </row>
    <row r="35" spans="1:7" x14ac:dyDescent="0.2">
      <c r="A35" s="5"/>
      <c r="B35" s="6"/>
      <c r="C35" s="5"/>
      <c r="D35" s="5"/>
      <c r="E35" s="5"/>
    </row>
    <row r="36" spans="1:7" x14ac:dyDescent="0.2">
      <c r="A36" s="5"/>
      <c r="B36" s="6"/>
      <c r="C36" s="5"/>
      <c r="D36" s="5"/>
      <c r="E36" s="5"/>
    </row>
    <row r="37" spans="1:7" x14ac:dyDescent="0.2">
      <c r="A37" s="5"/>
      <c r="B37" s="6"/>
      <c r="C37" s="5"/>
      <c r="D37" s="5"/>
      <c r="E37" s="5"/>
    </row>
    <row r="59" spans="1:1" x14ac:dyDescent="0.2">
      <c r="A59" s="3"/>
    </row>
    <row r="60" spans="1:1" x14ac:dyDescent="0.2">
      <c r="A60" s="2"/>
    </row>
    <row r="61" spans="1:1" x14ac:dyDescent="0.2">
      <c r="A61" s="3"/>
    </row>
    <row r="62" spans="1:1" x14ac:dyDescent="0.2">
      <c r="A62" s="3"/>
    </row>
    <row r="63" spans="1:1" x14ac:dyDescent="0.2">
      <c r="A63" s="3"/>
    </row>
    <row r="64" spans="1:1" x14ac:dyDescent="0.2">
      <c r="A64" s="3"/>
    </row>
    <row r="65" spans="1:1" x14ac:dyDescent="0.2">
      <c r="A65" s="3"/>
    </row>
    <row r="66" spans="1:1" x14ac:dyDescent="0.2">
      <c r="A66" s="3"/>
    </row>
    <row r="67" spans="1:1" x14ac:dyDescent="0.2">
      <c r="A67" s="3"/>
    </row>
  </sheetData>
  <mergeCells count="1">
    <mergeCell ref="B34:E34"/>
  </mergeCells>
  <phoneticPr fontId="0" type="noConversion"/>
  <printOptions horizontalCentered="1"/>
  <pageMargins left="0.39370078740157483" right="0.39370078740157483" top="0.78740157480314965" bottom="0.78740157480314965" header="0.51181102362204722" footer="0.39370078740157483"/>
  <pageSetup paperSize="9" fitToHeight="0" orientation="landscape" r:id="rId1"/>
  <headerFooter alignWithMargins="0">
    <oddFooter>&amp;L&amp;8&amp;F&amp;C&amp;8&amp;P/&amp;N&amp;R&amp;8&amp;A</oddFooter>
  </headerFooter>
  <ignoredErrors>
    <ignoredError sqref="F7 F34 F8:F10 F11:F24 F25:F3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showZeros="0" workbookViewId="0">
      <selection activeCell="E7" sqref="E7:E114"/>
    </sheetView>
  </sheetViews>
  <sheetFormatPr defaultRowHeight="12.75" x14ac:dyDescent="0.2"/>
  <cols>
    <col min="1" max="1" width="7.7109375" style="1" customWidth="1"/>
    <col min="2" max="2" width="65.7109375" style="4" customWidth="1"/>
    <col min="3" max="4" width="9.7109375" style="1" customWidth="1"/>
    <col min="5" max="6" width="11.7109375" style="1" customWidth="1"/>
    <col min="7" max="7" width="25.7109375" style="1" customWidth="1"/>
    <col min="8" max="16384" width="9.140625" style="1"/>
  </cols>
  <sheetData>
    <row r="1" spans="1:7" ht="18" x14ac:dyDescent="0.25">
      <c r="A1" s="8" t="s">
        <v>670</v>
      </c>
      <c r="B1" s="9"/>
    </row>
    <row r="2" spans="1:7" x14ac:dyDescent="0.2">
      <c r="A2" s="11" t="s">
        <v>671</v>
      </c>
      <c r="B2" s="11" t="s">
        <v>672</v>
      </c>
    </row>
    <row r="3" spans="1:7" x14ac:dyDescent="0.2">
      <c r="A3" s="11" t="s">
        <v>673</v>
      </c>
      <c r="B3" s="11" t="s">
        <v>423</v>
      </c>
    </row>
    <row r="4" spans="1:7" x14ac:dyDescent="0.2">
      <c r="A4" s="11" t="s">
        <v>419</v>
      </c>
      <c r="B4" s="12" t="s">
        <v>421</v>
      </c>
    </row>
    <row r="5" spans="1:7" ht="15" thickBot="1" x14ac:dyDescent="0.25">
      <c r="A5" s="7"/>
    </row>
    <row r="6" spans="1:7" s="10" customFormat="1" ht="24.75" thickBot="1" x14ac:dyDescent="0.25">
      <c r="A6" s="13" t="s">
        <v>666</v>
      </c>
      <c r="B6" s="14" t="s">
        <v>255</v>
      </c>
      <c r="C6" s="15" t="s">
        <v>256</v>
      </c>
      <c r="D6" s="14" t="s">
        <v>667</v>
      </c>
      <c r="E6" s="14" t="s">
        <v>668</v>
      </c>
      <c r="F6" s="14" t="s">
        <v>669</v>
      </c>
      <c r="G6" s="16" t="s">
        <v>420</v>
      </c>
    </row>
    <row r="7" spans="1:7" x14ac:dyDescent="0.2">
      <c r="A7" s="50">
        <v>1</v>
      </c>
      <c r="B7" s="80" t="s">
        <v>628</v>
      </c>
      <c r="C7" s="51" t="s">
        <v>257</v>
      </c>
      <c r="D7" s="52">
        <v>1</v>
      </c>
      <c r="E7" s="97"/>
      <c r="F7" s="53">
        <f>ROUNDUP(D7*E7,0)</f>
        <v>0</v>
      </c>
      <c r="G7" s="67" t="s">
        <v>629</v>
      </c>
    </row>
    <row r="8" spans="1:7" ht="192" x14ac:dyDescent="0.2">
      <c r="A8" s="74"/>
      <c r="B8" s="31" t="s">
        <v>496</v>
      </c>
      <c r="C8" s="75"/>
      <c r="D8" s="76"/>
      <c r="E8" s="77"/>
      <c r="F8" s="77">
        <f t="shared" ref="F8:F71" si="0">ROUNDUP(D8*E8,0)</f>
        <v>0</v>
      </c>
      <c r="G8" s="78"/>
    </row>
    <row r="9" spans="1:7" ht="36" x14ac:dyDescent="0.2">
      <c r="A9" s="74"/>
      <c r="B9" s="31" t="s">
        <v>224</v>
      </c>
      <c r="C9" s="75"/>
      <c r="D9" s="76"/>
      <c r="E9" s="77"/>
      <c r="F9" s="77">
        <f t="shared" si="0"/>
        <v>0</v>
      </c>
      <c r="G9" s="78"/>
    </row>
    <row r="10" spans="1:7" ht="24" x14ac:dyDescent="0.2">
      <c r="A10" s="74"/>
      <c r="B10" s="31" t="s">
        <v>231</v>
      </c>
      <c r="C10" s="75"/>
      <c r="D10" s="76"/>
      <c r="E10" s="77"/>
      <c r="F10" s="77">
        <f t="shared" si="0"/>
        <v>0</v>
      </c>
      <c r="G10" s="78"/>
    </row>
    <row r="11" spans="1:7" ht="24" x14ac:dyDescent="0.2">
      <c r="A11" s="74"/>
      <c r="B11" s="31" t="s">
        <v>205</v>
      </c>
      <c r="C11" s="75"/>
      <c r="D11" s="76"/>
      <c r="E11" s="77"/>
      <c r="F11" s="77">
        <f t="shared" si="0"/>
        <v>0</v>
      </c>
      <c r="G11" s="78"/>
    </row>
    <row r="12" spans="1:7" x14ac:dyDescent="0.2">
      <c r="A12" s="74"/>
      <c r="B12" s="31" t="s">
        <v>226</v>
      </c>
      <c r="C12" s="75"/>
      <c r="D12" s="76"/>
      <c r="E12" s="77"/>
      <c r="F12" s="77">
        <f t="shared" si="0"/>
        <v>0</v>
      </c>
      <c r="G12" s="78"/>
    </row>
    <row r="13" spans="1:7" x14ac:dyDescent="0.2">
      <c r="A13" s="74"/>
      <c r="B13" s="31" t="s">
        <v>227</v>
      </c>
      <c r="C13" s="75"/>
      <c r="D13" s="76"/>
      <c r="E13" s="77"/>
      <c r="F13" s="77">
        <f t="shared" si="0"/>
        <v>0</v>
      </c>
      <c r="G13" s="78"/>
    </row>
    <row r="14" spans="1:7" ht="24" x14ac:dyDescent="0.2">
      <c r="A14" s="74"/>
      <c r="B14" s="31" t="s">
        <v>232</v>
      </c>
      <c r="C14" s="75"/>
      <c r="D14" s="76"/>
      <c r="E14" s="77"/>
      <c r="F14" s="77">
        <f t="shared" si="0"/>
        <v>0</v>
      </c>
      <c r="G14" s="78"/>
    </row>
    <row r="15" spans="1:7" ht="24" x14ac:dyDescent="0.2">
      <c r="A15" s="74"/>
      <c r="B15" s="31" t="s">
        <v>228</v>
      </c>
      <c r="C15" s="75"/>
      <c r="D15" s="76"/>
      <c r="E15" s="77"/>
      <c r="F15" s="77">
        <f t="shared" si="0"/>
        <v>0</v>
      </c>
      <c r="G15" s="78"/>
    </row>
    <row r="16" spans="1:7" ht="15" customHeight="1" x14ac:dyDescent="0.2">
      <c r="A16" s="74"/>
      <c r="B16" s="31" t="s">
        <v>238</v>
      </c>
      <c r="C16" s="75"/>
      <c r="D16" s="76"/>
      <c r="E16" s="77"/>
      <c r="F16" s="77">
        <f t="shared" si="0"/>
        <v>0</v>
      </c>
      <c r="G16" s="78"/>
    </row>
    <row r="17" spans="1:7" x14ac:dyDescent="0.2">
      <c r="A17" s="74"/>
      <c r="B17" s="31" t="s">
        <v>468</v>
      </c>
      <c r="C17" s="75"/>
      <c r="D17" s="76"/>
      <c r="E17" s="77"/>
      <c r="F17" s="77">
        <f t="shared" si="0"/>
        <v>0</v>
      </c>
      <c r="G17" s="78"/>
    </row>
    <row r="18" spans="1:7" x14ac:dyDescent="0.2">
      <c r="A18" s="74"/>
      <c r="B18" s="31" t="s">
        <v>229</v>
      </c>
      <c r="C18" s="75"/>
      <c r="D18" s="76"/>
      <c r="E18" s="77"/>
      <c r="F18" s="77">
        <f t="shared" si="0"/>
        <v>0</v>
      </c>
      <c r="G18" s="78"/>
    </row>
    <row r="19" spans="1:7" x14ac:dyDescent="0.2">
      <c r="A19" s="74"/>
      <c r="B19" s="31" t="s">
        <v>230</v>
      </c>
      <c r="C19" s="75"/>
      <c r="D19" s="76"/>
      <c r="E19" s="77"/>
      <c r="F19" s="77">
        <f t="shared" si="0"/>
        <v>0</v>
      </c>
      <c r="G19" s="78"/>
    </row>
    <row r="20" spans="1:7" ht="24" x14ac:dyDescent="0.2">
      <c r="A20" s="74"/>
      <c r="B20" s="31" t="s">
        <v>505</v>
      </c>
      <c r="C20" s="75"/>
      <c r="D20" s="76"/>
      <c r="E20" s="77"/>
      <c r="F20" s="77">
        <f t="shared" si="0"/>
        <v>0</v>
      </c>
      <c r="G20" s="78"/>
    </row>
    <row r="21" spans="1:7" ht="24" x14ac:dyDescent="0.2">
      <c r="A21" s="74"/>
      <c r="B21" s="31" t="s">
        <v>469</v>
      </c>
      <c r="C21" s="75"/>
      <c r="D21" s="76"/>
      <c r="E21" s="77"/>
      <c r="F21" s="77">
        <f t="shared" si="0"/>
        <v>0</v>
      </c>
      <c r="G21" s="78"/>
    </row>
    <row r="22" spans="1:7" ht="15" customHeight="1" x14ac:dyDescent="0.2">
      <c r="A22" s="74"/>
      <c r="B22" s="31" t="s">
        <v>242</v>
      </c>
      <c r="C22" s="75"/>
      <c r="D22" s="76"/>
      <c r="E22" s="77"/>
      <c r="F22" s="77">
        <f t="shared" si="0"/>
        <v>0</v>
      </c>
      <c r="G22" s="78"/>
    </row>
    <row r="23" spans="1:7" x14ac:dyDescent="0.2">
      <c r="A23" s="74"/>
      <c r="B23" s="31" t="s">
        <v>225</v>
      </c>
      <c r="C23" s="75"/>
      <c r="D23" s="76"/>
      <c r="E23" s="77"/>
      <c r="F23" s="77">
        <f t="shared" si="0"/>
        <v>0</v>
      </c>
      <c r="G23" s="78"/>
    </row>
    <row r="24" spans="1:7" x14ac:dyDescent="0.2">
      <c r="A24" s="74"/>
      <c r="B24" s="31" t="s">
        <v>506</v>
      </c>
      <c r="C24" s="75"/>
      <c r="D24" s="76"/>
      <c r="E24" s="77"/>
      <c r="F24" s="77">
        <f t="shared" si="0"/>
        <v>0</v>
      </c>
      <c r="G24" s="78"/>
    </row>
    <row r="25" spans="1:7" x14ac:dyDescent="0.2">
      <c r="A25" s="74"/>
      <c r="B25" s="31" t="s">
        <v>527</v>
      </c>
      <c r="C25" s="75"/>
      <c r="D25" s="76"/>
      <c r="E25" s="77"/>
      <c r="F25" s="77">
        <f t="shared" si="0"/>
        <v>0</v>
      </c>
      <c r="G25" s="78"/>
    </row>
    <row r="26" spans="1:7" x14ac:dyDescent="0.2">
      <c r="A26" s="74"/>
      <c r="B26" s="31" t="s">
        <v>507</v>
      </c>
      <c r="C26" s="75"/>
      <c r="D26" s="76"/>
      <c r="E26" s="77"/>
      <c r="F26" s="77">
        <f t="shared" si="0"/>
        <v>0</v>
      </c>
      <c r="G26" s="78"/>
    </row>
    <row r="27" spans="1:7" x14ac:dyDescent="0.2">
      <c r="A27" s="74"/>
      <c r="B27" s="31" t="s">
        <v>236</v>
      </c>
      <c r="C27" s="75"/>
      <c r="D27" s="76"/>
      <c r="E27" s="77"/>
      <c r="F27" s="77">
        <f t="shared" si="0"/>
        <v>0</v>
      </c>
      <c r="G27" s="78"/>
    </row>
    <row r="28" spans="1:7" x14ac:dyDescent="0.2">
      <c r="A28" s="74"/>
      <c r="B28" s="31" t="s">
        <v>508</v>
      </c>
      <c r="C28" s="75"/>
      <c r="D28" s="76"/>
      <c r="E28" s="77"/>
      <c r="F28" s="77">
        <f t="shared" si="0"/>
        <v>0</v>
      </c>
      <c r="G28" s="78"/>
    </row>
    <row r="29" spans="1:7" ht="24" x14ac:dyDescent="0.2">
      <c r="A29" s="74"/>
      <c r="B29" s="31" t="s">
        <v>252</v>
      </c>
      <c r="C29" s="75"/>
      <c r="D29" s="76"/>
      <c r="E29" s="77"/>
      <c r="F29" s="77">
        <f t="shared" si="0"/>
        <v>0</v>
      </c>
      <c r="G29" s="78"/>
    </row>
    <row r="30" spans="1:7" x14ac:dyDescent="0.2">
      <c r="A30" s="74"/>
      <c r="B30" s="31" t="s">
        <v>240</v>
      </c>
      <c r="C30" s="75"/>
      <c r="D30" s="76"/>
      <c r="E30" s="77"/>
      <c r="F30" s="77">
        <f t="shared" si="0"/>
        <v>0</v>
      </c>
      <c r="G30" s="78"/>
    </row>
    <row r="31" spans="1:7" x14ac:dyDescent="0.2">
      <c r="A31" s="74"/>
      <c r="B31" s="31" t="s">
        <v>239</v>
      </c>
      <c r="C31" s="75"/>
      <c r="D31" s="76"/>
      <c r="E31" s="77"/>
      <c r="F31" s="77">
        <f t="shared" si="0"/>
        <v>0</v>
      </c>
      <c r="G31" s="78"/>
    </row>
    <row r="32" spans="1:7" x14ac:dyDescent="0.2">
      <c r="A32" s="74"/>
      <c r="B32" s="31" t="s">
        <v>206</v>
      </c>
      <c r="C32" s="75"/>
      <c r="D32" s="76"/>
      <c r="E32" s="77"/>
      <c r="F32" s="77">
        <f t="shared" si="0"/>
        <v>0</v>
      </c>
      <c r="G32" s="78"/>
    </row>
    <row r="33" spans="1:7" x14ac:dyDescent="0.2">
      <c r="A33" s="74"/>
      <c r="B33" s="31" t="s">
        <v>243</v>
      </c>
      <c r="C33" s="75"/>
      <c r="D33" s="76"/>
      <c r="E33" s="77"/>
      <c r="F33" s="77">
        <f t="shared" si="0"/>
        <v>0</v>
      </c>
      <c r="G33" s="78"/>
    </row>
    <row r="34" spans="1:7" x14ac:dyDescent="0.2">
      <c r="A34" s="74"/>
      <c r="B34" s="31" t="s">
        <v>244</v>
      </c>
      <c r="C34" s="75"/>
      <c r="D34" s="76"/>
      <c r="E34" s="77"/>
      <c r="F34" s="77">
        <f t="shared" si="0"/>
        <v>0</v>
      </c>
      <c r="G34" s="78"/>
    </row>
    <row r="35" spans="1:7" x14ac:dyDescent="0.2">
      <c r="A35" s="74"/>
      <c r="B35" s="31" t="s">
        <v>245</v>
      </c>
      <c r="C35" s="75"/>
      <c r="D35" s="76"/>
      <c r="E35" s="77"/>
      <c r="F35" s="77">
        <f t="shared" si="0"/>
        <v>0</v>
      </c>
      <c r="G35" s="78"/>
    </row>
    <row r="36" spans="1:7" x14ac:dyDescent="0.2">
      <c r="A36" s="74"/>
      <c r="B36" s="31" t="s">
        <v>246</v>
      </c>
      <c r="C36" s="75"/>
      <c r="D36" s="76"/>
      <c r="E36" s="77"/>
      <c r="F36" s="77">
        <f t="shared" si="0"/>
        <v>0</v>
      </c>
      <c r="G36" s="78"/>
    </row>
    <row r="37" spans="1:7" x14ac:dyDescent="0.2">
      <c r="A37" s="74"/>
      <c r="B37" s="31" t="s">
        <v>247</v>
      </c>
      <c r="C37" s="75"/>
      <c r="D37" s="76"/>
      <c r="E37" s="77"/>
      <c r="F37" s="77">
        <f t="shared" si="0"/>
        <v>0</v>
      </c>
      <c r="G37" s="78"/>
    </row>
    <row r="38" spans="1:7" x14ac:dyDescent="0.2">
      <c r="A38" s="74"/>
      <c r="B38" s="31" t="s">
        <v>248</v>
      </c>
      <c r="C38" s="75"/>
      <c r="D38" s="76"/>
      <c r="E38" s="77"/>
      <c r="F38" s="77">
        <f t="shared" si="0"/>
        <v>0</v>
      </c>
      <c r="G38" s="78"/>
    </row>
    <row r="39" spans="1:7" x14ac:dyDescent="0.2">
      <c r="A39" s="74"/>
      <c r="B39" s="31" t="s">
        <v>249</v>
      </c>
      <c r="C39" s="75"/>
      <c r="D39" s="76"/>
      <c r="E39" s="77"/>
      <c r="F39" s="77">
        <f t="shared" si="0"/>
        <v>0</v>
      </c>
      <c r="G39" s="78"/>
    </row>
    <row r="40" spans="1:7" x14ac:dyDescent="0.2">
      <c r="A40" s="74"/>
      <c r="B40" s="31" t="s">
        <v>250</v>
      </c>
      <c r="C40" s="75"/>
      <c r="D40" s="76"/>
      <c r="E40" s="77"/>
      <c r="F40" s="77">
        <f t="shared" si="0"/>
        <v>0</v>
      </c>
      <c r="G40" s="78"/>
    </row>
    <row r="41" spans="1:7" x14ac:dyDescent="0.2">
      <c r="A41" s="74"/>
      <c r="B41" s="31" t="s">
        <v>512</v>
      </c>
      <c r="C41" s="75"/>
      <c r="D41" s="76"/>
      <c r="E41" s="77"/>
      <c r="F41" s="77">
        <f t="shared" si="0"/>
        <v>0</v>
      </c>
      <c r="G41" s="78"/>
    </row>
    <row r="42" spans="1:7" x14ac:dyDescent="0.2">
      <c r="A42" s="74"/>
      <c r="B42" s="31" t="s">
        <v>167</v>
      </c>
      <c r="C42" s="75"/>
      <c r="D42" s="76"/>
      <c r="E42" s="77"/>
      <c r="F42" s="77">
        <f t="shared" si="0"/>
        <v>0</v>
      </c>
      <c r="G42" s="78"/>
    </row>
    <row r="43" spans="1:7" x14ac:dyDescent="0.2">
      <c r="A43" s="74"/>
      <c r="B43" s="31" t="s">
        <v>172</v>
      </c>
      <c r="C43" s="75"/>
      <c r="D43" s="76"/>
      <c r="E43" s="77"/>
      <c r="F43" s="77">
        <f t="shared" si="0"/>
        <v>0</v>
      </c>
      <c r="G43" s="78"/>
    </row>
    <row r="44" spans="1:7" x14ac:dyDescent="0.2">
      <c r="A44" s="74"/>
      <c r="B44" s="31" t="s">
        <v>168</v>
      </c>
      <c r="C44" s="75"/>
      <c r="D44" s="76"/>
      <c r="E44" s="77"/>
      <c r="F44" s="77">
        <f t="shared" si="0"/>
        <v>0</v>
      </c>
      <c r="G44" s="78"/>
    </row>
    <row r="45" spans="1:7" x14ac:dyDescent="0.2">
      <c r="A45" s="74"/>
      <c r="B45" s="31" t="s">
        <v>173</v>
      </c>
      <c r="C45" s="75"/>
      <c r="D45" s="76"/>
      <c r="E45" s="77"/>
      <c r="F45" s="77">
        <f t="shared" si="0"/>
        <v>0</v>
      </c>
      <c r="G45" s="78"/>
    </row>
    <row r="46" spans="1:7" x14ac:dyDescent="0.2">
      <c r="A46" s="74"/>
      <c r="B46" s="31" t="s">
        <v>166</v>
      </c>
      <c r="C46" s="75"/>
      <c r="D46" s="76"/>
      <c r="E46" s="77"/>
      <c r="F46" s="77">
        <f t="shared" si="0"/>
        <v>0</v>
      </c>
      <c r="G46" s="78"/>
    </row>
    <row r="47" spans="1:7" x14ac:dyDescent="0.2">
      <c r="A47" s="74"/>
      <c r="B47" s="31" t="s">
        <v>514</v>
      </c>
      <c r="C47" s="75"/>
      <c r="D47" s="76"/>
      <c r="E47" s="77"/>
      <c r="F47" s="77">
        <f t="shared" si="0"/>
        <v>0</v>
      </c>
      <c r="G47" s="78"/>
    </row>
    <row r="48" spans="1:7" x14ac:dyDescent="0.2">
      <c r="A48" s="74"/>
      <c r="B48" s="31" t="s">
        <v>515</v>
      </c>
      <c r="C48" s="75"/>
      <c r="D48" s="76"/>
      <c r="E48" s="77"/>
      <c r="F48" s="77">
        <f t="shared" si="0"/>
        <v>0</v>
      </c>
      <c r="G48" s="78"/>
    </row>
    <row r="49" spans="1:7" x14ac:dyDescent="0.2">
      <c r="A49" s="74"/>
      <c r="B49" s="31" t="s">
        <v>170</v>
      </c>
      <c r="C49" s="75"/>
      <c r="D49" s="76"/>
      <c r="E49" s="77"/>
      <c r="F49" s="77">
        <f t="shared" si="0"/>
        <v>0</v>
      </c>
      <c r="G49" s="78"/>
    </row>
    <row r="50" spans="1:7" x14ac:dyDescent="0.2">
      <c r="A50" s="74"/>
      <c r="B50" s="31" t="s">
        <v>516</v>
      </c>
      <c r="C50" s="75"/>
      <c r="D50" s="76"/>
      <c r="E50" s="77"/>
      <c r="F50" s="77">
        <f t="shared" si="0"/>
        <v>0</v>
      </c>
      <c r="G50" s="78"/>
    </row>
    <row r="51" spans="1:7" x14ac:dyDescent="0.2">
      <c r="A51" s="74"/>
      <c r="B51" s="31" t="s">
        <v>171</v>
      </c>
      <c r="C51" s="75"/>
      <c r="D51" s="76"/>
      <c r="E51" s="77"/>
      <c r="F51" s="77">
        <f t="shared" si="0"/>
        <v>0</v>
      </c>
      <c r="G51" s="78"/>
    </row>
    <row r="52" spans="1:7" ht="24" x14ac:dyDescent="0.2">
      <c r="A52" s="74"/>
      <c r="B52" s="31" t="s">
        <v>177</v>
      </c>
      <c r="C52" s="75"/>
      <c r="D52" s="76"/>
      <c r="E52" s="77"/>
      <c r="F52" s="77">
        <f t="shared" si="0"/>
        <v>0</v>
      </c>
      <c r="G52" s="78"/>
    </row>
    <row r="53" spans="1:7" ht="24" x14ac:dyDescent="0.2">
      <c r="A53" s="74"/>
      <c r="B53" s="31" t="s">
        <v>178</v>
      </c>
      <c r="C53" s="75"/>
      <c r="D53" s="76"/>
      <c r="E53" s="77"/>
      <c r="F53" s="77">
        <f t="shared" si="0"/>
        <v>0</v>
      </c>
      <c r="G53" s="78"/>
    </row>
    <row r="54" spans="1:7" ht="24" x14ac:dyDescent="0.2">
      <c r="A54" s="74"/>
      <c r="B54" s="31" t="s">
        <v>176</v>
      </c>
      <c r="C54" s="75"/>
      <c r="D54" s="76"/>
      <c r="E54" s="77"/>
      <c r="F54" s="77">
        <f t="shared" si="0"/>
        <v>0</v>
      </c>
      <c r="G54" s="78"/>
    </row>
    <row r="55" spans="1:7" ht="24" x14ac:dyDescent="0.2">
      <c r="A55" s="74"/>
      <c r="B55" s="31" t="s">
        <v>251</v>
      </c>
      <c r="C55" s="75"/>
      <c r="D55" s="76"/>
      <c r="E55" s="77"/>
      <c r="F55" s="77">
        <f t="shared" si="0"/>
        <v>0</v>
      </c>
      <c r="G55" s="78"/>
    </row>
    <row r="56" spans="1:7" x14ac:dyDescent="0.2">
      <c r="A56" s="74"/>
      <c r="B56" s="31" t="s">
        <v>521</v>
      </c>
      <c r="C56" s="75"/>
      <c r="D56" s="76"/>
      <c r="E56" s="77"/>
      <c r="F56" s="77">
        <f t="shared" si="0"/>
        <v>0</v>
      </c>
      <c r="G56" s="78"/>
    </row>
    <row r="57" spans="1:7" x14ac:dyDescent="0.2">
      <c r="A57" s="74"/>
      <c r="B57" s="31" t="s">
        <v>175</v>
      </c>
      <c r="C57" s="75"/>
      <c r="D57" s="76"/>
      <c r="E57" s="77"/>
      <c r="F57" s="77">
        <f t="shared" si="0"/>
        <v>0</v>
      </c>
      <c r="G57" s="78"/>
    </row>
    <row r="58" spans="1:7" x14ac:dyDescent="0.2">
      <c r="A58" s="74"/>
      <c r="B58" s="31" t="s">
        <v>174</v>
      </c>
      <c r="C58" s="75"/>
      <c r="D58" s="76"/>
      <c r="E58" s="77"/>
      <c r="F58" s="77">
        <f t="shared" si="0"/>
        <v>0</v>
      </c>
      <c r="G58" s="78"/>
    </row>
    <row r="59" spans="1:7" ht="13.5" x14ac:dyDescent="0.2">
      <c r="A59" s="74"/>
      <c r="B59" s="31" t="s">
        <v>237</v>
      </c>
      <c r="C59" s="75"/>
      <c r="D59" s="76"/>
      <c r="E59" s="77"/>
      <c r="F59" s="77">
        <f t="shared" si="0"/>
        <v>0</v>
      </c>
      <c r="G59" s="78"/>
    </row>
    <row r="60" spans="1:7" ht="13.5" x14ac:dyDescent="0.2">
      <c r="A60" s="74"/>
      <c r="B60" s="31" t="s">
        <v>179</v>
      </c>
      <c r="C60" s="75"/>
      <c r="D60" s="76"/>
      <c r="E60" s="77"/>
      <c r="F60" s="77">
        <f t="shared" si="0"/>
        <v>0</v>
      </c>
      <c r="G60" s="78"/>
    </row>
    <row r="61" spans="1:7" ht="13.5" x14ac:dyDescent="0.2">
      <c r="A61" s="74"/>
      <c r="B61" s="31" t="s">
        <v>180</v>
      </c>
      <c r="C61" s="75"/>
      <c r="D61" s="76"/>
      <c r="E61" s="77"/>
      <c r="F61" s="77">
        <f t="shared" si="0"/>
        <v>0</v>
      </c>
      <c r="G61" s="78"/>
    </row>
    <row r="62" spans="1:7" ht="13.5" x14ac:dyDescent="0.2">
      <c r="A62" s="74"/>
      <c r="B62" s="31" t="s">
        <v>182</v>
      </c>
      <c r="C62" s="75"/>
      <c r="D62" s="76"/>
      <c r="E62" s="77"/>
      <c r="F62" s="77">
        <f t="shared" si="0"/>
        <v>0</v>
      </c>
      <c r="G62" s="78"/>
    </row>
    <row r="63" spans="1:7" ht="13.5" x14ac:dyDescent="0.2">
      <c r="A63" s="74"/>
      <c r="B63" s="31" t="s">
        <v>181</v>
      </c>
      <c r="C63" s="75"/>
      <c r="D63" s="76"/>
      <c r="E63" s="77"/>
      <c r="F63" s="77">
        <f t="shared" si="0"/>
        <v>0</v>
      </c>
      <c r="G63" s="78"/>
    </row>
    <row r="64" spans="1:7" ht="13.5" x14ac:dyDescent="0.2">
      <c r="A64" s="74"/>
      <c r="B64" s="31" t="s">
        <v>184</v>
      </c>
      <c r="C64" s="75"/>
      <c r="D64" s="76"/>
      <c r="E64" s="77"/>
      <c r="F64" s="77">
        <f t="shared" si="0"/>
        <v>0</v>
      </c>
      <c r="G64" s="78"/>
    </row>
    <row r="65" spans="1:7" x14ac:dyDescent="0.2">
      <c r="A65" s="74"/>
      <c r="B65" s="31" t="s">
        <v>183</v>
      </c>
      <c r="C65" s="75"/>
      <c r="D65" s="76"/>
      <c r="E65" s="77"/>
      <c r="F65" s="77">
        <f t="shared" si="0"/>
        <v>0</v>
      </c>
      <c r="G65" s="78"/>
    </row>
    <row r="66" spans="1:7" x14ac:dyDescent="0.2">
      <c r="A66" s="74"/>
      <c r="B66" s="31" t="s">
        <v>233</v>
      </c>
      <c r="C66" s="75"/>
      <c r="D66" s="76"/>
      <c r="E66" s="77"/>
      <c r="F66" s="77">
        <f t="shared" si="0"/>
        <v>0</v>
      </c>
      <c r="G66" s="78"/>
    </row>
    <row r="67" spans="1:7" x14ac:dyDescent="0.2">
      <c r="A67" s="74"/>
      <c r="B67" s="31" t="s">
        <v>234</v>
      </c>
      <c r="C67" s="75"/>
      <c r="D67" s="76"/>
      <c r="E67" s="77"/>
      <c r="F67" s="77">
        <f t="shared" si="0"/>
        <v>0</v>
      </c>
      <c r="G67" s="78"/>
    </row>
    <row r="68" spans="1:7" ht="51.75" customHeight="1" x14ac:dyDescent="0.2">
      <c r="A68" s="24"/>
      <c r="B68" s="31" t="s">
        <v>511</v>
      </c>
      <c r="C68" s="75"/>
      <c r="D68" s="76"/>
      <c r="E68" s="77"/>
      <c r="F68" s="77">
        <f t="shared" si="0"/>
        <v>0</v>
      </c>
      <c r="G68" s="78"/>
    </row>
    <row r="69" spans="1:7" x14ac:dyDescent="0.2">
      <c r="A69" s="24">
        <v>2</v>
      </c>
      <c r="B69" s="31" t="s">
        <v>542</v>
      </c>
      <c r="C69" s="37" t="s">
        <v>254</v>
      </c>
      <c r="D69" s="38">
        <v>1</v>
      </c>
      <c r="E69" s="61"/>
      <c r="F69" s="126">
        <f t="shared" si="0"/>
        <v>0</v>
      </c>
      <c r="G69" s="127"/>
    </row>
    <row r="70" spans="1:7" x14ac:dyDescent="0.2">
      <c r="A70" s="24">
        <v>3</v>
      </c>
      <c r="B70" s="143" t="s">
        <v>631</v>
      </c>
      <c r="C70" s="75" t="s">
        <v>257</v>
      </c>
      <c r="D70" s="76">
        <v>8</v>
      </c>
      <c r="E70" s="77"/>
      <c r="F70" s="77">
        <f t="shared" si="0"/>
        <v>0</v>
      </c>
      <c r="G70" s="78"/>
    </row>
    <row r="71" spans="1:7" x14ac:dyDescent="0.2">
      <c r="A71" s="24">
        <v>4</v>
      </c>
      <c r="B71" s="143" t="s">
        <v>38</v>
      </c>
      <c r="C71" s="75" t="s">
        <v>257</v>
      </c>
      <c r="D71" s="76">
        <v>2</v>
      </c>
      <c r="E71" s="77"/>
      <c r="F71" s="77">
        <f t="shared" si="0"/>
        <v>0</v>
      </c>
      <c r="G71" s="78"/>
    </row>
    <row r="72" spans="1:7" x14ac:dyDescent="0.2">
      <c r="A72" s="24">
        <v>5</v>
      </c>
      <c r="B72" s="143" t="s">
        <v>39</v>
      </c>
      <c r="C72" s="75" t="s">
        <v>257</v>
      </c>
      <c r="D72" s="76">
        <v>3</v>
      </c>
      <c r="E72" s="77"/>
      <c r="F72" s="77">
        <f t="shared" ref="F72:F116" si="1">ROUNDUP(D72*E72,0)</f>
        <v>0</v>
      </c>
      <c r="G72" s="78"/>
    </row>
    <row r="73" spans="1:7" x14ac:dyDescent="0.2">
      <c r="A73" s="24">
        <v>6</v>
      </c>
      <c r="B73" s="143" t="s">
        <v>630</v>
      </c>
      <c r="C73" s="75" t="s">
        <v>257</v>
      </c>
      <c r="D73" s="76">
        <v>2</v>
      </c>
      <c r="E73" s="77"/>
      <c r="F73" s="77">
        <f t="shared" si="1"/>
        <v>0</v>
      </c>
      <c r="G73" s="78"/>
    </row>
    <row r="74" spans="1:7" x14ac:dyDescent="0.2">
      <c r="A74" s="24">
        <v>7</v>
      </c>
      <c r="B74" s="31" t="s">
        <v>541</v>
      </c>
      <c r="C74" s="75" t="s">
        <v>257</v>
      </c>
      <c r="D74" s="76">
        <v>5</v>
      </c>
      <c r="E74" s="77"/>
      <c r="F74" s="77">
        <f t="shared" si="1"/>
        <v>0</v>
      </c>
      <c r="G74" s="78"/>
    </row>
    <row r="75" spans="1:7" s="4" customFormat="1" x14ac:dyDescent="0.2">
      <c r="A75" s="24">
        <v>8</v>
      </c>
      <c r="B75" s="31" t="s">
        <v>40</v>
      </c>
      <c r="C75" s="37" t="s">
        <v>258</v>
      </c>
      <c r="D75" s="38">
        <v>70</v>
      </c>
      <c r="E75" s="33"/>
      <c r="F75" s="33">
        <f t="shared" si="1"/>
        <v>0</v>
      </c>
      <c r="G75" s="34" t="s">
        <v>636</v>
      </c>
    </row>
    <row r="76" spans="1:7" s="4" customFormat="1" x14ac:dyDescent="0.2">
      <c r="A76" s="24">
        <v>9</v>
      </c>
      <c r="B76" s="31" t="s">
        <v>203</v>
      </c>
      <c r="C76" s="37" t="s">
        <v>258</v>
      </c>
      <c r="D76" s="38">
        <v>15</v>
      </c>
      <c r="E76" s="33"/>
      <c r="F76" s="33">
        <f t="shared" si="1"/>
        <v>0</v>
      </c>
      <c r="G76" s="34" t="s">
        <v>636</v>
      </c>
    </row>
    <row r="77" spans="1:7" s="4" customFormat="1" x14ac:dyDescent="0.2">
      <c r="A77" s="24">
        <v>10</v>
      </c>
      <c r="B77" s="31" t="s">
        <v>41</v>
      </c>
      <c r="C77" s="37" t="s">
        <v>258</v>
      </c>
      <c r="D77" s="38">
        <v>103</v>
      </c>
      <c r="E77" s="33"/>
      <c r="F77" s="33">
        <f t="shared" si="1"/>
        <v>0</v>
      </c>
      <c r="G77" s="34" t="s">
        <v>636</v>
      </c>
    </row>
    <row r="78" spans="1:7" s="4" customFormat="1" x14ac:dyDescent="0.2">
      <c r="A78" s="24">
        <v>11</v>
      </c>
      <c r="B78" s="31" t="s">
        <v>544</v>
      </c>
      <c r="C78" s="37" t="s">
        <v>258</v>
      </c>
      <c r="D78" s="38">
        <v>7</v>
      </c>
      <c r="E78" s="33"/>
      <c r="F78" s="33">
        <f t="shared" si="1"/>
        <v>0</v>
      </c>
      <c r="G78" s="34" t="s">
        <v>636</v>
      </c>
    </row>
    <row r="79" spans="1:7" s="4" customFormat="1" ht="12" customHeight="1" x14ac:dyDescent="0.2">
      <c r="A79" s="24">
        <v>12</v>
      </c>
      <c r="B79" s="31" t="s">
        <v>42</v>
      </c>
      <c r="C79" s="37" t="s">
        <v>258</v>
      </c>
      <c r="D79" s="38">
        <v>60</v>
      </c>
      <c r="E79" s="61"/>
      <c r="F79" s="33">
        <f t="shared" si="1"/>
        <v>0</v>
      </c>
      <c r="G79" s="34" t="s">
        <v>636</v>
      </c>
    </row>
    <row r="80" spans="1:7" s="4" customFormat="1" x14ac:dyDescent="0.2">
      <c r="A80" s="24">
        <v>13</v>
      </c>
      <c r="B80" s="31" t="s">
        <v>546</v>
      </c>
      <c r="C80" s="37" t="s">
        <v>258</v>
      </c>
      <c r="D80" s="38">
        <v>15</v>
      </c>
      <c r="E80" s="61"/>
      <c r="F80" s="33">
        <f t="shared" si="1"/>
        <v>0</v>
      </c>
      <c r="G80" s="34" t="s">
        <v>636</v>
      </c>
    </row>
    <row r="81" spans="1:7" s="4" customFormat="1" x14ac:dyDescent="0.2">
      <c r="A81" s="24">
        <v>14</v>
      </c>
      <c r="B81" s="31" t="s">
        <v>547</v>
      </c>
      <c r="C81" s="37" t="s">
        <v>258</v>
      </c>
      <c r="D81" s="38">
        <v>45</v>
      </c>
      <c r="E81" s="61"/>
      <c r="F81" s="33">
        <f t="shared" si="1"/>
        <v>0</v>
      </c>
      <c r="G81" s="34" t="s">
        <v>636</v>
      </c>
    </row>
    <row r="82" spans="1:7" s="4" customFormat="1" x14ac:dyDescent="0.2">
      <c r="A82" s="24">
        <v>15</v>
      </c>
      <c r="B82" s="31" t="s">
        <v>43</v>
      </c>
      <c r="C82" s="37" t="s">
        <v>258</v>
      </c>
      <c r="D82" s="38">
        <v>18</v>
      </c>
      <c r="E82" s="61"/>
      <c r="F82" s="33">
        <f t="shared" si="1"/>
        <v>0</v>
      </c>
      <c r="G82" s="34" t="s">
        <v>636</v>
      </c>
    </row>
    <row r="83" spans="1:7" s="4" customFormat="1" x14ac:dyDescent="0.2">
      <c r="A83" s="24">
        <v>16</v>
      </c>
      <c r="B83" s="31" t="s">
        <v>44</v>
      </c>
      <c r="C83" s="37" t="s">
        <v>258</v>
      </c>
      <c r="D83" s="38">
        <v>18</v>
      </c>
      <c r="E83" s="61"/>
      <c r="F83" s="33">
        <f t="shared" si="1"/>
        <v>0</v>
      </c>
      <c r="G83" s="34" t="s">
        <v>636</v>
      </c>
    </row>
    <row r="84" spans="1:7" s="4" customFormat="1" x14ac:dyDescent="0.2">
      <c r="A84" s="24">
        <v>17</v>
      </c>
      <c r="B84" s="31" t="s">
        <v>45</v>
      </c>
      <c r="C84" s="37" t="s">
        <v>258</v>
      </c>
      <c r="D84" s="38">
        <v>48</v>
      </c>
      <c r="E84" s="61"/>
      <c r="F84" s="33">
        <f t="shared" si="1"/>
        <v>0</v>
      </c>
      <c r="G84" s="34" t="s">
        <v>636</v>
      </c>
    </row>
    <row r="85" spans="1:7" s="4" customFormat="1" x14ac:dyDescent="0.2">
      <c r="A85" s="24">
        <v>18</v>
      </c>
      <c r="B85" s="31" t="s">
        <v>46</v>
      </c>
      <c r="C85" s="37" t="s">
        <v>258</v>
      </c>
      <c r="D85" s="38">
        <v>25</v>
      </c>
      <c r="E85" s="61"/>
      <c r="F85" s="33">
        <f t="shared" si="1"/>
        <v>0</v>
      </c>
      <c r="G85" s="34" t="s">
        <v>636</v>
      </c>
    </row>
    <row r="86" spans="1:7" s="4" customFormat="1" ht="12.75" customHeight="1" x14ac:dyDescent="0.2">
      <c r="A86" s="24">
        <v>19</v>
      </c>
      <c r="B86" s="31" t="s">
        <v>47</v>
      </c>
      <c r="C86" s="37" t="s">
        <v>258</v>
      </c>
      <c r="D86" s="38">
        <v>25</v>
      </c>
      <c r="E86" s="61"/>
      <c r="F86" s="33">
        <f t="shared" si="1"/>
        <v>0</v>
      </c>
      <c r="G86" s="34" t="s">
        <v>636</v>
      </c>
    </row>
    <row r="87" spans="1:7" s="4" customFormat="1" x14ac:dyDescent="0.2">
      <c r="A87" s="24">
        <v>20</v>
      </c>
      <c r="B87" s="39" t="s">
        <v>48</v>
      </c>
      <c r="C87" s="41" t="s">
        <v>258</v>
      </c>
      <c r="D87" s="38">
        <v>15</v>
      </c>
      <c r="E87" s="56"/>
      <c r="F87" s="56">
        <f t="shared" si="1"/>
        <v>0</v>
      </c>
      <c r="G87" s="34" t="s">
        <v>636</v>
      </c>
    </row>
    <row r="88" spans="1:7" s="4" customFormat="1" x14ac:dyDescent="0.2">
      <c r="A88" s="24">
        <v>21</v>
      </c>
      <c r="B88" s="36" t="s">
        <v>49</v>
      </c>
      <c r="C88" s="41" t="s">
        <v>258</v>
      </c>
      <c r="D88" s="38">
        <v>25</v>
      </c>
      <c r="E88" s="56"/>
      <c r="F88" s="56">
        <f t="shared" si="1"/>
        <v>0</v>
      </c>
      <c r="G88" s="34" t="s">
        <v>636</v>
      </c>
    </row>
    <row r="89" spans="1:7" s="4" customFormat="1" x14ac:dyDescent="0.2">
      <c r="A89" s="24">
        <v>22</v>
      </c>
      <c r="B89" s="31" t="s">
        <v>548</v>
      </c>
      <c r="C89" s="32" t="s">
        <v>258</v>
      </c>
      <c r="D89" s="38">
        <v>50</v>
      </c>
      <c r="E89" s="56"/>
      <c r="F89" s="56">
        <f t="shared" si="1"/>
        <v>0</v>
      </c>
      <c r="G89" s="34"/>
    </row>
    <row r="90" spans="1:7" s="4" customFormat="1" x14ac:dyDescent="0.2">
      <c r="A90" s="24">
        <v>23</v>
      </c>
      <c r="B90" s="144" t="s">
        <v>632</v>
      </c>
      <c r="C90" s="37" t="s">
        <v>258</v>
      </c>
      <c r="D90" s="38">
        <v>65</v>
      </c>
      <c r="E90" s="61"/>
      <c r="F90" s="33">
        <f t="shared" si="1"/>
        <v>0</v>
      </c>
      <c r="G90" s="34"/>
    </row>
    <row r="91" spans="1:7" s="4" customFormat="1" x14ac:dyDescent="0.2">
      <c r="A91" s="24">
        <v>24</v>
      </c>
      <c r="B91" s="145" t="s">
        <v>633</v>
      </c>
      <c r="C91" s="32" t="s">
        <v>258</v>
      </c>
      <c r="D91" s="27">
        <v>30</v>
      </c>
      <c r="E91" s="33"/>
      <c r="F91" s="33">
        <f t="shared" si="1"/>
        <v>0</v>
      </c>
      <c r="G91" s="34"/>
    </row>
    <row r="92" spans="1:7" s="4" customFormat="1" x14ac:dyDescent="0.2">
      <c r="A92" s="24">
        <v>25</v>
      </c>
      <c r="B92" s="31" t="s">
        <v>634</v>
      </c>
      <c r="C92" s="32" t="s">
        <v>258</v>
      </c>
      <c r="D92" s="27">
        <v>40</v>
      </c>
      <c r="E92" s="33"/>
      <c r="F92" s="33">
        <f t="shared" si="1"/>
        <v>0</v>
      </c>
      <c r="G92" s="34"/>
    </row>
    <row r="93" spans="1:7" s="4" customFormat="1" x14ac:dyDescent="0.2">
      <c r="A93" s="24">
        <v>26</v>
      </c>
      <c r="B93" s="31" t="s">
        <v>635</v>
      </c>
      <c r="C93" s="32" t="s">
        <v>254</v>
      </c>
      <c r="D93" s="27">
        <v>1</v>
      </c>
      <c r="E93" s="33"/>
      <c r="F93" s="33">
        <f t="shared" si="1"/>
        <v>0</v>
      </c>
      <c r="G93" s="34"/>
    </row>
    <row r="94" spans="1:7" s="4" customFormat="1" x14ac:dyDescent="0.2">
      <c r="A94" s="24">
        <v>27</v>
      </c>
      <c r="B94" s="31" t="s">
        <v>543</v>
      </c>
      <c r="C94" s="32" t="s">
        <v>254</v>
      </c>
      <c r="D94" s="27">
        <v>1</v>
      </c>
      <c r="E94" s="33"/>
      <c r="F94" s="33">
        <f t="shared" si="1"/>
        <v>0</v>
      </c>
      <c r="G94" s="34"/>
    </row>
    <row r="95" spans="1:7" s="4" customFormat="1" x14ac:dyDescent="0.2">
      <c r="A95" s="24">
        <v>28</v>
      </c>
      <c r="B95" s="40" t="s">
        <v>429</v>
      </c>
      <c r="C95" s="41" t="s">
        <v>259</v>
      </c>
      <c r="D95" s="38">
        <v>1</v>
      </c>
      <c r="E95" s="33"/>
      <c r="F95" s="33">
        <f t="shared" si="1"/>
        <v>0</v>
      </c>
      <c r="G95" s="34"/>
    </row>
    <row r="96" spans="1:7" s="4" customFormat="1" x14ac:dyDescent="0.2">
      <c r="A96" s="24"/>
      <c r="B96" s="31"/>
      <c r="C96" s="32"/>
      <c r="D96" s="27"/>
      <c r="E96" s="33"/>
      <c r="F96" s="33">
        <f t="shared" si="1"/>
        <v>0</v>
      </c>
      <c r="G96" s="34"/>
    </row>
    <row r="97" spans="1:7" s="4" customFormat="1" x14ac:dyDescent="0.2">
      <c r="A97" s="24"/>
      <c r="B97" s="31"/>
      <c r="C97" s="32"/>
      <c r="D97" s="27"/>
      <c r="E97" s="33"/>
      <c r="F97" s="33">
        <f t="shared" si="1"/>
        <v>0</v>
      </c>
      <c r="G97" s="34"/>
    </row>
    <row r="98" spans="1:7" s="4" customFormat="1" x14ac:dyDescent="0.2">
      <c r="A98" s="24"/>
      <c r="B98" s="31"/>
      <c r="C98" s="32"/>
      <c r="D98" s="27"/>
      <c r="E98" s="33"/>
      <c r="F98" s="33">
        <f t="shared" si="1"/>
        <v>0</v>
      </c>
      <c r="G98" s="34"/>
    </row>
    <row r="99" spans="1:7" s="4" customFormat="1" x14ac:dyDescent="0.2">
      <c r="A99" s="24"/>
      <c r="B99" s="31"/>
      <c r="C99" s="32"/>
      <c r="D99" s="27"/>
      <c r="E99" s="33"/>
      <c r="F99" s="33">
        <f t="shared" si="1"/>
        <v>0</v>
      </c>
      <c r="G99" s="34"/>
    </row>
    <row r="100" spans="1:7" s="4" customFormat="1" x14ac:dyDescent="0.2">
      <c r="A100" s="24"/>
      <c r="B100" s="31"/>
      <c r="C100" s="32"/>
      <c r="D100" s="27"/>
      <c r="E100" s="33"/>
      <c r="F100" s="33">
        <f t="shared" si="1"/>
        <v>0</v>
      </c>
      <c r="G100" s="34"/>
    </row>
    <row r="101" spans="1:7" s="4" customFormat="1" x14ac:dyDescent="0.2">
      <c r="A101" s="24"/>
      <c r="B101" s="31"/>
      <c r="C101" s="32"/>
      <c r="D101" s="27"/>
      <c r="E101" s="33"/>
      <c r="F101" s="33">
        <f t="shared" si="1"/>
        <v>0</v>
      </c>
      <c r="G101" s="34"/>
    </row>
    <row r="102" spans="1:7" s="4" customFormat="1" x14ac:dyDescent="0.2">
      <c r="A102" s="24"/>
      <c r="B102" s="31"/>
      <c r="C102" s="32"/>
      <c r="D102" s="27"/>
      <c r="E102" s="33"/>
      <c r="F102" s="33">
        <f t="shared" si="1"/>
        <v>0</v>
      </c>
      <c r="G102" s="34"/>
    </row>
    <row r="103" spans="1:7" s="4" customFormat="1" x14ac:dyDescent="0.2">
      <c r="A103" s="24"/>
      <c r="B103" s="31"/>
      <c r="C103" s="32"/>
      <c r="D103" s="27"/>
      <c r="E103" s="33"/>
      <c r="F103" s="33">
        <f t="shared" si="1"/>
        <v>0</v>
      </c>
      <c r="G103" s="34"/>
    </row>
    <row r="104" spans="1:7" s="4" customFormat="1" x14ac:dyDescent="0.2">
      <c r="A104" s="24"/>
      <c r="B104" s="31"/>
      <c r="C104" s="32"/>
      <c r="D104" s="27"/>
      <c r="E104" s="33"/>
      <c r="F104" s="33">
        <f t="shared" si="1"/>
        <v>0</v>
      </c>
      <c r="G104" s="34"/>
    </row>
    <row r="105" spans="1:7" s="4" customFormat="1" x14ac:dyDescent="0.2">
      <c r="A105" s="24"/>
      <c r="B105" s="31"/>
      <c r="C105" s="32"/>
      <c r="D105" s="27"/>
      <c r="E105" s="33"/>
      <c r="F105" s="33">
        <f t="shared" si="1"/>
        <v>0</v>
      </c>
      <c r="G105" s="34"/>
    </row>
    <row r="106" spans="1:7" s="4" customFormat="1" x14ac:dyDescent="0.2">
      <c r="A106" s="24"/>
      <c r="B106" s="31"/>
      <c r="C106" s="32"/>
      <c r="D106" s="27"/>
      <c r="E106" s="33"/>
      <c r="F106" s="33">
        <f t="shared" si="1"/>
        <v>0</v>
      </c>
      <c r="G106" s="34"/>
    </row>
    <row r="107" spans="1:7" s="4" customFormat="1" x14ac:dyDescent="0.2">
      <c r="A107" s="24"/>
      <c r="B107" s="31"/>
      <c r="C107" s="32"/>
      <c r="D107" s="27"/>
      <c r="E107" s="33"/>
      <c r="F107" s="33">
        <f t="shared" si="1"/>
        <v>0</v>
      </c>
      <c r="G107" s="34"/>
    </row>
    <row r="108" spans="1:7" s="4" customFormat="1" x14ac:dyDescent="0.2">
      <c r="A108" s="24"/>
      <c r="B108" s="31"/>
      <c r="C108" s="32"/>
      <c r="D108" s="27"/>
      <c r="E108" s="33"/>
      <c r="F108" s="33">
        <f t="shared" si="1"/>
        <v>0</v>
      </c>
      <c r="G108" s="34"/>
    </row>
    <row r="109" spans="1:7" s="4" customFormat="1" x14ac:dyDescent="0.2">
      <c r="A109" s="24"/>
      <c r="B109" s="31"/>
      <c r="C109" s="32"/>
      <c r="D109" s="27"/>
      <c r="E109" s="33"/>
      <c r="F109" s="33">
        <f t="shared" si="1"/>
        <v>0</v>
      </c>
      <c r="G109" s="34"/>
    </row>
    <row r="110" spans="1:7" s="4" customFormat="1" x14ac:dyDescent="0.2">
      <c r="A110" s="24"/>
      <c r="B110" s="31"/>
      <c r="C110" s="32"/>
      <c r="D110" s="27"/>
      <c r="E110" s="33"/>
      <c r="F110" s="33">
        <f t="shared" si="1"/>
        <v>0</v>
      </c>
      <c r="G110" s="34"/>
    </row>
    <row r="111" spans="1:7" s="4" customFormat="1" x14ac:dyDescent="0.2">
      <c r="A111" s="24"/>
      <c r="B111" s="31"/>
      <c r="C111" s="32"/>
      <c r="D111" s="27"/>
      <c r="E111" s="33"/>
      <c r="F111" s="33">
        <f t="shared" si="1"/>
        <v>0</v>
      </c>
      <c r="G111" s="34"/>
    </row>
    <row r="112" spans="1:7" s="4" customFormat="1" x14ac:dyDescent="0.2">
      <c r="A112" s="24"/>
      <c r="B112" s="31"/>
      <c r="C112" s="32"/>
      <c r="D112" s="27"/>
      <c r="E112" s="33"/>
      <c r="F112" s="33">
        <f t="shared" si="1"/>
        <v>0</v>
      </c>
      <c r="G112" s="34"/>
    </row>
    <row r="113" spans="1:7" s="4" customFormat="1" x14ac:dyDescent="0.2">
      <c r="A113" s="24"/>
      <c r="B113" s="31"/>
      <c r="C113" s="32"/>
      <c r="D113" s="27"/>
      <c r="E113" s="33"/>
      <c r="F113" s="33">
        <f t="shared" si="1"/>
        <v>0</v>
      </c>
      <c r="G113" s="34"/>
    </row>
    <row r="114" spans="1:7" s="4" customFormat="1" x14ac:dyDescent="0.2">
      <c r="A114" s="24"/>
      <c r="B114" s="31"/>
      <c r="C114" s="32"/>
      <c r="D114" s="27"/>
      <c r="E114" s="33"/>
      <c r="F114" s="33">
        <f t="shared" si="1"/>
        <v>0</v>
      </c>
      <c r="G114" s="34"/>
    </row>
    <row r="115" spans="1:7" s="4" customFormat="1" x14ac:dyDescent="0.2">
      <c r="A115" s="30"/>
      <c r="B115" s="31"/>
      <c r="C115" s="37"/>
      <c r="D115" s="38"/>
      <c r="E115" s="61"/>
      <c r="F115" s="33">
        <f t="shared" si="1"/>
        <v>0</v>
      </c>
      <c r="G115" s="34"/>
    </row>
    <row r="116" spans="1:7" ht="13.5" thickBot="1" x14ac:dyDescent="0.25">
      <c r="A116" s="43"/>
      <c r="B116" s="44"/>
      <c r="C116" s="45"/>
      <c r="D116" s="46"/>
      <c r="E116" s="47"/>
      <c r="F116" s="48">
        <f t="shared" si="1"/>
        <v>0</v>
      </c>
      <c r="G116" s="49"/>
    </row>
    <row r="117" spans="1:7" ht="13.5" thickBot="1" x14ac:dyDescent="0.25">
      <c r="A117" s="62"/>
      <c r="B117" s="174" t="s">
        <v>253</v>
      </c>
      <c r="C117" s="175"/>
      <c r="D117" s="175"/>
      <c r="E117" s="175"/>
      <c r="F117" s="63">
        <f>SUM(F7:F116)</f>
        <v>0</v>
      </c>
      <c r="G117" s="17"/>
    </row>
    <row r="118" spans="1:7" x14ac:dyDescent="0.2">
      <c r="A118" s="5"/>
      <c r="B118" s="6"/>
      <c r="C118" s="5"/>
      <c r="D118" s="5"/>
      <c r="E118" s="5"/>
    </row>
    <row r="119" spans="1:7" x14ac:dyDescent="0.2">
      <c r="A119" s="5"/>
      <c r="B119" s="6"/>
      <c r="C119" s="5"/>
      <c r="D119" s="5"/>
      <c r="E119" s="5"/>
    </row>
    <row r="127" spans="1:7" x14ac:dyDescent="0.2">
      <c r="A127" s="2"/>
    </row>
    <row r="128" spans="1:7" x14ac:dyDescent="0.2">
      <c r="A128" s="3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</sheetData>
  <mergeCells count="1">
    <mergeCell ref="B117:E117"/>
  </mergeCells>
  <phoneticPr fontId="0" type="noConversion"/>
  <printOptions horizontalCentered="1"/>
  <pageMargins left="0.39370078740157483" right="0.39370078740157483" top="0.78740157480314965" bottom="0.78740157480314965" header="0.51181102362204722" footer="0.39370078740157483"/>
  <pageSetup paperSize="9" fitToHeight="0" orientation="landscape" r:id="rId1"/>
  <headerFooter alignWithMargins="0">
    <oddFooter>&amp;L&amp;8&amp;F&amp;C&amp;8&amp;P/&amp;N&amp;R&amp;8&amp;A</oddFooter>
  </headerFooter>
  <ignoredErrors>
    <ignoredError sqref="F7:F75 F76:F115 F116:F1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showZeros="0" workbookViewId="0">
      <selection activeCell="E8" sqref="E8:E76"/>
    </sheetView>
  </sheetViews>
  <sheetFormatPr defaultRowHeight="12.75" x14ac:dyDescent="0.2"/>
  <cols>
    <col min="1" max="1" width="7.7109375" style="1" customWidth="1"/>
    <col min="2" max="2" width="65.7109375" style="4" customWidth="1"/>
    <col min="3" max="4" width="9.7109375" style="1" customWidth="1"/>
    <col min="5" max="6" width="11.7109375" style="1" customWidth="1"/>
    <col min="7" max="7" width="25.7109375" style="1" customWidth="1"/>
    <col min="8" max="16384" width="9.140625" style="1"/>
  </cols>
  <sheetData>
    <row r="1" spans="1:7" ht="18" x14ac:dyDescent="0.25">
      <c r="A1" s="8" t="s">
        <v>670</v>
      </c>
      <c r="B1" s="9"/>
    </row>
    <row r="2" spans="1:7" x14ac:dyDescent="0.2">
      <c r="A2" s="11" t="s">
        <v>671</v>
      </c>
      <c r="B2" s="11" t="s">
        <v>672</v>
      </c>
    </row>
    <row r="3" spans="1:7" x14ac:dyDescent="0.2">
      <c r="A3" s="11" t="s">
        <v>673</v>
      </c>
      <c r="B3" s="11" t="s">
        <v>424</v>
      </c>
    </row>
    <row r="4" spans="1:7" x14ac:dyDescent="0.2">
      <c r="A4" s="11" t="s">
        <v>419</v>
      </c>
      <c r="B4" s="12" t="s">
        <v>421</v>
      </c>
    </row>
    <row r="5" spans="1:7" ht="15" thickBot="1" x14ac:dyDescent="0.25">
      <c r="A5" s="7"/>
    </row>
    <row r="6" spans="1:7" s="10" customFormat="1" ht="24.75" thickBot="1" x14ac:dyDescent="0.25">
      <c r="A6" s="13" t="s">
        <v>666</v>
      </c>
      <c r="B6" s="14" t="s">
        <v>255</v>
      </c>
      <c r="C6" s="15" t="s">
        <v>256</v>
      </c>
      <c r="D6" s="14" t="s">
        <v>667</v>
      </c>
      <c r="E6" s="14" t="s">
        <v>668</v>
      </c>
      <c r="F6" s="14" t="s">
        <v>669</v>
      </c>
      <c r="G6" s="16" t="s">
        <v>420</v>
      </c>
    </row>
    <row r="7" spans="1:7" x14ac:dyDescent="0.2">
      <c r="A7" s="50"/>
      <c r="B7" s="81" t="s">
        <v>664</v>
      </c>
      <c r="C7" s="51"/>
      <c r="D7" s="52"/>
      <c r="E7" s="53"/>
      <c r="F7" s="53">
        <f>ROUNDUP(D7*E7,0)</f>
        <v>0</v>
      </c>
      <c r="G7" s="54"/>
    </row>
    <row r="8" spans="1:7" s="4" customFormat="1" x14ac:dyDescent="0.2">
      <c r="A8" s="30">
        <v>1</v>
      </c>
      <c r="B8" s="39" t="s">
        <v>677</v>
      </c>
      <c r="C8" s="32" t="s">
        <v>257</v>
      </c>
      <c r="D8" s="27">
        <v>1</v>
      </c>
      <c r="E8" s="61"/>
      <c r="F8" s="33">
        <f>ROUNDUP(D8*E8,0)</f>
        <v>0</v>
      </c>
      <c r="G8" s="67" t="s">
        <v>629</v>
      </c>
    </row>
    <row r="9" spans="1:7" s="4" customFormat="1" ht="180" x14ac:dyDescent="0.2">
      <c r="A9" s="30"/>
      <c r="B9" s="31" t="s">
        <v>529</v>
      </c>
      <c r="C9" s="32"/>
      <c r="D9" s="27"/>
      <c r="E9" s="33"/>
      <c r="F9" s="33">
        <f t="shared" ref="F9:F71" si="0">ROUNDUP(D9*E9,0)</f>
        <v>0</v>
      </c>
      <c r="G9" s="34"/>
    </row>
    <row r="10" spans="1:7" s="4" customFormat="1" ht="36" x14ac:dyDescent="0.2">
      <c r="A10" s="30"/>
      <c r="B10" s="31" t="s">
        <v>465</v>
      </c>
      <c r="C10" s="32"/>
      <c r="D10" s="27"/>
      <c r="E10" s="33"/>
      <c r="F10" s="33">
        <f t="shared" si="0"/>
        <v>0</v>
      </c>
      <c r="G10" s="34"/>
    </row>
    <row r="11" spans="1:7" s="4" customFormat="1" ht="24" x14ac:dyDescent="0.2">
      <c r="A11" s="30"/>
      <c r="B11" s="31" t="s">
        <v>462</v>
      </c>
      <c r="C11" s="32"/>
      <c r="D11" s="27"/>
      <c r="E11" s="33"/>
      <c r="F11" s="33">
        <f t="shared" si="0"/>
        <v>0</v>
      </c>
      <c r="G11" s="34"/>
    </row>
    <row r="12" spans="1:7" s="4" customFormat="1" ht="36" x14ac:dyDescent="0.2">
      <c r="A12" s="30"/>
      <c r="B12" s="31" t="s">
        <v>223</v>
      </c>
      <c r="C12" s="32"/>
      <c r="D12" s="27"/>
      <c r="E12" s="33"/>
      <c r="F12" s="33">
        <f t="shared" si="0"/>
        <v>0</v>
      </c>
      <c r="G12" s="34"/>
    </row>
    <row r="13" spans="1:7" s="4" customFormat="1" ht="24" x14ac:dyDescent="0.2">
      <c r="A13" s="30"/>
      <c r="B13" s="31" t="s">
        <v>528</v>
      </c>
      <c r="C13" s="32"/>
      <c r="D13" s="27"/>
      <c r="E13" s="33"/>
      <c r="F13" s="33">
        <f t="shared" si="0"/>
        <v>0</v>
      </c>
      <c r="G13" s="34"/>
    </row>
    <row r="14" spans="1:7" s="4" customFormat="1" x14ac:dyDescent="0.2">
      <c r="A14" s="30"/>
      <c r="B14" s="31" t="s">
        <v>463</v>
      </c>
      <c r="C14" s="32"/>
      <c r="D14" s="27"/>
      <c r="E14" s="33"/>
      <c r="F14" s="33">
        <f t="shared" si="0"/>
        <v>0</v>
      </c>
      <c r="G14" s="34"/>
    </row>
    <row r="15" spans="1:7" s="4" customFormat="1" x14ac:dyDescent="0.2">
      <c r="A15" s="30"/>
      <c r="B15" s="31" t="s">
        <v>464</v>
      </c>
      <c r="C15" s="32"/>
      <c r="D15" s="27"/>
      <c r="E15" s="33"/>
      <c r="F15" s="33">
        <f t="shared" si="0"/>
        <v>0</v>
      </c>
      <c r="G15" s="34"/>
    </row>
    <row r="16" spans="1:7" s="4" customFormat="1" ht="24" x14ac:dyDescent="0.2">
      <c r="A16" s="30"/>
      <c r="B16" s="31" t="s">
        <v>466</v>
      </c>
      <c r="C16" s="32"/>
      <c r="D16" s="27"/>
      <c r="E16" s="33"/>
      <c r="F16" s="33">
        <f t="shared" si="0"/>
        <v>0</v>
      </c>
      <c r="G16" s="34"/>
    </row>
    <row r="17" spans="1:7" s="4" customFormat="1" x14ac:dyDescent="0.2">
      <c r="A17" s="30"/>
      <c r="B17" s="31" t="s">
        <v>467</v>
      </c>
      <c r="C17" s="32"/>
      <c r="D17" s="27"/>
      <c r="E17" s="33"/>
      <c r="F17" s="33">
        <f t="shared" si="0"/>
        <v>0</v>
      </c>
      <c r="G17" s="34"/>
    </row>
    <row r="18" spans="1:7" s="4" customFormat="1" x14ac:dyDescent="0.2">
      <c r="A18" s="30"/>
      <c r="B18" s="31" t="s">
        <v>468</v>
      </c>
      <c r="C18" s="32"/>
      <c r="D18" s="27"/>
      <c r="E18" s="33"/>
      <c r="F18" s="33">
        <f t="shared" si="0"/>
        <v>0</v>
      </c>
      <c r="G18" s="34"/>
    </row>
    <row r="19" spans="1:7" s="4" customFormat="1" ht="24" x14ac:dyDescent="0.2">
      <c r="A19" s="30"/>
      <c r="B19" s="31" t="s">
        <v>505</v>
      </c>
      <c r="C19" s="32"/>
      <c r="D19" s="27"/>
      <c r="E19" s="33"/>
      <c r="F19" s="33">
        <f t="shared" si="0"/>
        <v>0</v>
      </c>
      <c r="G19" s="34"/>
    </row>
    <row r="20" spans="1:7" s="4" customFormat="1" ht="24" x14ac:dyDescent="0.2">
      <c r="A20" s="30"/>
      <c r="B20" s="31" t="s">
        <v>469</v>
      </c>
      <c r="C20" s="32"/>
      <c r="D20" s="27"/>
      <c r="E20" s="33"/>
      <c r="F20" s="33">
        <f t="shared" si="0"/>
        <v>0</v>
      </c>
      <c r="G20" s="34"/>
    </row>
    <row r="21" spans="1:7" s="4" customFormat="1" ht="16.5" customHeight="1" x14ac:dyDescent="0.2">
      <c r="A21" s="30"/>
      <c r="B21" s="31" t="s">
        <v>242</v>
      </c>
      <c r="C21" s="32"/>
      <c r="D21" s="27"/>
      <c r="E21" s="33"/>
      <c r="F21" s="33">
        <f t="shared" si="0"/>
        <v>0</v>
      </c>
      <c r="G21" s="34"/>
    </row>
    <row r="22" spans="1:7" s="4" customFormat="1" x14ac:dyDescent="0.2">
      <c r="A22" s="30"/>
      <c r="B22" s="31" t="s">
        <v>225</v>
      </c>
      <c r="C22" s="32"/>
      <c r="D22" s="27"/>
      <c r="E22" s="33"/>
      <c r="F22" s="33">
        <f t="shared" si="0"/>
        <v>0</v>
      </c>
      <c r="G22" s="34"/>
    </row>
    <row r="23" spans="1:7" s="4" customFormat="1" x14ac:dyDescent="0.2">
      <c r="A23" s="30"/>
      <c r="B23" s="31" t="s">
        <v>506</v>
      </c>
      <c r="C23" s="32"/>
      <c r="D23" s="27"/>
      <c r="E23" s="33"/>
      <c r="F23" s="33">
        <f t="shared" si="0"/>
        <v>0</v>
      </c>
      <c r="G23" s="34"/>
    </row>
    <row r="24" spans="1:7" s="4" customFormat="1" x14ac:dyDescent="0.2">
      <c r="A24" s="30"/>
      <c r="B24" s="31" t="s">
        <v>527</v>
      </c>
      <c r="C24" s="32"/>
      <c r="D24" s="27"/>
      <c r="E24" s="33"/>
      <c r="F24" s="33">
        <f t="shared" si="0"/>
        <v>0</v>
      </c>
      <c r="G24" s="34"/>
    </row>
    <row r="25" spans="1:7" s="4" customFormat="1" x14ac:dyDescent="0.2">
      <c r="A25" s="30"/>
      <c r="B25" s="31" t="s">
        <v>507</v>
      </c>
      <c r="C25" s="32"/>
      <c r="D25" s="27"/>
      <c r="E25" s="33"/>
      <c r="F25" s="33">
        <f t="shared" si="0"/>
        <v>0</v>
      </c>
      <c r="G25" s="34"/>
    </row>
    <row r="26" spans="1:7" s="4" customFormat="1" x14ac:dyDescent="0.2">
      <c r="A26" s="30"/>
      <c r="B26" s="31" t="s">
        <v>509</v>
      </c>
      <c r="C26" s="32"/>
      <c r="D26" s="27"/>
      <c r="E26" s="33"/>
      <c r="F26" s="33">
        <f t="shared" si="0"/>
        <v>0</v>
      </c>
      <c r="G26" s="34"/>
    </row>
    <row r="27" spans="1:7" s="4" customFormat="1" x14ac:dyDescent="0.2">
      <c r="A27" s="30"/>
      <c r="B27" s="31" t="s">
        <v>510</v>
      </c>
      <c r="C27" s="32"/>
      <c r="D27" s="27"/>
      <c r="E27" s="33"/>
      <c r="F27" s="33">
        <f t="shared" si="0"/>
        <v>0</v>
      </c>
      <c r="G27" s="34"/>
    </row>
    <row r="28" spans="1:7" s="4" customFormat="1" ht="24" x14ac:dyDescent="0.2">
      <c r="A28" s="30"/>
      <c r="B28" s="31" t="s">
        <v>252</v>
      </c>
      <c r="C28" s="32"/>
      <c r="D28" s="27"/>
      <c r="E28" s="33"/>
      <c r="F28" s="33">
        <f t="shared" si="0"/>
        <v>0</v>
      </c>
      <c r="G28" s="34"/>
    </row>
    <row r="29" spans="1:7" s="4" customFormat="1" x14ac:dyDescent="0.2">
      <c r="A29" s="30"/>
      <c r="B29" s="31" t="s">
        <v>241</v>
      </c>
      <c r="C29" s="32"/>
      <c r="D29" s="27"/>
      <c r="E29" s="33"/>
      <c r="F29" s="33">
        <f t="shared" si="0"/>
        <v>0</v>
      </c>
      <c r="G29" s="34"/>
    </row>
    <row r="30" spans="1:7" s="4" customFormat="1" x14ac:dyDescent="0.2">
      <c r="A30" s="30"/>
      <c r="B30" s="31" t="s">
        <v>159</v>
      </c>
      <c r="C30" s="32"/>
      <c r="D30" s="27"/>
      <c r="E30" s="33"/>
      <c r="F30" s="33">
        <f t="shared" si="0"/>
        <v>0</v>
      </c>
      <c r="G30" s="34"/>
    </row>
    <row r="31" spans="1:7" s="4" customFormat="1" x14ac:dyDescent="0.2">
      <c r="A31" s="30"/>
      <c r="B31" s="31" t="s">
        <v>160</v>
      </c>
      <c r="C31" s="32"/>
      <c r="D31" s="27"/>
      <c r="E31" s="33"/>
      <c r="F31" s="33">
        <f t="shared" si="0"/>
        <v>0</v>
      </c>
      <c r="G31" s="34"/>
    </row>
    <row r="32" spans="1:7" s="4" customFormat="1" x14ac:dyDescent="0.2">
      <c r="A32" s="30"/>
      <c r="B32" s="31" t="s">
        <v>161</v>
      </c>
      <c r="C32" s="32"/>
      <c r="D32" s="27"/>
      <c r="E32" s="33"/>
      <c r="F32" s="33">
        <f t="shared" si="0"/>
        <v>0</v>
      </c>
      <c r="G32" s="34"/>
    </row>
    <row r="33" spans="1:7" s="4" customFormat="1" x14ac:dyDescent="0.2">
      <c r="A33" s="30"/>
      <c r="B33" s="31" t="s">
        <v>248</v>
      </c>
      <c r="C33" s="32"/>
      <c r="D33" s="27"/>
      <c r="E33" s="33"/>
      <c r="F33" s="33">
        <f t="shared" si="0"/>
        <v>0</v>
      </c>
      <c r="G33" s="34"/>
    </row>
    <row r="34" spans="1:7" s="4" customFormat="1" x14ac:dyDescent="0.2">
      <c r="A34" s="30"/>
      <c r="B34" s="31" t="s">
        <v>162</v>
      </c>
      <c r="C34" s="32"/>
      <c r="D34" s="27"/>
      <c r="E34" s="33"/>
      <c r="F34" s="33">
        <f t="shared" si="0"/>
        <v>0</v>
      </c>
      <c r="G34" s="34"/>
    </row>
    <row r="35" spans="1:7" s="4" customFormat="1" x14ac:dyDescent="0.2">
      <c r="A35" s="30"/>
      <c r="B35" s="31" t="s">
        <v>163</v>
      </c>
      <c r="C35" s="32"/>
      <c r="D35" s="27"/>
      <c r="E35" s="33"/>
      <c r="F35" s="33">
        <f t="shared" si="0"/>
        <v>0</v>
      </c>
      <c r="G35" s="34"/>
    </row>
    <row r="36" spans="1:7" s="4" customFormat="1" x14ac:dyDescent="0.2">
      <c r="A36" s="30"/>
      <c r="B36" s="31" t="s">
        <v>512</v>
      </c>
      <c r="C36" s="32"/>
      <c r="D36" s="27"/>
      <c r="E36" s="33"/>
      <c r="F36" s="33">
        <f t="shared" si="0"/>
        <v>0</v>
      </c>
      <c r="G36" s="34"/>
    </row>
    <row r="37" spans="1:7" s="4" customFormat="1" x14ac:dyDescent="0.2">
      <c r="A37" s="30"/>
      <c r="B37" s="31" t="s">
        <v>164</v>
      </c>
      <c r="C37" s="32"/>
      <c r="D37" s="27"/>
      <c r="E37" s="33"/>
      <c r="F37" s="33">
        <f t="shared" si="0"/>
        <v>0</v>
      </c>
      <c r="G37" s="34"/>
    </row>
    <row r="38" spans="1:7" s="4" customFormat="1" x14ac:dyDescent="0.2">
      <c r="A38" s="30"/>
      <c r="B38" s="31" t="s">
        <v>165</v>
      </c>
      <c r="C38" s="32"/>
      <c r="D38" s="27"/>
      <c r="E38" s="33"/>
      <c r="F38" s="33">
        <f t="shared" si="0"/>
        <v>0</v>
      </c>
      <c r="G38" s="34"/>
    </row>
    <row r="39" spans="1:7" s="4" customFormat="1" x14ac:dyDescent="0.2">
      <c r="A39" s="30"/>
      <c r="B39" s="31" t="s">
        <v>513</v>
      </c>
      <c r="C39" s="32"/>
      <c r="D39" s="27"/>
      <c r="E39" s="33"/>
      <c r="F39" s="33">
        <f t="shared" si="0"/>
        <v>0</v>
      </c>
      <c r="G39" s="34"/>
    </row>
    <row r="40" spans="1:7" s="4" customFormat="1" x14ac:dyDescent="0.2">
      <c r="A40" s="30"/>
      <c r="B40" s="31" t="s">
        <v>514</v>
      </c>
      <c r="C40" s="32"/>
      <c r="D40" s="27"/>
      <c r="E40" s="33"/>
      <c r="F40" s="33">
        <f t="shared" si="0"/>
        <v>0</v>
      </c>
      <c r="G40" s="34"/>
    </row>
    <row r="41" spans="1:7" s="4" customFormat="1" x14ac:dyDescent="0.2">
      <c r="A41" s="30"/>
      <c r="B41" s="31" t="s">
        <v>515</v>
      </c>
      <c r="C41" s="32"/>
      <c r="D41" s="27"/>
      <c r="E41" s="33"/>
      <c r="F41" s="33">
        <f t="shared" si="0"/>
        <v>0</v>
      </c>
      <c r="G41" s="34"/>
    </row>
    <row r="42" spans="1:7" s="4" customFormat="1" x14ac:dyDescent="0.2">
      <c r="A42" s="30"/>
      <c r="B42" s="31" t="s">
        <v>517</v>
      </c>
      <c r="C42" s="32"/>
      <c r="D42" s="27"/>
      <c r="E42" s="33"/>
      <c r="F42" s="33">
        <f t="shared" si="0"/>
        <v>0</v>
      </c>
      <c r="G42" s="34"/>
    </row>
    <row r="43" spans="1:7" s="4" customFormat="1" x14ac:dyDescent="0.2">
      <c r="A43" s="30"/>
      <c r="B43" s="31" t="s">
        <v>516</v>
      </c>
      <c r="C43" s="32"/>
      <c r="D43" s="27"/>
      <c r="E43" s="33"/>
      <c r="F43" s="33">
        <f t="shared" si="0"/>
        <v>0</v>
      </c>
      <c r="G43" s="34"/>
    </row>
    <row r="44" spans="1:7" s="4" customFormat="1" x14ac:dyDescent="0.2">
      <c r="A44" s="30"/>
      <c r="B44" s="31" t="s">
        <v>171</v>
      </c>
      <c r="C44" s="32"/>
      <c r="D44" s="27"/>
      <c r="E44" s="33"/>
      <c r="F44" s="33">
        <f t="shared" si="0"/>
        <v>0</v>
      </c>
      <c r="G44" s="34"/>
    </row>
    <row r="45" spans="1:7" s="4" customFormat="1" ht="24" x14ac:dyDescent="0.2">
      <c r="A45" s="30"/>
      <c r="B45" s="31" t="s">
        <v>518</v>
      </c>
      <c r="C45" s="32"/>
      <c r="D45" s="27"/>
      <c r="E45" s="33"/>
      <c r="F45" s="33">
        <f t="shared" si="0"/>
        <v>0</v>
      </c>
      <c r="G45" s="34"/>
    </row>
    <row r="46" spans="1:7" s="4" customFormat="1" ht="24" x14ac:dyDescent="0.2">
      <c r="A46" s="30"/>
      <c r="B46" s="31" t="s">
        <v>519</v>
      </c>
      <c r="C46" s="32"/>
      <c r="D46" s="27"/>
      <c r="E46" s="33"/>
      <c r="F46" s="33">
        <f t="shared" si="0"/>
        <v>0</v>
      </c>
      <c r="G46" s="34"/>
    </row>
    <row r="47" spans="1:7" s="4" customFormat="1" x14ac:dyDescent="0.2">
      <c r="A47" s="30"/>
      <c r="B47" s="31" t="s">
        <v>521</v>
      </c>
      <c r="C47" s="32"/>
      <c r="D47" s="27"/>
      <c r="E47" s="33"/>
      <c r="F47" s="33">
        <f t="shared" si="0"/>
        <v>0</v>
      </c>
      <c r="G47" s="34"/>
    </row>
    <row r="48" spans="1:7" s="4" customFormat="1" x14ac:dyDescent="0.2">
      <c r="A48" s="30"/>
      <c r="B48" s="31" t="s">
        <v>522</v>
      </c>
      <c r="C48" s="32"/>
      <c r="D48" s="27"/>
      <c r="E48" s="33"/>
      <c r="F48" s="33">
        <f t="shared" si="0"/>
        <v>0</v>
      </c>
      <c r="G48" s="34"/>
    </row>
    <row r="49" spans="1:7" s="4" customFormat="1" x14ac:dyDescent="0.2">
      <c r="A49" s="30"/>
      <c r="B49" s="31" t="s">
        <v>520</v>
      </c>
      <c r="C49" s="32"/>
      <c r="D49" s="27"/>
      <c r="E49" s="33"/>
      <c r="F49" s="33">
        <f t="shared" si="0"/>
        <v>0</v>
      </c>
      <c r="G49" s="34"/>
    </row>
    <row r="50" spans="1:7" s="4" customFormat="1" ht="13.5" x14ac:dyDescent="0.2">
      <c r="A50" s="30"/>
      <c r="B50" s="31" t="s">
        <v>525</v>
      </c>
      <c r="C50" s="32"/>
      <c r="D50" s="27"/>
      <c r="E50" s="33"/>
      <c r="F50" s="33">
        <f t="shared" si="0"/>
        <v>0</v>
      </c>
      <c r="G50" s="34"/>
    </row>
    <row r="51" spans="1:7" s="4" customFormat="1" ht="13.5" x14ac:dyDescent="0.2">
      <c r="A51" s="30"/>
      <c r="B51" s="31" t="s">
        <v>524</v>
      </c>
      <c r="C51" s="32"/>
      <c r="D51" s="27"/>
      <c r="E51" s="33"/>
      <c r="F51" s="33">
        <f t="shared" si="0"/>
        <v>0</v>
      </c>
      <c r="G51" s="34"/>
    </row>
    <row r="52" spans="1:7" s="4" customFormat="1" ht="13.5" x14ac:dyDescent="0.2">
      <c r="A52" s="30"/>
      <c r="B52" s="31" t="s">
        <v>523</v>
      </c>
      <c r="C52" s="32"/>
      <c r="D52" s="27"/>
      <c r="E52" s="33"/>
      <c r="F52" s="33">
        <f t="shared" si="0"/>
        <v>0</v>
      </c>
      <c r="G52" s="34"/>
    </row>
    <row r="53" spans="1:7" s="4" customFormat="1" ht="13.5" x14ac:dyDescent="0.2">
      <c r="A53" s="30"/>
      <c r="B53" s="31" t="s">
        <v>526</v>
      </c>
      <c r="C53" s="32"/>
      <c r="D53" s="27"/>
      <c r="E53" s="33"/>
      <c r="F53" s="33">
        <f t="shared" si="0"/>
        <v>0</v>
      </c>
      <c r="G53" s="34"/>
    </row>
    <row r="54" spans="1:7" s="4" customFormat="1" x14ac:dyDescent="0.2">
      <c r="A54" s="30"/>
      <c r="B54" s="31" t="s">
        <v>470</v>
      </c>
      <c r="C54" s="32"/>
      <c r="D54" s="27"/>
      <c r="E54" s="33"/>
      <c r="F54" s="33">
        <f t="shared" si="0"/>
        <v>0</v>
      </c>
      <c r="G54" s="34"/>
    </row>
    <row r="55" spans="1:7" s="4" customFormat="1" x14ac:dyDescent="0.2">
      <c r="A55" s="30"/>
      <c r="B55" s="31" t="s">
        <v>235</v>
      </c>
      <c r="C55" s="32"/>
      <c r="D55" s="27"/>
      <c r="E55" s="33"/>
      <c r="F55" s="33">
        <f t="shared" si="0"/>
        <v>0</v>
      </c>
      <c r="G55" s="34"/>
    </row>
    <row r="56" spans="1:7" s="4" customFormat="1" ht="48.75" customHeight="1" x14ac:dyDescent="0.2">
      <c r="A56" s="30"/>
      <c r="B56" s="31" t="s">
        <v>511</v>
      </c>
      <c r="C56" s="32"/>
      <c r="D56" s="27"/>
      <c r="E56" s="33"/>
      <c r="F56" s="33">
        <f t="shared" si="0"/>
        <v>0</v>
      </c>
      <c r="G56" s="34"/>
    </row>
    <row r="57" spans="1:7" s="4" customFormat="1" x14ac:dyDescent="0.2">
      <c r="A57" s="30">
        <v>2</v>
      </c>
      <c r="B57" s="31" t="s">
        <v>34</v>
      </c>
      <c r="C57" s="32" t="s">
        <v>258</v>
      </c>
      <c r="D57" s="27">
        <v>103</v>
      </c>
      <c r="E57" s="33"/>
      <c r="F57" s="33">
        <f t="shared" si="0"/>
        <v>0</v>
      </c>
      <c r="G57" s="34" t="s">
        <v>636</v>
      </c>
    </row>
    <row r="58" spans="1:7" s="4" customFormat="1" x14ac:dyDescent="0.2">
      <c r="A58" s="30">
        <v>3</v>
      </c>
      <c r="B58" s="31" t="s">
        <v>315</v>
      </c>
      <c r="C58" s="32" t="s">
        <v>258</v>
      </c>
      <c r="D58" s="27">
        <v>50</v>
      </c>
      <c r="E58" s="33"/>
      <c r="F58" s="33">
        <f t="shared" si="0"/>
        <v>0</v>
      </c>
      <c r="G58" s="34" t="s">
        <v>636</v>
      </c>
    </row>
    <row r="59" spans="1:7" s="4" customFormat="1" x14ac:dyDescent="0.2">
      <c r="A59" s="30">
        <v>4</v>
      </c>
      <c r="B59" s="31" t="s">
        <v>316</v>
      </c>
      <c r="C59" s="32" t="s">
        <v>258</v>
      </c>
      <c r="D59" s="27">
        <v>48</v>
      </c>
      <c r="E59" s="33"/>
      <c r="F59" s="33">
        <f t="shared" si="0"/>
        <v>0</v>
      </c>
      <c r="G59" s="34" t="s">
        <v>636</v>
      </c>
    </row>
    <row r="60" spans="1:7" s="4" customFormat="1" x14ac:dyDescent="0.2">
      <c r="A60" s="30">
        <v>5</v>
      </c>
      <c r="B60" s="31" t="s">
        <v>317</v>
      </c>
      <c r="C60" s="32" t="s">
        <v>258</v>
      </c>
      <c r="D60" s="27">
        <v>50</v>
      </c>
      <c r="E60" s="33"/>
      <c r="F60" s="33">
        <f t="shared" si="0"/>
        <v>0</v>
      </c>
      <c r="G60" s="34" t="s">
        <v>636</v>
      </c>
    </row>
    <row r="61" spans="1:7" s="4" customFormat="1" x14ac:dyDescent="0.2">
      <c r="A61" s="30">
        <v>6</v>
      </c>
      <c r="B61" s="31" t="s">
        <v>314</v>
      </c>
      <c r="C61" s="32" t="s">
        <v>258</v>
      </c>
      <c r="D61" s="27">
        <v>14</v>
      </c>
      <c r="E61" s="33"/>
      <c r="F61" s="33">
        <f t="shared" si="0"/>
        <v>0</v>
      </c>
      <c r="G61" s="34" t="s">
        <v>636</v>
      </c>
    </row>
    <row r="62" spans="1:7" s="4" customFormat="1" x14ac:dyDescent="0.2">
      <c r="A62" s="30">
        <v>7</v>
      </c>
      <c r="B62" s="31" t="s">
        <v>318</v>
      </c>
      <c r="C62" s="32" t="s">
        <v>258</v>
      </c>
      <c r="D62" s="27">
        <v>16</v>
      </c>
      <c r="E62" s="33"/>
      <c r="F62" s="33">
        <f t="shared" si="0"/>
        <v>0</v>
      </c>
      <c r="G62" s="34" t="s">
        <v>636</v>
      </c>
    </row>
    <row r="63" spans="1:7" s="4" customFormat="1" x14ac:dyDescent="0.2">
      <c r="A63" s="30">
        <v>8</v>
      </c>
      <c r="B63" s="31" t="s">
        <v>548</v>
      </c>
      <c r="C63" s="32" t="s">
        <v>258</v>
      </c>
      <c r="D63" s="27">
        <v>10</v>
      </c>
      <c r="E63" s="33"/>
      <c r="F63" s="33">
        <f t="shared" si="0"/>
        <v>0</v>
      </c>
      <c r="G63" s="34"/>
    </row>
    <row r="64" spans="1:7" s="4" customFormat="1" x14ac:dyDescent="0.2">
      <c r="A64" s="30">
        <v>9</v>
      </c>
      <c r="B64" s="31" t="s">
        <v>549</v>
      </c>
      <c r="C64" s="32" t="s">
        <v>258</v>
      </c>
      <c r="D64" s="27">
        <v>15</v>
      </c>
      <c r="E64" s="33"/>
      <c r="F64" s="33">
        <f t="shared" si="0"/>
        <v>0</v>
      </c>
      <c r="G64" s="34"/>
    </row>
    <row r="65" spans="1:7" s="4" customFormat="1" x14ac:dyDescent="0.2">
      <c r="A65" s="30">
        <v>10</v>
      </c>
      <c r="B65" s="31" t="s">
        <v>550</v>
      </c>
      <c r="C65" s="32" t="s">
        <v>258</v>
      </c>
      <c r="D65" s="27">
        <v>24</v>
      </c>
      <c r="E65" s="33"/>
      <c r="F65" s="33">
        <f t="shared" si="0"/>
        <v>0</v>
      </c>
      <c r="G65" s="34"/>
    </row>
    <row r="66" spans="1:7" s="4" customFormat="1" x14ac:dyDescent="0.2">
      <c r="A66" s="30">
        <v>11</v>
      </c>
      <c r="B66" s="31" t="s">
        <v>551</v>
      </c>
      <c r="C66" s="32" t="s">
        <v>258</v>
      </c>
      <c r="D66" s="27">
        <v>3</v>
      </c>
      <c r="E66" s="33"/>
      <c r="F66" s="33">
        <f t="shared" si="0"/>
        <v>0</v>
      </c>
      <c r="G66" s="34"/>
    </row>
    <row r="67" spans="1:7" s="4" customFormat="1" x14ac:dyDescent="0.2">
      <c r="A67" s="30">
        <v>12</v>
      </c>
      <c r="B67" s="31" t="s">
        <v>552</v>
      </c>
      <c r="C67" s="32" t="s">
        <v>254</v>
      </c>
      <c r="D67" s="27">
        <v>2</v>
      </c>
      <c r="E67" s="33"/>
      <c r="F67" s="33">
        <f t="shared" si="0"/>
        <v>0</v>
      </c>
      <c r="G67" s="34"/>
    </row>
    <row r="68" spans="1:7" s="4" customFormat="1" ht="12" customHeight="1" x14ac:dyDescent="0.2">
      <c r="A68" s="30">
        <v>13</v>
      </c>
      <c r="B68" s="31" t="s">
        <v>543</v>
      </c>
      <c r="C68" s="32" t="s">
        <v>254</v>
      </c>
      <c r="D68" s="27">
        <v>1</v>
      </c>
      <c r="E68" s="33"/>
      <c r="F68" s="33">
        <f t="shared" si="0"/>
        <v>0</v>
      </c>
      <c r="G68" s="34"/>
    </row>
    <row r="69" spans="1:7" s="4" customFormat="1" x14ac:dyDescent="0.2">
      <c r="A69" s="30"/>
      <c r="B69" s="35" t="s">
        <v>665</v>
      </c>
      <c r="C69" s="32"/>
      <c r="D69" s="27"/>
      <c r="E69" s="33"/>
      <c r="F69" s="33">
        <f t="shared" si="0"/>
        <v>0</v>
      </c>
      <c r="G69" s="34"/>
    </row>
    <row r="70" spans="1:7" s="4" customFormat="1" x14ac:dyDescent="0.2">
      <c r="A70" s="30">
        <v>14</v>
      </c>
      <c r="B70" s="31" t="s">
        <v>337</v>
      </c>
      <c r="C70" s="32" t="s">
        <v>257</v>
      </c>
      <c r="D70" s="27">
        <v>1</v>
      </c>
      <c r="E70" s="61"/>
      <c r="F70" s="33">
        <f t="shared" si="0"/>
        <v>0</v>
      </c>
      <c r="G70" s="34"/>
    </row>
    <row r="71" spans="1:7" s="4" customFormat="1" ht="96" x14ac:dyDescent="0.2">
      <c r="A71" s="30"/>
      <c r="B71" s="31" t="s">
        <v>336</v>
      </c>
      <c r="C71" s="32"/>
      <c r="D71" s="27"/>
      <c r="E71" s="33"/>
      <c r="F71" s="33">
        <f t="shared" si="0"/>
        <v>0</v>
      </c>
      <c r="G71" s="34"/>
    </row>
    <row r="72" spans="1:7" s="4" customFormat="1" x14ac:dyDescent="0.2">
      <c r="A72" s="30">
        <v>15</v>
      </c>
      <c r="B72" s="31" t="s">
        <v>553</v>
      </c>
      <c r="C72" s="32" t="s">
        <v>257</v>
      </c>
      <c r="D72" s="27">
        <v>1</v>
      </c>
      <c r="E72" s="33"/>
      <c r="F72" s="33">
        <f t="shared" ref="F72:F78" si="1">ROUNDUP(D72*E72,0)</f>
        <v>0</v>
      </c>
      <c r="G72" s="34"/>
    </row>
    <row r="73" spans="1:7" s="4" customFormat="1" x14ac:dyDescent="0.2">
      <c r="A73" s="30">
        <v>16</v>
      </c>
      <c r="B73" s="31" t="s">
        <v>554</v>
      </c>
      <c r="C73" s="32" t="s">
        <v>254</v>
      </c>
      <c r="D73" s="27">
        <v>1</v>
      </c>
      <c r="E73" s="33"/>
      <c r="F73" s="33">
        <f t="shared" si="1"/>
        <v>0</v>
      </c>
      <c r="G73" s="34"/>
    </row>
    <row r="74" spans="1:7" s="4" customFormat="1" x14ac:dyDescent="0.2">
      <c r="A74" s="30">
        <v>17</v>
      </c>
      <c r="B74" s="31" t="s">
        <v>555</v>
      </c>
      <c r="C74" s="32" t="s">
        <v>254</v>
      </c>
      <c r="D74" s="27">
        <v>1</v>
      </c>
      <c r="E74" s="33"/>
      <c r="F74" s="33">
        <f t="shared" si="1"/>
        <v>0</v>
      </c>
      <c r="G74" s="34"/>
    </row>
    <row r="75" spans="1:7" s="4" customFormat="1" ht="12.75" customHeight="1" x14ac:dyDescent="0.2">
      <c r="A75" s="30">
        <v>18</v>
      </c>
      <c r="B75" s="31" t="s">
        <v>556</v>
      </c>
      <c r="C75" s="32" t="s">
        <v>254</v>
      </c>
      <c r="D75" s="27">
        <v>1</v>
      </c>
      <c r="E75" s="33"/>
      <c r="F75" s="33">
        <f t="shared" si="1"/>
        <v>0</v>
      </c>
      <c r="G75" s="34"/>
    </row>
    <row r="76" spans="1:7" s="4" customFormat="1" x14ac:dyDescent="0.2">
      <c r="A76" s="30">
        <v>19</v>
      </c>
      <c r="B76" s="40" t="s">
        <v>429</v>
      </c>
      <c r="C76" s="41" t="s">
        <v>259</v>
      </c>
      <c r="D76" s="38">
        <v>1</v>
      </c>
      <c r="E76" s="56"/>
      <c r="F76" s="56">
        <f t="shared" si="1"/>
        <v>0</v>
      </c>
      <c r="G76" s="34"/>
    </row>
    <row r="77" spans="1:7" x14ac:dyDescent="0.2">
      <c r="A77" s="24"/>
      <c r="B77" s="31"/>
      <c r="C77" s="41"/>
      <c r="D77" s="38"/>
      <c r="E77" s="42"/>
      <c r="F77" s="28">
        <f t="shared" si="1"/>
        <v>0</v>
      </c>
      <c r="G77" s="29"/>
    </row>
    <row r="78" spans="1:7" ht="13.5" thickBot="1" x14ac:dyDescent="0.25">
      <c r="A78" s="43"/>
      <c r="B78" s="44"/>
      <c r="C78" s="45"/>
      <c r="D78" s="46"/>
      <c r="E78" s="47"/>
      <c r="F78" s="48">
        <f t="shared" si="1"/>
        <v>0</v>
      </c>
      <c r="G78" s="49"/>
    </row>
    <row r="79" spans="1:7" ht="13.5" thickBot="1" x14ac:dyDescent="0.25">
      <c r="A79" s="62"/>
      <c r="B79" s="174" t="s">
        <v>253</v>
      </c>
      <c r="C79" s="175"/>
      <c r="D79" s="175"/>
      <c r="E79" s="175"/>
      <c r="F79" s="63">
        <f>SUM(F7:F78)</f>
        <v>0</v>
      </c>
      <c r="G79" s="17"/>
    </row>
    <row r="80" spans="1:7" x14ac:dyDescent="0.2">
      <c r="A80" s="5"/>
      <c r="B80" s="6"/>
      <c r="C80" s="5"/>
      <c r="D80" s="5"/>
      <c r="E80" s="5"/>
    </row>
    <row r="95" spans="1:1" x14ac:dyDescent="0.2">
      <c r="A95" s="3"/>
    </row>
    <row r="96" spans="1:1" x14ac:dyDescent="0.2">
      <c r="A96" s="2"/>
    </row>
    <row r="97" spans="1:1" x14ac:dyDescent="0.2">
      <c r="A97" s="3"/>
    </row>
    <row r="98" spans="1:1" x14ac:dyDescent="0.2">
      <c r="A98" s="3"/>
    </row>
    <row r="99" spans="1:1" x14ac:dyDescent="0.2">
      <c r="A99" s="3"/>
    </row>
    <row r="100" spans="1:1" x14ac:dyDescent="0.2">
      <c r="A100" s="3"/>
    </row>
    <row r="101" spans="1:1" x14ac:dyDescent="0.2">
      <c r="A101" s="3"/>
    </row>
    <row r="102" spans="1:1" x14ac:dyDescent="0.2">
      <c r="A102" s="3"/>
    </row>
    <row r="103" spans="1:1" x14ac:dyDescent="0.2">
      <c r="A103" s="3"/>
    </row>
  </sheetData>
  <mergeCells count="1">
    <mergeCell ref="B79:E79"/>
  </mergeCells>
  <phoneticPr fontId="0" type="noConversion"/>
  <printOptions horizontalCentered="1"/>
  <pageMargins left="0.39370078740157483" right="0.39370078740157483" top="0.78740157480314965" bottom="0.78740157480314965" header="0.51181102362204722" footer="0.39370078740157483"/>
  <pageSetup paperSize="9" fitToHeight="0" orientation="landscape" r:id="rId1"/>
  <headerFooter alignWithMargins="0">
    <oddFooter>&amp;L&amp;8&amp;F&amp;C&amp;8&amp;P/&amp;N&amp;R&amp;8&amp;A</oddFooter>
  </headerFooter>
  <ignoredErrors>
    <ignoredError sqref="F7:F8 F79 F9:F68 F69:F76 F77:F7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3"/>
  <sheetViews>
    <sheetView showZeros="0" topLeftCell="A100" workbookViewId="0">
      <selection activeCell="J85" sqref="J85"/>
    </sheetView>
  </sheetViews>
  <sheetFormatPr defaultRowHeight="12.75" x14ac:dyDescent="0.2"/>
  <cols>
    <col min="1" max="1" width="7.7109375" style="1" customWidth="1"/>
    <col min="2" max="2" width="65.7109375" style="4" customWidth="1"/>
    <col min="3" max="4" width="9.7109375" style="1" customWidth="1"/>
    <col min="5" max="6" width="11.7109375" style="1" customWidth="1"/>
    <col min="7" max="7" width="25.7109375" style="1" customWidth="1"/>
    <col min="8" max="8" width="9.140625" style="1"/>
    <col min="9" max="9" width="13.28515625" style="1" bestFit="1" customWidth="1"/>
    <col min="10" max="16384" width="9.140625" style="1"/>
  </cols>
  <sheetData>
    <row r="1" spans="1:7" ht="18" x14ac:dyDescent="0.25">
      <c r="A1" s="8" t="s">
        <v>670</v>
      </c>
      <c r="B1" s="9"/>
    </row>
    <row r="2" spans="1:7" x14ac:dyDescent="0.2">
      <c r="A2" s="11" t="s">
        <v>671</v>
      </c>
      <c r="B2" s="11" t="s">
        <v>672</v>
      </c>
    </row>
    <row r="3" spans="1:7" x14ac:dyDescent="0.2">
      <c r="A3" s="11" t="s">
        <v>673</v>
      </c>
      <c r="B3" s="11" t="s">
        <v>425</v>
      </c>
    </row>
    <row r="4" spans="1:7" x14ac:dyDescent="0.2">
      <c r="A4" s="11" t="s">
        <v>419</v>
      </c>
      <c r="B4" s="12" t="s">
        <v>421</v>
      </c>
    </row>
    <row r="5" spans="1:7" ht="15" thickBot="1" x14ac:dyDescent="0.25">
      <c r="A5" s="7"/>
    </row>
    <row r="6" spans="1:7" s="10" customFormat="1" ht="24.75" thickBot="1" x14ac:dyDescent="0.25">
      <c r="A6" s="13" t="s">
        <v>666</v>
      </c>
      <c r="B6" s="14" t="s">
        <v>255</v>
      </c>
      <c r="C6" s="15" t="s">
        <v>256</v>
      </c>
      <c r="D6" s="14" t="s">
        <v>667</v>
      </c>
      <c r="E6" s="14" t="s">
        <v>668</v>
      </c>
      <c r="F6" s="14" t="s">
        <v>669</v>
      </c>
      <c r="G6" s="16" t="s">
        <v>420</v>
      </c>
    </row>
    <row r="7" spans="1:7" x14ac:dyDescent="0.2">
      <c r="A7" s="98"/>
      <c r="B7" s="119" t="s">
        <v>319</v>
      </c>
      <c r="C7" s="120"/>
      <c r="D7" s="121"/>
      <c r="E7" s="121"/>
      <c r="F7" s="109">
        <f t="shared" ref="F7:F17" si="0">ROUNDUP(D7*E7,0)</f>
        <v>0</v>
      </c>
      <c r="G7" s="54"/>
    </row>
    <row r="8" spans="1:7" ht="36" x14ac:dyDescent="0.2">
      <c r="A8" s="99">
        <f>1</f>
        <v>1</v>
      </c>
      <c r="B8" s="100" t="s">
        <v>320</v>
      </c>
      <c r="C8" s="113" t="s">
        <v>257</v>
      </c>
      <c r="D8" s="106">
        <v>1</v>
      </c>
      <c r="E8" s="122"/>
      <c r="F8" s="123">
        <f t="shared" si="0"/>
        <v>0</v>
      </c>
      <c r="G8" s="29"/>
    </row>
    <row r="9" spans="1:7" ht="36" x14ac:dyDescent="0.2">
      <c r="A9" s="99">
        <f t="shared" ref="A9:A17" si="1">A8+1</f>
        <v>2</v>
      </c>
      <c r="B9" s="100" t="s">
        <v>321</v>
      </c>
      <c r="C9" s="113" t="s">
        <v>257</v>
      </c>
      <c r="D9" s="106">
        <v>1</v>
      </c>
      <c r="E9" s="122"/>
      <c r="F9" s="123">
        <f t="shared" si="0"/>
        <v>0</v>
      </c>
      <c r="G9" s="29"/>
    </row>
    <row r="10" spans="1:7" ht="228" x14ac:dyDescent="0.2">
      <c r="A10" s="99">
        <f t="shared" si="1"/>
        <v>3</v>
      </c>
      <c r="B10" s="100" t="s">
        <v>497</v>
      </c>
      <c r="C10" s="113" t="s">
        <v>257</v>
      </c>
      <c r="D10" s="106">
        <v>1</v>
      </c>
      <c r="E10" s="122"/>
      <c r="F10" s="123">
        <f t="shared" si="0"/>
        <v>0</v>
      </c>
      <c r="G10" s="29"/>
    </row>
    <row r="11" spans="1:7" x14ac:dyDescent="0.2">
      <c r="A11" s="99">
        <f t="shared" si="1"/>
        <v>4</v>
      </c>
      <c r="B11" s="100" t="s">
        <v>342</v>
      </c>
      <c r="C11" s="113" t="s">
        <v>257</v>
      </c>
      <c r="D11" s="106">
        <v>3</v>
      </c>
      <c r="E11" s="122"/>
      <c r="F11" s="123">
        <f t="shared" si="0"/>
        <v>0</v>
      </c>
      <c r="G11" s="29"/>
    </row>
    <row r="12" spans="1:7" ht="60" x14ac:dyDescent="0.2">
      <c r="A12" s="99">
        <f t="shared" si="1"/>
        <v>5</v>
      </c>
      <c r="B12" s="100" t="s">
        <v>322</v>
      </c>
      <c r="C12" s="113" t="s">
        <v>257</v>
      </c>
      <c r="D12" s="106">
        <v>1</v>
      </c>
      <c r="E12" s="122"/>
      <c r="F12" s="123">
        <f t="shared" si="0"/>
        <v>0</v>
      </c>
      <c r="G12" s="29"/>
    </row>
    <row r="13" spans="1:7" ht="36" x14ac:dyDescent="0.2">
      <c r="A13" s="99">
        <f t="shared" si="1"/>
        <v>6</v>
      </c>
      <c r="B13" s="100" t="s">
        <v>323</v>
      </c>
      <c r="C13" s="113" t="s">
        <v>257</v>
      </c>
      <c r="D13" s="106">
        <v>1</v>
      </c>
      <c r="E13" s="122"/>
      <c r="F13" s="123">
        <f t="shared" si="0"/>
        <v>0</v>
      </c>
      <c r="G13" s="29"/>
    </row>
    <row r="14" spans="1:7" ht="48" x14ac:dyDescent="0.2">
      <c r="A14" s="99">
        <f t="shared" si="1"/>
        <v>7</v>
      </c>
      <c r="B14" s="100" t="s">
        <v>324</v>
      </c>
      <c r="C14" s="113" t="s">
        <v>257</v>
      </c>
      <c r="D14" s="106">
        <v>1</v>
      </c>
      <c r="E14" s="122"/>
      <c r="F14" s="123">
        <f t="shared" si="0"/>
        <v>0</v>
      </c>
      <c r="G14" s="29"/>
    </row>
    <row r="15" spans="1:7" x14ac:dyDescent="0.2">
      <c r="A15" s="99">
        <f t="shared" si="1"/>
        <v>8</v>
      </c>
      <c r="B15" s="100" t="s">
        <v>343</v>
      </c>
      <c r="C15" s="113" t="s">
        <v>254</v>
      </c>
      <c r="D15" s="106">
        <v>1</v>
      </c>
      <c r="E15" s="124"/>
      <c r="F15" s="123">
        <f t="shared" si="0"/>
        <v>0</v>
      </c>
      <c r="G15" s="29"/>
    </row>
    <row r="16" spans="1:7" x14ac:dyDescent="0.2">
      <c r="A16" s="99">
        <f t="shared" si="1"/>
        <v>9</v>
      </c>
      <c r="B16" s="100" t="s">
        <v>344</v>
      </c>
      <c r="C16" s="113" t="s">
        <v>254</v>
      </c>
      <c r="D16" s="106">
        <v>1</v>
      </c>
      <c r="E16" s="124"/>
      <c r="F16" s="123">
        <f t="shared" si="0"/>
        <v>0</v>
      </c>
      <c r="G16" s="29"/>
    </row>
    <row r="17" spans="1:7" x14ac:dyDescent="0.2">
      <c r="A17" s="99">
        <f t="shared" si="1"/>
        <v>10</v>
      </c>
      <c r="B17" s="100" t="s">
        <v>345</v>
      </c>
      <c r="C17" s="114" t="s">
        <v>325</v>
      </c>
      <c r="D17" s="106">
        <v>0.04</v>
      </c>
      <c r="E17" s="124"/>
      <c r="F17" s="123">
        <f t="shared" si="0"/>
        <v>0</v>
      </c>
      <c r="G17" s="29"/>
    </row>
    <row r="18" spans="1:7" x14ac:dyDescent="0.2">
      <c r="A18" s="99"/>
      <c r="B18" s="105" t="s">
        <v>326</v>
      </c>
      <c r="C18" s="113"/>
      <c r="D18" s="106" t="s">
        <v>327</v>
      </c>
      <c r="E18" s="124"/>
      <c r="F18" s="123"/>
      <c r="G18" s="29"/>
    </row>
    <row r="19" spans="1:7" x14ac:dyDescent="0.2">
      <c r="A19" s="99">
        <f>A17+1</f>
        <v>11</v>
      </c>
      <c r="B19" s="100" t="s">
        <v>398</v>
      </c>
      <c r="C19" s="113" t="s">
        <v>257</v>
      </c>
      <c r="D19" s="106">
        <v>1</v>
      </c>
      <c r="E19" s="124"/>
      <c r="F19" s="123">
        <f t="shared" ref="F19:F50" si="2">ROUNDUP(D19*E19,0)</f>
        <v>0</v>
      </c>
      <c r="G19" s="29"/>
    </row>
    <row r="20" spans="1:7" x14ac:dyDescent="0.2">
      <c r="A20" s="99">
        <f>A19+1</f>
        <v>12</v>
      </c>
      <c r="B20" s="100" t="s">
        <v>346</v>
      </c>
      <c r="C20" s="113" t="s">
        <v>257</v>
      </c>
      <c r="D20" s="106">
        <v>1</v>
      </c>
      <c r="E20" s="122"/>
      <c r="F20" s="123">
        <f t="shared" si="2"/>
        <v>0</v>
      </c>
      <c r="G20" s="29"/>
    </row>
    <row r="21" spans="1:7" ht="36" x14ac:dyDescent="0.2">
      <c r="A21" s="99">
        <f>A20+1</f>
        <v>13</v>
      </c>
      <c r="B21" s="100" t="s">
        <v>347</v>
      </c>
      <c r="C21" s="113" t="s">
        <v>254</v>
      </c>
      <c r="D21" s="106">
        <v>1</v>
      </c>
      <c r="E21" s="124"/>
      <c r="F21" s="123">
        <f t="shared" si="2"/>
        <v>0</v>
      </c>
      <c r="G21" s="29"/>
    </row>
    <row r="22" spans="1:7" x14ac:dyDescent="0.2">
      <c r="A22" s="99">
        <f>A21+1</f>
        <v>14</v>
      </c>
      <c r="B22" s="100" t="s">
        <v>348</v>
      </c>
      <c r="C22" s="113" t="s">
        <v>416</v>
      </c>
      <c r="D22" s="106">
        <v>100</v>
      </c>
      <c r="E22" s="124"/>
      <c r="F22" s="123">
        <f t="shared" si="2"/>
        <v>0</v>
      </c>
      <c r="G22" s="29"/>
    </row>
    <row r="23" spans="1:7" ht="24" x14ac:dyDescent="0.2">
      <c r="A23" s="99">
        <f>A22+1</f>
        <v>15</v>
      </c>
      <c r="B23" s="100" t="s">
        <v>349</v>
      </c>
      <c r="C23" s="113" t="s">
        <v>259</v>
      </c>
      <c r="D23" s="106">
        <v>1</v>
      </c>
      <c r="E23" s="124"/>
      <c r="F23" s="123">
        <f t="shared" si="2"/>
        <v>0</v>
      </c>
      <c r="G23" s="29"/>
    </row>
    <row r="24" spans="1:7" x14ac:dyDescent="0.2">
      <c r="A24" s="99"/>
      <c r="B24" s="101" t="s">
        <v>328</v>
      </c>
      <c r="C24" s="113"/>
      <c r="D24" s="106"/>
      <c r="E24" s="122"/>
      <c r="F24" s="123">
        <f t="shared" si="2"/>
        <v>0</v>
      </c>
      <c r="G24" s="29"/>
    </row>
    <row r="25" spans="1:7" x14ac:dyDescent="0.2">
      <c r="A25" s="99">
        <f>A23+1</f>
        <v>16</v>
      </c>
      <c r="B25" s="102" t="s">
        <v>350</v>
      </c>
      <c r="C25" s="113" t="s">
        <v>257</v>
      </c>
      <c r="D25" s="106">
        <v>6</v>
      </c>
      <c r="E25" s="122"/>
      <c r="F25" s="123">
        <f t="shared" si="2"/>
        <v>0</v>
      </c>
      <c r="G25" s="29"/>
    </row>
    <row r="26" spans="1:7" x14ac:dyDescent="0.2">
      <c r="A26" s="99">
        <f>A25+1</f>
        <v>17</v>
      </c>
      <c r="B26" s="102" t="s">
        <v>351</v>
      </c>
      <c r="C26" s="113" t="s">
        <v>257</v>
      </c>
      <c r="D26" s="106">
        <v>4</v>
      </c>
      <c r="E26" s="124"/>
      <c r="F26" s="123">
        <f t="shared" si="2"/>
        <v>0</v>
      </c>
      <c r="G26" s="29"/>
    </row>
    <row r="27" spans="1:7" x14ac:dyDescent="0.2">
      <c r="A27" s="99">
        <f t="shared" ref="A27:A53" si="3">A26+1</f>
        <v>18</v>
      </c>
      <c r="B27" s="102" t="s">
        <v>352</v>
      </c>
      <c r="C27" s="113" t="s">
        <v>257</v>
      </c>
      <c r="D27" s="106">
        <v>3</v>
      </c>
      <c r="E27" s="124"/>
      <c r="F27" s="123">
        <f t="shared" si="2"/>
        <v>0</v>
      </c>
      <c r="G27" s="29"/>
    </row>
    <row r="28" spans="1:7" ht="24" x14ac:dyDescent="0.2">
      <c r="A28" s="99">
        <f t="shared" si="3"/>
        <v>19</v>
      </c>
      <c r="B28" s="100" t="s">
        <v>353</v>
      </c>
      <c r="C28" s="113" t="s">
        <v>254</v>
      </c>
      <c r="D28" s="106">
        <v>1</v>
      </c>
      <c r="E28" s="124"/>
      <c r="F28" s="123">
        <f t="shared" si="2"/>
        <v>0</v>
      </c>
      <c r="G28" s="29"/>
    </row>
    <row r="29" spans="1:7" ht="24" x14ac:dyDescent="0.2">
      <c r="A29" s="99">
        <f t="shared" si="3"/>
        <v>20</v>
      </c>
      <c r="B29" s="100" t="s">
        <v>354</v>
      </c>
      <c r="C29" s="113" t="s">
        <v>254</v>
      </c>
      <c r="D29" s="106">
        <v>1</v>
      </c>
      <c r="E29" s="124"/>
      <c r="F29" s="123">
        <f t="shared" si="2"/>
        <v>0</v>
      </c>
      <c r="G29" s="29"/>
    </row>
    <row r="30" spans="1:7" ht="24" x14ac:dyDescent="0.2">
      <c r="A30" s="99">
        <f t="shared" si="3"/>
        <v>21</v>
      </c>
      <c r="B30" s="100" t="s">
        <v>355</v>
      </c>
      <c r="C30" s="113" t="s">
        <v>258</v>
      </c>
      <c r="D30" s="106">
        <v>30</v>
      </c>
      <c r="E30" s="124"/>
      <c r="F30" s="123">
        <f t="shared" si="2"/>
        <v>0</v>
      </c>
      <c r="G30" s="29"/>
    </row>
    <row r="31" spans="1:7" ht="24" x14ac:dyDescent="0.2">
      <c r="A31" s="99">
        <f t="shared" si="3"/>
        <v>22</v>
      </c>
      <c r="B31" s="100" t="s">
        <v>356</v>
      </c>
      <c r="C31" s="113" t="s">
        <v>254</v>
      </c>
      <c r="D31" s="106">
        <v>1</v>
      </c>
      <c r="E31" s="124"/>
      <c r="F31" s="123">
        <f t="shared" si="2"/>
        <v>0</v>
      </c>
      <c r="G31" s="29"/>
    </row>
    <row r="32" spans="1:7" ht="24" x14ac:dyDescent="0.2">
      <c r="A32" s="99">
        <f t="shared" si="3"/>
        <v>23</v>
      </c>
      <c r="B32" s="100" t="s">
        <v>357</v>
      </c>
      <c r="C32" s="113" t="s">
        <v>254</v>
      </c>
      <c r="D32" s="106">
        <v>1</v>
      </c>
      <c r="E32" s="124"/>
      <c r="F32" s="123">
        <f t="shared" si="2"/>
        <v>0</v>
      </c>
      <c r="G32" s="29"/>
    </row>
    <row r="33" spans="1:7" x14ac:dyDescent="0.2">
      <c r="A33" s="99">
        <f t="shared" si="3"/>
        <v>24</v>
      </c>
      <c r="B33" s="100" t="s">
        <v>358</v>
      </c>
      <c r="C33" s="113" t="s">
        <v>258</v>
      </c>
      <c r="D33" s="106">
        <v>24</v>
      </c>
      <c r="E33" s="124"/>
      <c r="F33" s="123">
        <f t="shared" si="2"/>
        <v>0</v>
      </c>
      <c r="G33" s="29"/>
    </row>
    <row r="34" spans="1:7" ht="24" x14ac:dyDescent="0.2">
      <c r="A34" s="99">
        <f t="shared" si="3"/>
        <v>25</v>
      </c>
      <c r="B34" s="100" t="s">
        <v>359</v>
      </c>
      <c r="C34" s="113" t="s">
        <v>257</v>
      </c>
      <c r="D34" s="106">
        <v>6</v>
      </c>
      <c r="E34" s="124"/>
      <c r="F34" s="123">
        <f t="shared" si="2"/>
        <v>0</v>
      </c>
      <c r="G34" s="29"/>
    </row>
    <row r="35" spans="1:7" x14ac:dyDescent="0.2">
      <c r="A35" s="99">
        <f t="shared" si="3"/>
        <v>26</v>
      </c>
      <c r="B35" s="102" t="s">
        <v>360</v>
      </c>
      <c r="C35" s="113" t="s">
        <v>257</v>
      </c>
      <c r="D35" s="106">
        <v>1</v>
      </c>
      <c r="E35" s="124"/>
      <c r="F35" s="123">
        <f t="shared" si="2"/>
        <v>0</v>
      </c>
      <c r="G35" s="29"/>
    </row>
    <row r="36" spans="1:7" x14ac:dyDescent="0.2">
      <c r="A36" s="99">
        <f t="shared" si="3"/>
        <v>27</v>
      </c>
      <c r="B36" s="102" t="s">
        <v>361</v>
      </c>
      <c r="C36" s="113" t="s">
        <v>257</v>
      </c>
      <c r="D36" s="106">
        <v>1</v>
      </c>
      <c r="E36" s="124"/>
      <c r="F36" s="123">
        <f t="shared" si="2"/>
        <v>0</v>
      </c>
      <c r="G36" s="29"/>
    </row>
    <row r="37" spans="1:7" x14ac:dyDescent="0.2">
      <c r="A37" s="99">
        <f t="shared" si="3"/>
        <v>28</v>
      </c>
      <c r="B37" s="102" t="s">
        <v>362</v>
      </c>
      <c r="C37" s="113" t="s">
        <v>254</v>
      </c>
      <c r="D37" s="106">
        <v>2</v>
      </c>
      <c r="E37" s="124"/>
      <c r="F37" s="123">
        <f t="shared" si="2"/>
        <v>0</v>
      </c>
      <c r="G37" s="29"/>
    </row>
    <row r="38" spans="1:7" ht="24" x14ac:dyDescent="0.2">
      <c r="A38" s="99">
        <f t="shared" si="3"/>
        <v>29</v>
      </c>
      <c r="B38" s="100" t="s">
        <v>363</v>
      </c>
      <c r="C38" s="113" t="s">
        <v>254</v>
      </c>
      <c r="D38" s="106">
        <v>4</v>
      </c>
      <c r="E38" s="124"/>
      <c r="F38" s="123">
        <f t="shared" si="2"/>
        <v>0</v>
      </c>
      <c r="G38" s="29"/>
    </row>
    <row r="39" spans="1:7" x14ac:dyDescent="0.2">
      <c r="A39" s="99">
        <f t="shared" si="3"/>
        <v>30</v>
      </c>
      <c r="B39" s="102" t="s">
        <v>364</v>
      </c>
      <c r="C39" s="113" t="s">
        <v>257</v>
      </c>
      <c r="D39" s="106">
        <v>2</v>
      </c>
      <c r="E39" s="124"/>
      <c r="F39" s="123">
        <f t="shared" si="2"/>
        <v>0</v>
      </c>
      <c r="G39" s="29"/>
    </row>
    <row r="40" spans="1:7" ht="24" x14ac:dyDescent="0.2">
      <c r="A40" s="99">
        <f t="shared" si="3"/>
        <v>31</v>
      </c>
      <c r="B40" s="100" t="s">
        <v>365</v>
      </c>
      <c r="C40" s="113" t="s">
        <v>258</v>
      </c>
      <c r="D40" s="106">
        <v>12</v>
      </c>
      <c r="E40" s="124"/>
      <c r="F40" s="123">
        <f t="shared" si="2"/>
        <v>0</v>
      </c>
      <c r="G40" s="29"/>
    </row>
    <row r="41" spans="1:7" ht="24" x14ac:dyDescent="0.2">
      <c r="A41" s="99">
        <f t="shared" si="3"/>
        <v>32</v>
      </c>
      <c r="B41" s="100" t="s">
        <v>366</v>
      </c>
      <c r="C41" s="113" t="s">
        <v>258</v>
      </c>
      <c r="D41" s="106">
        <v>15</v>
      </c>
      <c r="E41" s="124"/>
      <c r="F41" s="123">
        <f t="shared" si="2"/>
        <v>0</v>
      </c>
      <c r="G41" s="29"/>
    </row>
    <row r="42" spans="1:7" x14ac:dyDescent="0.2">
      <c r="A42" s="99">
        <f t="shared" si="3"/>
        <v>33</v>
      </c>
      <c r="B42" s="100" t="s">
        <v>367</v>
      </c>
      <c r="C42" s="113" t="s">
        <v>254</v>
      </c>
      <c r="D42" s="106">
        <v>1</v>
      </c>
      <c r="E42" s="124"/>
      <c r="F42" s="123">
        <f t="shared" si="2"/>
        <v>0</v>
      </c>
      <c r="G42" s="29"/>
    </row>
    <row r="43" spans="1:7" x14ac:dyDescent="0.2">
      <c r="A43" s="99">
        <f t="shared" si="3"/>
        <v>34</v>
      </c>
      <c r="B43" s="102" t="s">
        <v>368</v>
      </c>
      <c r="C43" s="113" t="s">
        <v>257</v>
      </c>
      <c r="D43" s="106">
        <v>2</v>
      </c>
      <c r="E43" s="124"/>
      <c r="F43" s="123">
        <f t="shared" si="2"/>
        <v>0</v>
      </c>
      <c r="G43" s="29"/>
    </row>
    <row r="44" spans="1:7" x14ac:dyDescent="0.2">
      <c r="A44" s="99">
        <f t="shared" si="3"/>
        <v>35</v>
      </c>
      <c r="B44" s="102" t="s">
        <v>369</v>
      </c>
      <c r="C44" s="113" t="s">
        <v>257</v>
      </c>
      <c r="D44" s="106">
        <v>1</v>
      </c>
      <c r="E44" s="124"/>
      <c r="F44" s="123">
        <f t="shared" si="2"/>
        <v>0</v>
      </c>
      <c r="G44" s="29"/>
    </row>
    <row r="45" spans="1:7" x14ac:dyDescent="0.2">
      <c r="A45" s="99">
        <f t="shared" si="3"/>
        <v>36</v>
      </c>
      <c r="B45" s="102" t="s">
        <v>370</v>
      </c>
      <c r="C45" s="113" t="s">
        <v>257</v>
      </c>
      <c r="D45" s="106">
        <v>1</v>
      </c>
      <c r="E45" s="124"/>
      <c r="F45" s="123">
        <f t="shared" si="2"/>
        <v>0</v>
      </c>
      <c r="G45" s="29"/>
    </row>
    <row r="46" spans="1:7" x14ac:dyDescent="0.2">
      <c r="A46" s="99">
        <f t="shared" si="3"/>
        <v>37</v>
      </c>
      <c r="B46" s="102" t="s">
        <v>371</v>
      </c>
      <c r="C46" s="113" t="s">
        <v>258</v>
      </c>
      <c r="D46" s="106">
        <v>3</v>
      </c>
      <c r="E46" s="122"/>
      <c r="F46" s="123">
        <f t="shared" si="2"/>
        <v>0</v>
      </c>
      <c r="G46" s="29"/>
    </row>
    <row r="47" spans="1:7" x14ac:dyDescent="0.2">
      <c r="A47" s="99">
        <f t="shared" si="3"/>
        <v>38</v>
      </c>
      <c r="B47" s="100" t="s">
        <v>329</v>
      </c>
      <c r="C47" s="113" t="s">
        <v>258</v>
      </c>
      <c r="D47" s="106">
        <v>30</v>
      </c>
      <c r="E47" s="122"/>
      <c r="F47" s="123">
        <f t="shared" si="2"/>
        <v>0</v>
      </c>
      <c r="G47" s="29"/>
    </row>
    <row r="48" spans="1:7" x14ac:dyDescent="0.2">
      <c r="A48" s="99">
        <f t="shared" si="3"/>
        <v>39</v>
      </c>
      <c r="B48" s="100" t="s">
        <v>330</v>
      </c>
      <c r="C48" s="113" t="s">
        <v>258</v>
      </c>
      <c r="D48" s="106">
        <v>30</v>
      </c>
      <c r="E48" s="122"/>
      <c r="F48" s="123">
        <f t="shared" si="2"/>
        <v>0</v>
      </c>
      <c r="G48" s="29"/>
    </row>
    <row r="49" spans="1:7" x14ac:dyDescent="0.2">
      <c r="A49" s="99">
        <f t="shared" si="3"/>
        <v>40</v>
      </c>
      <c r="B49" s="100" t="s">
        <v>331</v>
      </c>
      <c r="C49" s="113" t="s">
        <v>258</v>
      </c>
      <c r="D49" s="106">
        <v>140</v>
      </c>
      <c r="E49" s="122"/>
      <c r="F49" s="123">
        <f t="shared" si="2"/>
        <v>0</v>
      </c>
      <c r="G49" s="29"/>
    </row>
    <row r="50" spans="1:7" x14ac:dyDescent="0.2">
      <c r="A50" s="99">
        <f t="shared" si="3"/>
        <v>41</v>
      </c>
      <c r="B50" s="100" t="s">
        <v>332</v>
      </c>
      <c r="C50" s="113" t="s">
        <v>258</v>
      </c>
      <c r="D50" s="106">
        <v>12</v>
      </c>
      <c r="E50" s="122"/>
      <c r="F50" s="123">
        <f t="shared" si="2"/>
        <v>0</v>
      </c>
      <c r="G50" s="29"/>
    </row>
    <row r="51" spans="1:7" x14ac:dyDescent="0.2">
      <c r="A51" s="99">
        <f t="shared" si="3"/>
        <v>42</v>
      </c>
      <c r="B51" s="100" t="s">
        <v>372</v>
      </c>
      <c r="C51" s="113" t="s">
        <v>257</v>
      </c>
      <c r="D51" s="106">
        <v>8</v>
      </c>
      <c r="E51" s="124"/>
      <c r="F51" s="123">
        <f t="shared" ref="F51:F82" si="4">ROUNDUP(D51*E51,0)</f>
        <v>0</v>
      </c>
      <c r="G51" s="29"/>
    </row>
    <row r="52" spans="1:7" x14ac:dyDescent="0.2">
      <c r="A52" s="99">
        <f t="shared" si="3"/>
        <v>43</v>
      </c>
      <c r="B52" s="102" t="s">
        <v>373</v>
      </c>
      <c r="C52" s="113" t="s">
        <v>416</v>
      </c>
      <c r="D52" s="106">
        <v>600</v>
      </c>
      <c r="E52" s="124"/>
      <c r="F52" s="123">
        <f t="shared" si="4"/>
        <v>0</v>
      </c>
      <c r="G52" s="29"/>
    </row>
    <row r="53" spans="1:7" ht="13.5" x14ac:dyDescent="0.2">
      <c r="A53" s="99">
        <f t="shared" si="3"/>
        <v>44</v>
      </c>
      <c r="B53" s="100" t="s">
        <v>374</v>
      </c>
      <c r="C53" s="113" t="s">
        <v>340</v>
      </c>
      <c r="D53" s="106">
        <v>0.4</v>
      </c>
      <c r="E53" s="124"/>
      <c r="F53" s="123">
        <f t="shared" si="4"/>
        <v>0</v>
      </c>
      <c r="G53" s="29"/>
    </row>
    <row r="54" spans="1:7" x14ac:dyDescent="0.2">
      <c r="A54" s="99"/>
      <c r="B54" s="101" t="s">
        <v>333</v>
      </c>
      <c r="C54" s="113"/>
      <c r="D54" s="106"/>
      <c r="E54" s="124"/>
      <c r="F54" s="123">
        <f t="shared" si="4"/>
        <v>0</v>
      </c>
      <c r="G54" s="29"/>
    </row>
    <row r="55" spans="1:7" x14ac:dyDescent="0.2">
      <c r="A55" s="99">
        <f>A53+1</f>
        <v>45</v>
      </c>
      <c r="B55" s="96" t="s">
        <v>375</v>
      </c>
      <c r="C55" s="115" t="s">
        <v>257</v>
      </c>
      <c r="D55" s="107">
        <v>1</v>
      </c>
      <c r="E55" s="124"/>
      <c r="F55" s="123">
        <f t="shared" si="4"/>
        <v>0</v>
      </c>
      <c r="G55" s="29"/>
    </row>
    <row r="56" spans="1:7" x14ac:dyDescent="0.2">
      <c r="A56" s="99">
        <f>A55+1</f>
        <v>46</v>
      </c>
      <c r="B56" s="96" t="s">
        <v>376</v>
      </c>
      <c r="C56" s="115" t="s">
        <v>258</v>
      </c>
      <c r="D56" s="107">
        <v>100</v>
      </c>
      <c r="E56" s="124"/>
      <c r="F56" s="123">
        <f t="shared" si="4"/>
        <v>0</v>
      </c>
      <c r="G56" s="29"/>
    </row>
    <row r="57" spans="1:7" x14ac:dyDescent="0.2">
      <c r="A57" s="99">
        <f>A56+1</f>
        <v>47</v>
      </c>
      <c r="B57" s="96" t="s">
        <v>377</v>
      </c>
      <c r="C57" s="115" t="s">
        <v>258</v>
      </c>
      <c r="D57" s="107">
        <v>15</v>
      </c>
      <c r="E57" s="124"/>
      <c r="F57" s="123">
        <f t="shared" si="4"/>
        <v>0</v>
      </c>
      <c r="G57" s="29"/>
    </row>
    <row r="58" spans="1:7" x14ac:dyDescent="0.2">
      <c r="A58" s="99">
        <f>A57+1</f>
        <v>48</v>
      </c>
      <c r="B58" s="96" t="s">
        <v>378</v>
      </c>
      <c r="C58" s="115" t="s">
        <v>257</v>
      </c>
      <c r="D58" s="107">
        <v>50</v>
      </c>
      <c r="E58" s="124"/>
      <c r="F58" s="123">
        <f t="shared" si="4"/>
        <v>0</v>
      </c>
      <c r="G58" s="29"/>
    </row>
    <row r="59" spans="1:7" x14ac:dyDescent="0.2">
      <c r="A59" s="99">
        <f>A58+1</f>
        <v>49</v>
      </c>
      <c r="B59" s="96" t="s">
        <v>379</v>
      </c>
      <c r="C59" s="115" t="s">
        <v>258</v>
      </c>
      <c r="D59" s="107">
        <v>100</v>
      </c>
      <c r="E59" s="124"/>
      <c r="F59" s="123">
        <f t="shared" si="4"/>
        <v>0</v>
      </c>
      <c r="G59" s="29"/>
    </row>
    <row r="60" spans="1:7" x14ac:dyDescent="0.2">
      <c r="A60" s="99">
        <f>A59+1</f>
        <v>50</v>
      </c>
      <c r="B60" s="96" t="s">
        <v>380</v>
      </c>
      <c r="C60" s="115" t="s">
        <v>257</v>
      </c>
      <c r="D60" s="107">
        <v>40</v>
      </c>
      <c r="E60" s="124"/>
      <c r="F60" s="123">
        <f t="shared" si="4"/>
        <v>0</v>
      </c>
      <c r="G60" s="29"/>
    </row>
    <row r="61" spans="1:7" x14ac:dyDescent="0.2">
      <c r="A61" s="99"/>
      <c r="B61" s="101" t="s">
        <v>334</v>
      </c>
      <c r="C61" s="115"/>
      <c r="D61" s="107"/>
      <c r="E61" s="124"/>
      <c r="F61" s="123">
        <f t="shared" si="4"/>
        <v>0</v>
      </c>
      <c r="G61" s="29"/>
    </row>
    <row r="62" spans="1:7" x14ac:dyDescent="0.2">
      <c r="A62" s="99">
        <f>A60+1</f>
        <v>51</v>
      </c>
      <c r="B62" s="96" t="s">
        <v>381</v>
      </c>
      <c r="C62" s="115" t="s">
        <v>258</v>
      </c>
      <c r="D62" s="107">
        <v>10</v>
      </c>
      <c r="E62" s="124"/>
      <c r="F62" s="123">
        <f t="shared" si="4"/>
        <v>0</v>
      </c>
      <c r="G62" s="29"/>
    </row>
    <row r="63" spans="1:7" x14ac:dyDescent="0.2">
      <c r="A63" s="99">
        <f>A62+1</f>
        <v>52</v>
      </c>
      <c r="B63" s="96" t="s">
        <v>382</v>
      </c>
      <c r="C63" s="115" t="s">
        <v>258</v>
      </c>
      <c r="D63" s="107">
        <v>10</v>
      </c>
      <c r="E63" s="124"/>
      <c r="F63" s="123">
        <f t="shared" si="4"/>
        <v>0</v>
      </c>
      <c r="G63" s="29"/>
    </row>
    <row r="64" spans="1:7" ht="13.5" x14ac:dyDescent="0.2">
      <c r="A64" s="99">
        <f t="shared" ref="A64:A80" si="5">A63+1</f>
        <v>53</v>
      </c>
      <c r="B64" s="96" t="s">
        <v>383</v>
      </c>
      <c r="C64" s="113" t="s">
        <v>340</v>
      </c>
      <c r="D64" s="107">
        <v>1.2</v>
      </c>
      <c r="E64" s="124"/>
      <c r="F64" s="123">
        <f t="shared" si="4"/>
        <v>0</v>
      </c>
      <c r="G64" s="29"/>
    </row>
    <row r="65" spans="1:7" ht="13.5" x14ac:dyDescent="0.2">
      <c r="A65" s="99">
        <f t="shared" si="5"/>
        <v>54</v>
      </c>
      <c r="B65" s="96" t="s">
        <v>384</v>
      </c>
      <c r="C65" s="113" t="s">
        <v>340</v>
      </c>
      <c r="D65" s="107">
        <v>1.2</v>
      </c>
      <c r="E65" s="124"/>
      <c r="F65" s="123">
        <f t="shared" si="4"/>
        <v>0</v>
      </c>
      <c r="G65" s="29"/>
    </row>
    <row r="66" spans="1:7" ht="13.5" x14ac:dyDescent="0.2">
      <c r="A66" s="99">
        <f t="shared" si="5"/>
        <v>55</v>
      </c>
      <c r="B66" s="96" t="s">
        <v>385</v>
      </c>
      <c r="C66" s="113" t="s">
        <v>340</v>
      </c>
      <c r="D66" s="107">
        <v>1.2</v>
      </c>
      <c r="E66" s="124"/>
      <c r="F66" s="123">
        <f t="shared" si="4"/>
        <v>0</v>
      </c>
      <c r="G66" s="29"/>
    </row>
    <row r="67" spans="1:7" ht="13.5" x14ac:dyDescent="0.2">
      <c r="A67" s="99">
        <f t="shared" si="5"/>
        <v>56</v>
      </c>
      <c r="B67" s="96" t="s">
        <v>386</v>
      </c>
      <c r="C67" s="113" t="s">
        <v>340</v>
      </c>
      <c r="D67" s="107">
        <v>0.6</v>
      </c>
      <c r="E67" s="124"/>
      <c r="F67" s="123">
        <f t="shared" si="4"/>
        <v>0</v>
      </c>
      <c r="G67" s="29"/>
    </row>
    <row r="68" spans="1:7" x14ac:dyDescent="0.2">
      <c r="A68" s="99">
        <f t="shared" si="5"/>
        <v>57</v>
      </c>
      <c r="B68" s="96" t="s">
        <v>387</v>
      </c>
      <c r="C68" s="115" t="s">
        <v>257</v>
      </c>
      <c r="D68" s="107">
        <v>100</v>
      </c>
      <c r="E68" s="124"/>
      <c r="F68" s="123">
        <f t="shared" si="4"/>
        <v>0</v>
      </c>
      <c r="G68" s="29"/>
    </row>
    <row r="69" spans="1:7" x14ac:dyDescent="0.2">
      <c r="A69" s="99">
        <f t="shared" si="5"/>
        <v>58</v>
      </c>
      <c r="B69" s="96" t="s">
        <v>388</v>
      </c>
      <c r="C69" s="115" t="s">
        <v>416</v>
      </c>
      <c r="D69" s="107">
        <v>1</v>
      </c>
      <c r="E69" s="124"/>
      <c r="F69" s="123">
        <f t="shared" si="4"/>
        <v>0</v>
      </c>
      <c r="G69" s="29"/>
    </row>
    <row r="70" spans="1:7" x14ac:dyDescent="0.2">
      <c r="A70" s="99">
        <f t="shared" si="5"/>
        <v>59</v>
      </c>
      <c r="B70" s="96" t="s">
        <v>389</v>
      </c>
      <c r="C70" s="115" t="s">
        <v>416</v>
      </c>
      <c r="D70" s="107">
        <v>0.7</v>
      </c>
      <c r="E70" s="124"/>
      <c r="F70" s="123">
        <f t="shared" si="4"/>
        <v>0</v>
      </c>
      <c r="G70" s="29"/>
    </row>
    <row r="71" spans="1:7" x14ac:dyDescent="0.2">
      <c r="A71" s="99">
        <f t="shared" si="5"/>
        <v>60</v>
      </c>
      <c r="B71" s="96" t="s">
        <v>390</v>
      </c>
      <c r="C71" s="115" t="s">
        <v>416</v>
      </c>
      <c r="D71" s="107">
        <v>0.7</v>
      </c>
      <c r="E71" s="124"/>
      <c r="F71" s="123">
        <f t="shared" si="4"/>
        <v>0</v>
      </c>
      <c r="G71" s="29"/>
    </row>
    <row r="72" spans="1:7" x14ac:dyDescent="0.2">
      <c r="A72" s="99">
        <f t="shared" si="5"/>
        <v>61</v>
      </c>
      <c r="B72" s="96" t="s">
        <v>390</v>
      </c>
      <c r="C72" s="115" t="s">
        <v>416</v>
      </c>
      <c r="D72" s="107">
        <v>0.7</v>
      </c>
      <c r="E72" s="124"/>
      <c r="F72" s="123">
        <f t="shared" si="4"/>
        <v>0</v>
      </c>
      <c r="G72" s="29"/>
    </row>
    <row r="73" spans="1:7" x14ac:dyDescent="0.2">
      <c r="A73" s="99">
        <f t="shared" si="5"/>
        <v>62</v>
      </c>
      <c r="B73" s="96" t="s">
        <v>391</v>
      </c>
      <c r="C73" s="115" t="s">
        <v>416</v>
      </c>
      <c r="D73" s="107">
        <v>1</v>
      </c>
      <c r="E73" s="124"/>
      <c r="F73" s="123">
        <f t="shared" si="4"/>
        <v>0</v>
      </c>
      <c r="G73" s="29"/>
    </row>
    <row r="74" spans="1:7" x14ac:dyDescent="0.2">
      <c r="A74" s="99">
        <f t="shared" si="5"/>
        <v>63</v>
      </c>
      <c r="B74" s="96" t="s">
        <v>393</v>
      </c>
      <c r="C74" s="115" t="s">
        <v>416</v>
      </c>
      <c r="D74" s="107">
        <v>1.5</v>
      </c>
      <c r="E74" s="124"/>
      <c r="F74" s="123">
        <f t="shared" si="4"/>
        <v>0</v>
      </c>
      <c r="G74" s="29"/>
    </row>
    <row r="75" spans="1:7" ht="13.5" x14ac:dyDescent="0.2">
      <c r="A75" s="99">
        <f t="shared" si="5"/>
        <v>64</v>
      </c>
      <c r="B75" s="96" t="s">
        <v>392</v>
      </c>
      <c r="C75" s="113" t="s">
        <v>340</v>
      </c>
      <c r="D75" s="107">
        <v>2</v>
      </c>
      <c r="E75" s="124"/>
      <c r="F75" s="123">
        <f t="shared" si="4"/>
        <v>0</v>
      </c>
      <c r="G75" s="29"/>
    </row>
    <row r="76" spans="1:7" ht="13.5" x14ac:dyDescent="0.2">
      <c r="A76" s="99">
        <f t="shared" si="5"/>
        <v>65</v>
      </c>
      <c r="B76" s="96" t="s">
        <v>394</v>
      </c>
      <c r="C76" s="113" t="s">
        <v>340</v>
      </c>
      <c r="D76" s="107">
        <v>2</v>
      </c>
      <c r="E76" s="124"/>
      <c r="F76" s="123">
        <f t="shared" si="4"/>
        <v>0</v>
      </c>
      <c r="G76" s="29"/>
    </row>
    <row r="77" spans="1:7" x14ac:dyDescent="0.2">
      <c r="A77" s="99">
        <f t="shared" si="5"/>
        <v>66</v>
      </c>
      <c r="B77" s="96" t="s">
        <v>412</v>
      </c>
      <c r="C77" s="115" t="s">
        <v>417</v>
      </c>
      <c r="D77" s="107">
        <v>40</v>
      </c>
      <c r="E77" s="124"/>
      <c r="F77" s="123">
        <f t="shared" si="4"/>
        <v>0</v>
      </c>
      <c r="G77" s="29"/>
    </row>
    <row r="78" spans="1:7" x14ac:dyDescent="0.2">
      <c r="A78" s="99">
        <f t="shared" si="5"/>
        <v>67</v>
      </c>
      <c r="B78" s="96" t="s">
        <v>413</v>
      </c>
      <c r="C78" s="115" t="s">
        <v>417</v>
      </c>
      <c r="D78" s="107">
        <v>5</v>
      </c>
      <c r="E78" s="124"/>
      <c r="F78" s="123">
        <f t="shared" si="4"/>
        <v>0</v>
      </c>
      <c r="G78" s="29"/>
    </row>
    <row r="79" spans="1:7" x14ac:dyDescent="0.2">
      <c r="A79" s="99">
        <f t="shared" si="5"/>
        <v>68</v>
      </c>
      <c r="B79" s="96" t="s">
        <v>395</v>
      </c>
      <c r="C79" s="115" t="s">
        <v>257</v>
      </c>
      <c r="D79" s="107">
        <v>1</v>
      </c>
      <c r="E79" s="124"/>
      <c r="F79" s="123">
        <f t="shared" si="4"/>
        <v>0</v>
      </c>
      <c r="G79" s="29"/>
    </row>
    <row r="80" spans="1:7" x14ac:dyDescent="0.2">
      <c r="A80" s="99">
        <f t="shared" si="5"/>
        <v>69</v>
      </c>
      <c r="B80" s="103" t="s">
        <v>396</v>
      </c>
      <c r="C80" s="116" t="s">
        <v>257</v>
      </c>
      <c r="D80" s="108">
        <v>1</v>
      </c>
      <c r="E80" s="122"/>
      <c r="F80" s="123">
        <f t="shared" si="4"/>
        <v>0</v>
      </c>
      <c r="G80" s="29"/>
    </row>
    <row r="81" spans="1:9" x14ac:dyDescent="0.2">
      <c r="A81" s="99">
        <f>A80+1</f>
        <v>70</v>
      </c>
      <c r="B81" s="103" t="s">
        <v>397</v>
      </c>
      <c r="C81" s="116" t="s">
        <v>325</v>
      </c>
      <c r="D81" s="108">
        <v>0.03</v>
      </c>
      <c r="E81" s="122"/>
      <c r="F81" s="123">
        <f t="shared" si="4"/>
        <v>0</v>
      </c>
      <c r="G81" s="29"/>
    </row>
    <row r="82" spans="1:9" x14ac:dyDescent="0.2">
      <c r="A82" s="99"/>
      <c r="B82" s="101" t="s">
        <v>414</v>
      </c>
      <c r="C82" s="116"/>
      <c r="D82" s="108"/>
      <c r="E82" s="122"/>
      <c r="F82" s="123">
        <f t="shared" si="4"/>
        <v>0</v>
      </c>
      <c r="G82" s="29"/>
    </row>
    <row r="83" spans="1:9" x14ac:dyDescent="0.2">
      <c r="A83" s="99">
        <f>A81+1</f>
        <v>71</v>
      </c>
      <c r="B83" s="96" t="s">
        <v>398</v>
      </c>
      <c r="C83" s="115" t="s">
        <v>257</v>
      </c>
      <c r="D83" s="107">
        <v>1</v>
      </c>
      <c r="E83" s="124"/>
      <c r="F83" s="123">
        <f t="shared" ref="F83:F110" si="6">ROUNDUP(D83*E83,0)</f>
        <v>0</v>
      </c>
      <c r="G83" s="29"/>
    </row>
    <row r="84" spans="1:9" x14ac:dyDescent="0.2">
      <c r="A84" s="99">
        <f>A83+1</f>
        <v>72</v>
      </c>
      <c r="B84" s="96" t="s">
        <v>399</v>
      </c>
      <c r="C84" s="115" t="s">
        <v>339</v>
      </c>
      <c r="D84" s="107">
        <v>30</v>
      </c>
      <c r="E84" s="124"/>
      <c r="F84" s="123">
        <f t="shared" si="6"/>
        <v>0</v>
      </c>
      <c r="G84" s="29"/>
    </row>
    <row r="85" spans="1:9" x14ac:dyDescent="0.2">
      <c r="A85" s="99">
        <f t="shared" ref="A85:A111" si="7">A84+1</f>
        <v>73</v>
      </c>
      <c r="B85" s="96" t="s">
        <v>400</v>
      </c>
      <c r="C85" s="115" t="s">
        <v>417</v>
      </c>
      <c r="D85" s="107">
        <v>6</v>
      </c>
      <c r="E85" s="124"/>
      <c r="F85" s="123">
        <f t="shared" si="6"/>
        <v>0</v>
      </c>
      <c r="G85" s="29"/>
    </row>
    <row r="86" spans="1:9" ht="25.5" customHeight="1" x14ac:dyDescent="0.2">
      <c r="A86" s="99">
        <f t="shared" si="7"/>
        <v>74</v>
      </c>
      <c r="B86" s="104" t="s">
        <v>401</v>
      </c>
      <c r="C86" s="116" t="s">
        <v>259</v>
      </c>
      <c r="D86" s="108">
        <v>3</v>
      </c>
      <c r="E86" s="124"/>
      <c r="F86" s="123">
        <f t="shared" si="6"/>
        <v>0</v>
      </c>
      <c r="G86" s="29"/>
    </row>
    <row r="87" spans="1:9" ht="24" x14ac:dyDescent="0.2">
      <c r="A87" s="99">
        <f t="shared" si="7"/>
        <v>75</v>
      </c>
      <c r="B87" s="104" t="s">
        <v>402</v>
      </c>
      <c r="C87" s="116" t="s">
        <v>259</v>
      </c>
      <c r="D87" s="108">
        <v>1</v>
      </c>
      <c r="E87" s="124"/>
      <c r="F87" s="123">
        <f t="shared" si="6"/>
        <v>0</v>
      </c>
      <c r="G87" s="29"/>
    </row>
    <row r="88" spans="1:9" ht="24" x14ac:dyDescent="0.2">
      <c r="A88" s="99">
        <f t="shared" si="7"/>
        <v>76</v>
      </c>
      <c r="B88" s="100" t="s">
        <v>403</v>
      </c>
      <c r="C88" s="113" t="s">
        <v>258</v>
      </c>
      <c r="D88" s="106">
        <v>270</v>
      </c>
      <c r="E88" s="124"/>
      <c r="F88" s="123">
        <f t="shared" si="6"/>
        <v>0</v>
      </c>
      <c r="G88" s="29"/>
    </row>
    <row r="89" spans="1:9" x14ac:dyDescent="0.2">
      <c r="A89" s="99">
        <f t="shared" si="7"/>
        <v>77</v>
      </c>
      <c r="B89" s="96" t="s">
        <v>404</v>
      </c>
      <c r="C89" s="115" t="s">
        <v>415</v>
      </c>
      <c r="D89" s="107">
        <v>810</v>
      </c>
      <c r="E89" s="124"/>
      <c r="F89" s="123">
        <f t="shared" si="6"/>
        <v>0</v>
      </c>
      <c r="G89" s="29"/>
    </row>
    <row r="90" spans="1:9" x14ac:dyDescent="0.2">
      <c r="A90" s="99">
        <f t="shared" si="7"/>
        <v>78</v>
      </c>
      <c r="B90" s="96" t="s">
        <v>405</v>
      </c>
      <c r="C90" s="115" t="s">
        <v>257</v>
      </c>
      <c r="D90" s="107">
        <v>1</v>
      </c>
      <c r="E90" s="124"/>
      <c r="F90" s="123">
        <f t="shared" si="6"/>
        <v>0</v>
      </c>
      <c r="G90" s="29"/>
    </row>
    <row r="91" spans="1:9" x14ac:dyDescent="0.2">
      <c r="A91" s="99">
        <f t="shared" si="7"/>
        <v>79</v>
      </c>
      <c r="B91" s="96" t="s">
        <v>406</v>
      </c>
      <c r="C91" s="115" t="s">
        <v>257</v>
      </c>
      <c r="D91" s="107">
        <v>6</v>
      </c>
      <c r="E91" s="124"/>
      <c r="F91" s="123">
        <f t="shared" si="6"/>
        <v>0</v>
      </c>
      <c r="G91" s="29"/>
    </row>
    <row r="92" spans="1:9" ht="36" x14ac:dyDescent="0.2">
      <c r="A92" s="99">
        <f t="shared" si="7"/>
        <v>80</v>
      </c>
      <c r="B92" s="104" t="s">
        <v>407</v>
      </c>
      <c r="C92" s="116" t="s">
        <v>254</v>
      </c>
      <c r="D92" s="108">
        <v>1</v>
      </c>
      <c r="E92" s="122"/>
      <c r="F92" s="123">
        <f t="shared" si="6"/>
        <v>0</v>
      </c>
      <c r="G92" s="29"/>
    </row>
    <row r="93" spans="1:9" ht="24" x14ac:dyDescent="0.2">
      <c r="A93" s="99">
        <f t="shared" si="7"/>
        <v>81</v>
      </c>
      <c r="B93" s="104" t="s">
        <v>408</v>
      </c>
      <c r="C93" s="116" t="s">
        <v>257</v>
      </c>
      <c r="D93" s="108">
        <v>3</v>
      </c>
      <c r="E93" s="122"/>
      <c r="F93" s="123">
        <f t="shared" si="6"/>
        <v>0</v>
      </c>
      <c r="G93" s="29"/>
    </row>
    <row r="94" spans="1:9" x14ac:dyDescent="0.2">
      <c r="A94" s="99">
        <f t="shared" si="7"/>
        <v>82</v>
      </c>
      <c r="B94" s="96" t="s">
        <v>412</v>
      </c>
      <c r="C94" s="115" t="s">
        <v>417</v>
      </c>
      <c r="D94" s="107">
        <v>8</v>
      </c>
      <c r="E94" s="124"/>
      <c r="F94" s="123">
        <f t="shared" si="6"/>
        <v>0</v>
      </c>
      <c r="G94" s="29"/>
      <c r="I94" s="110"/>
    </row>
    <row r="95" spans="1:9" x14ac:dyDescent="0.2">
      <c r="A95" s="99">
        <f t="shared" si="7"/>
        <v>83</v>
      </c>
      <c r="B95" s="60" t="s">
        <v>557</v>
      </c>
      <c r="C95" s="118"/>
      <c r="D95" s="38"/>
      <c r="E95" s="42"/>
      <c r="F95" s="42">
        <f t="shared" si="6"/>
        <v>0</v>
      </c>
      <c r="G95" s="29"/>
    </row>
    <row r="96" spans="1:9" ht="24" x14ac:dyDescent="0.2">
      <c r="A96" s="99">
        <f t="shared" si="7"/>
        <v>84</v>
      </c>
      <c r="B96" s="31" t="s">
        <v>409</v>
      </c>
      <c r="C96" s="118" t="s">
        <v>258</v>
      </c>
      <c r="D96" s="38">
        <v>50</v>
      </c>
      <c r="E96" s="42"/>
      <c r="F96" s="42">
        <f t="shared" si="6"/>
        <v>0</v>
      </c>
      <c r="G96" s="29"/>
    </row>
    <row r="97" spans="1:9" s="4" customFormat="1" ht="24" x14ac:dyDescent="0.2">
      <c r="A97" s="99">
        <f t="shared" si="7"/>
        <v>85</v>
      </c>
      <c r="B97" s="31" t="s">
        <v>338</v>
      </c>
      <c r="C97" s="117" t="s">
        <v>258</v>
      </c>
      <c r="D97" s="107">
        <v>165</v>
      </c>
      <c r="E97" s="61"/>
      <c r="F97" s="61">
        <f t="shared" si="6"/>
        <v>0</v>
      </c>
      <c r="G97" s="34"/>
    </row>
    <row r="98" spans="1:9" s="4" customFormat="1" ht="13.5" x14ac:dyDescent="0.2">
      <c r="A98" s="99">
        <f t="shared" si="7"/>
        <v>86</v>
      </c>
      <c r="B98" s="31" t="s">
        <v>558</v>
      </c>
      <c r="C98" s="117" t="s">
        <v>341</v>
      </c>
      <c r="D98" s="107">
        <v>140</v>
      </c>
      <c r="E98" s="61"/>
      <c r="F98" s="61">
        <f t="shared" si="6"/>
        <v>0</v>
      </c>
      <c r="G98" s="34"/>
    </row>
    <row r="99" spans="1:9" s="4" customFormat="1" ht="24" x14ac:dyDescent="0.2">
      <c r="A99" s="99">
        <f t="shared" si="7"/>
        <v>87</v>
      </c>
      <c r="B99" s="31" t="s">
        <v>560</v>
      </c>
      <c r="C99" s="117" t="s">
        <v>258</v>
      </c>
      <c r="D99" s="107">
        <v>165</v>
      </c>
      <c r="E99" s="61"/>
      <c r="F99" s="61">
        <f t="shared" si="6"/>
        <v>0</v>
      </c>
      <c r="G99" s="34"/>
    </row>
    <row r="100" spans="1:9" s="4" customFormat="1" ht="24" x14ac:dyDescent="0.2">
      <c r="A100" s="99">
        <f t="shared" si="7"/>
        <v>88</v>
      </c>
      <c r="B100" s="31" t="s">
        <v>9</v>
      </c>
      <c r="C100" s="117" t="s">
        <v>254</v>
      </c>
      <c r="D100" s="107">
        <v>3</v>
      </c>
      <c r="E100" s="61"/>
      <c r="F100" s="61">
        <f t="shared" si="6"/>
        <v>0</v>
      </c>
      <c r="G100" s="34"/>
    </row>
    <row r="101" spans="1:9" s="4" customFormat="1" ht="24" x14ac:dyDescent="0.2">
      <c r="A101" s="99">
        <f t="shared" si="7"/>
        <v>89</v>
      </c>
      <c r="B101" s="31" t="s">
        <v>561</v>
      </c>
      <c r="C101" s="117" t="s">
        <v>254</v>
      </c>
      <c r="D101" s="107">
        <v>4</v>
      </c>
      <c r="E101" s="61"/>
      <c r="F101" s="61">
        <f t="shared" si="6"/>
        <v>0</v>
      </c>
      <c r="G101" s="34"/>
    </row>
    <row r="102" spans="1:9" s="4" customFormat="1" x14ac:dyDescent="0.2">
      <c r="A102" s="99">
        <f t="shared" si="7"/>
        <v>90</v>
      </c>
      <c r="B102" s="31" t="s">
        <v>410</v>
      </c>
      <c r="C102" s="117" t="s">
        <v>258</v>
      </c>
      <c r="D102" s="107">
        <v>130</v>
      </c>
      <c r="E102" s="61"/>
      <c r="F102" s="61">
        <f t="shared" si="6"/>
        <v>0</v>
      </c>
      <c r="G102" s="34"/>
    </row>
    <row r="103" spans="1:9" s="4" customFormat="1" x14ac:dyDescent="0.2">
      <c r="A103" s="99">
        <f t="shared" si="7"/>
        <v>91</v>
      </c>
      <c r="B103" s="31" t="s">
        <v>411</v>
      </c>
      <c r="C103" s="117" t="s">
        <v>258</v>
      </c>
      <c r="D103" s="107">
        <v>100</v>
      </c>
      <c r="E103" s="61"/>
      <c r="F103" s="61">
        <f t="shared" si="6"/>
        <v>0</v>
      </c>
      <c r="G103" s="34"/>
    </row>
    <row r="104" spans="1:9" s="4" customFormat="1" ht="13.5" x14ac:dyDescent="0.2">
      <c r="A104" s="99">
        <f t="shared" si="7"/>
        <v>92</v>
      </c>
      <c r="B104" s="31" t="s">
        <v>562</v>
      </c>
      <c r="C104" s="117" t="s">
        <v>341</v>
      </c>
      <c r="D104" s="107">
        <v>116</v>
      </c>
      <c r="E104" s="61"/>
      <c r="F104" s="61">
        <f t="shared" si="6"/>
        <v>0</v>
      </c>
      <c r="G104" s="34"/>
    </row>
    <row r="105" spans="1:9" s="4" customFormat="1" ht="24" x14ac:dyDescent="0.2">
      <c r="A105" s="99">
        <f t="shared" si="7"/>
        <v>93</v>
      </c>
      <c r="B105" s="31" t="s">
        <v>10</v>
      </c>
      <c r="C105" s="32" t="s">
        <v>254</v>
      </c>
      <c r="D105" s="27">
        <v>1</v>
      </c>
      <c r="E105" s="33"/>
      <c r="F105" s="61">
        <f t="shared" si="6"/>
        <v>0</v>
      </c>
      <c r="G105" s="34"/>
    </row>
    <row r="106" spans="1:9" s="4" customFormat="1" x14ac:dyDescent="0.2">
      <c r="A106" s="99">
        <f t="shared" si="7"/>
        <v>94</v>
      </c>
      <c r="B106" s="35" t="s">
        <v>640</v>
      </c>
      <c r="C106" s="118"/>
      <c r="D106" s="107"/>
      <c r="E106" s="56"/>
      <c r="F106" s="56">
        <f t="shared" si="6"/>
        <v>0</v>
      </c>
      <c r="G106" s="128"/>
    </row>
    <row r="107" spans="1:9" s="4" customFormat="1" ht="24" x14ac:dyDescent="0.2">
      <c r="A107" s="99">
        <f t="shared" si="7"/>
        <v>95</v>
      </c>
      <c r="B107" s="58" t="s">
        <v>641</v>
      </c>
      <c r="C107" s="118" t="s">
        <v>254</v>
      </c>
      <c r="D107" s="107">
        <v>1</v>
      </c>
      <c r="E107" s="56"/>
      <c r="F107" s="56">
        <f t="shared" si="6"/>
        <v>0</v>
      </c>
      <c r="G107" s="128"/>
    </row>
    <row r="108" spans="1:9" s="4" customFormat="1" ht="24" x14ac:dyDescent="0.2">
      <c r="A108" s="99">
        <f t="shared" si="7"/>
        <v>96</v>
      </c>
      <c r="B108" s="58" t="s">
        <v>642</v>
      </c>
      <c r="C108" s="118" t="s">
        <v>254</v>
      </c>
      <c r="D108" s="107">
        <v>1</v>
      </c>
      <c r="E108" s="56"/>
      <c r="F108" s="56">
        <f t="shared" si="6"/>
        <v>0</v>
      </c>
      <c r="G108" s="128"/>
    </row>
    <row r="109" spans="1:9" s="4" customFormat="1" x14ac:dyDescent="0.2">
      <c r="A109" s="99">
        <f t="shared" si="7"/>
        <v>97</v>
      </c>
      <c r="B109" s="31" t="s">
        <v>643</v>
      </c>
      <c r="C109" s="117" t="s">
        <v>254</v>
      </c>
      <c r="D109" s="107">
        <v>1</v>
      </c>
      <c r="E109" s="61"/>
      <c r="F109" s="61">
        <f t="shared" si="6"/>
        <v>0</v>
      </c>
      <c r="G109" s="128"/>
    </row>
    <row r="110" spans="1:9" s="4" customFormat="1" ht="24" x14ac:dyDescent="0.2">
      <c r="A110" s="99">
        <f t="shared" si="7"/>
        <v>98</v>
      </c>
      <c r="B110" s="39" t="s">
        <v>13</v>
      </c>
      <c r="C110" s="117" t="s">
        <v>254</v>
      </c>
      <c r="D110" s="107">
        <v>1</v>
      </c>
      <c r="E110" s="42"/>
      <c r="F110" s="61">
        <f t="shared" si="6"/>
        <v>0</v>
      </c>
      <c r="G110" s="128"/>
      <c r="I110" s="111"/>
    </row>
    <row r="111" spans="1:9" s="4" customFormat="1" x14ac:dyDescent="0.2">
      <c r="A111" s="99">
        <f t="shared" si="7"/>
        <v>99</v>
      </c>
      <c r="B111" s="40" t="s">
        <v>429</v>
      </c>
      <c r="C111" s="41" t="s">
        <v>259</v>
      </c>
      <c r="D111" s="38">
        <v>1</v>
      </c>
      <c r="E111" s="28"/>
      <c r="F111" s="33">
        <f>ROUNDUP(D111*E111,0)</f>
        <v>0</v>
      </c>
      <c r="G111" s="34"/>
      <c r="I111" s="112"/>
    </row>
    <row r="112" spans="1:9" s="4" customFormat="1" x14ac:dyDescent="0.2">
      <c r="A112" s="30"/>
      <c r="B112" s="59"/>
      <c r="C112" s="37"/>
      <c r="D112" s="38"/>
      <c r="E112" s="28"/>
      <c r="F112" s="33">
        <f t="shared" ref="F112:F127" si="8">ROUNDUP(D112*E112,0)</f>
        <v>0</v>
      </c>
      <c r="G112" s="34"/>
      <c r="I112" s="112"/>
    </row>
    <row r="113" spans="1:9" s="4" customFormat="1" x14ac:dyDescent="0.2">
      <c r="A113" s="30"/>
      <c r="B113" s="59"/>
      <c r="C113" s="37"/>
      <c r="D113" s="38"/>
      <c r="E113" s="28"/>
      <c r="F113" s="33">
        <f t="shared" si="8"/>
        <v>0</v>
      </c>
      <c r="G113" s="34"/>
      <c r="I113" s="112"/>
    </row>
    <row r="114" spans="1:9" s="4" customFormat="1" x14ac:dyDescent="0.2">
      <c r="A114" s="30"/>
      <c r="B114" s="59"/>
      <c r="C114" s="37"/>
      <c r="D114" s="38"/>
      <c r="E114" s="28"/>
      <c r="F114" s="33">
        <f t="shared" si="8"/>
        <v>0</v>
      </c>
      <c r="G114" s="34"/>
      <c r="I114" s="112"/>
    </row>
    <row r="115" spans="1:9" s="4" customFormat="1" x14ac:dyDescent="0.2">
      <c r="A115" s="30"/>
      <c r="B115" s="59"/>
      <c r="C115" s="37"/>
      <c r="D115" s="38"/>
      <c r="E115" s="28"/>
      <c r="F115" s="33">
        <f t="shared" si="8"/>
        <v>0</v>
      </c>
      <c r="G115" s="34"/>
      <c r="I115" s="112"/>
    </row>
    <row r="116" spans="1:9" s="4" customFormat="1" x14ac:dyDescent="0.2">
      <c r="A116" s="30"/>
      <c r="B116" s="59"/>
      <c r="C116" s="37"/>
      <c r="D116" s="38"/>
      <c r="E116" s="28"/>
      <c r="F116" s="33">
        <f t="shared" si="8"/>
        <v>0</v>
      </c>
      <c r="G116" s="34"/>
      <c r="I116" s="112"/>
    </row>
    <row r="117" spans="1:9" s="4" customFormat="1" x14ac:dyDescent="0.2">
      <c r="A117" s="30"/>
      <c r="B117" s="59"/>
      <c r="C117" s="37"/>
      <c r="D117" s="38"/>
      <c r="E117" s="28"/>
      <c r="F117" s="33">
        <f t="shared" si="8"/>
        <v>0</v>
      </c>
      <c r="G117" s="34"/>
      <c r="I117" s="112"/>
    </row>
    <row r="118" spans="1:9" s="4" customFormat="1" x14ac:dyDescent="0.2">
      <c r="A118" s="30"/>
      <c r="B118" s="59"/>
      <c r="C118" s="37"/>
      <c r="D118" s="38"/>
      <c r="E118" s="28"/>
      <c r="F118" s="33">
        <f t="shared" si="8"/>
        <v>0</v>
      </c>
      <c r="G118" s="34"/>
      <c r="I118" s="112"/>
    </row>
    <row r="119" spans="1:9" s="4" customFormat="1" x14ac:dyDescent="0.2">
      <c r="A119" s="30"/>
      <c r="B119" s="59"/>
      <c r="C119" s="37"/>
      <c r="D119" s="38"/>
      <c r="E119" s="28"/>
      <c r="F119" s="33">
        <f t="shared" si="8"/>
        <v>0</v>
      </c>
      <c r="G119" s="34"/>
      <c r="I119" s="112"/>
    </row>
    <row r="120" spans="1:9" s="4" customFormat="1" x14ac:dyDescent="0.2">
      <c r="A120" s="30"/>
      <c r="B120" s="59"/>
      <c r="C120" s="37"/>
      <c r="D120" s="38"/>
      <c r="E120" s="28"/>
      <c r="F120" s="33">
        <f t="shared" si="8"/>
        <v>0</v>
      </c>
      <c r="G120" s="34"/>
      <c r="I120" s="112"/>
    </row>
    <row r="121" spans="1:9" s="4" customFormat="1" x14ac:dyDescent="0.2">
      <c r="A121" s="30"/>
      <c r="B121" s="59"/>
      <c r="C121" s="37"/>
      <c r="D121" s="38"/>
      <c r="E121" s="28"/>
      <c r="F121" s="33">
        <f t="shared" si="8"/>
        <v>0</v>
      </c>
      <c r="G121" s="34"/>
      <c r="I121" s="112"/>
    </row>
    <row r="122" spans="1:9" s="4" customFormat="1" x14ac:dyDescent="0.2">
      <c r="A122" s="30"/>
      <c r="B122" s="59"/>
      <c r="C122" s="37"/>
      <c r="D122" s="38"/>
      <c r="E122" s="28"/>
      <c r="F122" s="33">
        <f t="shared" si="8"/>
        <v>0</v>
      </c>
      <c r="G122" s="34"/>
      <c r="I122" s="112"/>
    </row>
    <row r="123" spans="1:9" s="4" customFormat="1" x14ac:dyDescent="0.2">
      <c r="A123" s="30"/>
      <c r="B123" s="59"/>
      <c r="C123" s="37"/>
      <c r="D123" s="38"/>
      <c r="E123" s="28"/>
      <c r="F123" s="33">
        <f t="shared" si="8"/>
        <v>0</v>
      </c>
      <c r="G123" s="34"/>
      <c r="I123" s="112"/>
    </row>
    <row r="124" spans="1:9" s="4" customFormat="1" x14ac:dyDescent="0.2">
      <c r="A124" s="30"/>
      <c r="B124" s="59"/>
      <c r="C124" s="37"/>
      <c r="D124" s="38"/>
      <c r="E124" s="28"/>
      <c r="F124" s="33">
        <f t="shared" si="8"/>
        <v>0</v>
      </c>
      <c r="G124" s="34"/>
      <c r="I124" s="112"/>
    </row>
    <row r="125" spans="1:9" s="4" customFormat="1" x14ac:dyDescent="0.2">
      <c r="A125" s="30"/>
      <c r="B125" s="59"/>
      <c r="C125" s="37"/>
      <c r="D125" s="38"/>
      <c r="E125" s="28"/>
      <c r="F125" s="33">
        <f t="shared" si="8"/>
        <v>0</v>
      </c>
      <c r="G125" s="34"/>
      <c r="I125" s="112"/>
    </row>
    <row r="126" spans="1:9" s="4" customFormat="1" x14ac:dyDescent="0.2">
      <c r="A126" s="30"/>
      <c r="B126" s="59"/>
      <c r="C126" s="37"/>
      <c r="D126" s="38"/>
      <c r="E126" s="28"/>
      <c r="F126" s="33">
        <f t="shared" si="8"/>
        <v>0</v>
      </c>
      <c r="G126" s="34"/>
      <c r="I126" s="112"/>
    </row>
    <row r="127" spans="1:9" s="4" customFormat="1" x14ac:dyDescent="0.2">
      <c r="A127" s="30"/>
      <c r="B127" s="59"/>
      <c r="C127" s="37"/>
      <c r="D127" s="38"/>
      <c r="E127" s="28"/>
      <c r="F127" s="33">
        <f t="shared" si="8"/>
        <v>0</v>
      </c>
      <c r="G127" s="34"/>
      <c r="I127" s="112"/>
    </row>
    <row r="128" spans="1:9" s="4" customFormat="1" x14ac:dyDescent="0.2">
      <c r="A128" s="30"/>
      <c r="B128" s="55"/>
      <c r="C128" s="37"/>
      <c r="D128" s="38"/>
      <c r="E128" s="28"/>
      <c r="F128" s="33">
        <f>ROUNDUP(D128*E128,0)</f>
        <v>0</v>
      </c>
      <c r="G128" s="34"/>
    </row>
    <row r="129" spans="1:7" s="4" customFormat="1" x14ac:dyDescent="0.2">
      <c r="A129" s="30"/>
      <c r="B129" s="60"/>
      <c r="C129" s="37"/>
      <c r="D129" s="38"/>
      <c r="E129" s="61"/>
      <c r="F129" s="33">
        <f t="shared" ref="F129:F134" si="9">ROUNDUP(D129*E129,0)</f>
        <v>0</v>
      </c>
      <c r="G129" s="34"/>
    </row>
    <row r="130" spans="1:7" s="4" customFormat="1" x14ac:dyDescent="0.2">
      <c r="A130" s="30"/>
      <c r="B130" s="60"/>
      <c r="C130" s="37"/>
      <c r="D130" s="38"/>
      <c r="E130" s="61"/>
      <c r="F130" s="33">
        <f t="shared" si="9"/>
        <v>0</v>
      </c>
      <c r="G130" s="34"/>
    </row>
    <row r="131" spans="1:7" s="4" customFormat="1" x14ac:dyDescent="0.2">
      <c r="A131" s="30"/>
      <c r="B131" s="58"/>
      <c r="C131" s="37"/>
      <c r="D131" s="38"/>
      <c r="E131" s="61"/>
      <c r="F131" s="33">
        <f t="shared" si="9"/>
        <v>0</v>
      </c>
      <c r="G131" s="34"/>
    </row>
    <row r="132" spans="1:7" s="4" customFormat="1" ht="12" customHeight="1" x14ac:dyDescent="0.2">
      <c r="A132" s="30"/>
      <c r="B132" s="60"/>
      <c r="C132" s="37"/>
      <c r="D132" s="38"/>
      <c r="E132" s="61"/>
      <c r="F132" s="33">
        <f t="shared" si="9"/>
        <v>0</v>
      </c>
      <c r="G132" s="34"/>
    </row>
    <row r="133" spans="1:7" s="4" customFormat="1" x14ac:dyDescent="0.2">
      <c r="A133" s="30"/>
      <c r="B133" s="60"/>
      <c r="C133" s="37"/>
      <c r="D133" s="38"/>
      <c r="E133" s="61"/>
      <c r="F133" s="33">
        <f t="shared" si="9"/>
        <v>0</v>
      </c>
      <c r="G133" s="34"/>
    </row>
    <row r="134" spans="1:7" s="4" customFormat="1" x14ac:dyDescent="0.2">
      <c r="A134" s="30"/>
      <c r="B134" s="58"/>
      <c r="C134" s="37"/>
      <c r="D134" s="38"/>
      <c r="E134" s="61"/>
      <c r="F134" s="33">
        <f t="shared" si="9"/>
        <v>0</v>
      </c>
      <c r="G134" s="34"/>
    </row>
    <row r="135" spans="1:7" ht="13.5" thickBot="1" x14ac:dyDescent="0.25">
      <c r="A135" s="43"/>
      <c r="B135" s="44"/>
      <c r="C135" s="45"/>
      <c r="D135" s="46"/>
      <c r="E135" s="47"/>
      <c r="F135" s="48">
        <f>ROUNDUP(D135*E135,0)</f>
        <v>0</v>
      </c>
      <c r="G135" s="49"/>
    </row>
    <row r="136" spans="1:7" ht="13.5" thickBot="1" x14ac:dyDescent="0.25">
      <c r="A136" s="62"/>
      <c r="B136" s="174" t="s">
        <v>253</v>
      </c>
      <c r="C136" s="175"/>
      <c r="D136" s="175"/>
      <c r="E136" s="175"/>
      <c r="F136" s="63">
        <f>SUM(F7:F135)</f>
        <v>0</v>
      </c>
      <c r="G136" s="17"/>
    </row>
    <row r="137" spans="1:7" x14ac:dyDescent="0.2">
      <c r="A137" s="5"/>
      <c r="B137" s="6"/>
      <c r="C137" s="5"/>
      <c r="D137" s="5"/>
      <c r="E137" s="5"/>
    </row>
    <row r="138" spans="1:7" x14ac:dyDescent="0.2">
      <c r="A138" s="5"/>
      <c r="B138" s="6"/>
      <c r="C138" s="5"/>
      <c r="D138" s="5"/>
      <c r="E138" s="5"/>
    </row>
    <row r="139" spans="1:7" x14ac:dyDescent="0.2">
      <c r="A139" s="5"/>
      <c r="B139" s="6"/>
      <c r="C139" s="5"/>
      <c r="D139" s="5"/>
      <c r="E139" s="5"/>
    </row>
    <row r="155" spans="1:1" x14ac:dyDescent="0.2">
      <c r="A155" s="3"/>
    </row>
    <row r="156" spans="1:1" x14ac:dyDescent="0.2">
      <c r="A156" s="2"/>
    </row>
    <row r="157" spans="1:1" x14ac:dyDescent="0.2">
      <c r="A157" s="3"/>
    </row>
    <row r="158" spans="1:1" x14ac:dyDescent="0.2">
      <c r="A158" s="3"/>
    </row>
    <row r="159" spans="1:1" x14ac:dyDescent="0.2">
      <c r="A159" s="3"/>
    </row>
    <row r="160" spans="1:1" x14ac:dyDescent="0.2">
      <c r="A160" s="3"/>
    </row>
    <row r="161" spans="1:1" x14ac:dyDescent="0.2">
      <c r="A161" s="3"/>
    </row>
    <row r="162" spans="1:1" x14ac:dyDescent="0.2">
      <c r="A162" s="3"/>
    </row>
    <row r="163" spans="1:1" x14ac:dyDescent="0.2">
      <c r="A163" s="3"/>
    </row>
  </sheetData>
  <mergeCells count="1">
    <mergeCell ref="B136:E136"/>
  </mergeCells>
  <phoneticPr fontId="0" type="noConversion"/>
  <printOptions horizontalCentered="1"/>
  <pageMargins left="0.39370078740157483" right="0.39370078740157483" top="0.78740157480314965" bottom="0.78740157480314965" header="0.51181102362204722" footer="0.39370078740157483"/>
  <pageSetup paperSize="9" fitToHeight="0" orientation="landscape" r:id="rId1"/>
  <headerFooter alignWithMargins="0">
    <oddFooter>&amp;L&amp;8&amp;F&amp;C&amp;8&amp;P/&amp;N&amp;R&amp;8&amp;A</oddFooter>
  </headerFooter>
  <ignoredErrors>
    <ignoredError sqref="F7:F94 F111 A95 F128:F136 A96:A111 A8:A94 F95:F110 F112:F127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showZeros="0" topLeftCell="A10" workbookViewId="0">
      <selection activeCell="E8" sqref="E8:E90"/>
    </sheetView>
  </sheetViews>
  <sheetFormatPr defaultRowHeight="12.75" x14ac:dyDescent="0.2"/>
  <cols>
    <col min="1" max="1" width="7.7109375" style="1" customWidth="1"/>
    <col min="2" max="2" width="65.7109375" style="4" customWidth="1"/>
    <col min="3" max="4" width="9.7109375" style="1" customWidth="1"/>
    <col min="5" max="6" width="11.7109375" style="1" customWidth="1"/>
    <col min="7" max="7" width="25.7109375" style="1" customWidth="1"/>
    <col min="8" max="16384" width="9.140625" style="1"/>
  </cols>
  <sheetData>
    <row r="1" spans="1:7" ht="18" x14ac:dyDescent="0.25">
      <c r="A1" s="8" t="s">
        <v>670</v>
      </c>
      <c r="B1" s="9"/>
    </row>
    <row r="2" spans="1:7" x14ac:dyDescent="0.2">
      <c r="A2" s="11" t="s">
        <v>671</v>
      </c>
      <c r="B2" s="11" t="s">
        <v>672</v>
      </c>
    </row>
    <row r="3" spans="1:7" x14ac:dyDescent="0.2">
      <c r="A3" s="11" t="s">
        <v>673</v>
      </c>
      <c r="B3" s="11" t="s">
        <v>335</v>
      </c>
    </row>
    <row r="4" spans="1:7" x14ac:dyDescent="0.2">
      <c r="A4" s="11" t="s">
        <v>419</v>
      </c>
      <c r="B4" s="12" t="s">
        <v>421</v>
      </c>
    </row>
    <row r="5" spans="1:7" ht="15" thickBot="1" x14ac:dyDescent="0.25">
      <c r="A5" s="7"/>
    </row>
    <row r="6" spans="1:7" s="10" customFormat="1" ht="24.75" thickBot="1" x14ac:dyDescent="0.25">
      <c r="A6" s="13" t="s">
        <v>666</v>
      </c>
      <c r="B6" s="14" t="s">
        <v>255</v>
      </c>
      <c r="C6" s="15" t="s">
        <v>256</v>
      </c>
      <c r="D6" s="14" t="s">
        <v>667</v>
      </c>
      <c r="E6" s="14" t="s">
        <v>668</v>
      </c>
      <c r="F6" s="14" t="s">
        <v>669</v>
      </c>
      <c r="G6" s="16" t="s">
        <v>420</v>
      </c>
    </row>
    <row r="7" spans="1:7" x14ac:dyDescent="0.2">
      <c r="A7" s="50"/>
      <c r="B7" s="81" t="s">
        <v>557</v>
      </c>
      <c r="C7" s="129"/>
      <c r="D7" s="130"/>
      <c r="E7" s="97"/>
      <c r="F7" s="97">
        <f t="shared" ref="F7:F38" si="0">ROUNDUP(D7*E7,0)</f>
        <v>0</v>
      </c>
      <c r="G7" s="131"/>
    </row>
    <row r="8" spans="1:7" s="4" customFormat="1" ht="24" x14ac:dyDescent="0.2">
      <c r="A8" s="30">
        <v>1</v>
      </c>
      <c r="B8" s="31" t="s">
        <v>14</v>
      </c>
      <c r="C8" s="37" t="s">
        <v>258</v>
      </c>
      <c r="D8" s="38">
        <v>60</v>
      </c>
      <c r="E8" s="61"/>
      <c r="F8" s="61">
        <f t="shared" si="0"/>
        <v>0</v>
      </c>
      <c r="G8" s="128"/>
    </row>
    <row r="9" spans="1:7" s="4" customFormat="1" ht="60" x14ac:dyDescent="0.2">
      <c r="A9" s="30" t="s">
        <v>15</v>
      </c>
      <c r="B9" s="31" t="s">
        <v>16</v>
      </c>
      <c r="C9" s="37" t="s">
        <v>254</v>
      </c>
      <c r="D9" s="38">
        <v>1</v>
      </c>
      <c r="E9" s="61"/>
      <c r="F9" s="61">
        <f t="shared" si="0"/>
        <v>0</v>
      </c>
      <c r="G9" s="128"/>
    </row>
    <row r="10" spans="1:7" s="4" customFormat="1" x14ac:dyDescent="0.2">
      <c r="A10" s="30"/>
      <c r="B10" s="35" t="s">
        <v>17</v>
      </c>
      <c r="C10" s="37"/>
      <c r="D10" s="38"/>
      <c r="E10" s="61"/>
      <c r="F10" s="61">
        <f t="shared" si="0"/>
        <v>0</v>
      </c>
      <c r="G10" s="128"/>
    </row>
    <row r="11" spans="1:7" s="4" customFormat="1" ht="24" x14ac:dyDescent="0.2">
      <c r="A11" s="30" t="s">
        <v>18</v>
      </c>
      <c r="B11" s="36" t="s">
        <v>19</v>
      </c>
      <c r="C11" s="37" t="s">
        <v>258</v>
      </c>
      <c r="D11" s="38">
        <v>280</v>
      </c>
      <c r="E11" s="61"/>
      <c r="F11" s="61">
        <f t="shared" si="0"/>
        <v>0</v>
      </c>
      <c r="G11" s="128"/>
    </row>
    <row r="12" spans="1:7" s="4" customFormat="1" ht="24" x14ac:dyDescent="0.2">
      <c r="A12" s="30" t="s">
        <v>20</v>
      </c>
      <c r="B12" s="36" t="s">
        <v>21</v>
      </c>
      <c r="C12" s="37" t="s">
        <v>258</v>
      </c>
      <c r="D12" s="38">
        <v>460</v>
      </c>
      <c r="E12" s="61"/>
      <c r="F12" s="61">
        <f t="shared" si="0"/>
        <v>0</v>
      </c>
      <c r="G12" s="128"/>
    </row>
    <row r="13" spans="1:7" s="4" customFormat="1" x14ac:dyDescent="0.2">
      <c r="A13" s="30" t="s">
        <v>22</v>
      </c>
      <c r="B13" s="36" t="s">
        <v>23</v>
      </c>
      <c r="C13" s="37" t="s">
        <v>258</v>
      </c>
      <c r="D13" s="38">
        <v>440</v>
      </c>
      <c r="E13" s="61"/>
      <c r="F13" s="61">
        <f t="shared" si="0"/>
        <v>0</v>
      </c>
      <c r="G13" s="128" t="s">
        <v>263</v>
      </c>
    </row>
    <row r="14" spans="1:7" s="4" customFormat="1" x14ac:dyDescent="0.2">
      <c r="A14" s="30" t="s">
        <v>24</v>
      </c>
      <c r="B14" s="36" t="s">
        <v>25</v>
      </c>
      <c r="C14" s="37" t="s">
        <v>258</v>
      </c>
      <c r="D14" s="38">
        <v>36</v>
      </c>
      <c r="E14" s="61"/>
      <c r="F14" s="61">
        <f t="shared" si="0"/>
        <v>0</v>
      </c>
      <c r="G14" s="128"/>
    </row>
    <row r="15" spans="1:7" s="4" customFormat="1" x14ac:dyDescent="0.2">
      <c r="A15" s="30" t="s">
        <v>26</v>
      </c>
      <c r="B15" s="36" t="s">
        <v>27</v>
      </c>
      <c r="C15" s="37" t="s">
        <v>258</v>
      </c>
      <c r="D15" s="38">
        <v>13</v>
      </c>
      <c r="E15" s="61"/>
      <c r="F15" s="61">
        <f t="shared" si="0"/>
        <v>0</v>
      </c>
      <c r="G15" s="128"/>
    </row>
    <row r="16" spans="1:7" s="4" customFormat="1" x14ac:dyDescent="0.2">
      <c r="A16" s="30" t="s">
        <v>28</v>
      </c>
      <c r="B16" s="36" t="s">
        <v>29</v>
      </c>
      <c r="C16" s="37" t="s">
        <v>258</v>
      </c>
      <c r="D16" s="38">
        <v>67</v>
      </c>
      <c r="E16" s="61"/>
      <c r="F16" s="61">
        <f t="shared" si="0"/>
        <v>0</v>
      </c>
      <c r="G16" s="128"/>
    </row>
    <row r="17" spans="1:7" s="4" customFormat="1" x14ac:dyDescent="0.2">
      <c r="A17" s="30" t="s">
        <v>30</v>
      </c>
      <c r="B17" s="36" t="s">
        <v>31</v>
      </c>
      <c r="C17" s="37" t="s">
        <v>258</v>
      </c>
      <c r="D17" s="38">
        <v>58</v>
      </c>
      <c r="E17" s="61"/>
      <c r="F17" s="61">
        <f t="shared" si="0"/>
        <v>0</v>
      </c>
      <c r="G17" s="128"/>
    </row>
    <row r="18" spans="1:7" s="4" customFormat="1" x14ac:dyDescent="0.2">
      <c r="A18" s="30">
        <v>11</v>
      </c>
      <c r="B18" s="36" t="s">
        <v>638</v>
      </c>
      <c r="C18" s="37" t="s">
        <v>258</v>
      </c>
      <c r="D18" s="38">
        <v>50</v>
      </c>
      <c r="E18" s="61"/>
      <c r="F18" s="61">
        <f t="shared" si="0"/>
        <v>0</v>
      </c>
      <c r="G18" s="128"/>
    </row>
    <row r="19" spans="1:7" s="4" customFormat="1" x14ac:dyDescent="0.2">
      <c r="A19" s="30">
        <v>12</v>
      </c>
      <c r="B19" s="36" t="s">
        <v>637</v>
      </c>
      <c r="C19" s="37" t="s">
        <v>258</v>
      </c>
      <c r="D19" s="38">
        <v>20</v>
      </c>
      <c r="E19" s="61"/>
      <c r="F19" s="61">
        <f t="shared" si="0"/>
        <v>0</v>
      </c>
      <c r="G19" s="128"/>
    </row>
    <row r="20" spans="1:7" s="4" customFormat="1" ht="12" customHeight="1" x14ac:dyDescent="0.2">
      <c r="A20" s="30"/>
      <c r="B20" s="36" t="s">
        <v>32</v>
      </c>
      <c r="C20" s="37" t="s">
        <v>258</v>
      </c>
      <c r="D20" s="38">
        <v>50</v>
      </c>
      <c r="E20" s="61"/>
      <c r="F20" s="61">
        <f t="shared" si="0"/>
        <v>0</v>
      </c>
      <c r="G20" s="128"/>
    </row>
    <row r="21" spans="1:7" s="4" customFormat="1" x14ac:dyDescent="0.2">
      <c r="A21" s="30"/>
      <c r="B21" s="36" t="s">
        <v>33</v>
      </c>
      <c r="C21" s="37" t="s">
        <v>258</v>
      </c>
      <c r="D21" s="38">
        <v>20</v>
      </c>
      <c r="E21" s="61"/>
      <c r="F21" s="61">
        <f t="shared" si="0"/>
        <v>0</v>
      </c>
      <c r="G21" s="128"/>
    </row>
    <row r="22" spans="1:7" s="4" customFormat="1" ht="72" x14ac:dyDescent="0.2">
      <c r="A22" s="30">
        <v>13</v>
      </c>
      <c r="B22" s="36" t="s">
        <v>70</v>
      </c>
      <c r="C22" s="37" t="s">
        <v>257</v>
      </c>
      <c r="D22" s="38">
        <v>2</v>
      </c>
      <c r="E22" s="61"/>
      <c r="F22" s="61">
        <f t="shared" si="0"/>
        <v>0</v>
      </c>
      <c r="G22" s="128"/>
    </row>
    <row r="23" spans="1:7" s="4" customFormat="1" ht="60" x14ac:dyDescent="0.2">
      <c r="A23" s="30">
        <v>14</v>
      </c>
      <c r="B23" s="36" t="s">
        <v>71</v>
      </c>
      <c r="C23" s="37" t="s">
        <v>257</v>
      </c>
      <c r="D23" s="38">
        <v>1</v>
      </c>
      <c r="E23" s="61"/>
      <c r="F23" s="61">
        <f t="shared" si="0"/>
        <v>0</v>
      </c>
      <c r="G23" s="128"/>
    </row>
    <row r="24" spans="1:7" s="4" customFormat="1" x14ac:dyDescent="0.2">
      <c r="A24" s="30">
        <v>15</v>
      </c>
      <c r="B24" s="36" t="s">
        <v>72</v>
      </c>
      <c r="C24" s="37" t="s">
        <v>257</v>
      </c>
      <c r="D24" s="38">
        <v>1</v>
      </c>
      <c r="E24" s="61"/>
      <c r="F24" s="61">
        <f t="shared" si="0"/>
        <v>0</v>
      </c>
      <c r="G24" s="128"/>
    </row>
    <row r="25" spans="1:7" s="4" customFormat="1" x14ac:dyDescent="0.2">
      <c r="A25" s="30">
        <v>16</v>
      </c>
      <c r="B25" s="36" t="s">
        <v>73</v>
      </c>
      <c r="C25" s="37" t="s">
        <v>254</v>
      </c>
      <c r="D25" s="38">
        <v>1</v>
      </c>
      <c r="E25" s="61"/>
      <c r="F25" s="61">
        <f t="shared" si="0"/>
        <v>0</v>
      </c>
      <c r="G25" s="128"/>
    </row>
    <row r="26" spans="1:7" s="4" customFormat="1" x14ac:dyDescent="0.2">
      <c r="A26" s="30">
        <v>17</v>
      </c>
      <c r="B26" s="36" t="s">
        <v>74</v>
      </c>
      <c r="C26" s="37" t="s">
        <v>254</v>
      </c>
      <c r="D26" s="38">
        <v>1</v>
      </c>
      <c r="E26" s="61"/>
      <c r="F26" s="61">
        <f t="shared" si="0"/>
        <v>0</v>
      </c>
      <c r="G26" s="128"/>
    </row>
    <row r="27" spans="1:7" s="4" customFormat="1" ht="12.75" customHeight="1" x14ac:dyDescent="0.2">
      <c r="A27" s="30">
        <v>18</v>
      </c>
      <c r="B27" s="36" t="s">
        <v>75</v>
      </c>
      <c r="C27" s="37" t="s">
        <v>254</v>
      </c>
      <c r="D27" s="38">
        <v>1</v>
      </c>
      <c r="E27" s="61"/>
      <c r="F27" s="61">
        <f t="shared" si="0"/>
        <v>0</v>
      </c>
      <c r="G27" s="128"/>
    </row>
    <row r="28" spans="1:7" s="4" customFormat="1" x14ac:dyDescent="0.2">
      <c r="A28" s="30">
        <v>19</v>
      </c>
      <c r="B28" s="39" t="s">
        <v>76</v>
      </c>
      <c r="C28" s="41" t="s">
        <v>254</v>
      </c>
      <c r="D28" s="38">
        <v>1</v>
      </c>
      <c r="E28" s="56"/>
      <c r="F28" s="56">
        <f t="shared" si="0"/>
        <v>0</v>
      </c>
      <c r="G28" s="128"/>
    </row>
    <row r="29" spans="1:7" s="4" customFormat="1" x14ac:dyDescent="0.2">
      <c r="A29" s="30"/>
      <c r="B29" s="35" t="s">
        <v>77</v>
      </c>
      <c r="C29" s="41"/>
      <c r="D29" s="57"/>
      <c r="E29" s="56"/>
      <c r="F29" s="56">
        <f t="shared" si="0"/>
        <v>0</v>
      </c>
      <c r="G29" s="128"/>
    </row>
    <row r="30" spans="1:7" s="4" customFormat="1" x14ac:dyDescent="0.2">
      <c r="A30" s="30">
        <v>20</v>
      </c>
      <c r="B30" s="39" t="s">
        <v>264</v>
      </c>
      <c r="C30" s="41" t="s">
        <v>258</v>
      </c>
      <c r="D30" s="38">
        <v>1200</v>
      </c>
      <c r="E30" s="56"/>
      <c r="F30" s="56">
        <f t="shared" si="0"/>
        <v>0</v>
      </c>
      <c r="G30" s="128"/>
    </row>
    <row r="31" spans="1:7" s="4" customFormat="1" x14ac:dyDescent="0.2">
      <c r="A31" s="30">
        <v>21</v>
      </c>
      <c r="B31" s="39" t="s">
        <v>265</v>
      </c>
      <c r="C31" s="41" t="s">
        <v>258</v>
      </c>
      <c r="D31" s="38">
        <v>1630</v>
      </c>
      <c r="E31" s="56"/>
      <c r="F31" s="56">
        <f t="shared" si="0"/>
        <v>0</v>
      </c>
      <c r="G31" s="128"/>
    </row>
    <row r="32" spans="1:7" s="4" customFormat="1" x14ac:dyDescent="0.2">
      <c r="A32" s="30" t="s">
        <v>78</v>
      </c>
      <c r="B32" s="36" t="s">
        <v>79</v>
      </c>
      <c r="C32" s="37" t="s">
        <v>258</v>
      </c>
      <c r="D32" s="38">
        <v>280</v>
      </c>
      <c r="E32" s="61"/>
      <c r="F32" s="61">
        <f t="shared" si="0"/>
        <v>0</v>
      </c>
      <c r="G32" s="128"/>
    </row>
    <row r="33" spans="1:7" s="4" customFormat="1" x14ac:dyDescent="0.2">
      <c r="A33" s="30" t="s">
        <v>80</v>
      </c>
      <c r="B33" s="39" t="s">
        <v>81</v>
      </c>
      <c r="C33" s="37" t="s">
        <v>258</v>
      </c>
      <c r="D33" s="38">
        <v>320</v>
      </c>
      <c r="E33" s="42"/>
      <c r="F33" s="61">
        <f t="shared" si="0"/>
        <v>0</v>
      </c>
      <c r="G33" s="128"/>
    </row>
    <row r="34" spans="1:7" s="4" customFormat="1" x14ac:dyDescent="0.2">
      <c r="A34" s="30">
        <v>25</v>
      </c>
      <c r="B34" s="39" t="s">
        <v>82</v>
      </c>
      <c r="C34" s="37" t="s">
        <v>257</v>
      </c>
      <c r="D34" s="38">
        <v>96</v>
      </c>
      <c r="E34" s="42"/>
      <c r="F34" s="61">
        <f t="shared" si="0"/>
        <v>0</v>
      </c>
      <c r="G34" s="128"/>
    </row>
    <row r="35" spans="1:7" s="4" customFormat="1" x14ac:dyDescent="0.2">
      <c r="A35" s="30">
        <v>26</v>
      </c>
      <c r="B35" s="39" t="s">
        <v>266</v>
      </c>
      <c r="C35" s="37" t="s">
        <v>257</v>
      </c>
      <c r="D35" s="38">
        <v>2</v>
      </c>
      <c r="E35" s="42"/>
      <c r="F35" s="61">
        <f t="shared" si="0"/>
        <v>0</v>
      </c>
      <c r="G35" s="128"/>
    </row>
    <row r="36" spans="1:7" s="4" customFormat="1" x14ac:dyDescent="0.2">
      <c r="A36" s="30">
        <v>27</v>
      </c>
      <c r="B36" s="39" t="s">
        <v>83</v>
      </c>
      <c r="C36" s="37" t="s">
        <v>257</v>
      </c>
      <c r="D36" s="38">
        <v>6</v>
      </c>
      <c r="E36" s="42"/>
      <c r="F36" s="61">
        <f t="shared" si="0"/>
        <v>0</v>
      </c>
      <c r="G36" s="128"/>
    </row>
    <row r="37" spans="1:7" s="4" customFormat="1" ht="60" x14ac:dyDescent="0.2">
      <c r="A37" s="30">
        <v>28</v>
      </c>
      <c r="B37" s="39" t="s">
        <v>267</v>
      </c>
      <c r="C37" s="37" t="s">
        <v>257</v>
      </c>
      <c r="D37" s="38">
        <v>10</v>
      </c>
      <c r="E37" s="42"/>
      <c r="F37" s="61">
        <f t="shared" si="0"/>
        <v>0</v>
      </c>
      <c r="G37" s="128"/>
    </row>
    <row r="38" spans="1:7" s="4" customFormat="1" x14ac:dyDescent="0.2">
      <c r="A38" s="30">
        <v>29</v>
      </c>
      <c r="B38" s="39" t="s">
        <v>84</v>
      </c>
      <c r="C38" s="37" t="s">
        <v>257</v>
      </c>
      <c r="D38" s="38">
        <v>2</v>
      </c>
      <c r="E38" s="42"/>
      <c r="F38" s="61">
        <f t="shared" si="0"/>
        <v>0</v>
      </c>
      <c r="G38" s="128"/>
    </row>
    <row r="39" spans="1:7" s="4" customFormat="1" ht="96" x14ac:dyDescent="0.2">
      <c r="A39" s="30"/>
      <c r="B39" s="39" t="s">
        <v>268</v>
      </c>
      <c r="C39" s="37" t="s">
        <v>257</v>
      </c>
      <c r="D39" s="38">
        <v>1</v>
      </c>
      <c r="E39" s="61"/>
      <c r="F39" s="61">
        <f t="shared" ref="F39:F70" si="1">ROUNDUP(D39*E39,0)</f>
        <v>0</v>
      </c>
      <c r="G39" s="128"/>
    </row>
    <row r="40" spans="1:7" s="4" customFormat="1" x14ac:dyDescent="0.2">
      <c r="A40" s="30"/>
      <c r="B40" s="36" t="s">
        <v>85</v>
      </c>
      <c r="C40" s="37" t="s">
        <v>257</v>
      </c>
      <c r="D40" s="38">
        <v>1</v>
      </c>
      <c r="E40" s="61"/>
      <c r="F40" s="61">
        <f t="shared" si="1"/>
        <v>0</v>
      </c>
      <c r="G40" s="128"/>
    </row>
    <row r="41" spans="1:7" s="4" customFormat="1" x14ac:dyDescent="0.2">
      <c r="A41" s="30">
        <v>30</v>
      </c>
      <c r="B41" s="39" t="s">
        <v>86</v>
      </c>
      <c r="C41" s="37" t="s">
        <v>257</v>
      </c>
      <c r="D41" s="38">
        <v>38</v>
      </c>
      <c r="E41" s="42"/>
      <c r="F41" s="61">
        <f t="shared" si="1"/>
        <v>0</v>
      </c>
      <c r="G41" s="128"/>
    </row>
    <row r="42" spans="1:7" s="4" customFormat="1" x14ac:dyDescent="0.2">
      <c r="A42" s="30"/>
      <c r="B42" s="35" t="s">
        <v>87</v>
      </c>
      <c r="C42" s="37"/>
      <c r="D42" s="38"/>
      <c r="E42" s="42"/>
      <c r="F42" s="61">
        <f t="shared" si="1"/>
        <v>0</v>
      </c>
      <c r="G42" s="128"/>
    </row>
    <row r="43" spans="1:7" s="4" customFormat="1" ht="24" x14ac:dyDescent="0.2">
      <c r="A43" s="30">
        <v>31</v>
      </c>
      <c r="B43" s="36" t="s">
        <v>88</v>
      </c>
      <c r="C43" s="37" t="s">
        <v>258</v>
      </c>
      <c r="D43" s="38">
        <v>450</v>
      </c>
      <c r="E43" s="61"/>
      <c r="F43" s="61">
        <f t="shared" si="1"/>
        <v>0</v>
      </c>
      <c r="G43" s="128"/>
    </row>
    <row r="44" spans="1:7" s="4" customFormat="1" ht="12" customHeight="1" x14ac:dyDescent="0.2">
      <c r="A44" s="30">
        <v>32</v>
      </c>
      <c r="B44" s="36" t="s">
        <v>89</v>
      </c>
      <c r="C44" s="37" t="s">
        <v>258</v>
      </c>
      <c r="D44" s="38">
        <v>690</v>
      </c>
      <c r="E44" s="61"/>
      <c r="F44" s="61">
        <f t="shared" si="1"/>
        <v>0</v>
      </c>
      <c r="G44" s="128"/>
    </row>
    <row r="45" spans="1:7" s="4" customFormat="1" ht="24" x14ac:dyDescent="0.2">
      <c r="A45" s="30">
        <v>33</v>
      </c>
      <c r="B45" s="36" t="s">
        <v>90</v>
      </c>
      <c r="C45" s="37" t="s">
        <v>258</v>
      </c>
      <c r="D45" s="38">
        <v>1070</v>
      </c>
      <c r="E45" s="61"/>
      <c r="F45" s="61">
        <f t="shared" si="1"/>
        <v>0</v>
      </c>
      <c r="G45" s="128"/>
    </row>
    <row r="46" spans="1:7" s="4" customFormat="1" ht="48" x14ac:dyDescent="0.2">
      <c r="A46" s="30" t="s">
        <v>91</v>
      </c>
      <c r="B46" s="36" t="s">
        <v>92</v>
      </c>
      <c r="C46" s="37" t="s">
        <v>257</v>
      </c>
      <c r="D46" s="38">
        <v>1</v>
      </c>
      <c r="E46" s="61"/>
      <c r="F46" s="61">
        <f t="shared" si="1"/>
        <v>0</v>
      </c>
      <c r="G46" s="128"/>
    </row>
    <row r="47" spans="1:7" s="4" customFormat="1" ht="60" x14ac:dyDescent="0.2">
      <c r="A47" s="30" t="s">
        <v>93</v>
      </c>
      <c r="B47" s="36" t="s">
        <v>94</v>
      </c>
      <c r="C47" s="37" t="s">
        <v>257</v>
      </c>
      <c r="D47" s="38">
        <v>1</v>
      </c>
      <c r="E47" s="61"/>
      <c r="F47" s="61">
        <f t="shared" si="1"/>
        <v>0</v>
      </c>
      <c r="G47" s="128"/>
    </row>
    <row r="48" spans="1:7" s="4" customFormat="1" ht="60" x14ac:dyDescent="0.2">
      <c r="A48" s="30" t="s">
        <v>95</v>
      </c>
      <c r="B48" s="39" t="s">
        <v>96</v>
      </c>
      <c r="C48" s="37" t="s">
        <v>257</v>
      </c>
      <c r="D48" s="38">
        <v>1</v>
      </c>
      <c r="E48" s="61"/>
      <c r="F48" s="61">
        <f t="shared" si="1"/>
        <v>0</v>
      </c>
      <c r="G48" s="128"/>
    </row>
    <row r="49" spans="1:7" s="4" customFormat="1" ht="60" x14ac:dyDescent="0.2">
      <c r="A49" s="30" t="s">
        <v>97</v>
      </c>
      <c r="B49" s="39" t="s">
        <v>98</v>
      </c>
      <c r="C49" s="37" t="s">
        <v>257</v>
      </c>
      <c r="D49" s="38">
        <v>1</v>
      </c>
      <c r="E49" s="61"/>
      <c r="F49" s="61">
        <f t="shared" si="1"/>
        <v>0</v>
      </c>
      <c r="G49" s="128"/>
    </row>
    <row r="50" spans="1:7" s="4" customFormat="1" ht="60" x14ac:dyDescent="0.2">
      <c r="A50" s="30" t="s">
        <v>99</v>
      </c>
      <c r="B50" s="39" t="s">
        <v>100</v>
      </c>
      <c r="C50" s="37" t="s">
        <v>257</v>
      </c>
      <c r="D50" s="38">
        <v>1</v>
      </c>
      <c r="E50" s="61"/>
      <c r="F50" s="61">
        <f t="shared" si="1"/>
        <v>0</v>
      </c>
      <c r="G50" s="128"/>
    </row>
    <row r="51" spans="1:7" s="4" customFormat="1" ht="24" x14ac:dyDescent="0.2">
      <c r="A51" s="30" t="s">
        <v>101</v>
      </c>
      <c r="B51" s="39" t="s">
        <v>102</v>
      </c>
      <c r="C51" s="37" t="s">
        <v>257</v>
      </c>
      <c r="D51" s="38">
        <v>1</v>
      </c>
      <c r="E51" s="61"/>
      <c r="F51" s="61">
        <f t="shared" si="1"/>
        <v>0</v>
      </c>
      <c r="G51" s="128"/>
    </row>
    <row r="52" spans="1:7" s="4" customFormat="1" ht="24" x14ac:dyDescent="0.2">
      <c r="A52" s="30" t="s">
        <v>103</v>
      </c>
      <c r="B52" s="39" t="s">
        <v>104</v>
      </c>
      <c r="C52" s="37" t="s">
        <v>257</v>
      </c>
      <c r="D52" s="38">
        <v>1</v>
      </c>
      <c r="E52" s="61"/>
      <c r="F52" s="61">
        <f t="shared" si="1"/>
        <v>0</v>
      </c>
      <c r="G52" s="128"/>
    </row>
    <row r="53" spans="1:7" s="4" customFormat="1" ht="12" customHeight="1" x14ac:dyDescent="0.2">
      <c r="A53" s="30" t="s">
        <v>105</v>
      </c>
      <c r="B53" s="39" t="s">
        <v>104</v>
      </c>
      <c r="C53" s="37" t="s">
        <v>257</v>
      </c>
      <c r="D53" s="38">
        <v>1</v>
      </c>
      <c r="E53" s="61"/>
      <c r="F53" s="61">
        <f t="shared" si="1"/>
        <v>0</v>
      </c>
      <c r="G53" s="128"/>
    </row>
    <row r="54" spans="1:7" s="4" customFormat="1" x14ac:dyDescent="0.2">
      <c r="A54" s="30" t="s">
        <v>106</v>
      </c>
      <c r="B54" s="39" t="s">
        <v>107</v>
      </c>
      <c r="C54" s="37" t="s">
        <v>257</v>
      </c>
      <c r="D54" s="38">
        <v>5</v>
      </c>
      <c r="E54" s="61"/>
      <c r="F54" s="61">
        <f t="shared" si="1"/>
        <v>0</v>
      </c>
      <c r="G54" s="128"/>
    </row>
    <row r="55" spans="1:7" s="4" customFormat="1" ht="36" x14ac:dyDescent="0.2">
      <c r="A55" s="30" t="s">
        <v>108</v>
      </c>
      <c r="B55" s="39" t="s">
        <v>109</v>
      </c>
      <c r="C55" s="37" t="s">
        <v>254</v>
      </c>
      <c r="D55" s="38">
        <v>1</v>
      </c>
      <c r="E55" s="61"/>
      <c r="F55" s="61">
        <f t="shared" si="1"/>
        <v>0</v>
      </c>
      <c r="G55" s="128"/>
    </row>
    <row r="56" spans="1:7" s="4" customFormat="1" x14ac:dyDescent="0.2">
      <c r="A56" s="30">
        <v>36</v>
      </c>
      <c r="B56" s="39" t="s">
        <v>110</v>
      </c>
      <c r="C56" s="37" t="s">
        <v>254</v>
      </c>
      <c r="D56" s="38">
        <v>1</v>
      </c>
      <c r="E56" s="61"/>
      <c r="F56" s="61">
        <f t="shared" si="1"/>
        <v>0</v>
      </c>
      <c r="G56" s="128"/>
    </row>
    <row r="57" spans="1:7" s="4" customFormat="1" ht="48" x14ac:dyDescent="0.2">
      <c r="A57" s="30">
        <v>37</v>
      </c>
      <c r="B57" s="39" t="s">
        <v>111</v>
      </c>
      <c r="C57" s="37" t="s">
        <v>254</v>
      </c>
      <c r="D57" s="38">
        <v>1</v>
      </c>
      <c r="E57" s="61"/>
      <c r="F57" s="61">
        <f t="shared" si="1"/>
        <v>0</v>
      </c>
      <c r="G57" s="128"/>
    </row>
    <row r="58" spans="1:7" s="4" customFormat="1" x14ac:dyDescent="0.2">
      <c r="A58" s="30">
        <v>38</v>
      </c>
      <c r="B58" s="39" t="s">
        <v>112</v>
      </c>
      <c r="C58" s="37" t="s">
        <v>254</v>
      </c>
      <c r="D58" s="38">
        <v>1</v>
      </c>
      <c r="E58" s="61"/>
      <c r="F58" s="61">
        <f t="shared" si="1"/>
        <v>0</v>
      </c>
      <c r="G58" s="128"/>
    </row>
    <row r="59" spans="1:7" s="4" customFormat="1" ht="120" x14ac:dyDescent="0.2">
      <c r="A59" s="30" t="s">
        <v>113</v>
      </c>
      <c r="B59" s="39" t="s">
        <v>269</v>
      </c>
      <c r="C59" s="37" t="s">
        <v>254</v>
      </c>
      <c r="D59" s="38">
        <v>1</v>
      </c>
      <c r="E59" s="61"/>
      <c r="F59" s="61">
        <f t="shared" si="1"/>
        <v>0</v>
      </c>
      <c r="G59" s="128"/>
    </row>
    <row r="60" spans="1:7" s="4" customFormat="1" x14ac:dyDescent="0.2">
      <c r="A60" s="30">
        <v>39</v>
      </c>
      <c r="B60" s="39" t="s">
        <v>114</v>
      </c>
      <c r="C60" s="37" t="s">
        <v>254</v>
      </c>
      <c r="D60" s="38">
        <v>1</v>
      </c>
      <c r="E60" s="61"/>
      <c r="F60" s="61">
        <f t="shared" si="1"/>
        <v>0</v>
      </c>
      <c r="G60" s="128"/>
    </row>
    <row r="61" spans="1:7" s="4" customFormat="1" x14ac:dyDescent="0.2">
      <c r="A61" s="30" t="s">
        <v>115</v>
      </c>
      <c r="B61" s="39" t="s">
        <v>116</v>
      </c>
      <c r="C61" s="37" t="s">
        <v>254</v>
      </c>
      <c r="D61" s="38">
        <v>1</v>
      </c>
      <c r="E61" s="61"/>
      <c r="F61" s="61">
        <f t="shared" si="1"/>
        <v>0</v>
      </c>
      <c r="G61" s="128"/>
    </row>
    <row r="62" spans="1:7" s="4" customFormat="1" ht="24" x14ac:dyDescent="0.2">
      <c r="A62" s="30" t="s">
        <v>117</v>
      </c>
      <c r="B62" s="39" t="s">
        <v>118</v>
      </c>
      <c r="C62" s="37" t="s">
        <v>254</v>
      </c>
      <c r="D62" s="38">
        <v>1</v>
      </c>
      <c r="E62" s="61"/>
      <c r="F62" s="61">
        <f t="shared" si="1"/>
        <v>0</v>
      </c>
      <c r="G62" s="128"/>
    </row>
    <row r="63" spans="1:7" s="4" customFormat="1" x14ac:dyDescent="0.2">
      <c r="A63" s="30">
        <v>40</v>
      </c>
      <c r="B63" s="39" t="s">
        <v>119</v>
      </c>
      <c r="C63" s="37" t="s">
        <v>254</v>
      </c>
      <c r="D63" s="38">
        <v>1</v>
      </c>
      <c r="E63" s="61"/>
      <c r="F63" s="61">
        <f t="shared" si="1"/>
        <v>0</v>
      </c>
      <c r="G63" s="128"/>
    </row>
    <row r="64" spans="1:7" s="4" customFormat="1" ht="24" x14ac:dyDescent="0.2">
      <c r="A64" s="30" t="s">
        <v>120</v>
      </c>
      <c r="B64" s="39" t="s">
        <v>121</v>
      </c>
      <c r="C64" s="37" t="s">
        <v>254</v>
      </c>
      <c r="D64" s="38">
        <v>1</v>
      </c>
      <c r="E64" s="61"/>
      <c r="F64" s="61">
        <f t="shared" si="1"/>
        <v>0</v>
      </c>
      <c r="G64" s="128"/>
    </row>
    <row r="65" spans="1:7" s="4" customFormat="1" ht="36" x14ac:dyDescent="0.2">
      <c r="A65" s="30" t="s">
        <v>122</v>
      </c>
      <c r="B65" s="39" t="s">
        <v>123</v>
      </c>
      <c r="C65" s="37" t="s">
        <v>254</v>
      </c>
      <c r="D65" s="38">
        <v>1</v>
      </c>
      <c r="E65" s="61"/>
      <c r="F65" s="61">
        <f t="shared" si="1"/>
        <v>0</v>
      </c>
      <c r="G65" s="128"/>
    </row>
    <row r="66" spans="1:7" s="4" customFormat="1" x14ac:dyDescent="0.2">
      <c r="A66" s="30" t="s">
        <v>124</v>
      </c>
      <c r="B66" s="39" t="s">
        <v>125</v>
      </c>
      <c r="C66" s="37" t="s">
        <v>257</v>
      </c>
      <c r="D66" s="38">
        <v>13</v>
      </c>
      <c r="E66" s="61"/>
      <c r="F66" s="61">
        <f t="shared" si="1"/>
        <v>0</v>
      </c>
      <c r="G66" s="128"/>
    </row>
    <row r="67" spans="1:7" s="4" customFormat="1" ht="24" x14ac:dyDescent="0.2">
      <c r="A67" s="30" t="s">
        <v>126</v>
      </c>
      <c r="B67" s="39" t="s">
        <v>127</v>
      </c>
      <c r="C67" s="37" t="s">
        <v>257</v>
      </c>
      <c r="D67" s="38">
        <v>3</v>
      </c>
      <c r="E67" s="61"/>
      <c r="F67" s="61">
        <f t="shared" si="1"/>
        <v>0</v>
      </c>
      <c r="G67" s="128"/>
    </row>
    <row r="68" spans="1:7" s="4" customFormat="1" ht="24" x14ac:dyDescent="0.2">
      <c r="A68" s="30" t="s">
        <v>128</v>
      </c>
      <c r="B68" s="39" t="s">
        <v>129</v>
      </c>
      <c r="C68" s="37" t="s">
        <v>257</v>
      </c>
      <c r="D68" s="38">
        <v>3</v>
      </c>
      <c r="E68" s="61"/>
      <c r="F68" s="61">
        <f t="shared" si="1"/>
        <v>0</v>
      </c>
      <c r="G68" s="128"/>
    </row>
    <row r="69" spans="1:7" s="4" customFormat="1" ht="24" x14ac:dyDescent="0.2">
      <c r="A69" s="30" t="s">
        <v>130</v>
      </c>
      <c r="B69" s="39" t="s">
        <v>131</v>
      </c>
      <c r="C69" s="37" t="s">
        <v>257</v>
      </c>
      <c r="D69" s="38">
        <v>6</v>
      </c>
      <c r="E69" s="61"/>
      <c r="F69" s="61">
        <f t="shared" si="1"/>
        <v>0</v>
      </c>
      <c r="G69" s="128"/>
    </row>
    <row r="70" spans="1:7" s="4" customFormat="1" ht="24" x14ac:dyDescent="0.2">
      <c r="A70" s="30" t="s">
        <v>132</v>
      </c>
      <c r="B70" s="39" t="s">
        <v>133</v>
      </c>
      <c r="C70" s="37" t="s">
        <v>257</v>
      </c>
      <c r="D70" s="38">
        <v>2</v>
      </c>
      <c r="E70" s="61"/>
      <c r="F70" s="61">
        <f t="shared" si="1"/>
        <v>0</v>
      </c>
      <c r="G70" s="128"/>
    </row>
    <row r="71" spans="1:7" s="4" customFormat="1" x14ac:dyDescent="0.2">
      <c r="A71" s="30" t="s">
        <v>134</v>
      </c>
      <c r="B71" s="39" t="s">
        <v>135</v>
      </c>
      <c r="C71" s="37" t="s">
        <v>257</v>
      </c>
      <c r="D71" s="38">
        <v>18</v>
      </c>
      <c r="E71" s="61"/>
      <c r="F71" s="61">
        <f t="shared" ref="F71:F104" si="2">ROUNDUP(D71*E71,0)</f>
        <v>0</v>
      </c>
      <c r="G71" s="128"/>
    </row>
    <row r="72" spans="1:7" s="4" customFormat="1" x14ac:dyDescent="0.2">
      <c r="A72" s="30" t="s">
        <v>136</v>
      </c>
      <c r="B72" s="39" t="s">
        <v>137</v>
      </c>
      <c r="C72" s="37" t="s">
        <v>258</v>
      </c>
      <c r="D72" s="38">
        <v>150</v>
      </c>
      <c r="E72" s="61"/>
      <c r="F72" s="61">
        <f t="shared" si="2"/>
        <v>0</v>
      </c>
      <c r="G72" s="128"/>
    </row>
    <row r="73" spans="1:7" s="4" customFormat="1" x14ac:dyDescent="0.2">
      <c r="A73" s="30" t="s">
        <v>138</v>
      </c>
      <c r="B73" s="39" t="s">
        <v>139</v>
      </c>
      <c r="C73" s="37" t="s">
        <v>258</v>
      </c>
      <c r="D73" s="38">
        <v>150</v>
      </c>
      <c r="E73" s="61"/>
      <c r="F73" s="61">
        <f t="shared" si="2"/>
        <v>0</v>
      </c>
      <c r="G73" s="128"/>
    </row>
    <row r="74" spans="1:7" s="4" customFormat="1" x14ac:dyDescent="0.2">
      <c r="A74" s="30" t="s">
        <v>140</v>
      </c>
      <c r="B74" s="39" t="s">
        <v>141</v>
      </c>
      <c r="C74" s="37" t="s">
        <v>258</v>
      </c>
      <c r="D74" s="38">
        <v>60</v>
      </c>
      <c r="E74" s="61"/>
      <c r="F74" s="61">
        <f t="shared" si="2"/>
        <v>0</v>
      </c>
      <c r="G74" s="128"/>
    </row>
    <row r="75" spans="1:7" s="4" customFormat="1" ht="12" customHeight="1" x14ac:dyDescent="0.2">
      <c r="A75" s="30" t="s">
        <v>142</v>
      </c>
      <c r="B75" s="39" t="s">
        <v>143</v>
      </c>
      <c r="C75" s="37" t="s">
        <v>254</v>
      </c>
      <c r="D75" s="38">
        <v>1</v>
      </c>
      <c r="E75" s="61"/>
      <c r="F75" s="61">
        <f t="shared" si="2"/>
        <v>0</v>
      </c>
      <c r="G75" s="128"/>
    </row>
    <row r="76" spans="1:7" s="4" customFormat="1" ht="36" x14ac:dyDescent="0.2">
      <c r="A76" s="30" t="s">
        <v>144</v>
      </c>
      <c r="B76" s="39" t="s">
        <v>145</v>
      </c>
      <c r="C76" s="37" t="s">
        <v>254</v>
      </c>
      <c r="D76" s="38">
        <v>1</v>
      </c>
      <c r="E76" s="61"/>
      <c r="F76" s="61">
        <f t="shared" si="2"/>
        <v>0</v>
      </c>
      <c r="G76" s="128"/>
    </row>
    <row r="77" spans="1:7" s="4" customFormat="1" x14ac:dyDescent="0.2">
      <c r="A77" s="30">
        <v>42</v>
      </c>
      <c r="B77" s="39" t="s">
        <v>543</v>
      </c>
      <c r="C77" s="37" t="s">
        <v>254</v>
      </c>
      <c r="D77" s="38">
        <v>1</v>
      </c>
      <c r="E77" s="61"/>
      <c r="F77" s="61">
        <f t="shared" si="2"/>
        <v>0</v>
      </c>
      <c r="G77" s="128"/>
    </row>
    <row r="78" spans="1:7" s="4" customFormat="1" x14ac:dyDescent="0.2">
      <c r="A78" s="30">
        <v>43</v>
      </c>
      <c r="B78" s="39" t="s">
        <v>639</v>
      </c>
      <c r="C78" s="37" t="s">
        <v>254</v>
      </c>
      <c r="D78" s="38">
        <v>1</v>
      </c>
      <c r="E78" s="61"/>
      <c r="F78" s="61">
        <f t="shared" si="2"/>
        <v>0</v>
      </c>
      <c r="G78" s="128"/>
    </row>
    <row r="79" spans="1:7" s="4" customFormat="1" x14ac:dyDescent="0.2">
      <c r="A79" s="30"/>
      <c r="B79" s="39" t="s">
        <v>640</v>
      </c>
      <c r="C79" s="37"/>
      <c r="D79" s="38"/>
      <c r="E79" s="61"/>
      <c r="F79" s="61">
        <f t="shared" si="2"/>
        <v>0</v>
      </c>
      <c r="G79" s="128"/>
    </row>
    <row r="80" spans="1:7" s="4" customFormat="1" x14ac:dyDescent="0.2">
      <c r="A80" s="30">
        <v>44</v>
      </c>
      <c r="B80" s="36" t="s">
        <v>146</v>
      </c>
      <c r="C80" s="37" t="s">
        <v>258</v>
      </c>
      <c r="D80" s="38">
        <v>540</v>
      </c>
      <c r="E80" s="61"/>
      <c r="F80" s="61">
        <f t="shared" si="2"/>
        <v>0</v>
      </c>
      <c r="G80" s="128"/>
    </row>
    <row r="81" spans="1:7" s="4" customFormat="1" x14ac:dyDescent="0.2">
      <c r="A81" s="30">
        <v>45</v>
      </c>
      <c r="B81" s="132" t="s">
        <v>147</v>
      </c>
      <c r="C81" s="37" t="s">
        <v>258</v>
      </c>
      <c r="D81" s="38">
        <v>540</v>
      </c>
      <c r="E81" s="61"/>
      <c r="F81" s="61">
        <f t="shared" si="2"/>
        <v>0</v>
      </c>
      <c r="G81" s="128"/>
    </row>
    <row r="82" spans="1:7" s="4" customFormat="1" x14ac:dyDescent="0.2">
      <c r="A82" s="30">
        <v>46</v>
      </c>
      <c r="B82" s="39" t="s">
        <v>148</v>
      </c>
      <c r="C82" s="37" t="s">
        <v>258</v>
      </c>
      <c r="D82" s="38">
        <v>540</v>
      </c>
      <c r="E82" s="61"/>
      <c r="F82" s="61">
        <f t="shared" si="2"/>
        <v>0</v>
      </c>
      <c r="G82" s="128"/>
    </row>
    <row r="83" spans="1:7" s="4" customFormat="1" x14ac:dyDescent="0.2">
      <c r="A83" s="30">
        <v>47</v>
      </c>
      <c r="B83" s="36" t="s">
        <v>149</v>
      </c>
      <c r="C83" s="37" t="s">
        <v>254</v>
      </c>
      <c r="D83" s="38">
        <v>1</v>
      </c>
      <c r="E83" s="61"/>
      <c r="F83" s="61">
        <f t="shared" si="2"/>
        <v>0</v>
      </c>
      <c r="G83" s="128"/>
    </row>
    <row r="84" spans="1:7" s="4" customFormat="1" x14ac:dyDescent="0.2">
      <c r="A84" s="30">
        <v>48</v>
      </c>
      <c r="B84" s="39" t="s">
        <v>150</v>
      </c>
      <c r="C84" s="37" t="s">
        <v>254</v>
      </c>
      <c r="D84" s="38">
        <v>1</v>
      </c>
      <c r="E84" s="61"/>
      <c r="F84" s="61">
        <f t="shared" si="2"/>
        <v>0</v>
      </c>
      <c r="G84" s="128"/>
    </row>
    <row r="85" spans="1:7" s="4" customFormat="1" x14ac:dyDescent="0.2">
      <c r="A85" s="30">
        <v>49</v>
      </c>
      <c r="B85" s="39" t="s">
        <v>151</v>
      </c>
      <c r="C85" s="37" t="s">
        <v>254</v>
      </c>
      <c r="D85" s="38">
        <v>1</v>
      </c>
      <c r="E85" s="61"/>
      <c r="F85" s="61">
        <f t="shared" si="2"/>
        <v>0</v>
      </c>
      <c r="G85" s="128"/>
    </row>
    <row r="86" spans="1:7" s="4" customFormat="1" x14ac:dyDescent="0.2">
      <c r="A86" s="30" t="s">
        <v>152</v>
      </c>
      <c r="B86" s="36" t="s">
        <v>153</v>
      </c>
      <c r="C86" s="37" t="s">
        <v>254</v>
      </c>
      <c r="D86" s="38">
        <v>1</v>
      </c>
      <c r="E86" s="61"/>
      <c r="F86" s="61">
        <f t="shared" si="2"/>
        <v>0</v>
      </c>
      <c r="G86" s="128"/>
    </row>
    <row r="87" spans="1:7" s="4" customFormat="1" ht="12" customHeight="1" x14ac:dyDescent="0.2">
      <c r="A87" s="30">
        <v>51</v>
      </c>
      <c r="B87" s="39" t="s">
        <v>154</v>
      </c>
      <c r="C87" s="37" t="s">
        <v>254</v>
      </c>
      <c r="D87" s="38">
        <v>1</v>
      </c>
      <c r="E87" s="61"/>
      <c r="F87" s="61">
        <f t="shared" si="2"/>
        <v>0</v>
      </c>
      <c r="G87" s="128"/>
    </row>
    <row r="88" spans="1:7" s="4" customFormat="1" x14ac:dyDescent="0.2">
      <c r="A88" s="30" t="s">
        <v>155</v>
      </c>
      <c r="B88" s="39" t="s">
        <v>156</v>
      </c>
      <c r="C88" s="37" t="s">
        <v>254</v>
      </c>
      <c r="D88" s="38">
        <v>1</v>
      </c>
      <c r="E88" s="61"/>
      <c r="F88" s="61">
        <f t="shared" si="2"/>
        <v>0</v>
      </c>
      <c r="G88" s="128"/>
    </row>
    <row r="89" spans="1:7" s="4" customFormat="1" x14ac:dyDescent="0.2">
      <c r="A89" s="30" t="s">
        <v>157</v>
      </c>
      <c r="B89" s="39" t="s">
        <v>158</v>
      </c>
      <c r="C89" s="37" t="s">
        <v>254</v>
      </c>
      <c r="D89" s="38">
        <v>1</v>
      </c>
      <c r="E89" s="61"/>
      <c r="F89" s="61">
        <f t="shared" si="2"/>
        <v>0</v>
      </c>
      <c r="G89" s="128"/>
    </row>
    <row r="90" spans="1:7" s="4" customFormat="1" x14ac:dyDescent="0.2">
      <c r="A90" s="30" t="s">
        <v>430</v>
      </c>
      <c r="B90" s="40" t="s">
        <v>429</v>
      </c>
      <c r="C90" s="41" t="s">
        <v>259</v>
      </c>
      <c r="D90" s="38">
        <v>1</v>
      </c>
      <c r="E90" s="61"/>
      <c r="F90" s="61">
        <f t="shared" si="2"/>
        <v>0</v>
      </c>
      <c r="G90" s="128"/>
    </row>
    <row r="91" spans="1:7" s="4" customFormat="1" x14ac:dyDescent="0.2">
      <c r="A91" s="30"/>
      <c r="B91" s="60"/>
      <c r="C91" s="37"/>
      <c r="D91" s="38"/>
      <c r="E91" s="61"/>
      <c r="F91" s="61">
        <f t="shared" si="2"/>
        <v>0</v>
      </c>
      <c r="G91" s="128"/>
    </row>
    <row r="92" spans="1:7" s="4" customFormat="1" x14ac:dyDescent="0.2">
      <c r="A92" s="30"/>
      <c r="B92" s="60"/>
      <c r="C92" s="37"/>
      <c r="D92" s="38"/>
      <c r="E92" s="61"/>
      <c r="F92" s="61">
        <f t="shared" si="2"/>
        <v>0</v>
      </c>
      <c r="G92" s="128"/>
    </row>
    <row r="93" spans="1:7" s="4" customFormat="1" x14ac:dyDescent="0.2">
      <c r="A93" s="30"/>
      <c r="B93" s="60"/>
      <c r="C93" s="37"/>
      <c r="D93" s="38"/>
      <c r="E93" s="61"/>
      <c r="F93" s="61">
        <f t="shared" si="2"/>
        <v>0</v>
      </c>
      <c r="G93" s="128"/>
    </row>
    <row r="94" spans="1:7" s="4" customFormat="1" x14ac:dyDescent="0.2">
      <c r="A94" s="30"/>
      <c r="B94" s="60"/>
      <c r="C94" s="37"/>
      <c r="D94" s="38"/>
      <c r="E94" s="61"/>
      <c r="F94" s="61">
        <f t="shared" si="2"/>
        <v>0</v>
      </c>
      <c r="G94" s="128"/>
    </row>
    <row r="95" spans="1:7" s="4" customFormat="1" x14ac:dyDescent="0.2">
      <c r="A95" s="30"/>
      <c r="B95" s="60"/>
      <c r="C95" s="37"/>
      <c r="D95" s="38"/>
      <c r="E95" s="61"/>
      <c r="F95" s="61">
        <f t="shared" si="2"/>
        <v>0</v>
      </c>
      <c r="G95" s="128"/>
    </row>
    <row r="96" spans="1:7" s="4" customFormat="1" x14ac:dyDescent="0.2">
      <c r="A96" s="30"/>
      <c r="B96" s="60"/>
      <c r="C96" s="37"/>
      <c r="D96" s="38"/>
      <c r="E96" s="61"/>
      <c r="F96" s="61">
        <f t="shared" si="2"/>
        <v>0</v>
      </c>
      <c r="G96" s="128"/>
    </row>
    <row r="97" spans="1:7" s="4" customFormat="1" x14ac:dyDescent="0.2">
      <c r="A97" s="30"/>
      <c r="B97" s="60"/>
      <c r="C97" s="37"/>
      <c r="D97" s="38"/>
      <c r="E97" s="61"/>
      <c r="F97" s="61">
        <f t="shared" si="2"/>
        <v>0</v>
      </c>
      <c r="G97" s="128"/>
    </row>
    <row r="98" spans="1:7" s="4" customFormat="1" x14ac:dyDescent="0.2">
      <c r="A98" s="30"/>
      <c r="B98" s="60"/>
      <c r="C98" s="37"/>
      <c r="D98" s="38"/>
      <c r="E98" s="61"/>
      <c r="F98" s="61">
        <f t="shared" si="2"/>
        <v>0</v>
      </c>
      <c r="G98" s="128"/>
    </row>
    <row r="99" spans="1:7" s="4" customFormat="1" x14ac:dyDescent="0.2">
      <c r="A99" s="30"/>
      <c r="B99" s="60"/>
      <c r="C99" s="37"/>
      <c r="D99" s="38"/>
      <c r="E99" s="61"/>
      <c r="F99" s="61">
        <f t="shared" si="2"/>
        <v>0</v>
      </c>
      <c r="G99" s="128"/>
    </row>
    <row r="100" spans="1:7" s="4" customFormat="1" x14ac:dyDescent="0.2">
      <c r="A100" s="30"/>
      <c r="B100" s="60"/>
      <c r="C100" s="37"/>
      <c r="D100" s="38"/>
      <c r="E100" s="61"/>
      <c r="F100" s="61">
        <f t="shared" si="2"/>
        <v>0</v>
      </c>
      <c r="G100" s="128"/>
    </row>
    <row r="101" spans="1:7" s="4" customFormat="1" x14ac:dyDescent="0.2">
      <c r="A101" s="30"/>
      <c r="B101" s="60"/>
      <c r="C101" s="37"/>
      <c r="D101" s="38"/>
      <c r="E101" s="61"/>
      <c r="F101" s="61">
        <f t="shared" si="2"/>
        <v>0</v>
      </c>
      <c r="G101" s="128"/>
    </row>
    <row r="102" spans="1:7" s="4" customFormat="1" x14ac:dyDescent="0.2">
      <c r="A102" s="30"/>
      <c r="B102" s="60"/>
      <c r="C102" s="37"/>
      <c r="D102" s="38"/>
      <c r="E102" s="61"/>
      <c r="F102" s="61">
        <f t="shared" si="2"/>
        <v>0</v>
      </c>
      <c r="G102" s="128"/>
    </row>
    <row r="103" spans="1:7" s="4" customFormat="1" x14ac:dyDescent="0.2">
      <c r="A103" s="30"/>
      <c r="B103" s="31"/>
      <c r="C103" s="37"/>
      <c r="D103" s="38"/>
      <c r="E103" s="61"/>
      <c r="F103" s="61">
        <f t="shared" si="2"/>
        <v>0</v>
      </c>
      <c r="G103" s="128"/>
    </row>
    <row r="104" spans="1:7" s="4" customFormat="1" x14ac:dyDescent="0.2">
      <c r="A104" s="30"/>
      <c r="B104" s="60"/>
      <c r="C104" s="37"/>
      <c r="D104" s="38"/>
      <c r="E104" s="61"/>
      <c r="F104" s="61">
        <f t="shared" si="2"/>
        <v>0</v>
      </c>
      <c r="G104" s="128"/>
    </row>
    <row r="105" spans="1:7" x14ac:dyDescent="0.2">
      <c r="A105" s="24"/>
      <c r="B105" s="31"/>
      <c r="C105" s="41"/>
      <c r="D105" s="38"/>
      <c r="E105" s="42"/>
      <c r="F105" s="42">
        <f>ROUNDUP(D105*E105,0)</f>
        <v>0</v>
      </c>
      <c r="G105" s="133"/>
    </row>
    <row r="106" spans="1:7" x14ac:dyDescent="0.2">
      <c r="A106" s="24"/>
      <c r="B106" s="31"/>
      <c r="C106" s="41"/>
      <c r="D106" s="38"/>
      <c r="E106" s="42"/>
      <c r="F106" s="42">
        <f>ROUNDUP(D106*E106,0)</f>
        <v>0</v>
      </c>
      <c r="G106" s="133"/>
    </row>
    <row r="107" spans="1:7" x14ac:dyDescent="0.2">
      <c r="A107" s="24"/>
      <c r="B107" s="31"/>
      <c r="C107" s="41"/>
      <c r="D107" s="38"/>
      <c r="E107" s="42"/>
      <c r="F107" s="42">
        <f>ROUNDUP(D107*E107,0)</f>
        <v>0</v>
      </c>
      <c r="G107" s="133"/>
    </row>
    <row r="108" spans="1:7" ht="13.5" thickBot="1" x14ac:dyDescent="0.25">
      <c r="A108" s="43"/>
      <c r="B108" s="44"/>
      <c r="C108" s="45"/>
      <c r="D108" s="46"/>
      <c r="E108" s="47"/>
      <c r="F108" s="48">
        <f>ROUNDUP(D108*E108,0)</f>
        <v>0</v>
      </c>
      <c r="G108" s="49"/>
    </row>
    <row r="109" spans="1:7" ht="13.5" thickBot="1" x14ac:dyDescent="0.25">
      <c r="A109" s="62"/>
      <c r="B109" s="174" t="s">
        <v>253</v>
      </c>
      <c r="C109" s="175"/>
      <c r="D109" s="175"/>
      <c r="E109" s="175"/>
      <c r="F109" s="63">
        <f>SUM(F7:F108)</f>
        <v>0</v>
      </c>
      <c r="G109" s="17"/>
    </row>
    <row r="110" spans="1:7" x14ac:dyDescent="0.2">
      <c r="A110" s="5"/>
      <c r="B110" s="6"/>
      <c r="C110" s="5"/>
      <c r="D110" s="5"/>
      <c r="E110" s="5"/>
    </row>
    <row r="111" spans="1:7" x14ac:dyDescent="0.2">
      <c r="A111" s="5"/>
      <c r="B111" s="6"/>
      <c r="C111" s="5"/>
      <c r="D111" s="5"/>
      <c r="E111" s="5"/>
    </row>
    <row r="112" spans="1:7" x14ac:dyDescent="0.2">
      <c r="A112" s="5"/>
      <c r="B112" s="6"/>
      <c r="C112" s="5"/>
      <c r="D112" s="5"/>
      <c r="E112" s="5"/>
    </row>
    <row r="134" spans="1:1" x14ac:dyDescent="0.2">
      <c r="A134" s="3"/>
    </row>
    <row r="135" spans="1:1" x14ac:dyDescent="0.2">
      <c r="A135" s="2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</sheetData>
  <mergeCells count="1">
    <mergeCell ref="B109:E109"/>
  </mergeCells>
  <phoneticPr fontId="0" type="noConversion"/>
  <printOptions horizontalCentered="1"/>
  <pageMargins left="0.39370078740157483" right="0.39370078740157483" top="0.78740157480314965" bottom="0.78740157480314965" header="0.51181102362204722" footer="0.39370078740157483"/>
  <pageSetup paperSize="9" fitToHeight="0" orientation="landscape" r:id="rId1"/>
  <headerFooter alignWithMargins="0">
    <oddFooter>&amp;L&amp;8&amp;F&amp;C&amp;8&amp;P/&amp;N&amp;R&amp;8&amp;A</oddFooter>
  </headerFooter>
  <ignoredErrors>
    <ignoredError sqref="F102:F109 F7:F90 F91:F10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showZeros="0" workbookViewId="0">
      <selection activeCell="D4" sqref="D4"/>
    </sheetView>
  </sheetViews>
  <sheetFormatPr defaultRowHeight="12.75" x14ac:dyDescent="0.2"/>
  <cols>
    <col min="1" max="1" width="7.7109375" style="1" customWidth="1"/>
    <col min="2" max="2" width="65.7109375" style="4" customWidth="1"/>
    <col min="3" max="4" width="9.7109375" style="1" customWidth="1"/>
    <col min="5" max="6" width="11.7109375" style="1" customWidth="1"/>
    <col min="7" max="7" width="25.7109375" style="1" customWidth="1"/>
    <col min="8" max="16384" width="9.140625" style="1"/>
  </cols>
  <sheetData>
    <row r="1" spans="1:7" ht="18" x14ac:dyDescent="0.25">
      <c r="A1" s="8" t="s">
        <v>670</v>
      </c>
      <c r="B1" s="9"/>
    </row>
    <row r="2" spans="1:7" x14ac:dyDescent="0.2">
      <c r="A2" s="11" t="s">
        <v>671</v>
      </c>
      <c r="B2" s="11" t="s">
        <v>672</v>
      </c>
    </row>
    <row r="3" spans="1:7" x14ac:dyDescent="0.2">
      <c r="A3" s="11" t="s">
        <v>673</v>
      </c>
      <c r="B3" s="11" t="s">
        <v>683</v>
      </c>
    </row>
    <row r="4" spans="1:7" x14ac:dyDescent="0.2">
      <c r="A4" s="11" t="s">
        <v>419</v>
      </c>
      <c r="B4" s="12" t="s">
        <v>421</v>
      </c>
    </row>
    <row r="5" spans="1:7" ht="15" thickBot="1" x14ac:dyDescent="0.25">
      <c r="A5" s="7"/>
    </row>
    <row r="6" spans="1:7" s="10" customFormat="1" ht="24.75" thickBot="1" x14ac:dyDescent="0.25">
      <c r="A6" s="13" t="s">
        <v>666</v>
      </c>
      <c r="B6" s="14" t="s">
        <v>255</v>
      </c>
      <c r="C6" s="15" t="s">
        <v>256</v>
      </c>
      <c r="D6" s="14" t="s">
        <v>667</v>
      </c>
      <c r="E6" s="14" t="s">
        <v>668</v>
      </c>
      <c r="F6" s="14" t="s">
        <v>669</v>
      </c>
      <c r="G6" s="16" t="s">
        <v>420</v>
      </c>
    </row>
    <row r="7" spans="1:7" x14ac:dyDescent="0.2">
      <c r="A7" s="50"/>
      <c r="B7" s="81" t="s">
        <v>278</v>
      </c>
      <c r="C7" s="51"/>
      <c r="D7" s="52"/>
      <c r="E7" s="53"/>
      <c r="F7" s="53">
        <f>ROUNDUP(D7*E7,0)</f>
        <v>0</v>
      </c>
      <c r="G7" s="54"/>
    </row>
    <row r="8" spans="1:7" s="4" customFormat="1" x14ac:dyDescent="0.2">
      <c r="A8" s="30">
        <v>1</v>
      </c>
      <c r="B8" s="39" t="s">
        <v>270</v>
      </c>
      <c r="C8" s="32" t="s">
        <v>257</v>
      </c>
      <c r="D8" s="27">
        <v>1</v>
      </c>
      <c r="E8" s="61"/>
      <c r="F8" s="33">
        <f>ROUNDUP(D8*E8,0)</f>
        <v>0</v>
      </c>
      <c r="G8" s="67"/>
    </row>
    <row r="9" spans="1:7" s="4" customFormat="1" ht="24" x14ac:dyDescent="0.2">
      <c r="A9" s="30"/>
      <c r="B9" s="31" t="s">
        <v>271</v>
      </c>
      <c r="C9" s="32"/>
      <c r="D9" s="27"/>
      <c r="E9" s="33"/>
      <c r="F9" s="33">
        <f t="shared" ref="F9:F43" si="0">ROUNDUP(D9*E9,0)</f>
        <v>0</v>
      </c>
      <c r="G9" s="34"/>
    </row>
    <row r="10" spans="1:7" s="4" customFormat="1" ht="24" x14ac:dyDescent="0.2">
      <c r="A10" s="30"/>
      <c r="B10" s="31" t="s">
        <v>272</v>
      </c>
      <c r="C10" s="32"/>
      <c r="D10" s="27"/>
      <c r="E10" s="33"/>
      <c r="F10" s="33">
        <f t="shared" si="0"/>
        <v>0</v>
      </c>
      <c r="G10" s="34"/>
    </row>
    <row r="11" spans="1:7" s="4" customFormat="1" x14ac:dyDescent="0.2">
      <c r="A11" s="30"/>
      <c r="B11" s="31" t="s">
        <v>273</v>
      </c>
      <c r="C11" s="32"/>
      <c r="D11" s="27"/>
      <c r="E11" s="33"/>
      <c r="F11" s="33">
        <f t="shared" si="0"/>
        <v>0</v>
      </c>
      <c r="G11" s="34"/>
    </row>
    <row r="12" spans="1:7" s="4" customFormat="1" ht="12.75" customHeight="1" x14ac:dyDescent="0.2">
      <c r="A12" s="30"/>
      <c r="B12" s="31" t="s">
        <v>274</v>
      </c>
      <c r="C12" s="32"/>
      <c r="D12" s="27"/>
      <c r="E12" s="33"/>
      <c r="F12" s="33">
        <f t="shared" si="0"/>
        <v>0</v>
      </c>
      <c r="G12" s="34"/>
    </row>
    <row r="13" spans="1:7" s="4" customFormat="1" ht="13.5" x14ac:dyDescent="0.2">
      <c r="A13" s="30"/>
      <c r="B13" s="31" t="s">
        <v>275</v>
      </c>
      <c r="C13" s="32"/>
      <c r="D13" s="27"/>
      <c r="E13" s="33"/>
      <c r="F13" s="33">
        <f t="shared" si="0"/>
        <v>0</v>
      </c>
      <c r="G13" s="34"/>
    </row>
    <row r="14" spans="1:7" s="4" customFormat="1" x14ac:dyDescent="0.2">
      <c r="A14" s="30"/>
      <c r="B14" s="31" t="s">
        <v>276</v>
      </c>
      <c r="C14" s="32"/>
      <c r="D14" s="27"/>
      <c r="E14" s="33"/>
      <c r="F14" s="33">
        <f t="shared" si="0"/>
        <v>0</v>
      </c>
      <c r="G14" s="34"/>
    </row>
    <row r="15" spans="1:7" s="4" customFormat="1" x14ac:dyDescent="0.2">
      <c r="A15" s="30">
        <v>2</v>
      </c>
      <c r="B15" s="39" t="s">
        <v>277</v>
      </c>
      <c r="C15" s="32" t="s">
        <v>257</v>
      </c>
      <c r="D15" s="27">
        <v>1</v>
      </c>
      <c r="E15" s="61"/>
      <c r="F15" s="33">
        <f t="shared" si="0"/>
        <v>0</v>
      </c>
      <c r="G15" s="34"/>
    </row>
    <row r="16" spans="1:7" s="4" customFormat="1" ht="24" x14ac:dyDescent="0.2">
      <c r="A16" s="30"/>
      <c r="B16" s="31" t="s">
        <v>279</v>
      </c>
      <c r="C16" s="32"/>
      <c r="D16" s="27"/>
      <c r="E16" s="33"/>
      <c r="F16" s="33">
        <f t="shared" si="0"/>
        <v>0</v>
      </c>
      <c r="G16" s="34"/>
    </row>
    <row r="17" spans="1:7" s="4" customFormat="1" ht="24" x14ac:dyDescent="0.2">
      <c r="A17" s="30"/>
      <c r="B17" s="31" t="s">
        <v>280</v>
      </c>
      <c r="C17" s="32"/>
      <c r="D17" s="27"/>
      <c r="E17" s="33"/>
      <c r="F17" s="33">
        <f t="shared" si="0"/>
        <v>0</v>
      </c>
      <c r="G17" s="34"/>
    </row>
    <row r="18" spans="1:7" s="4" customFormat="1" x14ac:dyDescent="0.2">
      <c r="A18" s="30"/>
      <c r="B18" s="31" t="s">
        <v>281</v>
      </c>
      <c r="C18" s="32"/>
      <c r="D18" s="27"/>
      <c r="E18" s="33"/>
      <c r="F18" s="33">
        <f t="shared" si="0"/>
        <v>0</v>
      </c>
      <c r="G18" s="34"/>
    </row>
    <row r="19" spans="1:7" s="4" customFormat="1" ht="12.75" customHeight="1" x14ac:dyDescent="0.2">
      <c r="A19" s="30"/>
      <c r="B19" s="31" t="s">
        <v>274</v>
      </c>
      <c r="C19" s="32"/>
      <c r="D19" s="27"/>
      <c r="E19" s="33"/>
      <c r="F19" s="33">
        <f t="shared" si="0"/>
        <v>0</v>
      </c>
      <c r="G19" s="34"/>
    </row>
    <row r="20" spans="1:7" s="4" customFormat="1" ht="13.5" x14ac:dyDescent="0.2">
      <c r="A20" s="30"/>
      <c r="B20" s="31" t="s">
        <v>282</v>
      </c>
      <c r="C20" s="32"/>
      <c r="D20" s="27"/>
      <c r="E20" s="33"/>
      <c r="F20" s="33">
        <f t="shared" si="0"/>
        <v>0</v>
      </c>
      <c r="G20" s="34"/>
    </row>
    <row r="21" spans="1:7" s="4" customFormat="1" ht="16.5" customHeight="1" x14ac:dyDescent="0.2">
      <c r="A21" s="30"/>
      <c r="B21" s="31" t="s">
        <v>283</v>
      </c>
      <c r="C21" s="32"/>
      <c r="D21" s="27"/>
      <c r="E21" s="33"/>
      <c r="F21" s="33">
        <f t="shared" si="0"/>
        <v>0</v>
      </c>
      <c r="G21" s="34"/>
    </row>
    <row r="22" spans="1:7" s="4" customFormat="1" x14ac:dyDescent="0.2">
      <c r="A22" s="30"/>
      <c r="B22" s="31" t="s">
        <v>284</v>
      </c>
      <c r="C22" s="32"/>
      <c r="D22" s="27"/>
      <c r="E22" s="33"/>
      <c r="F22" s="33">
        <f t="shared" si="0"/>
        <v>0</v>
      </c>
      <c r="G22" s="34"/>
    </row>
    <row r="23" spans="1:7" s="4" customFormat="1" x14ac:dyDescent="0.2">
      <c r="A23" s="30"/>
      <c r="B23" s="31" t="s">
        <v>285</v>
      </c>
      <c r="C23" s="32"/>
      <c r="D23" s="27"/>
      <c r="E23" s="33"/>
      <c r="F23" s="33">
        <f t="shared" si="0"/>
        <v>0</v>
      </c>
      <c r="G23" s="34"/>
    </row>
    <row r="24" spans="1:7" s="4" customFormat="1" x14ac:dyDescent="0.2">
      <c r="A24" s="30">
        <v>3</v>
      </c>
      <c r="B24" s="39" t="s">
        <v>287</v>
      </c>
      <c r="C24" s="32" t="s">
        <v>257</v>
      </c>
      <c r="D24" s="27">
        <v>1</v>
      </c>
      <c r="E24" s="33"/>
      <c r="F24" s="33">
        <f t="shared" si="0"/>
        <v>0</v>
      </c>
      <c r="G24" s="34"/>
    </row>
    <row r="25" spans="1:7" s="4" customFormat="1" ht="24" x14ac:dyDescent="0.2">
      <c r="A25" s="30"/>
      <c r="B25" s="31" t="s">
        <v>288</v>
      </c>
      <c r="C25" s="32"/>
      <c r="D25" s="27"/>
      <c r="E25" s="33"/>
      <c r="F25" s="33">
        <f t="shared" si="0"/>
        <v>0</v>
      </c>
      <c r="G25" s="34"/>
    </row>
    <row r="26" spans="1:7" s="4" customFormat="1" x14ac:dyDescent="0.2">
      <c r="A26" s="30"/>
      <c r="B26" s="31" t="s">
        <v>286</v>
      </c>
      <c r="C26" s="32"/>
      <c r="D26" s="27"/>
      <c r="E26" s="33"/>
      <c r="F26" s="33">
        <f t="shared" si="0"/>
        <v>0</v>
      </c>
      <c r="G26" s="34"/>
    </row>
    <row r="27" spans="1:7" s="4" customFormat="1" x14ac:dyDescent="0.2">
      <c r="A27" s="30">
        <v>4</v>
      </c>
      <c r="B27" s="31" t="s">
        <v>289</v>
      </c>
      <c r="C27" s="32" t="s">
        <v>257</v>
      </c>
      <c r="D27" s="27">
        <v>10</v>
      </c>
      <c r="E27" s="33"/>
      <c r="F27" s="33">
        <f t="shared" si="0"/>
        <v>0</v>
      </c>
      <c r="G27" s="34"/>
    </row>
    <row r="28" spans="1:7" s="4" customFormat="1" x14ac:dyDescent="0.2">
      <c r="A28" s="30"/>
      <c r="B28" s="169" t="s">
        <v>290</v>
      </c>
      <c r="C28" s="32"/>
      <c r="D28" s="27"/>
      <c r="E28" s="33"/>
      <c r="F28" s="33">
        <f t="shared" si="0"/>
        <v>0</v>
      </c>
      <c r="G28" s="34"/>
    </row>
    <row r="29" spans="1:7" s="4" customFormat="1" x14ac:dyDescent="0.2">
      <c r="A29" s="30"/>
      <c r="B29" s="168" t="s">
        <v>291</v>
      </c>
      <c r="C29" s="32"/>
      <c r="D29" s="27"/>
      <c r="E29" s="33"/>
      <c r="F29" s="33">
        <f t="shared" si="0"/>
        <v>0</v>
      </c>
      <c r="G29" s="34"/>
    </row>
    <row r="30" spans="1:7" s="4" customFormat="1" x14ac:dyDescent="0.2">
      <c r="A30" s="30"/>
      <c r="B30" s="168" t="s">
        <v>292</v>
      </c>
      <c r="C30" s="32"/>
      <c r="D30" s="27"/>
      <c r="E30" s="33"/>
      <c r="F30" s="33">
        <f t="shared" si="0"/>
        <v>0</v>
      </c>
      <c r="G30" s="34"/>
    </row>
    <row r="31" spans="1:7" s="4" customFormat="1" x14ac:dyDescent="0.2">
      <c r="A31" s="30"/>
      <c r="B31" s="168" t="s">
        <v>293</v>
      </c>
      <c r="C31" s="32"/>
      <c r="D31" s="27"/>
      <c r="E31" s="33"/>
      <c r="F31" s="33">
        <f t="shared" si="0"/>
        <v>0</v>
      </c>
      <c r="G31" s="34"/>
    </row>
    <row r="32" spans="1:7" s="4" customFormat="1" x14ac:dyDescent="0.2">
      <c r="A32" s="30"/>
      <c r="B32" s="168" t="s">
        <v>301</v>
      </c>
      <c r="C32" s="32"/>
      <c r="D32" s="27"/>
      <c r="E32" s="33"/>
      <c r="F32" s="33">
        <f t="shared" si="0"/>
        <v>0</v>
      </c>
      <c r="G32" s="34"/>
    </row>
    <row r="33" spans="1:7" s="4" customFormat="1" x14ac:dyDescent="0.2">
      <c r="A33" s="30"/>
      <c r="B33" s="169" t="s">
        <v>294</v>
      </c>
      <c r="C33" s="32"/>
      <c r="D33" s="27"/>
      <c r="E33" s="33"/>
      <c r="F33" s="33">
        <f t="shared" si="0"/>
        <v>0</v>
      </c>
      <c r="G33" s="34"/>
    </row>
    <row r="34" spans="1:7" s="4" customFormat="1" x14ac:dyDescent="0.2">
      <c r="A34" s="30"/>
      <c r="B34" s="168" t="s">
        <v>295</v>
      </c>
      <c r="C34" s="32"/>
      <c r="D34" s="27"/>
      <c r="E34" s="33"/>
      <c r="F34" s="33">
        <f t="shared" si="0"/>
        <v>0</v>
      </c>
      <c r="G34" s="34"/>
    </row>
    <row r="35" spans="1:7" s="4" customFormat="1" x14ac:dyDescent="0.2">
      <c r="A35" s="30"/>
      <c r="B35" s="168" t="s">
        <v>296</v>
      </c>
      <c r="C35" s="32"/>
      <c r="D35" s="27"/>
      <c r="E35" s="33"/>
      <c r="F35" s="33">
        <f t="shared" si="0"/>
        <v>0</v>
      </c>
      <c r="G35" s="34"/>
    </row>
    <row r="36" spans="1:7" s="4" customFormat="1" x14ac:dyDescent="0.2">
      <c r="A36" s="30"/>
      <c r="B36" s="168" t="s">
        <v>297</v>
      </c>
      <c r="C36" s="32"/>
      <c r="D36" s="27"/>
      <c r="E36" s="33"/>
      <c r="F36" s="33">
        <f t="shared" si="0"/>
        <v>0</v>
      </c>
      <c r="G36" s="34"/>
    </row>
    <row r="37" spans="1:7" s="4" customFormat="1" x14ac:dyDescent="0.2">
      <c r="A37" s="30"/>
      <c r="B37" s="168" t="s">
        <v>298</v>
      </c>
      <c r="C37" s="32"/>
      <c r="D37" s="27"/>
      <c r="E37" s="33"/>
      <c r="F37" s="33">
        <f t="shared" si="0"/>
        <v>0</v>
      </c>
      <c r="G37" s="34"/>
    </row>
    <row r="38" spans="1:7" s="4" customFormat="1" x14ac:dyDescent="0.2">
      <c r="A38" s="30"/>
      <c r="B38" s="170" t="s">
        <v>299</v>
      </c>
      <c r="C38" s="32"/>
      <c r="D38" s="27"/>
      <c r="E38" s="33"/>
      <c r="F38" s="33">
        <f t="shared" si="0"/>
        <v>0</v>
      </c>
      <c r="G38" s="34"/>
    </row>
    <row r="39" spans="1:7" s="4" customFormat="1" ht="24" x14ac:dyDescent="0.2">
      <c r="A39" s="30"/>
      <c r="B39" s="31" t="s">
        <v>300</v>
      </c>
      <c r="C39" s="32"/>
      <c r="D39" s="27"/>
      <c r="E39" s="33"/>
      <c r="F39" s="33">
        <f t="shared" si="0"/>
        <v>0</v>
      </c>
      <c r="G39" s="34"/>
    </row>
    <row r="40" spans="1:7" s="4" customFormat="1" x14ac:dyDescent="0.2">
      <c r="A40" s="30">
        <v>5</v>
      </c>
      <c r="B40" s="170" t="s">
        <v>302</v>
      </c>
      <c r="C40" s="32" t="s">
        <v>254</v>
      </c>
      <c r="D40" s="27">
        <v>1</v>
      </c>
      <c r="E40" s="33"/>
      <c r="F40" s="33">
        <f t="shared" si="0"/>
        <v>0</v>
      </c>
      <c r="G40" s="34"/>
    </row>
    <row r="41" spans="1:7" s="4" customFormat="1" ht="76.5" x14ac:dyDescent="0.2">
      <c r="A41" s="30">
        <v>6</v>
      </c>
      <c r="B41" s="171" t="s">
        <v>303</v>
      </c>
      <c r="C41" s="32" t="s">
        <v>254</v>
      </c>
      <c r="D41" s="27">
        <v>1</v>
      </c>
      <c r="E41" s="33"/>
      <c r="F41" s="33">
        <f t="shared" si="0"/>
        <v>0</v>
      </c>
      <c r="G41" s="34"/>
    </row>
    <row r="42" spans="1:7" s="4" customFormat="1" x14ac:dyDescent="0.2">
      <c r="A42" s="30">
        <v>7</v>
      </c>
      <c r="B42" s="170" t="s">
        <v>304</v>
      </c>
      <c r="C42" s="32" t="s">
        <v>258</v>
      </c>
      <c r="D42" s="27">
        <v>50</v>
      </c>
      <c r="E42" s="33"/>
      <c r="F42" s="33">
        <f t="shared" si="0"/>
        <v>0</v>
      </c>
      <c r="G42" s="34"/>
    </row>
    <row r="43" spans="1:7" s="4" customFormat="1" ht="27" x14ac:dyDescent="0.2">
      <c r="A43" s="30">
        <v>8</v>
      </c>
      <c r="B43" s="171" t="s">
        <v>305</v>
      </c>
      <c r="C43" s="32" t="s">
        <v>258</v>
      </c>
      <c r="D43" s="27">
        <v>770</v>
      </c>
      <c r="E43" s="33"/>
      <c r="F43" s="33">
        <f t="shared" si="0"/>
        <v>0</v>
      </c>
      <c r="G43" s="34"/>
    </row>
    <row r="44" spans="1:7" s="4" customFormat="1" x14ac:dyDescent="0.2">
      <c r="A44" s="30">
        <v>9</v>
      </c>
      <c r="B44" s="40" t="s">
        <v>429</v>
      </c>
      <c r="C44" s="41" t="s">
        <v>259</v>
      </c>
      <c r="D44" s="38">
        <v>1</v>
      </c>
      <c r="E44" s="56"/>
      <c r="F44" s="56">
        <f>ROUNDUP(D44*E44,0)</f>
        <v>0</v>
      </c>
      <c r="G44" s="34"/>
    </row>
    <row r="45" spans="1:7" s="4" customFormat="1" x14ac:dyDescent="0.2">
      <c r="A45" s="24"/>
      <c r="B45" s="31"/>
      <c r="C45" s="41"/>
      <c r="D45" s="38"/>
      <c r="E45" s="42"/>
      <c r="F45" s="28">
        <f>ROUNDUP(D45*E45,0)</f>
        <v>0</v>
      </c>
      <c r="G45" s="29"/>
    </row>
    <row r="46" spans="1:7" s="4" customFormat="1" ht="13.5" thickBot="1" x14ac:dyDescent="0.25">
      <c r="A46" s="43"/>
      <c r="B46" s="44"/>
      <c r="C46" s="45"/>
      <c r="D46" s="46"/>
      <c r="E46" s="47"/>
      <c r="F46" s="48">
        <f>ROUNDUP(D46*E46,0)</f>
        <v>0</v>
      </c>
      <c r="G46" s="49"/>
    </row>
    <row r="47" spans="1:7" s="4" customFormat="1" ht="13.5" thickBot="1" x14ac:dyDescent="0.25">
      <c r="A47" s="62"/>
      <c r="B47" s="174" t="s">
        <v>253</v>
      </c>
      <c r="C47" s="175"/>
      <c r="D47" s="175"/>
      <c r="E47" s="175"/>
      <c r="F47" s="63">
        <f>SUM(F7:F46)</f>
        <v>0</v>
      </c>
      <c r="G47" s="17"/>
    </row>
    <row r="48" spans="1:7" s="4" customFormat="1" ht="48.75" customHeight="1" x14ac:dyDescent="0.2">
      <c r="A48" s="5"/>
      <c r="B48" s="6"/>
      <c r="C48" s="5"/>
      <c r="D48" s="5"/>
      <c r="E48" s="5"/>
      <c r="F48" s="1"/>
      <c r="G48" s="1"/>
    </row>
    <row r="49" spans="1:7" s="4" customFormat="1" x14ac:dyDescent="0.2">
      <c r="A49" s="1"/>
      <c r="C49" s="1"/>
      <c r="D49" s="1"/>
      <c r="E49" s="1"/>
      <c r="F49" s="1"/>
      <c r="G49" s="1"/>
    </row>
    <row r="50" spans="1:7" s="4" customFormat="1" x14ac:dyDescent="0.2">
      <c r="A50" s="1"/>
      <c r="C50" s="1"/>
      <c r="D50" s="1"/>
      <c r="E50" s="1"/>
      <c r="F50" s="1"/>
      <c r="G50" s="1"/>
    </row>
    <row r="51" spans="1:7" s="4" customFormat="1" x14ac:dyDescent="0.2">
      <c r="A51" s="1"/>
      <c r="C51" s="1"/>
      <c r="D51" s="1"/>
      <c r="E51" s="1"/>
      <c r="F51" s="1"/>
      <c r="G51" s="1"/>
    </row>
    <row r="52" spans="1:7" s="4" customFormat="1" x14ac:dyDescent="0.2">
      <c r="A52" s="1"/>
      <c r="C52" s="1"/>
      <c r="D52" s="1"/>
      <c r="E52" s="1"/>
      <c r="F52" s="1"/>
      <c r="G52" s="1"/>
    </row>
    <row r="53" spans="1:7" s="4" customFormat="1" x14ac:dyDescent="0.2">
      <c r="A53" s="1"/>
      <c r="C53" s="1"/>
      <c r="D53" s="1"/>
      <c r="E53" s="1"/>
      <c r="F53" s="1"/>
      <c r="G53" s="1"/>
    </row>
    <row r="54" spans="1:7" s="4" customFormat="1" x14ac:dyDescent="0.2">
      <c r="A54" s="1"/>
      <c r="C54" s="1"/>
      <c r="D54" s="1"/>
      <c r="E54" s="1"/>
      <c r="F54" s="1"/>
      <c r="G54" s="1"/>
    </row>
    <row r="55" spans="1:7" s="4" customFormat="1" x14ac:dyDescent="0.2">
      <c r="A55" s="1"/>
      <c r="C55" s="1"/>
      <c r="D55" s="1"/>
      <c r="E55" s="1"/>
      <c r="F55" s="1"/>
      <c r="G55" s="1"/>
    </row>
    <row r="56" spans="1:7" s="4" customFormat="1" x14ac:dyDescent="0.2">
      <c r="A56" s="1"/>
      <c r="C56" s="1"/>
      <c r="D56" s="1"/>
      <c r="E56" s="1"/>
      <c r="F56" s="1"/>
      <c r="G56" s="1"/>
    </row>
    <row r="57" spans="1:7" s="4" customFormat="1" x14ac:dyDescent="0.2">
      <c r="A57" s="1"/>
      <c r="C57" s="1"/>
      <c r="D57" s="1"/>
      <c r="E57" s="1"/>
      <c r="F57" s="1"/>
      <c r="G57" s="1"/>
    </row>
    <row r="58" spans="1:7" s="4" customFormat="1" x14ac:dyDescent="0.2">
      <c r="A58" s="1"/>
      <c r="C58" s="1"/>
      <c r="D58" s="1"/>
      <c r="E58" s="1"/>
      <c r="F58" s="1"/>
      <c r="G58" s="1"/>
    </row>
    <row r="59" spans="1:7" s="4" customFormat="1" x14ac:dyDescent="0.2">
      <c r="A59" s="1"/>
      <c r="C59" s="1"/>
      <c r="D59" s="1"/>
      <c r="E59" s="1"/>
      <c r="F59" s="1"/>
      <c r="G59" s="1"/>
    </row>
    <row r="60" spans="1:7" s="4" customFormat="1" ht="12" customHeight="1" x14ac:dyDescent="0.2">
      <c r="A60" s="1"/>
      <c r="C60" s="1"/>
      <c r="D60" s="1"/>
      <c r="E60" s="1"/>
      <c r="F60" s="1"/>
      <c r="G60" s="1"/>
    </row>
    <row r="61" spans="1:7" s="4" customFormat="1" x14ac:dyDescent="0.2">
      <c r="A61" s="1"/>
      <c r="C61" s="1"/>
      <c r="D61" s="1"/>
      <c r="E61" s="1"/>
      <c r="F61" s="1"/>
      <c r="G61" s="1"/>
    </row>
    <row r="62" spans="1:7" s="4" customFormat="1" x14ac:dyDescent="0.2">
      <c r="A62" s="1"/>
      <c r="C62" s="1"/>
      <c r="D62" s="1"/>
      <c r="E62" s="1"/>
      <c r="F62" s="1"/>
      <c r="G62" s="1"/>
    </row>
    <row r="63" spans="1:7" s="4" customFormat="1" x14ac:dyDescent="0.2">
      <c r="A63" s="3"/>
      <c r="C63" s="1"/>
      <c r="D63" s="1"/>
      <c r="E63" s="1"/>
      <c r="F63" s="1"/>
      <c r="G63" s="1"/>
    </row>
    <row r="64" spans="1:7" s="4" customFormat="1" x14ac:dyDescent="0.2">
      <c r="A64" s="2"/>
      <c r="C64" s="1"/>
      <c r="D64" s="1"/>
      <c r="E64" s="1"/>
      <c r="F64" s="1"/>
      <c r="G64" s="1"/>
    </row>
    <row r="65" spans="1:7" s="4" customFormat="1" x14ac:dyDescent="0.2">
      <c r="A65" s="3"/>
      <c r="C65" s="1"/>
      <c r="D65" s="1"/>
      <c r="E65" s="1"/>
      <c r="F65" s="1"/>
      <c r="G65" s="1"/>
    </row>
    <row r="66" spans="1:7" s="4" customFormat="1" x14ac:dyDescent="0.2">
      <c r="A66" s="3"/>
      <c r="C66" s="1"/>
      <c r="D66" s="1"/>
      <c r="E66" s="1"/>
      <c r="F66" s="1"/>
      <c r="G66" s="1"/>
    </row>
    <row r="67" spans="1:7" s="4" customFormat="1" ht="12.75" customHeight="1" x14ac:dyDescent="0.2">
      <c r="A67" s="3"/>
      <c r="C67" s="1"/>
      <c r="D67" s="1"/>
      <c r="E67" s="1"/>
      <c r="F67" s="1"/>
      <c r="G67" s="1"/>
    </row>
    <row r="68" spans="1:7" s="4" customFormat="1" x14ac:dyDescent="0.2">
      <c r="A68" s="3"/>
      <c r="C68" s="1"/>
      <c r="D68" s="1"/>
      <c r="E68" s="1"/>
      <c r="F68" s="1"/>
      <c r="G68" s="1"/>
    </row>
    <row r="69" spans="1:7" x14ac:dyDescent="0.2">
      <c r="A69" s="3"/>
    </row>
    <row r="70" spans="1:7" x14ac:dyDescent="0.2">
      <c r="A70" s="3"/>
    </row>
    <row r="71" spans="1:7" x14ac:dyDescent="0.2">
      <c r="A71" s="3"/>
    </row>
    <row r="87" spans="1:7" s="4" customFormat="1" x14ac:dyDescent="0.2">
      <c r="A87" s="1"/>
      <c r="C87" s="1"/>
      <c r="D87" s="1"/>
      <c r="E87" s="1"/>
      <c r="F87" s="1"/>
      <c r="G87" s="1"/>
    </row>
    <row r="88" spans="1:7" s="4" customFormat="1" x14ac:dyDescent="0.2">
      <c r="A88" s="1"/>
      <c r="C88" s="1"/>
      <c r="D88" s="1"/>
      <c r="E88" s="1"/>
      <c r="F88" s="1"/>
      <c r="G88" s="1"/>
    </row>
    <row r="89" spans="1:7" s="4" customFormat="1" x14ac:dyDescent="0.2">
      <c r="A89" s="1"/>
      <c r="C89" s="1"/>
      <c r="D89" s="1"/>
      <c r="E89" s="1"/>
      <c r="F89" s="1"/>
      <c r="G89" s="1"/>
    </row>
    <row r="90" spans="1:7" s="4" customFormat="1" x14ac:dyDescent="0.2">
      <c r="A90" s="1"/>
      <c r="C90" s="1"/>
      <c r="D90" s="1"/>
      <c r="E90" s="1"/>
      <c r="F90" s="1"/>
      <c r="G90" s="1"/>
    </row>
    <row r="91" spans="1:7" s="4" customFormat="1" x14ac:dyDescent="0.2">
      <c r="A91" s="1"/>
      <c r="C91" s="1"/>
      <c r="D91" s="1"/>
      <c r="E91" s="1"/>
      <c r="F91" s="1"/>
      <c r="G91" s="1"/>
    </row>
    <row r="92" spans="1:7" s="4" customFormat="1" x14ac:dyDescent="0.2">
      <c r="A92" s="1"/>
      <c r="C92" s="1"/>
      <c r="D92" s="1"/>
      <c r="E92" s="1"/>
      <c r="F92" s="1"/>
      <c r="G92" s="1"/>
    </row>
    <row r="93" spans="1:7" s="4" customFormat="1" x14ac:dyDescent="0.2">
      <c r="A93" s="1"/>
      <c r="C93" s="1"/>
      <c r="D93" s="1"/>
      <c r="E93" s="1"/>
      <c r="F93" s="1"/>
      <c r="G93" s="1"/>
    </row>
    <row r="94" spans="1:7" s="4" customFormat="1" x14ac:dyDescent="0.2">
      <c r="A94" s="1"/>
      <c r="C94" s="1"/>
      <c r="D94" s="1"/>
      <c r="E94" s="1"/>
      <c r="F94" s="1"/>
      <c r="G94" s="1"/>
    </row>
    <row r="95" spans="1:7" s="4" customFormat="1" x14ac:dyDescent="0.2">
      <c r="A95" s="1"/>
      <c r="C95" s="1"/>
      <c r="D95" s="1"/>
      <c r="E95" s="1"/>
      <c r="F95" s="1"/>
      <c r="G95" s="1"/>
    </row>
  </sheetData>
  <mergeCells count="1">
    <mergeCell ref="B47:E47"/>
  </mergeCells>
  <phoneticPr fontId="39" type="noConversion"/>
  <printOptions horizontalCentered="1"/>
  <pageMargins left="0.39370078740157483" right="0.39370078740157483" top="0.78740157480314965" bottom="0.78740157480314965" header="0.51181102362204722" footer="0.39370078740157483"/>
  <pageSetup paperSize="9" fitToHeight="0" orientation="landscape" r:id="rId1"/>
  <headerFooter alignWithMargins="0">
    <oddFooter>&amp;L&amp;8&amp;F&amp;C&amp;8&amp;P/&amp;N&amp;R&amp;8&amp;A</oddFooter>
  </headerFooter>
  <ignoredErrors>
    <ignoredError sqref="F7:F4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"/>
  <sheetViews>
    <sheetView showZeros="0" tabSelected="1" topLeftCell="A82" workbookViewId="0">
      <selection activeCell="G128" sqref="G128"/>
    </sheetView>
  </sheetViews>
  <sheetFormatPr defaultRowHeight="12.75" x14ac:dyDescent="0.2"/>
  <cols>
    <col min="1" max="1" width="7.7109375" style="1" customWidth="1"/>
    <col min="2" max="2" width="65.7109375" style="4" customWidth="1"/>
    <col min="3" max="4" width="9.7109375" style="1" customWidth="1"/>
    <col min="5" max="6" width="11.7109375" style="1" customWidth="1"/>
    <col min="7" max="7" width="25.7109375" style="1" customWidth="1"/>
    <col min="8" max="16384" width="9.140625" style="134"/>
  </cols>
  <sheetData>
    <row r="1" spans="1:7" ht="18" x14ac:dyDescent="0.25">
      <c r="A1" s="8" t="s">
        <v>670</v>
      </c>
      <c r="B1" s="9"/>
      <c r="G1" s="136"/>
    </row>
    <row r="2" spans="1:7" x14ac:dyDescent="0.2">
      <c r="A2" s="11" t="s">
        <v>671</v>
      </c>
      <c r="B2" s="11" t="s">
        <v>672</v>
      </c>
      <c r="G2" s="136"/>
    </row>
    <row r="3" spans="1:7" x14ac:dyDescent="0.2">
      <c r="A3" s="11" t="s">
        <v>673</v>
      </c>
      <c r="B3" s="11" t="s">
        <v>426</v>
      </c>
      <c r="G3" s="136"/>
    </row>
    <row r="4" spans="1:7" x14ac:dyDescent="0.2">
      <c r="A4" s="11" t="s">
        <v>419</v>
      </c>
      <c r="B4" s="12" t="s">
        <v>421</v>
      </c>
      <c r="G4" s="136"/>
    </row>
    <row r="5" spans="1:7" ht="15" thickBot="1" x14ac:dyDescent="0.25">
      <c r="A5" s="7"/>
      <c r="G5" s="136"/>
    </row>
    <row r="6" spans="1:7" s="135" customFormat="1" ht="24.75" thickBot="1" x14ac:dyDescent="0.25">
      <c r="A6" s="13" t="s">
        <v>666</v>
      </c>
      <c r="B6" s="14" t="s">
        <v>255</v>
      </c>
      <c r="C6" s="15" t="s">
        <v>256</v>
      </c>
      <c r="D6" s="14" t="s">
        <v>667</v>
      </c>
      <c r="E6" s="14" t="s">
        <v>668</v>
      </c>
      <c r="F6" s="14" t="s">
        <v>669</v>
      </c>
      <c r="G6" s="16" t="s">
        <v>420</v>
      </c>
    </row>
    <row r="7" spans="1:7" s="135" customFormat="1" ht="12" x14ac:dyDescent="0.2">
      <c r="A7" s="19"/>
      <c r="B7" s="91" t="s">
        <v>56</v>
      </c>
      <c r="C7" s="21"/>
      <c r="D7" s="22"/>
      <c r="E7" s="22"/>
      <c r="F7" s="92">
        <f t="shared" ref="F7:F73" si="0">ROUNDUP(D7*E7,0)</f>
        <v>0</v>
      </c>
      <c r="G7" s="23"/>
    </row>
    <row r="8" spans="1:7" s="135" customFormat="1" ht="12" x14ac:dyDescent="0.2">
      <c r="A8" s="82">
        <v>1</v>
      </c>
      <c r="B8" s="39" t="s">
        <v>659</v>
      </c>
      <c r="C8" s="37" t="s">
        <v>257</v>
      </c>
      <c r="D8" s="38">
        <v>1</v>
      </c>
      <c r="E8" s="138"/>
      <c r="F8" s="33">
        <f t="shared" si="0"/>
        <v>0</v>
      </c>
      <c r="G8" s="67" t="s">
        <v>586</v>
      </c>
    </row>
    <row r="9" spans="1:7" s="135" customFormat="1" ht="180" x14ac:dyDescent="0.2">
      <c r="A9" s="82"/>
      <c r="B9" s="31" t="s">
        <v>681</v>
      </c>
      <c r="C9" s="37"/>
      <c r="D9" s="38"/>
      <c r="E9" s="61"/>
      <c r="F9" s="33">
        <f t="shared" si="0"/>
        <v>0</v>
      </c>
      <c r="G9" s="90"/>
    </row>
    <row r="10" spans="1:7" s="135" customFormat="1" ht="12" x14ac:dyDescent="0.2">
      <c r="A10" s="82"/>
      <c r="B10" s="31" t="s">
        <v>503</v>
      </c>
      <c r="C10" s="37"/>
      <c r="D10" s="38"/>
      <c r="E10" s="61"/>
      <c r="F10" s="33">
        <f t="shared" si="0"/>
        <v>0</v>
      </c>
      <c r="G10" s="90"/>
    </row>
    <row r="11" spans="1:7" s="135" customFormat="1" ht="48" x14ac:dyDescent="0.2">
      <c r="A11" s="82"/>
      <c r="B11" s="31" t="s">
        <v>492</v>
      </c>
      <c r="C11" s="37"/>
      <c r="D11" s="38"/>
      <c r="E11" s="61"/>
      <c r="F11" s="33">
        <f t="shared" si="0"/>
        <v>0</v>
      </c>
      <c r="G11" s="90"/>
    </row>
    <row r="12" spans="1:7" s="135" customFormat="1" ht="12" x14ac:dyDescent="0.2">
      <c r="A12" s="82"/>
      <c r="B12" s="31" t="s">
        <v>624</v>
      </c>
      <c r="C12" s="37"/>
      <c r="D12" s="38"/>
      <c r="E12" s="61"/>
      <c r="F12" s="33">
        <f t="shared" si="0"/>
        <v>0</v>
      </c>
      <c r="G12" s="90"/>
    </row>
    <row r="13" spans="1:7" s="135" customFormat="1" ht="12" x14ac:dyDescent="0.2">
      <c r="A13" s="82"/>
      <c r="B13" s="36" t="s">
        <v>502</v>
      </c>
      <c r="C13" s="37"/>
      <c r="D13" s="38"/>
      <c r="E13" s="61"/>
      <c r="F13" s="33">
        <f t="shared" si="0"/>
        <v>0</v>
      </c>
      <c r="G13" s="90"/>
    </row>
    <row r="14" spans="1:7" s="135" customFormat="1" ht="12" x14ac:dyDescent="0.2">
      <c r="A14" s="82"/>
      <c r="B14" s="36" t="s">
        <v>498</v>
      </c>
      <c r="C14" s="37"/>
      <c r="D14" s="38"/>
      <c r="E14" s="61"/>
      <c r="F14" s="33">
        <f t="shared" si="0"/>
        <v>0</v>
      </c>
      <c r="G14" s="90"/>
    </row>
    <row r="15" spans="1:7" s="135" customFormat="1" ht="12" x14ac:dyDescent="0.2">
      <c r="A15" s="82"/>
      <c r="B15" s="36" t="s">
        <v>682</v>
      </c>
      <c r="C15" s="37"/>
      <c r="D15" s="38"/>
      <c r="E15" s="61"/>
      <c r="F15" s="33">
        <f t="shared" si="0"/>
        <v>0</v>
      </c>
      <c r="G15" s="90"/>
    </row>
    <row r="16" spans="1:7" s="135" customFormat="1" ht="12" x14ac:dyDescent="0.2">
      <c r="A16" s="82"/>
      <c r="B16" s="31" t="s">
        <v>207</v>
      </c>
      <c r="C16" s="37"/>
      <c r="D16" s="38"/>
      <c r="E16" s="61"/>
      <c r="F16" s="33">
        <f t="shared" si="0"/>
        <v>0</v>
      </c>
      <c r="G16" s="90"/>
    </row>
    <row r="17" spans="1:7" s="135" customFormat="1" ht="24" x14ac:dyDescent="0.2">
      <c r="A17" s="82"/>
      <c r="B17" s="31" t="s">
        <v>261</v>
      </c>
      <c r="C17" s="37"/>
      <c r="D17" s="38"/>
      <c r="E17" s="61"/>
      <c r="F17" s="33">
        <f t="shared" si="0"/>
        <v>0</v>
      </c>
      <c r="G17" s="90"/>
    </row>
    <row r="18" spans="1:7" s="135" customFormat="1" ht="12" x14ac:dyDescent="0.2">
      <c r="A18" s="82"/>
      <c r="B18" s="31" t="s">
        <v>506</v>
      </c>
      <c r="C18" s="37"/>
      <c r="D18" s="38"/>
      <c r="E18" s="61"/>
      <c r="F18" s="33">
        <f t="shared" si="0"/>
        <v>0</v>
      </c>
      <c r="G18" s="90"/>
    </row>
    <row r="19" spans="1:7" s="135" customFormat="1" ht="12" x14ac:dyDescent="0.2">
      <c r="A19" s="82"/>
      <c r="B19" s="31" t="s">
        <v>527</v>
      </c>
      <c r="C19" s="37"/>
      <c r="D19" s="38"/>
      <c r="E19" s="61"/>
      <c r="F19" s="33">
        <f t="shared" si="0"/>
        <v>0</v>
      </c>
      <c r="G19" s="90"/>
    </row>
    <row r="20" spans="1:7" s="135" customFormat="1" ht="12" x14ac:dyDescent="0.2">
      <c r="A20" s="82"/>
      <c r="B20" s="31" t="s">
        <v>507</v>
      </c>
      <c r="C20" s="37"/>
      <c r="D20" s="38"/>
      <c r="E20" s="61"/>
      <c r="F20" s="33">
        <f t="shared" si="0"/>
        <v>0</v>
      </c>
      <c r="G20" s="90"/>
    </row>
    <row r="21" spans="1:7" s="135" customFormat="1" ht="12" x14ac:dyDescent="0.2">
      <c r="A21" s="82"/>
      <c r="B21" s="31" t="s">
        <v>169</v>
      </c>
      <c r="C21" s="37"/>
      <c r="D21" s="38"/>
      <c r="E21" s="61"/>
      <c r="F21" s="33">
        <f t="shared" si="0"/>
        <v>0</v>
      </c>
      <c r="G21" s="90"/>
    </row>
    <row r="22" spans="1:7" s="135" customFormat="1" ht="12" x14ac:dyDescent="0.2">
      <c r="A22" s="82"/>
      <c r="B22" s="31" t="s">
        <v>513</v>
      </c>
      <c r="C22" s="37"/>
      <c r="D22" s="38"/>
      <c r="E22" s="61"/>
      <c r="F22" s="33">
        <f t="shared" si="0"/>
        <v>0</v>
      </c>
      <c r="G22" s="90"/>
    </row>
    <row r="23" spans="1:7" s="135" customFormat="1" ht="12" x14ac:dyDescent="0.2">
      <c r="A23" s="82"/>
      <c r="B23" s="31" t="s">
        <v>212</v>
      </c>
      <c r="C23" s="37"/>
      <c r="D23" s="38"/>
      <c r="E23" s="61"/>
      <c r="F23" s="33">
        <f t="shared" si="0"/>
        <v>0</v>
      </c>
      <c r="G23" s="90"/>
    </row>
    <row r="24" spans="1:7" s="135" customFormat="1" ht="12" x14ac:dyDescent="0.2">
      <c r="A24" s="82"/>
      <c r="B24" s="31" t="s">
        <v>679</v>
      </c>
      <c r="C24" s="37"/>
      <c r="D24" s="38"/>
      <c r="E24" s="61"/>
      <c r="F24" s="33">
        <f t="shared" si="0"/>
        <v>0</v>
      </c>
      <c r="G24" s="90"/>
    </row>
    <row r="25" spans="1:7" s="135" customFormat="1" ht="24" x14ac:dyDescent="0.2">
      <c r="A25" s="82"/>
      <c r="B25" s="31" t="s">
        <v>262</v>
      </c>
      <c r="C25" s="37"/>
      <c r="D25" s="38"/>
      <c r="E25" s="61"/>
      <c r="F25" s="33">
        <f t="shared" si="0"/>
        <v>0</v>
      </c>
      <c r="G25" s="90"/>
    </row>
    <row r="26" spans="1:7" s="135" customFormat="1" ht="12" x14ac:dyDescent="0.2">
      <c r="A26" s="82"/>
      <c r="B26" s="31" t="s">
        <v>680</v>
      </c>
      <c r="C26" s="37"/>
      <c r="D26" s="38"/>
      <c r="E26" s="61"/>
      <c r="F26" s="33">
        <f t="shared" si="0"/>
        <v>0</v>
      </c>
      <c r="G26" s="90"/>
    </row>
    <row r="27" spans="1:7" s="135" customFormat="1" ht="12" x14ac:dyDescent="0.2">
      <c r="A27" s="82"/>
      <c r="B27" s="31" t="s">
        <v>616</v>
      </c>
      <c r="C27" s="37"/>
      <c r="D27" s="38"/>
      <c r="E27" s="61"/>
      <c r="F27" s="33">
        <f t="shared" si="0"/>
        <v>0</v>
      </c>
      <c r="G27" s="90"/>
    </row>
    <row r="28" spans="1:7" s="135" customFormat="1" ht="13.5" x14ac:dyDescent="0.2">
      <c r="A28" s="82"/>
      <c r="B28" s="31" t="s">
        <v>312</v>
      </c>
      <c r="C28" s="37"/>
      <c r="D28" s="38"/>
      <c r="E28" s="61"/>
      <c r="F28" s="33">
        <f t="shared" si="0"/>
        <v>0</v>
      </c>
      <c r="G28" s="90"/>
    </row>
    <row r="29" spans="1:7" s="135" customFormat="1" ht="12" x14ac:dyDescent="0.2">
      <c r="A29" s="82"/>
      <c r="B29" s="39" t="s">
        <v>0</v>
      </c>
      <c r="C29" s="37"/>
      <c r="D29" s="38"/>
      <c r="E29" s="61"/>
      <c r="F29" s="33">
        <f t="shared" si="0"/>
        <v>0</v>
      </c>
      <c r="G29" s="90"/>
    </row>
    <row r="30" spans="1:7" s="135" customFormat="1" ht="60" x14ac:dyDescent="0.2">
      <c r="A30" s="82"/>
      <c r="B30" s="31" t="s">
        <v>511</v>
      </c>
      <c r="C30" s="37"/>
      <c r="D30" s="38"/>
      <c r="E30" s="61"/>
      <c r="F30" s="33">
        <f t="shared" si="0"/>
        <v>0</v>
      </c>
      <c r="G30" s="90"/>
    </row>
    <row r="31" spans="1:7" s="135" customFormat="1" ht="12" x14ac:dyDescent="0.2">
      <c r="A31" s="82">
        <v>2</v>
      </c>
      <c r="B31" s="140" t="s">
        <v>499</v>
      </c>
      <c r="C31" s="37" t="s">
        <v>257</v>
      </c>
      <c r="D31" s="38">
        <v>1</v>
      </c>
      <c r="E31" s="138"/>
      <c r="F31" s="33">
        <f t="shared" si="0"/>
        <v>0</v>
      </c>
      <c r="G31" s="67" t="s">
        <v>587</v>
      </c>
    </row>
    <row r="32" spans="1:7" s="135" customFormat="1" ht="180" x14ac:dyDescent="0.2">
      <c r="A32" s="82"/>
      <c r="B32" s="31" t="s">
        <v>681</v>
      </c>
      <c r="C32" s="37"/>
      <c r="D32" s="38"/>
      <c r="E32" s="61"/>
      <c r="F32" s="33">
        <f t="shared" si="0"/>
        <v>0</v>
      </c>
      <c r="G32" s="90"/>
    </row>
    <row r="33" spans="1:7" s="135" customFormat="1" ht="12" x14ac:dyDescent="0.2">
      <c r="A33" s="82"/>
      <c r="B33" s="31" t="s">
        <v>500</v>
      </c>
      <c r="C33" s="37"/>
      <c r="D33" s="38"/>
      <c r="E33" s="61"/>
      <c r="F33" s="33">
        <f t="shared" si="0"/>
        <v>0</v>
      </c>
      <c r="G33" s="90"/>
    </row>
    <row r="34" spans="1:7" s="135" customFormat="1" ht="48" x14ac:dyDescent="0.2">
      <c r="A34" s="82"/>
      <c r="B34" s="31" t="s">
        <v>492</v>
      </c>
      <c r="C34" s="37"/>
      <c r="D34" s="38"/>
      <c r="E34" s="61"/>
      <c r="F34" s="33">
        <f t="shared" si="0"/>
        <v>0</v>
      </c>
      <c r="G34" s="90"/>
    </row>
    <row r="35" spans="1:7" s="135" customFormat="1" ht="12" x14ac:dyDescent="0.2">
      <c r="A35" s="82"/>
      <c r="B35" s="139" t="s">
        <v>610</v>
      </c>
      <c r="C35" s="37"/>
      <c r="D35" s="38"/>
      <c r="E35" s="61"/>
      <c r="F35" s="33">
        <f t="shared" si="0"/>
        <v>0</v>
      </c>
      <c r="G35" s="90"/>
    </row>
    <row r="36" spans="1:7" s="135" customFormat="1" ht="12" x14ac:dyDescent="0.2">
      <c r="A36" s="82"/>
      <c r="B36" s="139" t="s">
        <v>207</v>
      </c>
      <c r="C36" s="37"/>
      <c r="D36" s="38"/>
      <c r="E36" s="61"/>
      <c r="F36" s="33">
        <f t="shared" si="0"/>
        <v>0</v>
      </c>
      <c r="G36" s="90"/>
    </row>
    <row r="37" spans="1:7" s="135" customFormat="1" ht="24" x14ac:dyDescent="0.2">
      <c r="A37" s="82"/>
      <c r="B37" s="139" t="s">
        <v>261</v>
      </c>
      <c r="C37" s="37"/>
      <c r="D37" s="38"/>
      <c r="E37" s="61"/>
      <c r="F37" s="33">
        <f t="shared" si="0"/>
        <v>0</v>
      </c>
      <c r="G37" s="90"/>
    </row>
    <row r="38" spans="1:7" s="135" customFormat="1" ht="12" x14ac:dyDescent="0.2">
      <c r="A38" s="82"/>
      <c r="B38" s="139" t="s">
        <v>506</v>
      </c>
      <c r="C38" s="37"/>
      <c r="D38" s="38"/>
      <c r="E38" s="61"/>
      <c r="F38" s="33">
        <f t="shared" si="0"/>
        <v>0</v>
      </c>
      <c r="G38" s="90"/>
    </row>
    <row r="39" spans="1:7" s="135" customFormat="1" ht="12" x14ac:dyDescent="0.2">
      <c r="A39" s="82"/>
      <c r="B39" s="36" t="s">
        <v>682</v>
      </c>
      <c r="C39" s="37"/>
      <c r="D39" s="38"/>
      <c r="E39" s="61"/>
      <c r="F39" s="33"/>
      <c r="G39" s="90"/>
    </row>
    <row r="40" spans="1:7" s="135" customFormat="1" ht="12" x14ac:dyDescent="0.2">
      <c r="A40" s="82"/>
      <c r="B40" s="139" t="s">
        <v>611</v>
      </c>
      <c r="C40" s="37"/>
      <c r="D40" s="38"/>
      <c r="E40" s="61"/>
      <c r="F40" s="33">
        <f t="shared" si="0"/>
        <v>0</v>
      </c>
      <c r="G40" s="90"/>
    </row>
    <row r="41" spans="1:7" s="135" customFormat="1" ht="12" x14ac:dyDescent="0.2">
      <c r="A41" s="82"/>
      <c r="B41" s="139" t="s">
        <v>507</v>
      </c>
      <c r="C41" s="37"/>
      <c r="D41" s="38"/>
      <c r="E41" s="61"/>
      <c r="F41" s="33">
        <f t="shared" si="0"/>
        <v>0</v>
      </c>
      <c r="G41" s="90"/>
    </row>
    <row r="42" spans="1:7" s="135" customFormat="1" ht="12" x14ac:dyDescent="0.2">
      <c r="A42" s="82"/>
      <c r="B42" s="139" t="s">
        <v>211</v>
      </c>
      <c r="C42" s="37"/>
      <c r="D42" s="38"/>
      <c r="E42" s="61"/>
      <c r="F42" s="33">
        <f t="shared" si="0"/>
        <v>0</v>
      </c>
      <c r="G42" s="90"/>
    </row>
    <row r="43" spans="1:7" s="135" customFormat="1" ht="12" x14ac:dyDescent="0.2">
      <c r="A43" s="82"/>
      <c r="B43" s="139" t="s">
        <v>212</v>
      </c>
      <c r="C43" s="37"/>
      <c r="D43" s="38"/>
      <c r="E43" s="61"/>
      <c r="F43" s="33">
        <f t="shared" si="0"/>
        <v>0</v>
      </c>
      <c r="G43" s="90"/>
    </row>
    <row r="44" spans="1:7" s="135" customFormat="1" ht="12" x14ac:dyDescent="0.2">
      <c r="A44" s="82"/>
      <c r="B44" s="139" t="s">
        <v>215</v>
      </c>
      <c r="C44" s="37"/>
      <c r="D44" s="38"/>
      <c r="E44" s="61"/>
      <c r="F44" s="33">
        <f t="shared" si="0"/>
        <v>0</v>
      </c>
      <c r="G44" s="90"/>
    </row>
    <row r="45" spans="1:7" s="135" customFormat="1" ht="24" x14ac:dyDescent="0.2">
      <c r="A45" s="82"/>
      <c r="B45" s="139" t="s">
        <v>262</v>
      </c>
      <c r="C45" s="37"/>
      <c r="D45" s="38"/>
      <c r="E45" s="61"/>
      <c r="F45" s="33">
        <f t="shared" si="0"/>
        <v>0</v>
      </c>
      <c r="G45" s="90"/>
    </row>
    <row r="46" spans="1:7" s="135" customFormat="1" ht="12" x14ac:dyDescent="0.2">
      <c r="A46" s="82"/>
      <c r="B46" s="139" t="s">
        <v>680</v>
      </c>
      <c r="C46" s="37"/>
      <c r="D46" s="38"/>
      <c r="E46" s="61"/>
      <c r="F46" s="33">
        <f t="shared" si="0"/>
        <v>0</v>
      </c>
      <c r="G46" s="90"/>
    </row>
    <row r="47" spans="1:7" s="135" customFormat="1" ht="12" x14ac:dyDescent="0.2">
      <c r="A47" s="82"/>
      <c r="B47" s="139" t="s">
        <v>521</v>
      </c>
      <c r="C47" s="37"/>
      <c r="D47" s="38"/>
      <c r="E47" s="61"/>
      <c r="F47" s="33">
        <f t="shared" si="0"/>
        <v>0</v>
      </c>
      <c r="G47" s="90"/>
    </row>
    <row r="48" spans="1:7" s="135" customFormat="1" ht="13.5" x14ac:dyDescent="0.2">
      <c r="A48" s="82"/>
      <c r="B48" s="139" t="s">
        <v>312</v>
      </c>
      <c r="C48" s="37"/>
      <c r="D48" s="38"/>
      <c r="E48" s="61"/>
      <c r="F48" s="33">
        <f t="shared" si="0"/>
        <v>0</v>
      </c>
      <c r="G48" s="90"/>
    </row>
    <row r="49" spans="1:7" s="135" customFormat="1" ht="24" x14ac:dyDescent="0.2">
      <c r="A49" s="82"/>
      <c r="B49" s="139" t="s">
        <v>612</v>
      </c>
      <c r="C49" s="37"/>
      <c r="D49" s="38"/>
      <c r="E49" s="61"/>
      <c r="F49" s="33"/>
      <c r="G49" s="90"/>
    </row>
    <row r="50" spans="1:7" s="135" customFormat="1" ht="12" x14ac:dyDescent="0.2">
      <c r="A50" s="82"/>
      <c r="B50" s="139" t="s">
        <v>613</v>
      </c>
      <c r="C50" s="37"/>
      <c r="D50" s="38"/>
      <c r="E50" s="61"/>
      <c r="F50" s="33"/>
      <c r="G50" s="90"/>
    </row>
    <row r="51" spans="1:7" s="135" customFormat="1" ht="60" x14ac:dyDescent="0.2">
      <c r="A51" s="82"/>
      <c r="B51" s="139" t="s">
        <v>625</v>
      </c>
      <c r="C51" s="37"/>
      <c r="D51" s="38"/>
      <c r="E51" s="61"/>
      <c r="F51" s="33">
        <f t="shared" si="0"/>
        <v>0</v>
      </c>
      <c r="G51" s="90"/>
    </row>
    <row r="52" spans="1:7" s="135" customFormat="1" ht="12" x14ac:dyDescent="0.2">
      <c r="A52" s="82">
        <v>3</v>
      </c>
      <c r="B52" s="39" t="s">
        <v>2</v>
      </c>
      <c r="C52" s="37" t="s">
        <v>257</v>
      </c>
      <c r="D52" s="38">
        <v>1</v>
      </c>
      <c r="E52" s="61"/>
      <c r="F52" s="33">
        <f t="shared" si="0"/>
        <v>0</v>
      </c>
      <c r="G52" s="67" t="s">
        <v>588</v>
      </c>
    </row>
    <row r="53" spans="1:7" s="135" customFormat="1" ht="168" x14ac:dyDescent="0.2">
      <c r="A53" s="82"/>
      <c r="B53" s="36" t="s">
        <v>1</v>
      </c>
      <c r="C53" s="37"/>
      <c r="D53" s="38"/>
      <c r="E53" s="61"/>
      <c r="F53" s="33">
        <f t="shared" si="0"/>
        <v>0</v>
      </c>
      <c r="G53" s="90"/>
    </row>
    <row r="54" spans="1:7" s="135" customFormat="1" ht="12" x14ac:dyDescent="0.2">
      <c r="A54" s="82"/>
      <c r="B54" s="31" t="s">
        <v>501</v>
      </c>
      <c r="C54" s="37"/>
      <c r="D54" s="38"/>
      <c r="E54" s="61"/>
      <c r="F54" s="33">
        <f t="shared" si="0"/>
        <v>0</v>
      </c>
      <c r="G54" s="90"/>
    </row>
    <row r="55" spans="1:7" s="135" customFormat="1" ht="48" x14ac:dyDescent="0.2">
      <c r="A55" s="82"/>
      <c r="B55" s="31" t="s">
        <v>492</v>
      </c>
      <c r="C55" s="37"/>
      <c r="D55" s="38"/>
      <c r="E55" s="61"/>
      <c r="F55" s="33">
        <f t="shared" si="0"/>
        <v>0</v>
      </c>
      <c r="G55" s="90"/>
    </row>
    <row r="56" spans="1:7" s="135" customFormat="1" ht="12" x14ac:dyDescent="0.2">
      <c r="A56" s="82"/>
      <c r="B56" s="31" t="s">
        <v>624</v>
      </c>
      <c r="C56" s="37"/>
      <c r="D56" s="38"/>
      <c r="E56" s="61"/>
      <c r="F56" s="33">
        <f t="shared" si="0"/>
        <v>0</v>
      </c>
      <c r="G56" s="90"/>
    </row>
    <row r="57" spans="1:7" s="135" customFormat="1" ht="12" x14ac:dyDescent="0.2">
      <c r="A57" s="82"/>
      <c r="B57" s="36" t="s">
        <v>502</v>
      </c>
      <c r="C57" s="37"/>
      <c r="D57" s="38"/>
      <c r="E57" s="61"/>
      <c r="F57" s="33">
        <f t="shared" si="0"/>
        <v>0</v>
      </c>
      <c r="G57" s="90"/>
    </row>
    <row r="58" spans="1:7" s="135" customFormat="1" ht="36" x14ac:dyDescent="0.2">
      <c r="A58" s="82"/>
      <c r="B58" s="31" t="s">
        <v>4</v>
      </c>
      <c r="C58" s="37"/>
      <c r="D58" s="38"/>
      <c r="E58" s="61"/>
      <c r="F58" s="33">
        <f t="shared" si="0"/>
        <v>0</v>
      </c>
      <c r="G58" s="90"/>
    </row>
    <row r="59" spans="1:7" s="135" customFormat="1" ht="12" x14ac:dyDescent="0.2">
      <c r="A59" s="82"/>
      <c r="B59" s="31" t="s">
        <v>207</v>
      </c>
      <c r="C59" s="37"/>
      <c r="D59" s="38"/>
      <c r="E59" s="61"/>
      <c r="F59" s="33">
        <f t="shared" si="0"/>
        <v>0</v>
      </c>
      <c r="G59" s="90"/>
    </row>
    <row r="60" spans="1:7" s="135" customFormat="1" ht="12" customHeight="1" x14ac:dyDescent="0.2">
      <c r="A60" s="82"/>
      <c r="B60" s="31" t="s">
        <v>261</v>
      </c>
      <c r="C60" s="37"/>
      <c r="D60" s="38"/>
      <c r="E60" s="61"/>
      <c r="F60" s="33">
        <f t="shared" si="0"/>
        <v>0</v>
      </c>
      <c r="G60" s="90"/>
    </row>
    <row r="61" spans="1:7" s="135" customFormat="1" ht="12" x14ac:dyDescent="0.2">
      <c r="A61" s="82"/>
      <c r="B61" s="31" t="s">
        <v>506</v>
      </c>
      <c r="C61" s="37"/>
      <c r="D61" s="38"/>
      <c r="E61" s="61"/>
      <c r="F61" s="33">
        <f t="shared" si="0"/>
        <v>0</v>
      </c>
      <c r="G61" s="90"/>
    </row>
    <row r="62" spans="1:7" s="135" customFormat="1" ht="12" x14ac:dyDescent="0.2">
      <c r="A62" s="82"/>
      <c r="B62" s="31" t="s">
        <v>527</v>
      </c>
      <c r="C62" s="37"/>
      <c r="D62" s="38"/>
      <c r="E62" s="61"/>
      <c r="F62" s="33">
        <f t="shared" si="0"/>
        <v>0</v>
      </c>
      <c r="G62" s="90"/>
    </row>
    <row r="63" spans="1:7" s="135" customFormat="1" ht="12" x14ac:dyDescent="0.2">
      <c r="A63" s="82"/>
      <c r="B63" s="31" t="s">
        <v>507</v>
      </c>
      <c r="C63" s="37"/>
      <c r="D63" s="38"/>
      <c r="E63" s="61"/>
      <c r="F63" s="33">
        <f t="shared" si="0"/>
        <v>0</v>
      </c>
      <c r="G63" s="90"/>
    </row>
    <row r="64" spans="1:7" s="135" customFormat="1" ht="12" x14ac:dyDescent="0.2">
      <c r="A64" s="82"/>
      <c r="B64" s="31" t="s">
        <v>211</v>
      </c>
      <c r="C64" s="37"/>
      <c r="D64" s="38"/>
      <c r="E64" s="61"/>
      <c r="F64" s="33">
        <f t="shared" si="0"/>
        <v>0</v>
      </c>
      <c r="G64" s="90"/>
    </row>
    <row r="65" spans="1:7" s="135" customFormat="1" ht="12" x14ac:dyDescent="0.2">
      <c r="A65" s="82"/>
      <c r="B65" s="31" t="s">
        <v>212</v>
      </c>
      <c r="C65" s="37"/>
      <c r="D65" s="38"/>
      <c r="E65" s="61"/>
      <c r="F65" s="33">
        <f t="shared" si="0"/>
        <v>0</v>
      </c>
      <c r="G65" s="90"/>
    </row>
    <row r="66" spans="1:7" s="135" customFormat="1" ht="12" x14ac:dyDescent="0.2">
      <c r="A66" s="82"/>
      <c r="B66" s="31" t="s">
        <v>679</v>
      </c>
      <c r="C66" s="37"/>
      <c r="D66" s="38"/>
      <c r="E66" s="61"/>
      <c r="F66" s="33">
        <f t="shared" si="0"/>
        <v>0</v>
      </c>
      <c r="G66" s="90"/>
    </row>
    <row r="67" spans="1:7" s="135" customFormat="1" ht="24" x14ac:dyDescent="0.2">
      <c r="A67" s="82"/>
      <c r="B67" s="31" t="s">
        <v>262</v>
      </c>
      <c r="C67" s="37"/>
      <c r="D67" s="38"/>
      <c r="E67" s="61"/>
      <c r="F67" s="33">
        <f t="shared" si="0"/>
        <v>0</v>
      </c>
      <c r="G67" s="90"/>
    </row>
    <row r="68" spans="1:7" s="135" customFormat="1" ht="12" x14ac:dyDescent="0.2">
      <c r="A68" s="82"/>
      <c r="B68" s="31" t="s">
        <v>680</v>
      </c>
      <c r="C68" s="37"/>
      <c r="D68" s="38"/>
      <c r="E68" s="61"/>
      <c r="F68" s="33">
        <f t="shared" si="0"/>
        <v>0</v>
      </c>
      <c r="G68" s="90"/>
    </row>
    <row r="69" spans="1:7" s="135" customFormat="1" ht="12" x14ac:dyDescent="0.2">
      <c r="A69" s="82"/>
      <c r="B69" s="31" t="s">
        <v>521</v>
      </c>
      <c r="C69" s="37"/>
      <c r="D69" s="38"/>
      <c r="E69" s="61"/>
      <c r="F69" s="33">
        <f t="shared" si="0"/>
        <v>0</v>
      </c>
      <c r="G69" s="90"/>
    </row>
    <row r="70" spans="1:7" s="135" customFormat="1" ht="13.5" x14ac:dyDescent="0.2">
      <c r="A70" s="82"/>
      <c r="B70" s="31" t="s">
        <v>312</v>
      </c>
      <c r="C70" s="37"/>
      <c r="D70" s="38"/>
      <c r="E70" s="61"/>
      <c r="F70" s="33">
        <f t="shared" si="0"/>
        <v>0</v>
      </c>
      <c r="G70" s="90"/>
    </row>
    <row r="71" spans="1:7" s="135" customFormat="1" ht="60" x14ac:dyDescent="0.2">
      <c r="A71" s="82"/>
      <c r="B71" s="31" t="s">
        <v>625</v>
      </c>
      <c r="C71" s="37"/>
      <c r="D71" s="38"/>
      <c r="E71" s="61"/>
      <c r="F71" s="33">
        <f t="shared" si="0"/>
        <v>0</v>
      </c>
      <c r="G71" s="90"/>
    </row>
    <row r="72" spans="1:7" s="135" customFormat="1" ht="12" x14ac:dyDescent="0.2">
      <c r="A72" s="82">
        <v>4</v>
      </c>
      <c r="B72" s="39" t="s">
        <v>658</v>
      </c>
      <c r="C72" s="37" t="s">
        <v>257</v>
      </c>
      <c r="D72" s="38">
        <v>1</v>
      </c>
      <c r="E72" s="61"/>
      <c r="F72" s="33">
        <f t="shared" si="0"/>
        <v>0</v>
      </c>
      <c r="G72" s="67" t="s">
        <v>589</v>
      </c>
    </row>
    <row r="73" spans="1:7" s="135" customFormat="1" ht="180" x14ac:dyDescent="0.2">
      <c r="A73" s="82"/>
      <c r="B73" s="31" t="s">
        <v>681</v>
      </c>
      <c r="C73" s="37"/>
      <c r="D73" s="38"/>
      <c r="E73" s="61"/>
      <c r="F73" s="33">
        <f t="shared" si="0"/>
        <v>0</v>
      </c>
      <c r="G73" s="90"/>
    </row>
    <row r="74" spans="1:7" s="135" customFormat="1" ht="12" x14ac:dyDescent="0.2">
      <c r="A74" s="82"/>
      <c r="B74" s="31" t="s">
        <v>503</v>
      </c>
      <c r="C74" s="37"/>
      <c r="D74" s="38"/>
      <c r="E74" s="61"/>
      <c r="F74" s="33">
        <f t="shared" ref="F74:F138" si="1">ROUNDUP(D74*E74,0)</f>
        <v>0</v>
      </c>
      <c r="G74" s="90"/>
    </row>
    <row r="75" spans="1:7" s="135" customFormat="1" ht="48" x14ac:dyDescent="0.2">
      <c r="A75" s="82"/>
      <c r="B75" s="31" t="s">
        <v>492</v>
      </c>
      <c r="C75" s="37"/>
      <c r="D75" s="38"/>
      <c r="E75" s="61"/>
      <c r="F75" s="33">
        <f t="shared" si="1"/>
        <v>0</v>
      </c>
      <c r="G75" s="90"/>
    </row>
    <row r="76" spans="1:7" s="135" customFormat="1" ht="12" x14ac:dyDescent="0.2">
      <c r="A76" s="82"/>
      <c r="B76" s="31" t="s">
        <v>624</v>
      </c>
      <c r="C76" s="37"/>
      <c r="D76" s="38"/>
      <c r="E76" s="61"/>
      <c r="F76" s="33">
        <f t="shared" si="1"/>
        <v>0</v>
      </c>
      <c r="G76" s="90"/>
    </row>
    <row r="77" spans="1:7" s="135" customFormat="1" ht="12" x14ac:dyDescent="0.2">
      <c r="A77" s="82"/>
      <c r="B77" s="31" t="s">
        <v>502</v>
      </c>
      <c r="C77" s="37"/>
      <c r="D77" s="38"/>
      <c r="E77" s="61"/>
      <c r="F77" s="33">
        <f t="shared" si="1"/>
        <v>0</v>
      </c>
      <c r="G77" s="90"/>
    </row>
    <row r="78" spans="1:7" s="135" customFormat="1" ht="12" x14ac:dyDescent="0.2">
      <c r="A78" s="82"/>
      <c r="B78" s="31" t="s">
        <v>207</v>
      </c>
      <c r="C78" s="37"/>
      <c r="D78" s="38"/>
      <c r="E78" s="61"/>
      <c r="F78" s="33">
        <f t="shared" si="1"/>
        <v>0</v>
      </c>
      <c r="G78" s="90"/>
    </row>
    <row r="79" spans="1:7" s="135" customFormat="1" ht="24" x14ac:dyDescent="0.2">
      <c r="A79" s="82"/>
      <c r="B79" s="31" t="s">
        <v>261</v>
      </c>
      <c r="C79" s="37"/>
      <c r="D79" s="38"/>
      <c r="E79" s="61"/>
      <c r="F79" s="33">
        <f t="shared" si="1"/>
        <v>0</v>
      </c>
      <c r="G79" s="90"/>
    </row>
    <row r="80" spans="1:7" s="135" customFormat="1" ht="12" x14ac:dyDescent="0.2">
      <c r="A80" s="82"/>
      <c r="B80" s="31" t="s">
        <v>506</v>
      </c>
      <c r="C80" s="37"/>
      <c r="D80" s="38"/>
      <c r="E80" s="61"/>
      <c r="F80" s="33">
        <f t="shared" si="1"/>
        <v>0</v>
      </c>
      <c r="G80" s="90"/>
    </row>
    <row r="81" spans="1:7" s="135" customFormat="1" ht="12" x14ac:dyDescent="0.2">
      <c r="A81" s="82"/>
      <c r="B81" s="31" t="s">
        <v>527</v>
      </c>
      <c r="C81" s="37"/>
      <c r="D81" s="38"/>
      <c r="E81" s="61"/>
      <c r="F81" s="33">
        <f t="shared" si="1"/>
        <v>0</v>
      </c>
      <c r="G81" s="90"/>
    </row>
    <row r="82" spans="1:7" s="135" customFormat="1" ht="12" x14ac:dyDescent="0.2">
      <c r="A82" s="82"/>
      <c r="B82" s="31" t="s">
        <v>507</v>
      </c>
      <c r="C82" s="37"/>
      <c r="D82" s="38"/>
      <c r="E82" s="61"/>
      <c r="F82" s="33">
        <f t="shared" si="1"/>
        <v>0</v>
      </c>
      <c r="G82" s="90"/>
    </row>
    <row r="83" spans="1:7" s="135" customFormat="1" ht="12" x14ac:dyDescent="0.2">
      <c r="A83" s="82"/>
      <c r="B83" s="31" t="s">
        <v>513</v>
      </c>
      <c r="C83" s="37"/>
      <c r="D83" s="38"/>
      <c r="E83" s="61"/>
      <c r="F83" s="33">
        <f t="shared" si="1"/>
        <v>0</v>
      </c>
      <c r="G83" s="90"/>
    </row>
    <row r="84" spans="1:7" s="135" customFormat="1" ht="12" x14ac:dyDescent="0.2">
      <c r="A84" s="82"/>
      <c r="B84" s="31" t="s">
        <v>212</v>
      </c>
      <c r="C84" s="37"/>
      <c r="D84" s="38"/>
      <c r="E84" s="61"/>
      <c r="F84" s="33">
        <f t="shared" si="1"/>
        <v>0</v>
      </c>
      <c r="G84" s="90"/>
    </row>
    <row r="85" spans="1:7" s="135" customFormat="1" ht="12" x14ac:dyDescent="0.2">
      <c r="A85" s="82"/>
      <c r="B85" s="31" t="s">
        <v>679</v>
      </c>
      <c r="C85" s="37"/>
      <c r="D85" s="38"/>
      <c r="E85" s="61"/>
      <c r="F85" s="33">
        <f t="shared" si="1"/>
        <v>0</v>
      </c>
      <c r="G85" s="90"/>
    </row>
    <row r="86" spans="1:7" s="135" customFormat="1" ht="24" x14ac:dyDescent="0.2">
      <c r="A86" s="82"/>
      <c r="B86" s="31" t="s">
        <v>262</v>
      </c>
      <c r="C86" s="37"/>
      <c r="D86" s="38"/>
      <c r="E86" s="61"/>
      <c r="F86" s="33">
        <f t="shared" si="1"/>
        <v>0</v>
      </c>
      <c r="G86" s="90"/>
    </row>
    <row r="87" spans="1:7" s="135" customFormat="1" ht="12" x14ac:dyDescent="0.2">
      <c r="A87" s="82"/>
      <c r="B87" s="31" t="s">
        <v>680</v>
      </c>
      <c r="C87" s="37"/>
      <c r="D87" s="38"/>
      <c r="E87" s="61"/>
      <c r="F87" s="33">
        <f t="shared" si="1"/>
        <v>0</v>
      </c>
      <c r="G87" s="90"/>
    </row>
    <row r="88" spans="1:7" s="135" customFormat="1" ht="12" x14ac:dyDescent="0.2">
      <c r="A88" s="82"/>
      <c r="B88" s="31" t="s">
        <v>616</v>
      </c>
      <c r="C88" s="37"/>
      <c r="D88" s="38"/>
      <c r="E88" s="61"/>
      <c r="F88" s="33">
        <f t="shared" si="1"/>
        <v>0</v>
      </c>
      <c r="G88" s="90"/>
    </row>
    <row r="89" spans="1:7" s="135" customFormat="1" ht="13.5" x14ac:dyDescent="0.2">
      <c r="A89" s="82"/>
      <c r="B89" s="31" t="s">
        <v>312</v>
      </c>
      <c r="C89" s="37"/>
      <c r="D89" s="38"/>
      <c r="E89" s="61"/>
      <c r="F89" s="33">
        <f t="shared" si="1"/>
        <v>0</v>
      </c>
      <c r="G89" s="90"/>
    </row>
    <row r="90" spans="1:7" s="135" customFormat="1" ht="48" customHeight="1" x14ac:dyDescent="0.2">
      <c r="A90" s="82"/>
      <c r="B90" s="31" t="s">
        <v>511</v>
      </c>
      <c r="C90" s="37"/>
      <c r="D90" s="38"/>
      <c r="E90" s="61"/>
      <c r="F90" s="33">
        <f t="shared" si="1"/>
        <v>0</v>
      </c>
      <c r="G90" s="90"/>
    </row>
    <row r="91" spans="1:7" s="135" customFormat="1" ht="12" x14ac:dyDescent="0.2">
      <c r="A91" s="82">
        <v>5</v>
      </c>
      <c r="B91" s="39" t="s">
        <v>662</v>
      </c>
      <c r="C91" s="37" t="s">
        <v>257</v>
      </c>
      <c r="D91" s="38">
        <v>1</v>
      </c>
      <c r="E91" s="61"/>
      <c r="F91" s="33">
        <f t="shared" si="1"/>
        <v>0</v>
      </c>
      <c r="G91" s="90"/>
    </row>
    <row r="92" spans="1:7" s="135" customFormat="1" ht="12" x14ac:dyDescent="0.2">
      <c r="A92" s="82"/>
      <c r="B92" s="31" t="s">
        <v>661</v>
      </c>
      <c r="C92" s="37"/>
      <c r="D92" s="38"/>
      <c r="E92" s="61"/>
      <c r="F92" s="33">
        <f t="shared" si="1"/>
        <v>0</v>
      </c>
      <c r="G92" s="90"/>
    </row>
    <row r="93" spans="1:7" s="135" customFormat="1" ht="12" x14ac:dyDescent="0.2">
      <c r="A93" s="82"/>
      <c r="B93" s="35" t="s">
        <v>55</v>
      </c>
      <c r="C93" s="37"/>
      <c r="D93" s="38"/>
      <c r="E93" s="61"/>
      <c r="F93" s="33">
        <f t="shared" si="1"/>
        <v>0</v>
      </c>
      <c r="G93" s="90"/>
    </row>
    <row r="94" spans="1:7" s="135" customFormat="1" x14ac:dyDescent="0.2">
      <c r="A94" s="82">
        <v>6</v>
      </c>
      <c r="B94" s="93" t="s">
        <v>50</v>
      </c>
      <c r="C94" s="93" t="s">
        <v>258</v>
      </c>
      <c r="D94" s="93">
        <v>290</v>
      </c>
      <c r="E94" s="61"/>
      <c r="F94" s="33">
        <f t="shared" si="1"/>
        <v>0</v>
      </c>
      <c r="G94" s="34" t="s">
        <v>636</v>
      </c>
    </row>
    <row r="95" spans="1:7" s="135" customFormat="1" ht="13.5" x14ac:dyDescent="0.2">
      <c r="A95" s="82">
        <v>7</v>
      </c>
      <c r="B95" s="93" t="s">
        <v>51</v>
      </c>
      <c r="C95" s="93" t="s">
        <v>258</v>
      </c>
      <c r="D95" s="93">
        <v>210</v>
      </c>
      <c r="E95" s="61"/>
      <c r="F95" s="33">
        <f t="shared" si="1"/>
        <v>0</v>
      </c>
      <c r="G95" s="34" t="s">
        <v>636</v>
      </c>
    </row>
    <row r="96" spans="1:7" s="135" customFormat="1" x14ac:dyDescent="0.2">
      <c r="A96" s="82">
        <v>8</v>
      </c>
      <c r="B96" s="93" t="s">
        <v>57</v>
      </c>
      <c r="C96" s="93" t="s">
        <v>258</v>
      </c>
      <c r="D96" s="93">
        <v>90</v>
      </c>
      <c r="E96" s="61"/>
      <c r="F96" s="33">
        <f t="shared" si="1"/>
        <v>0</v>
      </c>
      <c r="G96" s="34" t="s">
        <v>636</v>
      </c>
    </row>
    <row r="97" spans="1:7" s="135" customFormat="1" x14ac:dyDescent="0.2">
      <c r="A97" s="82">
        <v>9</v>
      </c>
      <c r="B97" s="93" t="s">
        <v>58</v>
      </c>
      <c r="C97" s="93" t="s">
        <v>258</v>
      </c>
      <c r="D97" s="93">
        <v>250</v>
      </c>
      <c r="E97" s="61"/>
      <c r="F97" s="33">
        <f t="shared" si="1"/>
        <v>0</v>
      </c>
      <c r="G97" s="34" t="s">
        <v>636</v>
      </c>
    </row>
    <row r="98" spans="1:7" s="135" customFormat="1" x14ac:dyDescent="0.2">
      <c r="A98" s="82">
        <v>10</v>
      </c>
      <c r="B98" s="93" t="s">
        <v>59</v>
      </c>
      <c r="C98" s="93" t="s">
        <v>258</v>
      </c>
      <c r="D98" s="93">
        <v>250</v>
      </c>
      <c r="E98" s="61"/>
      <c r="F98" s="33">
        <f t="shared" si="1"/>
        <v>0</v>
      </c>
      <c r="G98" s="34" t="s">
        <v>636</v>
      </c>
    </row>
    <row r="99" spans="1:7" s="135" customFormat="1" x14ac:dyDescent="0.2">
      <c r="A99" s="82">
        <v>11</v>
      </c>
      <c r="B99" s="93" t="s">
        <v>41</v>
      </c>
      <c r="C99" s="93" t="s">
        <v>258</v>
      </c>
      <c r="D99" s="93">
        <v>730</v>
      </c>
      <c r="E99" s="61"/>
      <c r="F99" s="33">
        <f t="shared" si="1"/>
        <v>0</v>
      </c>
      <c r="G99" s="34" t="s">
        <v>636</v>
      </c>
    </row>
    <row r="100" spans="1:7" s="135" customFormat="1" x14ac:dyDescent="0.2">
      <c r="A100" s="82">
        <v>12</v>
      </c>
      <c r="B100" s="93" t="s">
        <v>60</v>
      </c>
      <c r="C100" s="93" t="s">
        <v>258</v>
      </c>
      <c r="D100" s="93">
        <v>990</v>
      </c>
      <c r="E100" s="61"/>
      <c r="F100" s="33">
        <f t="shared" si="1"/>
        <v>0</v>
      </c>
      <c r="G100" s="34" t="s">
        <v>636</v>
      </c>
    </row>
    <row r="101" spans="1:7" s="135" customFormat="1" x14ac:dyDescent="0.2">
      <c r="A101" s="82">
        <v>13</v>
      </c>
      <c r="B101" s="93" t="s">
        <v>545</v>
      </c>
      <c r="C101" s="93" t="s">
        <v>258</v>
      </c>
      <c r="D101" s="93">
        <v>510</v>
      </c>
      <c r="E101" s="61"/>
      <c r="F101" s="33">
        <f t="shared" si="1"/>
        <v>0</v>
      </c>
      <c r="G101" s="34" t="s">
        <v>636</v>
      </c>
    </row>
    <row r="102" spans="1:7" s="135" customFormat="1" x14ac:dyDescent="0.2">
      <c r="A102" s="82">
        <v>14</v>
      </c>
      <c r="B102" s="93" t="s">
        <v>61</v>
      </c>
      <c r="C102" s="93" t="s">
        <v>258</v>
      </c>
      <c r="D102" s="93">
        <v>540</v>
      </c>
      <c r="E102" s="61"/>
      <c r="F102" s="33">
        <f t="shared" si="1"/>
        <v>0</v>
      </c>
      <c r="G102" s="34" t="s">
        <v>636</v>
      </c>
    </row>
    <row r="103" spans="1:7" s="135" customFormat="1" x14ac:dyDescent="0.2">
      <c r="A103" s="82">
        <v>15</v>
      </c>
      <c r="B103" s="93" t="s">
        <v>42</v>
      </c>
      <c r="C103" s="93" t="s">
        <v>258</v>
      </c>
      <c r="D103" s="93">
        <v>940</v>
      </c>
      <c r="E103" s="61"/>
      <c r="F103" s="33">
        <f t="shared" si="1"/>
        <v>0</v>
      </c>
      <c r="G103" s="34" t="s">
        <v>636</v>
      </c>
    </row>
    <row r="104" spans="1:7" s="135" customFormat="1" x14ac:dyDescent="0.2">
      <c r="A104" s="82">
        <v>16</v>
      </c>
      <c r="B104" s="93" t="s">
        <v>62</v>
      </c>
      <c r="C104" s="93" t="s">
        <v>258</v>
      </c>
      <c r="D104" s="93">
        <v>5</v>
      </c>
      <c r="E104" s="61"/>
      <c r="F104" s="33">
        <f t="shared" si="1"/>
        <v>0</v>
      </c>
      <c r="G104" s="34" t="s">
        <v>636</v>
      </c>
    </row>
    <row r="105" spans="1:7" s="135" customFormat="1" ht="13.5" x14ac:dyDescent="0.2">
      <c r="A105" s="82">
        <v>17</v>
      </c>
      <c r="B105" s="93" t="s">
        <v>66</v>
      </c>
      <c r="C105" s="93" t="s">
        <v>258</v>
      </c>
      <c r="D105" s="93">
        <v>90</v>
      </c>
      <c r="E105" s="61"/>
      <c r="F105" s="33">
        <f t="shared" si="1"/>
        <v>0</v>
      </c>
      <c r="G105" s="34" t="s">
        <v>636</v>
      </c>
    </row>
    <row r="106" spans="1:7" s="135" customFormat="1" ht="12" x14ac:dyDescent="0.2">
      <c r="A106" s="82">
        <v>18</v>
      </c>
      <c r="B106" s="31" t="s">
        <v>638</v>
      </c>
      <c r="C106" s="37" t="s">
        <v>258</v>
      </c>
      <c r="D106" s="38">
        <v>970</v>
      </c>
      <c r="E106" s="61"/>
      <c r="F106" s="33">
        <f t="shared" si="1"/>
        <v>0</v>
      </c>
      <c r="G106" s="90"/>
    </row>
    <row r="107" spans="1:7" s="135" customFormat="1" ht="12" x14ac:dyDescent="0.2">
      <c r="A107" s="82">
        <v>19</v>
      </c>
      <c r="B107" s="31" t="s">
        <v>637</v>
      </c>
      <c r="C107" s="37" t="s">
        <v>258</v>
      </c>
      <c r="D107" s="38">
        <v>1500</v>
      </c>
      <c r="E107" s="61"/>
      <c r="F107" s="33">
        <f t="shared" si="1"/>
        <v>0</v>
      </c>
      <c r="G107" s="90"/>
    </row>
    <row r="108" spans="1:7" s="135" customFormat="1" ht="12" x14ac:dyDescent="0.2">
      <c r="A108" s="82">
        <v>20</v>
      </c>
      <c r="B108" s="31" t="s">
        <v>646</v>
      </c>
      <c r="C108" s="37" t="s">
        <v>258</v>
      </c>
      <c r="D108" s="38">
        <v>590</v>
      </c>
      <c r="E108" s="61"/>
      <c r="F108" s="33">
        <f t="shared" si="1"/>
        <v>0</v>
      </c>
      <c r="G108" s="90"/>
    </row>
    <row r="109" spans="1:7" s="135" customFormat="1" ht="12" x14ac:dyDescent="0.2">
      <c r="A109" s="82">
        <v>21</v>
      </c>
      <c r="B109" s="39" t="s">
        <v>647</v>
      </c>
      <c r="C109" s="41" t="s">
        <v>257</v>
      </c>
      <c r="D109" s="38">
        <v>4</v>
      </c>
      <c r="E109" s="56"/>
      <c r="F109" s="33">
        <f t="shared" si="1"/>
        <v>0</v>
      </c>
      <c r="G109" s="90"/>
    </row>
    <row r="110" spans="1:7" s="135" customFormat="1" ht="36" x14ac:dyDescent="0.2">
      <c r="A110" s="82">
        <v>22</v>
      </c>
      <c r="B110" s="36" t="s">
        <v>648</v>
      </c>
      <c r="C110" s="41" t="s">
        <v>257</v>
      </c>
      <c r="D110" s="56">
        <v>1</v>
      </c>
      <c r="E110" s="56"/>
      <c r="F110" s="33">
        <f t="shared" si="1"/>
        <v>0</v>
      </c>
      <c r="G110" s="90"/>
    </row>
    <row r="111" spans="1:7" s="135" customFormat="1" ht="60" x14ac:dyDescent="0.2">
      <c r="A111" s="82">
        <v>23</v>
      </c>
      <c r="B111" s="39" t="s">
        <v>678</v>
      </c>
      <c r="C111" s="41" t="s">
        <v>257</v>
      </c>
      <c r="D111" s="56">
        <v>27</v>
      </c>
      <c r="E111" s="56"/>
      <c r="F111" s="33">
        <f t="shared" si="1"/>
        <v>0</v>
      </c>
      <c r="G111" s="90"/>
    </row>
    <row r="112" spans="1:7" s="135" customFormat="1" ht="12" x14ac:dyDescent="0.2">
      <c r="A112" s="82">
        <v>24</v>
      </c>
      <c r="B112" s="36" t="s">
        <v>649</v>
      </c>
      <c r="C112" s="32" t="s">
        <v>257</v>
      </c>
      <c r="D112" s="27">
        <v>10</v>
      </c>
      <c r="E112" s="33"/>
      <c r="F112" s="33">
        <f t="shared" si="1"/>
        <v>0</v>
      </c>
      <c r="G112" s="90"/>
    </row>
    <row r="113" spans="1:7" s="135" customFormat="1" x14ac:dyDescent="0.2">
      <c r="A113" s="82"/>
      <c r="B113" s="94" t="s">
        <v>52</v>
      </c>
      <c r="C113" s="95"/>
      <c r="D113" s="95"/>
      <c r="E113" s="83"/>
      <c r="F113" s="33">
        <f t="shared" si="1"/>
        <v>0</v>
      </c>
      <c r="G113" s="90"/>
    </row>
    <row r="114" spans="1:7" s="135" customFormat="1" x14ac:dyDescent="0.2">
      <c r="A114" s="82">
        <v>25</v>
      </c>
      <c r="B114" s="93" t="s">
        <v>35</v>
      </c>
      <c r="C114" s="93" t="s">
        <v>258</v>
      </c>
      <c r="D114" s="93">
        <v>350</v>
      </c>
      <c r="E114" s="61"/>
      <c r="F114" s="33">
        <f t="shared" si="1"/>
        <v>0</v>
      </c>
      <c r="G114" s="34" t="s">
        <v>636</v>
      </c>
    </row>
    <row r="115" spans="1:7" s="135" customFormat="1" x14ac:dyDescent="0.2">
      <c r="A115" s="82">
        <v>26</v>
      </c>
      <c r="B115" s="93" t="s">
        <v>36</v>
      </c>
      <c r="C115" s="93" t="s">
        <v>258</v>
      </c>
      <c r="D115" s="93">
        <v>1570</v>
      </c>
      <c r="E115" s="61"/>
      <c r="F115" s="33">
        <f t="shared" si="1"/>
        <v>0</v>
      </c>
      <c r="G115" s="34" t="s">
        <v>636</v>
      </c>
    </row>
    <row r="116" spans="1:7" s="135" customFormat="1" ht="12" x14ac:dyDescent="0.2">
      <c r="A116" s="82">
        <v>27</v>
      </c>
      <c r="B116" s="39" t="s">
        <v>654</v>
      </c>
      <c r="C116" s="37" t="s">
        <v>258</v>
      </c>
      <c r="D116" s="38">
        <v>1250</v>
      </c>
      <c r="E116" s="61"/>
      <c r="F116" s="33">
        <f t="shared" si="1"/>
        <v>0</v>
      </c>
      <c r="G116" s="90"/>
    </row>
    <row r="117" spans="1:7" s="135" customFormat="1" ht="12" x14ac:dyDescent="0.2">
      <c r="A117" s="82">
        <v>28</v>
      </c>
      <c r="B117" s="39" t="s">
        <v>655</v>
      </c>
      <c r="C117" s="37" t="s">
        <v>257</v>
      </c>
      <c r="D117" s="38">
        <v>50</v>
      </c>
      <c r="E117" s="61"/>
      <c r="F117" s="33">
        <f t="shared" si="1"/>
        <v>0</v>
      </c>
      <c r="G117" s="90"/>
    </row>
    <row r="118" spans="1:7" s="135" customFormat="1" ht="12" x14ac:dyDescent="0.2">
      <c r="A118" s="82">
        <v>29</v>
      </c>
      <c r="B118" s="39" t="s">
        <v>656</v>
      </c>
      <c r="C118" s="37" t="s">
        <v>257</v>
      </c>
      <c r="D118" s="38">
        <v>464</v>
      </c>
      <c r="E118" s="61"/>
      <c r="F118" s="33">
        <f t="shared" si="1"/>
        <v>0</v>
      </c>
      <c r="G118" s="90"/>
    </row>
    <row r="119" spans="1:7" s="135" customFormat="1" ht="12" x14ac:dyDescent="0.2">
      <c r="A119" s="82">
        <v>30</v>
      </c>
      <c r="B119" s="39" t="s">
        <v>657</v>
      </c>
      <c r="C119" s="37" t="s">
        <v>257</v>
      </c>
      <c r="D119" s="38">
        <v>2</v>
      </c>
      <c r="E119" s="61"/>
      <c r="F119" s="33">
        <f t="shared" si="1"/>
        <v>0</v>
      </c>
      <c r="G119" s="90"/>
    </row>
    <row r="120" spans="1:7" s="135" customFormat="1" ht="12" x14ac:dyDescent="0.2">
      <c r="A120" s="82">
        <v>31</v>
      </c>
      <c r="B120" s="39" t="s">
        <v>5</v>
      </c>
      <c r="C120" s="37" t="s">
        <v>254</v>
      </c>
      <c r="D120" s="38">
        <v>1</v>
      </c>
      <c r="E120" s="61"/>
      <c r="F120" s="33">
        <f t="shared" si="1"/>
        <v>0</v>
      </c>
      <c r="G120" s="90"/>
    </row>
    <row r="121" spans="1:7" s="135" customFormat="1" ht="36" x14ac:dyDescent="0.2">
      <c r="A121" s="82">
        <v>32</v>
      </c>
      <c r="B121" s="31" t="s">
        <v>660</v>
      </c>
      <c r="C121" s="37" t="s">
        <v>259</v>
      </c>
      <c r="D121" s="38">
        <v>1</v>
      </c>
      <c r="E121" s="61"/>
      <c r="F121" s="33">
        <f t="shared" si="1"/>
        <v>0</v>
      </c>
      <c r="G121" s="90"/>
    </row>
    <row r="122" spans="1:7" s="135" customFormat="1" ht="12" x14ac:dyDescent="0.2">
      <c r="A122" s="82"/>
      <c r="B122" s="94" t="s">
        <v>53</v>
      </c>
      <c r="C122" s="37"/>
      <c r="D122" s="38"/>
      <c r="E122" s="61"/>
      <c r="F122" s="33">
        <f t="shared" si="1"/>
        <v>0</v>
      </c>
      <c r="G122" s="90"/>
    </row>
    <row r="123" spans="1:7" s="135" customFormat="1" x14ac:dyDescent="0.2">
      <c r="A123" s="82">
        <v>33</v>
      </c>
      <c r="B123" s="93" t="s">
        <v>67</v>
      </c>
      <c r="C123" s="93" t="s">
        <v>258</v>
      </c>
      <c r="D123" s="93">
        <v>1670</v>
      </c>
      <c r="E123" s="61"/>
      <c r="F123" s="33">
        <f t="shared" si="1"/>
        <v>0</v>
      </c>
      <c r="G123" s="34" t="s">
        <v>636</v>
      </c>
    </row>
    <row r="124" spans="1:7" s="135" customFormat="1" x14ac:dyDescent="0.2">
      <c r="A124" s="82">
        <v>34</v>
      </c>
      <c r="B124" s="93" t="s">
        <v>68</v>
      </c>
      <c r="C124" s="93" t="s">
        <v>258</v>
      </c>
      <c r="D124" s="93">
        <v>710</v>
      </c>
      <c r="E124" s="61"/>
      <c r="F124" s="33">
        <f t="shared" si="1"/>
        <v>0</v>
      </c>
      <c r="G124" s="34" t="s">
        <v>636</v>
      </c>
    </row>
    <row r="125" spans="1:7" s="135" customFormat="1" ht="48" x14ac:dyDescent="0.2">
      <c r="A125" s="82">
        <v>35</v>
      </c>
      <c r="B125" s="39" t="s">
        <v>652</v>
      </c>
      <c r="C125" s="37" t="s">
        <v>257</v>
      </c>
      <c r="D125" s="38">
        <v>7</v>
      </c>
      <c r="E125" s="61"/>
      <c r="F125" s="33">
        <f t="shared" si="1"/>
        <v>0</v>
      </c>
      <c r="G125" s="90"/>
    </row>
    <row r="126" spans="1:7" s="135" customFormat="1" ht="12" x14ac:dyDescent="0.2">
      <c r="A126" s="82">
        <v>36</v>
      </c>
      <c r="B126" s="39" t="s">
        <v>653</v>
      </c>
      <c r="C126" s="37" t="s">
        <v>254</v>
      </c>
      <c r="D126" s="38">
        <v>1</v>
      </c>
      <c r="E126" s="61"/>
      <c r="F126" s="33">
        <f t="shared" si="1"/>
        <v>0</v>
      </c>
      <c r="G126" s="90"/>
    </row>
    <row r="127" spans="1:7" s="135" customFormat="1" ht="12" x14ac:dyDescent="0.2">
      <c r="A127" s="82"/>
      <c r="B127" s="79" t="s">
        <v>54</v>
      </c>
      <c r="C127" s="37"/>
      <c r="D127" s="38"/>
      <c r="E127" s="61"/>
      <c r="F127" s="33">
        <f t="shared" si="1"/>
        <v>0</v>
      </c>
      <c r="G127" s="90"/>
    </row>
    <row r="128" spans="1:7" s="135" customFormat="1" ht="36" x14ac:dyDescent="0.2">
      <c r="A128" s="82">
        <v>38</v>
      </c>
      <c r="B128" s="25" t="s">
        <v>650</v>
      </c>
      <c r="C128" s="37" t="s">
        <v>258</v>
      </c>
      <c r="D128" s="38">
        <v>400</v>
      </c>
      <c r="E128" s="28"/>
      <c r="F128" s="33">
        <f t="shared" si="1"/>
        <v>0</v>
      </c>
      <c r="G128" s="90"/>
    </row>
    <row r="129" spans="1:7" s="135" customFormat="1" ht="48" x14ac:dyDescent="0.2">
      <c r="A129" s="82">
        <v>39</v>
      </c>
      <c r="B129" s="59" t="s">
        <v>651</v>
      </c>
      <c r="C129" s="37" t="s">
        <v>258</v>
      </c>
      <c r="D129" s="38">
        <v>170</v>
      </c>
      <c r="E129" s="28"/>
      <c r="F129" s="33">
        <f t="shared" si="1"/>
        <v>0</v>
      </c>
      <c r="G129" s="90"/>
    </row>
    <row r="130" spans="1:7" s="135" customFormat="1" ht="12" x14ac:dyDescent="0.2">
      <c r="A130" s="82"/>
      <c r="B130" s="79" t="s">
        <v>640</v>
      </c>
      <c r="C130" s="37"/>
      <c r="D130" s="38"/>
      <c r="E130" s="61"/>
      <c r="F130" s="33">
        <f t="shared" si="1"/>
        <v>0</v>
      </c>
      <c r="G130" s="90"/>
    </row>
    <row r="131" spans="1:7" s="135" customFormat="1" ht="12" x14ac:dyDescent="0.2">
      <c r="A131" s="82">
        <v>40</v>
      </c>
      <c r="B131" s="39" t="s">
        <v>6</v>
      </c>
      <c r="C131" s="37" t="s">
        <v>254</v>
      </c>
      <c r="D131" s="38">
        <v>1</v>
      </c>
      <c r="E131" s="61"/>
      <c r="F131" s="33">
        <f t="shared" si="1"/>
        <v>0</v>
      </c>
      <c r="G131" s="90"/>
    </row>
    <row r="132" spans="1:7" s="135" customFormat="1" ht="24" x14ac:dyDescent="0.2">
      <c r="A132" s="82">
        <v>41</v>
      </c>
      <c r="B132" s="39" t="s">
        <v>7</v>
      </c>
      <c r="C132" s="37" t="s">
        <v>254</v>
      </c>
      <c r="D132" s="38">
        <v>1</v>
      </c>
      <c r="E132" s="61"/>
      <c r="F132" s="33">
        <f t="shared" si="1"/>
        <v>0</v>
      </c>
      <c r="G132" s="90"/>
    </row>
    <row r="133" spans="1:7" s="135" customFormat="1" ht="12" customHeight="1" x14ac:dyDescent="0.2">
      <c r="A133" s="82">
        <v>42</v>
      </c>
      <c r="B133" s="36" t="s">
        <v>8</v>
      </c>
      <c r="C133" s="37" t="s">
        <v>254</v>
      </c>
      <c r="D133" s="38">
        <v>1</v>
      </c>
      <c r="E133" s="61"/>
      <c r="F133" s="33">
        <f t="shared" si="1"/>
        <v>0</v>
      </c>
      <c r="G133" s="90"/>
    </row>
    <row r="134" spans="1:7" s="135" customFormat="1" ht="24" x14ac:dyDescent="0.2">
      <c r="A134" s="82">
        <v>43</v>
      </c>
      <c r="B134" s="39" t="s">
        <v>69</v>
      </c>
      <c r="C134" s="37" t="s">
        <v>254</v>
      </c>
      <c r="D134" s="38">
        <v>1</v>
      </c>
      <c r="E134" s="61"/>
      <c r="F134" s="33">
        <f t="shared" si="1"/>
        <v>0</v>
      </c>
      <c r="G134" s="90"/>
    </row>
    <row r="135" spans="1:7" s="135" customFormat="1" ht="24" x14ac:dyDescent="0.2">
      <c r="A135" s="82">
        <v>44</v>
      </c>
      <c r="B135" s="39" t="s">
        <v>11</v>
      </c>
      <c r="C135" s="37" t="s">
        <v>254</v>
      </c>
      <c r="D135" s="38">
        <v>1</v>
      </c>
      <c r="E135" s="61"/>
      <c r="F135" s="33">
        <f t="shared" si="1"/>
        <v>0</v>
      </c>
      <c r="G135" s="90"/>
    </row>
    <row r="136" spans="1:7" s="135" customFormat="1" ht="12" x14ac:dyDescent="0.2">
      <c r="A136" s="82">
        <v>45</v>
      </c>
      <c r="B136" s="39" t="s">
        <v>12</v>
      </c>
      <c r="C136" s="37" t="s">
        <v>257</v>
      </c>
      <c r="D136" s="38">
        <v>32</v>
      </c>
      <c r="E136" s="61"/>
      <c r="F136" s="33">
        <f t="shared" si="1"/>
        <v>0</v>
      </c>
      <c r="G136" s="90"/>
    </row>
    <row r="137" spans="1:7" s="135" customFormat="1" ht="12" x14ac:dyDescent="0.2">
      <c r="A137" s="82"/>
      <c r="B137" s="55" t="s">
        <v>557</v>
      </c>
      <c r="C137" s="26"/>
      <c r="D137" s="27"/>
      <c r="E137" s="28"/>
      <c r="F137" s="33">
        <f t="shared" si="1"/>
        <v>0</v>
      </c>
      <c r="G137" s="90"/>
    </row>
    <row r="138" spans="1:7" s="135" customFormat="1" ht="24" x14ac:dyDescent="0.2">
      <c r="A138" s="82">
        <v>46</v>
      </c>
      <c r="B138" s="31" t="s">
        <v>644</v>
      </c>
      <c r="C138" s="32" t="s">
        <v>258</v>
      </c>
      <c r="D138" s="27">
        <v>220</v>
      </c>
      <c r="E138" s="33"/>
      <c r="F138" s="33">
        <f t="shared" si="1"/>
        <v>0</v>
      </c>
      <c r="G138" s="90"/>
    </row>
    <row r="139" spans="1:7" s="135" customFormat="1" ht="12" x14ac:dyDescent="0.2">
      <c r="A139" s="82">
        <v>47</v>
      </c>
      <c r="B139" s="31" t="s">
        <v>645</v>
      </c>
      <c r="C139" s="32" t="s">
        <v>559</v>
      </c>
      <c r="D139" s="27">
        <v>46</v>
      </c>
      <c r="E139" s="33"/>
      <c r="F139" s="33">
        <f t="shared" ref="F139:F148" si="2">ROUNDUP(D139*E139,0)</f>
        <v>0</v>
      </c>
      <c r="G139" s="90"/>
    </row>
    <row r="140" spans="1:7" s="135" customFormat="1" ht="12" x14ac:dyDescent="0.2">
      <c r="A140" s="82">
        <v>48</v>
      </c>
      <c r="B140" s="40" t="s">
        <v>429</v>
      </c>
      <c r="C140" s="41" t="s">
        <v>259</v>
      </c>
      <c r="D140" s="38">
        <v>1</v>
      </c>
      <c r="E140" s="33"/>
      <c r="F140" s="33">
        <f t="shared" si="2"/>
        <v>0</v>
      </c>
      <c r="G140" s="90"/>
    </row>
    <row r="141" spans="1:7" s="135" customFormat="1" ht="12" x14ac:dyDescent="0.2">
      <c r="A141" s="82"/>
      <c r="B141" s="83"/>
      <c r="C141" s="84"/>
      <c r="D141" s="83"/>
      <c r="E141" s="83"/>
      <c r="F141" s="33">
        <f t="shared" si="2"/>
        <v>0</v>
      </c>
      <c r="G141" s="90"/>
    </row>
    <row r="142" spans="1:7" s="135" customFormat="1" ht="12" x14ac:dyDescent="0.2">
      <c r="A142" s="82"/>
      <c r="B142" s="83"/>
      <c r="C142" s="84"/>
      <c r="D142" s="83"/>
      <c r="E142" s="83"/>
      <c r="F142" s="33">
        <f t="shared" si="2"/>
        <v>0</v>
      </c>
      <c r="G142" s="90"/>
    </row>
    <row r="143" spans="1:7" s="135" customFormat="1" ht="12" x14ac:dyDescent="0.2">
      <c r="A143" s="82"/>
      <c r="B143" s="83"/>
      <c r="C143" s="84"/>
      <c r="D143" s="83"/>
      <c r="E143" s="83"/>
      <c r="F143" s="33">
        <f t="shared" si="2"/>
        <v>0</v>
      </c>
      <c r="G143" s="90"/>
    </row>
    <row r="144" spans="1:7" s="135" customFormat="1" ht="12" x14ac:dyDescent="0.2">
      <c r="A144" s="82"/>
      <c r="B144" s="83"/>
      <c r="C144" s="84"/>
      <c r="D144" s="83"/>
      <c r="E144" s="83"/>
      <c r="F144" s="33">
        <f t="shared" si="2"/>
        <v>0</v>
      </c>
      <c r="G144" s="90"/>
    </row>
    <row r="145" spans="1:7" s="135" customFormat="1" ht="12" x14ac:dyDescent="0.2">
      <c r="A145" s="82"/>
      <c r="B145" s="83"/>
      <c r="C145" s="84"/>
      <c r="D145" s="83"/>
      <c r="E145" s="83"/>
      <c r="F145" s="33">
        <f t="shared" si="2"/>
        <v>0</v>
      </c>
      <c r="G145" s="90"/>
    </row>
    <row r="146" spans="1:7" x14ac:dyDescent="0.2">
      <c r="A146" s="24"/>
      <c r="B146" s="40"/>
      <c r="C146" s="41"/>
      <c r="D146" s="38"/>
      <c r="E146" s="42"/>
      <c r="F146" s="28">
        <f t="shared" si="2"/>
        <v>0</v>
      </c>
      <c r="G146" s="29"/>
    </row>
    <row r="147" spans="1:7" x14ac:dyDescent="0.2">
      <c r="A147" s="24"/>
      <c r="B147" s="31"/>
      <c r="C147" s="41"/>
      <c r="D147" s="38"/>
      <c r="E147" s="42"/>
      <c r="F147" s="28">
        <f t="shared" si="2"/>
        <v>0</v>
      </c>
      <c r="G147" s="29"/>
    </row>
    <row r="148" spans="1:7" ht="13.5" thickBot="1" x14ac:dyDescent="0.25">
      <c r="A148" s="43"/>
      <c r="B148" s="44"/>
      <c r="C148" s="45"/>
      <c r="D148" s="46"/>
      <c r="E148" s="47"/>
      <c r="F148" s="48">
        <f t="shared" si="2"/>
        <v>0</v>
      </c>
      <c r="G148" s="49"/>
    </row>
    <row r="149" spans="1:7" ht="13.5" thickBot="1" x14ac:dyDescent="0.25">
      <c r="A149" s="62"/>
      <c r="B149" s="174" t="s">
        <v>253</v>
      </c>
      <c r="C149" s="175"/>
      <c r="D149" s="175"/>
      <c r="E149" s="175"/>
      <c r="F149" s="63">
        <f>SUM(F7:F148)</f>
        <v>0</v>
      </c>
      <c r="G149" s="17"/>
    </row>
    <row r="150" spans="1:7" x14ac:dyDescent="0.2">
      <c r="A150" s="5"/>
      <c r="B150" s="6"/>
      <c r="C150" s="5"/>
      <c r="D150" s="5"/>
      <c r="E150" s="5"/>
    </row>
    <row r="151" spans="1:7" x14ac:dyDescent="0.2">
      <c r="A151" s="5"/>
      <c r="B151" s="6"/>
      <c r="C151" s="5"/>
      <c r="D151" s="5"/>
      <c r="E151" s="5"/>
    </row>
    <row r="152" spans="1:7" x14ac:dyDescent="0.2">
      <c r="A152" s="5"/>
      <c r="B152" s="6"/>
      <c r="C152" s="5"/>
      <c r="D152" s="5"/>
      <c r="E152" s="5"/>
    </row>
    <row r="155" spans="1:7" x14ac:dyDescent="0.2">
      <c r="A155" s="3"/>
    </row>
    <row r="156" spans="1:7" x14ac:dyDescent="0.2">
      <c r="A156" s="3"/>
    </row>
    <row r="157" spans="1:7" x14ac:dyDescent="0.2">
      <c r="A157" s="3"/>
    </row>
    <row r="158" spans="1:7" x14ac:dyDescent="0.2">
      <c r="A158" s="3"/>
    </row>
    <row r="159" spans="1:7" x14ac:dyDescent="0.2">
      <c r="A159" s="3"/>
    </row>
    <row r="160" spans="1:7" x14ac:dyDescent="0.2">
      <c r="A160" s="3"/>
    </row>
    <row r="161" spans="1:1" x14ac:dyDescent="0.2">
      <c r="A161" s="3"/>
    </row>
  </sheetData>
  <mergeCells count="1">
    <mergeCell ref="B149:E149"/>
  </mergeCells>
  <phoneticPr fontId="0" type="noConversion"/>
  <printOptions horizontalCentered="1"/>
  <pageMargins left="0.39370078740157483" right="0.39370078740157483" top="0.78740157480314965" bottom="0.78740157480314965" header="0.51181102362204722" footer="0.39370078740157483"/>
  <pageSetup paperSize="9" fitToHeight="0" orientation="landscape" r:id="rId1"/>
  <headerFooter alignWithMargins="0">
    <oddFooter>&amp;L&amp;8&amp;F&amp;C&amp;8&amp;P/&amp;N&amp;R&amp;8&amp;A</oddFooter>
  </headerFooter>
  <ignoredErrors>
    <ignoredError sqref="F51:F90 F93:F120 F40:F48 F7:F38 F91:F92 F122:F14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11</vt:i4>
      </vt:variant>
    </vt:vector>
  </HeadingPairs>
  <TitlesOfParts>
    <vt:vector size="22" baseType="lpstr">
      <vt:lpstr>Rekapitulace</vt:lpstr>
      <vt:lpstr>PS01</vt:lpstr>
      <vt:lpstr>PS02.2</vt:lpstr>
      <vt:lpstr>PS03.2</vt:lpstr>
      <vt:lpstr>PS04</vt:lpstr>
      <vt:lpstr>SO06</vt:lpstr>
      <vt:lpstr>SO09</vt:lpstr>
      <vt:lpstr>SO41.10</vt:lpstr>
      <vt:lpstr>SO42</vt:lpstr>
      <vt:lpstr>SO43.2</vt:lpstr>
      <vt:lpstr>SO43.3</vt:lpstr>
      <vt:lpstr>PS01!Názvy_tisku</vt:lpstr>
      <vt:lpstr>PS02.2!Názvy_tisku</vt:lpstr>
      <vt:lpstr>PS03.2!Názvy_tisku</vt:lpstr>
      <vt:lpstr>PS04!Názvy_tisku</vt:lpstr>
      <vt:lpstr>SO06!Názvy_tisku</vt:lpstr>
      <vt:lpstr>SO09!Názvy_tisku</vt:lpstr>
      <vt:lpstr>SO41.10!Názvy_tisku</vt:lpstr>
      <vt:lpstr>SO42!Názvy_tisku</vt:lpstr>
      <vt:lpstr>SO43.2!Názvy_tisku</vt:lpstr>
      <vt:lpstr>SO43.3!Názvy_tisku</vt:lpstr>
      <vt:lpstr>PS03.2!OLE_LINK1</vt:lpstr>
    </vt:vector>
  </TitlesOfParts>
  <Company>Aquatis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Jendruscak, Michal</dc:creator>
  <cp:lastModifiedBy>Michal Jendruscak</cp:lastModifiedBy>
  <cp:lastPrinted>2014-11-18T06:37:31Z</cp:lastPrinted>
  <dcterms:created xsi:type="dcterms:W3CDTF">2001-02-09T05:56:47Z</dcterms:created>
  <dcterms:modified xsi:type="dcterms:W3CDTF">2015-01-13T10:54:51Z</dcterms:modified>
</cp:coreProperties>
</file>