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55" windowHeight="15480" activeTab="0"/>
  </bookViews>
  <sheets>
    <sheet name="SO71_1_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'SO71_1_Položky'!#REF!</definedName>
    <definedName name="HSV">#REF!</definedName>
    <definedName name="HSV0">'SO71_1_Položky'!#REF!</definedName>
    <definedName name="HZS">#REF!</definedName>
    <definedName name="HZS0">'SO71_1_Položky'!#REF!</definedName>
    <definedName name="JKSO">#REF!</definedName>
    <definedName name="MJ">#REF!</definedName>
    <definedName name="Mont">#REF!</definedName>
    <definedName name="Montaz0">'SO71_1_Položky'!#REF!</definedName>
    <definedName name="NazevDilu">#REF!</definedName>
    <definedName name="nazevobjektu">#REF!</definedName>
    <definedName name="nazevstavby">#REF!</definedName>
    <definedName name="_xlnm.Print_Titles" localSheetId="0">'SO71_1_Položky'!$1:$9</definedName>
    <definedName name="Objednatel">#REF!</definedName>
    <definedName name="_xlnm.Print_Area" localSheetId="0">'SO71_1_Položky'!$A$1:$G$550</definedName>
    <definedName name="PocetMJ">#REF!</definedName>
    <definedName name="Poznamka">#REF!</definedName>
    <definedName name="Projektant">#REF!</definedName>
    <definedName name="PSV">#REF!</definedName>
    <definedName name="PSV0">'SO71_1_Položky'!#REF!</definedName>
    <definedName name="SazbaDPH1">#REF!</definedName>
    <definedName name="SazbaDPH2">#REF!</definedName>
    <definedName name="SloupecCC">'SO71_1_Položky'!$G$9</definedName>
    <definedName name="SloupecCisloPol">'SO71_1_Položky'!$B$9</definedName>
    <definedName name="SloupecJC">'SO71_1_Položky'!$F$9</definedName>
    <definedName name="SloupecMJ">'SO71_1_Položky'!$D$9</definedName>
    <definedName name="SloupecMnozstvi">'SO71_1_Položky'!$E$9</definedName>
    <definedName name="SloupecNazPol">'SO71_1_Položky'!$C$9</definedName>
    <definedName name="SloupecPC">'SO71_1_Položky'!$A$9</definedName>
    <definedName name="solver_lin" localSheetId="0" hidden="1">0</definedName>
    <definedName name="solver_num" localSheetId="0" hidden="1">0</definedName>
    <definedName name="solver_opt" localSheetId="0" hidden="1">'SO71_1_Položky'!#REF!</definedName>
    <definedName name="solver_typ" localSheetId="0" hidden="1">1</definedName>
    <definedName name="solver_val" localSheetId="0" hidden="1">0</definedName>
    <definedName name="Typ">'SO71_1_Položky'!#REF!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<sst xmlns="http://schemas.openxmlformats.org/spreadsheetml/2006/main" count="1285" uniqueCount="746">
  <si>
    <t xml:space="preserve"> </t>
  </si>
  <si>
    <t>Stavba :</t>
  </si>
  <si>
    <t>Objekt :</t>
  </si>
  <si>
    <t>%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</si>
  <si>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</si>
  <si>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</si>
  <si>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</si>
  <si>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</si>
  <si>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</si>
  <si>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</si>
  <si>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</si>
  <si>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</si>
  <si>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</si>
  <si>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</si>
  <si>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</si>
  <si>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</si>
  <si>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</si>
  <si>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122601102R00</t>
  </si>
  <si>
    <t>m3</t>
  </si>
  <si>
    <t>25*10*0,5</t>
  </si>
  <si>
    <t>51,2*10*0,3</t>
  </si>
  <si>
    <t>8,9*1,5*0,3+1*1,5*0,3+5,9*1,5*0,3</t>
  </si>
  <si>
    <t>8,9*1,35*0,3+1,5*1,35*0,3</t>
  </si>
  <si>
    <t>132201101R00</t>
  </si>
  <si>
    <t xml:space="preserve">Hloubení rýh šířky do 60 cm v hor.3 do 100 m3 </t>
  </si>
  <si>
    <t>(1,5+51,2+1,5)*0,45*0,3</t>
  </si>
  <si>
    <t>162701155R00</t>
  </si>
  <si>
    <t>289,922+7,317</t>
  </si>
  <si>
    <t>2</t>
  </si>
  <si>
    <t>Základy a zvláštní zakládání</t>
  </si>
  <si>
    <t>273311128U00</t>
  </si>
  <si>
    <t xml:space="preserve">Základ deska prostý beton C30/37 </t>
  </si>
  <si>
    <t>(51,2*9,2+6,3*0,55)*0,3</t>
  </si>
  <si>
    <t>273321411R01</t>
  </si>
  <si>
    <t xml:space="preserve">Železobeton základových desek B 30 (C 30/37) </t>
  </si>
  <si>
    <t>(51,2*9,2+6,3*0,55)*0,5</t>
  </si>
  <si>
    <t>(8,9*1,35+1,5*1,35+8,9*1,5+1*1,5+5,9*1,5)*0,3</t>
  </si>
  <si>
    <t>273351215R00</t>
  </si>
  <si>
    <t xml:space="preserve">Bednění stěn základových desek - zřízení </t>
  </si>
  <si>
    <t>m2</t>
  </si>
  <si>
    <t>(51,2+9,75)*2*0,95</t>
  </si>
  <si>
    <t>(8,4+2,85+4+8,9+4,4)*2*0,3*2</t>
  </si>
  <si>
    <t>273351216R00</t>
  </si>
  <si>
    <t xml:space="preserve">Bednění stěn základových desek - odstranění </t>
  </si>
  <si>
    <t>273361821R00</t>
  </si>
  <si>
    <t xml:space="preserve">Výztuž základových desek z betonářské ocelí 10505 </t>
  </si>
  <si>
    <t>t</t>
  </si>
  <si>
    <t>274313611R00</t>
  </si>
  <si>
    <t>(1,5+51,2+1,5)*0,4*0,3</t>
  </si>
  <si>
    <t>631315411R00</t>
  </si>
  <si>
    <t>(51,2*9,2+6,3*0,55)*0,15</t>
  </si>
  <si>
    <t>3</t>
  </si>
  <si>
    <t>Svislé a kompletní konstrukce</t>
  </si>
  <si>
    <t>311237135R00</t>
  </si>
  <si>
    <t xml:space="preserve">Zdivo  P+D P 15 na MC 10 tl. 24 cm </t>
  </si>
  <si>
    <t>(9,6+2,05+8,35*2+2,3+5,075+2,875+9,6)*2,7</t>
  </si>
  <si>
    <t>-(0,9*2*2*2+1,3*2)</t>
  </si>
  <si>
    <t>311237145R00</t>
  </si>
  <si>
    <t xml:space="preserve">Zdivo  P+D P 15 na MC 10 tl. 30 cm </t>
  </si>
  <si>
    <t>7,9*2,9*5-0,9*2*3-0,8*2</t>
  </si>
  <si>
    <t>311237242R00</t>
  </si>
  <si>
    <t xml:space="preserve">Zdivo STI  P 8 na maltu TM tl. 30 cm </t>
  </si>
  <si>
    <t>(50,4+7,9+0,65)*2*2,9-2,65*2,5*5-2,75*2,5*7-4,6*2,5-1,25*0,6*21-1,05*0,75*2</t>
  </si>
  <si>
    <t>(35,5+9,6)*2*2,7-4,9*2,7-4,725*0,6-7,39*0,6-1*2,4-4,9*1,5-15,15*1,5-4,6*2,7-7,5*1,5-5,1*1,5</t>
  </si>
  <si>
    <t>311238922U01</t>
  </si>
  <si>
    <t xml:space="preserve">Zásyp zdiva v 1.NP perlitem </t>
  </si>
  <si>
    <t>(50,4+7,9+0,65)*2*0,3*0,25</t>
  </si>
  <si>
    <t>(3,45+3,5+3,4+2,1*2+0,9+2,75+3,5*3+1+2,175+3,55+3,5*2*2)*0,115*0,25</t>
  </si>
  <si>
    <t>7,9*0,3*0,25</t>
  </si>
  <si>
    <t>311261110R00</t>
  </si>
  <si>
    <t xml:space="preserve">Osazování bloků nadzákl.zdí,objem bloku do 0,06 m3 </t>
  </si>
  <si>
    <t>kus</t>
  </si>
  <si>
    <t>311271195R00</t>
  </si>
  <si>
    <t xml:space="preserve">Příplatek za zálivku dutin tvárnic maltou MC </t>
  </si>
  <si>
    <t>311321411R01</t>
  </si>
  <si>
    <t xml:space="preserve">Železobeton nadzákladových zdí B 30 (C 30/37) </t>
  </si>
  <si>
    <t>7,9*2,9*0,2*7-0,9*2*0,2</t>
  </si>
  <si>
    <t>(11,55+9,6*2+11,7+1,85*2+8,2*2+18,85+9,6+19,2+4,875*2+3,025*2)*3*0,2</t>
  </si>
  <si>
    <t>-(4,9*1,5+6,925*0,6+5,975*0,6+2,87*0,6+2,845*2,2)*0,2</t>
  </si>
  <si>
    <t>-(7,5+1,85*2+15,15)*1,5*0,2</t>
  </si>
  <si>
    <t>-(0,9*2+1,3*2+0,9*2)*0,2</t>
  </si>
  <si>
    <t>(5,1+4,725+7,39+1+4,9+15,15+1,85*2+7,5)*0,6*0,2</t>
  </si>
  <si>
    <t>(11,7+9,6+19,2+9,6)*2*1*0,2</t>
  </si>
  <si>
    <t>311351102R00</t>
  </si>
  <si>
    <t xml:space="preserve">Bednění nadzákladových zdí jednostranné-odstranění </t>
  </si>
  <si>
    <t>(7,9*2,9*7-0,9*2)*2</t>
  </si>
  <si>
    <t>(11,5+9,6*2+11,7+1,85*2+8,2*2+18,85+9,6+19,2+4,875*2+3,025*2)*3*2</t>
  </si>
  <si>
    <t>-(4,9*1,5+6,925*0,6+5,975*0,6+2,87*0,6+2,845*2,2)*2</t>
  </si>
  <si>
    <t>-(7,5+1,85*2+15,15)*1,5*2</t>
  </si>
  <si>
    <t>-(0,9*2+1,3*2+0,9*2)*2</t>
  </si>
  <si>
    <t>(5,1+4,725+7,39+1+4,9+15,15+1,85*2+7,5)*0,6*2</t>
  </si>
  <si>
    <t>(11,7+9,6+19,2+9,6)*2*1*2</t>
  </si>
  <si>
    <t>311351105R00</t>
  </si>
  <si>
    <t xml:space="preserve">Bednění nadzákladových zdí oboustranné - zřízení </t>
  </si>
  <si>
    <t>311361821R00</t>
  </si>
  <si>
    <t xml:space="preserve">Výztuž nadzákladových zdí z betonářské ocelí 10505 </t>
  </si>
  <si>
    <t>317167121R00</t>
  </si>
  <si>
    <t xml:space="preserve">Překlad plochý 11,5/7,1/100 cm </t>
  </si>
  <si>
    <t>317167122R00</t>
  </si>
  <si>
    <t xml:space="preserve">Překlad plochý 11,5/7,1/125 cm </t>
  </si>
  <si>
    <t>317167123R00</t>
  </si>
  <si>
    <t xml:space="preserve">Překlad plochý 11,5/7,1/150 cm </t>
  </si>
  <si>
    <t>317167126R00</t>
  </si>
  <si>
    <t xml:space="preserve">Překlad plochý 11,5/7,1/225 cm </t>
  </si>
  <si>
    <t>317167211R00</t>
  </si>
  <si>
    <t xml:space="preserve">Překlad vysoký, nosný 23,8/7/125 cm </t>
  </si>
  <si>
    <t>4*4+3*2+3*4+3*4</t>
  </si>
  <si>
    <t>317167213R00</t>
  </si>
  <si>
    <t xml:space="preserve">Překlad vysoký, nosný 23,8/7/175 cm </t>
  </si>
  <si>
    <t>317168132R00</t>
  </si>
  <si>
    <t>16*3</t>
  </si>
  <si>
    <t>317321411R01</t>
  </si>
  <si>
    <t xml:space="preserve">Železobeton překladů  B 30 (C 30/37) </t>
  </si>
  <si>
    <t>44,1*0,2*0,25</t>
  </si>
  <si>
    <t>0</t>
  </si>
  <si>
    <t>7,89*0,2*0,65</t>
  </si>
  <si>
    <t>6,7*0,2*0,25</t>
  </si>
  <si>
    <t>18*0,2*0,25</t>
  </si>
  <si>
    <t>10,35*0,2*0,25</t>
  </si>
  <si>
    <t>5,6*0,2*0,25</t>
  </si>
  <si>
    <t>5,225*0,2*0,65</t>
  </si>
  <si>
    <t>317351107R00</t>
  </si>
  <si>
    <t xml:space="preserve">Bednění překladů - zřízení </t>
  </si>
  <si>
    <t>44,1*0,25*2</t>
  </si>
  <si>
    <t>7,89*0,65*2</t>
  </si>
  <si>
    <t>6,7*0,25*2</t>
  </si>
  <si>
    <t>18*0,25*2</t>
  </si>
  <si>
    <t>10,35*0,25*2</t>
  </si>
  <si>
    <t>5,6*0,25*2</t>
  </si>
  <si>
    <t>5,225*0,65*2</t>
  </si>
  <si>
    <t>317351108R00</t>
  </si>
  <si>
    <t xml:space="preserve">Bednění překladů - odstranění </t>
  </si>
  <si>
    <t>317361821R00</t>
  </si>
  <si>
    <t xml:space="preserve">Výztuž překladů a říms z betonářské ocelí 10505 </t>
  </si>
  <si>
    <t>5,9425*0,1</t>
  </si>
  <si>
    <t>317941121RT9</t>
  </si>
  <si>
    <t>Osazení ocelových válcovaných nosníků do č.12 včetně dodávky profilu L 50/50/4</t>
  </si>
  <si>
    <t>0,9*2*3,06/1000</t>
  </si>
  <si>
    <t>327323127R00</t>
  </si>
  <si>
    <t xml:space="preserve">Zdi a valy z betonu želez.z cementů portlad.C30/37 </t>
  </si>
  <si>
    <t>111</t>
  </si>
  <si>
    <t>327351211R00</t>
  </si>
  <si>
    <t xml:space="preserve">Bednění zdí a valů H do 20 m - zřízení </t>
  </si>
  <si>
    <t>4,65*2,65*2+4,65*3,2*2+5,5*3*2</t>
  </si>
  <si>
    <t>45,7*3*2</t>
  </si>
  <si>
    <t>1,2*0,55*10*2</t>
  </si>
  <si>
    <t>327351221R00</t>
  </si>
  <si>
    <t xml:space="preserve">Bednění zdí a valů H do 20 m - odbednění </t>
  </si>
  <si>
    <t>327361006U00</t>
  </si>
  <si>
    <t xml:space="preserve">Výztuž zdí D 12mm 10505 </t>
  </si>
  <si>
    <t>342248111R00</t>
  </si>
  <si>
    <t xml:space="preserve">Příčky  na MVC 5 tl. 6,5 cm </t>
  </si>
  <si>
    <t>(0,425+0,175)*2,65</t>
  </si>
  <si>
    <t>0,215*2*2,65*2</t>
  </si>
  <si>
    <t>(0,215+0,365)*2,65</t>
  </si>
  <si>
    <t>342248112R00</t>
  </si>
  <si>
    <t xml:space="preserve">Příčky P+D na MVC 5 tl. 11,5 cm </t>
  </si>
  <si>
    <t>(3,45+3,5+3,4+2,1*2+0,9+2,75+3,5*3+1+2,175+3,55+3,5*2*2)*2,9-1,8*1-1,6*4-1,4*5-1,9*2*2</t>
  </si>
  <si>
    <t>(3,5*2+1,755+2,34+1,55+1,825*2+4,365+18,4+14,525+4,6+3,225*3+1,55+0,85+2,005)*3-1,4*11-1,6*6-1,8-2,4</t>
  </si>
  <si>
    <t>(3,45+0,15+10+3,475+1,425*2+1,3+1,875*2+3,55+5,075+8,45+1,85+2,875+2,3+8,45+2,875)*2,7-1,4*9-1,6*6</t>
  </si>
  <si>
    <t>342264051R00</t>
  </si>
  <si>
    <t xml:space="preserve">Podhled sádrokartonový na zavěšenou ocel. konstr. </t>
  </si>
  <si>
    <t>9,1+1,78+5,39+9,02+3,59+3,34+9,52+6,34+3,03</t>
  </si>
  <si>
    <t>3,33+3,02+7,12+1,4+4,98+2,54+5,57+4,05</t>
  </si>
  <si>
    <t>6,16+6,16+4,59+9,88</t>
  </si>
  <si>
    <t>767587001R00</t>
  </si>
  <si>
    <t xml:space="preserve">Podhledy kazetový, rošt, kazety 60 x 60 cm </t>
  </si>
  <si>
    <t>9,96+69,12+21,06+10,69+7,18+10,07+17,21+35,1+17,31+35,34</t>
  </si>
  <si>
    <t>30001</t>
  </si>
  <si>
    <t xml:space="preserve">Dodávka tvárnic Diton </t>
  </si>
  <si>
    <t xml:space="preserve">Sendvičová stěna </t>
  </si>
  <si>
    <t>(5,1+0,4*2)*6,5-1,4*2,2</t>
  </si>
  <si>
    <t>30002</t>
  </si>
  <si>
    <t xml:space="preserve">SDK instalační přizdívka </t>
  </si>
  <si>
    <t>1*2,65*2+1,65*2,5+1,85*2,5</t>
  </si>
  <si>
    <t>(0,925+1,65+1,015)*2,5</t>
  </si>
  <si>
    <t>1,62*1,1</t>
  </si>
  <si>
    <t>(0,9+0,925+1,5)*2,5</t>
  </si>
  <si>
    <t>(1,875*2+0,9)*2,5</t>
  </si>
  <si>
    <t>1,7*1,1+1,975*1,1</t>
  </si>
  <si>
    <t>30002b</t>
  </si>
  <si>
    <t xml:space="preserve">SDK předstěna </t>
  </si>
  <si>
    <t>(1,6+0,5)*2,5</t>
  </si>
  <si>
    <t>30003</t>
  </si>
  <si>
    <t xml:space="preserve">SDK opláštění </t>
  </si>
  <si>
    <t>m</t>
  </si>
  <si>
    <t>2,5+2,5+2,5+2,5</t>
  </si>
  <si>
    <t>9,5*2</t>
  </si>
  <si>
    <t>30004</t>
  </si>
  <si>
    <t xml:space="preserve">Ocel.sloupky sendv.stěny </t>
  </si>
  <si>
    <t>kg</t>
  </si>
  <si>
    <t>2*6,1*5*13,4*1,1</t>
  </si>
  <si>
    <t>3,6*48,5*1,1</t>
  </si>
  <si>
    <t>30005</t>
  </si>
  <si>
    <t xml:space="preserve">Ocelové paždíky sendvičové stěny </t>
  </si>
  <si>
    <t>6,1*11*3,06*1,1</t>
  </si>
  <si>
    <t>4</t>
  </si>
  <si>
    <t>Vodorovné konstrukce</t>
  </si>
  <si>
    <t>411321414R01</t>
  </si>
  <si>
    <t xml:space="preserve">Stropy deskové ze železobetonu B 30 (C 30/37) </t>
  </si>
  <si>
    <t>(50,4*8,5+0,65*5,5-3,3*3,3)*0,2</t>
  </si>
  <si>
    <t>(35,5*10,5-4,6*1,85-3,3-3,3)*0,25</t>
  </si>
  <si>
    <t>(35,5*10,5-4,6*1,85)*0,25</t>
  </si>
  <si>
    <t>411351101R00</t>
  </si>
  <si>
    <t xml:space="preserve">Bednění stropů deskových, bednění vlastní -zřízení </t>
  </si>
  <si>
    <t>50,4*8,5+0,65*5,5-3,3*3,3</t>
  </si>
  <si>
    <t>35,5*10,5-4,6*1,85-3,3*3,3</t>
  </si>
  <si>
    <t>35,5*10,5-4,6*1,85</t>
  </si>
  <si>
    <t>411351102R00</t>
  </si>
  <si>
    <t xml:space="preserve">Bednění stropů deskových, vlastní - odstranění </t>
  </si>
  <si>
    <t>411354171R00</t>
  </si>
  <si>
    <t xml:space="preserve">Podpěrná konstr. stropů do 5 kPa - zřízení </t>
  </si>
  <si>
    <t>411354172R00</t>
  </si>
  <si>
    <t xml:space="preserve">Podpěrná konstr. stropů do 5 kPa - odstranění </t>
  </si>
  <si>
    <t>411361821R00</t>
  </si>
  <si>
    <t xml:space="preserve">Výztuž stropů z betonářské oceli 10505 </t>
  </si>
  <si>
    <t>417321313R00</t>
  </si>
  <si>
    <t xml:space="preserve">Ztužující pásy a věnce, železobeton B 20 (C 16/20) </t>
  </si>
  <si>
    <t>5,5*0,165*0,24</t>
  </si>
  <si>
    <t>417351115R00</t>
  </si>
  <si>
    <t xml:space="preserve">Bednění ztužujících pásů a věnců - zřízení </t>
  </si>
  <si>
    <t>5,5*0,165*2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</si>
  <si>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</si>
  <si>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</si>
  <si>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</si>
  <si>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</si>
  <si>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0,2178*0,15</t>
  </si>
  <si>
    <t>430320030RAB</t>
  </si>
  <si>
    <t>Schodišťová konstrukce ŽB z B 20 (C 16/20) bednění, výztuž 120 kg/m3</t>
  </si>
  <si>
    <t>(2,5+3,5+3+4)*1,2*0,2</t>
  </si>
  <si>
    <t>3,1*1,2*0,23*2</t>
  </si>
  <si>
    <t>0,1667*0,29*1,2*18/2</t>
  </si>
  <si>
    <t>0,1625*0,295*1,2*20/2</t>
  </si>
  <si>
    <t>40001</t>
  </si>
  <si>
    <t xml:space="preserve">D+M kotva HTA28/15+ML 120 </t>
  </si>
  <si>
    <t>6</t>
  </si>
  <si>
    <t>Úpravy povrchu, podlahy</t>
  </si>
  <si>
    <t>610991111R00</t>
  </si>
  <si>
    <t xml:space="preserve">Zakrývání výplní vnitřních otvorů </t>
  </si>
  <si>
    <t>611421133R00</t>
  </si>
  <si>
    <t xml:space="preserve">Omítka vnitřní stropů rovných, MVC, štuková </t>
  </si>
  <si>
    <t>42,59+9,59+17,23+17,75+10,19+27,47+27,65+26,86+18,09+9,81+5,77+11,9+9,45+27,21+12,41+4,79+10,3+27,6</t>
  </si>
  <si>
    <t>39,37</t>
  </si>
  <si>
    <t>31,26+29,02+4,62+9,08+13,31+9,08+16,27+6,33+3,64+13,52+8,27+17,31+16,82+17,06+49,85+19,47</t>
  </si>
  <si>
    <t>612421626R00</t>
  </si>
  <si>
    <t xml:space="preserve">Omítka vnitřní zdiva, MVC, hladká </t>
  </si>
  <si>
    <t>612421637R00</t>
  </si>
  <si>
    <t xml:space="preserve">Omítka vnitřní zdiva, MVC, štuková </t>
  </si>
  <si>
    <t>(8,85+4,9)*2*2,65-1,8-4,6*2,5</t>
  </si>
  <si>
    <t>(3,45+2,78)*2*2,65-1,8</t>
  </si>
  <si>
    <t>(3,45+4,995)*2*2,65-1,8</t>
  </si>
  <si>
    <t>(5+3,5)*2*2,65-1,6</t>
  </si>
  <si>
    <t>(2,775+3,5)*2*2,65-1,6</t>
  </si>
  <si>
    <t>(3,55+7,9)*2*2,65-2,65*2,5</t>
  </si>
  <si>
    <t>(3,5+7,9)*2*2,65-2,65*2,5</t>
  </si>
  <si>
    <t>(3,4+7,9)*2*2,65-2,65*2,5</t>
  </si>
  <si>
    <t>(3,4+4,975)*2*2,5-1,6*1,8*2-1,4*2</t>
  </si>
  <si>
    <t>(0,9+1,975)*2*2,5-1,4</t>
  </si>
  <si>
    <t>(1,975+2,625)*2*2,5-1,4</t>
  </si>
  <si>
    <t>(3,5+2,5)*2*2,5-1,8</t>
  </si>
  <si>
    <t>(1,65+2,175)*2*2,5-1,4-1,8</t>
  </si>
  <si>
    <t>(1,65+2,175)*2*2,5-1,4</t>
  </si>
  <si>
    <t>(3,4+2,8)*2*2,5-1,6</t>
  </si>
  <si>
    <t>(3,5+1,85)*2*2,5-1,4*2-1,6</t>
  </si>
  <si>
    <t>(1,45+1,575+1*2)*2*2,5-1,4*2</t>
  </si>
  <si>
    <t>(3,55+5)*2*2,65-1,6</t>
  </si>
  <si>
    <t>(2,775+3,55)*2*2,65-1,6</t>
  </si>
  <si>
    <t>(3,5+1,55)*2*2,65-3,8</t>
  </si>
  <si>
    <t>(3,5+3,4)*2*2,65-3,8</t>
  </si>
  <si>
    <t>(3,5+2,7)*2*2,65-3,8*2</t>
  </si>
  <si>
    <t>(3,5+3,4)*2*2,65-1,6</t>
  </si>
  <si>
    <t>(1,35+3,5)*2*2,65-1,6</t>
  </si>
  <si>
    <t>(2,9+3,5)*2*2,65-1,8</t>
  </si>
  <si>
    <t>(3,45+7,9)*2*2,65-2,75*2,5</t>
  </si>
  <si>
    <t>(4,9+7,9)*2*2,9-1,8</t>
  </si>
  <si>
    <t>(3,5+2,845)*2*2,5-1,4*3-1,8-2,4</t>
  </si>
  <si>
    <t>(1+1,755*2+1,015)*2*2,5-1,4*3</t>
  </si>
  <si>
    <t>(1,62+2,14)*2*2,5-1,8</t>
  </si>
  <si>
    <t>(1,54+1,825*3+1,65+0,925)*2*2,5-1,4*5</t>
  </si>
  <si>
    <t>(1,55+0,9)*2*2,5-1,4</t>
  </si>
  <si>
    <t>(3,215+1,55)*2*2,5-1,6</t>
  </si>
  <si>
    <t>(7,2+9,6)*2*2,8-1,6-2,4-7,5*1,5</t>
  </si>
  <si>
    <t>(14,525+1,45)*2*2,5-2,4-1,6*7-1,4*3</t>
  </si>
  <si>
    <t>(3,55+3,025)*2*2,8-1,6</t>
  </si>
  <si>
    <t>(2,375+3,025)*2*2,5-1,6</t>
  </si>
  <si>
    <t>(0,9+3,025)*2*2,5-1,4</t>
  </si>
  <si>
    <t>(2,005+0,925+1,975+2,005+0,85)*2*2,5-1,4*3</t>
  </si>
  <si>
    <t>(1,55+1,575+1,425+1,55)*2*2,5-1,4*3</t>
  </si>
  <si>
    <t>(3,375+3,025)*2*2,8-1,6</t>
  </si>
  <si>
    <t>(4,6+3,75)*2*2,8-1,6</t>
  </si>
  <si>
    <t>(7,2+4,875)*2*2,8-1,6</t>
  </si>
  <si>
    <t>(3,55+4,875)*2*2,8-1,6</t>
  </si>
  <si>
    <t>(7,25+4,875)*2*2,8-2,4</t>
  </si>
  <si>
    <t>(8,25+4,9)*2*2,65-4,6*2,65</t>
  </si>
  <si>
    <t>(3,55+8,175)*2*2,65-7,5*1,5-1,4-1,6*2</t>
  </si>
  <si>
    <t>(1,3+3,55)*2*2,65-1,4-4,725*0,6</t>
  </si>
  <si>
    <t>((2,615+3,475)*2*2,65-1,6)*2</t>
  </si>
  <si>
    <t>((1,3+1,875*2+2,005)*2*2,65-1,4*3)*2</t>
  </si>
  <si>
    <t>((4,74+3,45)*2*2,65-1,6)*2</t>
  </si>
  <si>
    <t>(2,875+2,3)*2*2,65-1,6-1,4</t>
  </si>
  <si>
    <t>(2,3+1,6)*2*2,65-1,4</t>
  </si>
  <si>
    <t>(8,45+1,6)*2*2,65-2,4-1,6*4-1,4*3</t>
  </si>
  <si>
    <t>(1,7+2,875)*2*2,65-1,4</t>
  </si>
  <si>
    <t>(3,5+2,875)*2*2,65-1,4</t>
  </si>
  <si>
    <t>(2,875+2,875)*2*2,65-1,4</t>
  </si>
  <si>
    <t>(3,55+4,875)*2*2,65-1,6</t>
  </si>
  <si>
    <t>(3,45+4,875)*2*2,65-1,6</t>
  </si>
  <si>
    <t>(3,5+4,875)*2*2,65-15,15*1,5-1,6</t>
  </si>
  <si>
    <t>(7,225+9,6)*2*2,65-2,4-4,9*1,5</t>
  </si>
  <si>
    <t>-306,1997</t>
  </si>
  <si>
    <t>620991121R00</t>
  </si>
  <si>
    <t xml:space="preserve">Zakrývání výplní vnějších otvorů z lešení </t>
  </si>
  <si>
    <t>622421406R00</t>
  </si>
  <si>
    <t xml:space="preserve">Zateplovací systém MV tl. 100 mm </t>
  </si>
  <si>
    <t>(7,4+7,5+5,2+7,45)*0,8*2</t>
  </si>
  <si>
    <t>(11,7+9,6+19,2+9,6)*2*1</t>
  </si>
  <si>
    <t>(35,5+10,5+1,85)*2*2,5-5,3*2,5-4,725*0,6+7,39*0,6-1*2,4-4,9*1,5-15,15*1,5-1,85*1,5*2-7,5*1,5-5,1*1,5</t>
  </si>
  <si>
    <t>622421408R01</t>
  </si>
  <si>
    <t xml:space="preserve">Zateplovací systém MV tl. 200 mm </t>
  </si>
  <si>
    <t>(11,6+19,1)*1,9</t>
  </si>
  <si>
    <t>(35,5+10,5)*2*3,5+1,85*2*3,5-5,1*3,5-2,87*0,6-5,975*0,6-6,925*0,6-4,9*1,5-15,15*1,5-1,85*1,5*2-7,5*1,5-2,845*2,5-4,6*3,5</t>
  </si>
  <si>
    <t>(11,7+10,5+19,2+10,5)*2*1,6</t>
  </si>
  <si>
    <t>631312711R01</t>
  </si>
  <si>
    <t>Mazanina betonová tl. 5 - 10 cm B 25 (C 20/35) se vsypem</t>
  </si>
  <si>
    <t>221,3*0,1</t>
  </si>
  <si>
    <t>19,78*0,065</t>
  </si>
  <si>
    <t>29,99*0,0925</t>
  </si>
  <si>
    <t>22,8*0,06</t>
  </si>
  <si>
    <t>631313611R00</t>
  </si>
  <si>
    <t xml:space="preserve">Mazanina betonová tl. 8 - 12 cm B 20 (C 16/20) </t>
  </si>
  <si>
    <t>110,9*0,0575</t>
  </si>
  <si>
    <t>631362021R00</t>
  </si>
  <si>
    <t xml:space="preserve">Výztuž mazanin svařovanou sítí z drátů Kari </t>
  </si>
  <si>
    <t>(221,3+19,78+29,99+22,8)*4,44/1000*1,1</t>
  </si>
  <si>
    <t>632411150R00</t>
  </si>
  <si>
    <t xml:space="preserve">Potěr ze SMS, ruční zpracování, tl. 40-60mm </t>
  </si>
  <si>
    <t>93,7+272,09</t>
  </si>
  <si>
    <t>210</t>
  </si>
  <si>
    <t>114,56</t>
  </si>
  <si>
    <t>642942111RU4</t>
  </si>
  <si>
    <t>Osazení zárubní dveřních ocelových, pl. do 2,5 m2 včetně dodávky zárubně  80 x 197 x 16 cm</t>
  </si>
  <si>
    <t>642942111RU5</t>
  </si>
  <si>
    <t>Osazení zárubní dveřních ocelových, pl. do 2,5 m2 včetně dodávky zárubně 90 x 197 x 16 cm</t>
  </si>
  <si>
    <t>642952110RT3</t>
  </si>
  <si>
    <t>Osazení zárubní dveřních dřevěných, pl. do 2,5 m2 včetně dodávky zárubně  197 x 70/7 - 19 buk</t>
  </si>
  <si>
    <t>14+11</t>
  </si>
  <si>
    <t>642952110RT4</t>
  </si>
  <si>
    <t>Osazení zárubní dveřních dřevěných, pl. do 2,5 m2 včetně dodávky zárubně  197 x 80/7 - 19 buk</t>
  </si>
  <si>
    <t>4+3</t>
  </si>
  <si>
    <t>642952110RT5</t>
  </si>
  <si>
    <t>Osazení zárubní dveřních dřevěných, pl. do 2,5 m2 včetně dodávky zárubně  197 x 90/7 - 19 buk</t>
  </si>
  <si>
    <t>642952110RT9</t>
  </si>
  <si>
    <t>Osazení zárubní dveřních dřevěných, pl. do 2,5 m2 vč.dodávky zárubně 197 x 80/7 - 35 buk PO</t>
  </si>
  <si>
    <t>642952110RU3</t>
  </si>
  <si>
    <t>Osazení zárubní dveřních dřevěných, pl. do 2,5 m2 včetně dodávky zárubně 197 x 70/20 - 35 buk</t>
  </si>
  <si>
    <t>642952110RU4</t>
  </si>
  <si>
    <t>Osazení zárubní dveřních dřevěných, pl. do 2,5 m2 včetně dodávky zárubně 197 x 80/20 - 35 buk</t>
  </si>
  <si>
    <t>1+1+1+1+1</t>
  </si>
  <si>
    <t>642952220RT2</t>
  </si>
  <si>
    <t>Osazení zárubní dveřních dřevěných, pl. do 4 m2 včetně dodávky zárubně  197 x 125/7 - 19 buk</t>
  </si>
  <si>
    <t>642952220RU2</t>
  </si>
  <si>
    <t>Osazení zárubní dveřních dřevěných, pl. do 4 m2 včetně dodávky zárubně  197 x 125/20 -35 buk</t>
  </si>
  <si>
    <t>1+1</t>
  </si>
  <si>
    <t>917762111RT7</t>
  </si>
  <si>
    <t>Osazení ležat. obrub. bet. s opěrou, lože z B 12,5 včetně obrubníku 100/15/25</t>
  </si>
  <si>
    <t>7,4+7,5+5,2+7,45+1+3</t>
  </si>
  <si>
    <t>63002</t>
  </si>
  <si>
    <t xml:space="preserve">Drátkobetonová deska se vsypem vodost. tl.120mm </t>
  </si>
  <si>
    <t>9</t>
  </si>
  <si>
    <t>Ostatní konstrukce, bourání</t>
  </si>
  <si>
    <t>941941051R00</t>
  </si>
  <si>
    <t xml:space="preserve">Montáž lešení leh.řad.s podlahami,š.1,5 m, H 10 m </t>
  </si>
  <si>
    <t>(50,4+8,5+5)*3,5</t>
  </si>
  <si>
    <t>(35,5+10,5)*2*7</t>
  </si>
  <si>
    <t>941941391R00</t>
  </si>
  <si>
    <t xml:space="preserve">Příplatek za každý měsíc použití lešení k pol.1051 </t>
  </si>
  <si>
    <t>941941851R00</t>
  </si>
  <si>
    <t xml:space="preserve">Demontáž lešení leh.řad.s podlahami,š.1,5 m,H 10 m </t>
  </si>
  <si>
    <t>941955001R00</t>
  </si>
  <si>
    <t xml:space="preserve">Lešení lehké pomocné, výška podlahy do 1,2 m </t>
  </si>
  <si>
    <t>50,4*8,5+35,5*10,5*2-4,6*1,85*2</t>
  </si>
  <si>
    <t>952901111R00</t>
  </si>
  <si>
    <t xml:space="preserve">Vyčištění budov o výšce podlaží do 4 m </t>
  </si>
  <si>
    <t>90001</t>
  </si>
  <si>
    <t xml:space="preserve">D+M vpusť vyhřívaná </t>
  </si>
  <si>
    <t>90002</t>
  </si>
  <si>
    <t xml:space="preserve">Jímka </t>
  </si>
  <si>
    <t>90003</t>
  </si>
  <si>
    <t xml:space="preserve">Prostupy a drážky v ŽB konstrukcích </t>
  </si>
  <si>
    <t>kpl</t>
  </si>
  <si>
    <t>90004</t>
  </si>
  <si>
    <t xml:space="preserve">Sokl pozink.pl. 100mm </t>
  </si>
  <si>
    <t>(2,78+3,45+4,995+3,45+5+3,5+2,775+3,5+7,9+3,55+7,9+3,5+7,9+3,4)*2</t>
  </si>
  <si>
    <t>(5+3,55+2,775+3,55+1,55+3,5+2,7+3,5+3,4+3,5+3,5+7,9+3,5+3,4+1,35+3,5+2,9+3,5+3,45+7,9)*2</t>
  </si>
  <si>
    <t>90005</t>
  </si>
  <si>
    <t xml:space="preserve">Chráničky DN 100,110 - D+M </t>
  </si>
  <si>
    <t>1*3*2</t>
  </si>
  <si>
    <t>1*2</t>
  </si>
  <si>
    <t>99</t>
  </si>
  <si>
    <t>Staveništní přesun hmot</t>
  </si>
  <si>
    <t>998011002R00</t>
  </si>
  <si>
    <t xml:space="preserve">Přesun hmot pro budovy zděné výšky do 12 m </t>
  </si>
  <si>
    <t>711</t>
  </si>
  <si>
    <t>Izolace proti vodě</t>
  </si>
  <si>
    <t>711491172RZ1</t>
  </si>
  <si>
    <t>Izolace tlaková, separační vrstva, vodorovná včetně dodávky</t>
  </si>
  <si>
    <t>47,7+321,3</t>
  </si>
  <si>
    <t>711140010RA0</t>
  </si>
  <si>
    <t xml:space="preserve">Izolace proti vodě vodorovná přitavená, 1x </t>
  </si>
  <si>
    <t>711140016RA0</t>
  </si>
  <si>
    <t>Izolace proti vodě vodorovná přitavená, 1x 1xparozábrana</t>
  </si>
  <si>
    <t>711140026RA0</t>
  </si>
  <si>
    <t xml:space="preserve">Izolace proti vodě vodorovná přitavená, 2x </t>
  </si>
  <si>
    <t>51,2*9,2+6,3*0,55+8,4*2*0,3+1,8*2*0,3+8,4*2*0,3+4,4*2*0,3+3*2*0,3</t>
  </si>
  <si>
    <t>22,8</t>
  </si>
  <si>
    <t>711150026RA0</t>
  </si>
  <si>
    <t xml:space="preserve">Izolace proti vodě svislá přitavená, 2x </t>
  </si>
  <si>
    <t>51,2*3,5+9,2*2*2</t>
  </si>
  <si>
    <t>711210020RAK</t>
  </si>
  <si>
    <t xml:space="preserve">Stěrka hydroizolační těsnící hmotou </t>
  </si>
  <si>
    <t>1,5+0,5*4*0,5*6</t>
  </si>
  <si>
    <t>306,1997</t>
  </si>
  <si>
    <t>712370010RAB</t>
  </si>
  <si>
    <t>Povlaková krytina střech do 10°, termoplasty vč.dodávky fólie tl. 1,5 mm</t>
  </si>
  <si>
    <t>47,7</t>
  </si>
  <si>
    <t>321,3</t>
  </si>
  <si>
    <t>998711101R00</t>
  </si>
  <si>
    <t xml:space="preserve">Přesun hmot pro izolace proti vodě, výšky do 6 m </t>
  </si>
  <si>
    <t>713</t>
  </si>
  <si>
    <t>Izolace tepelné</t>
  </si>
  <si>
    <t>713121111R00</t>
  </si>
  <si>
    <t xml:space="preserve">Izolace tepelná podlah na sucho, jednovrstvá </t>
  </si>
  <si>
    <t>221,3*2</t>
  </si>
  <si>
    <t>19,78</t>
  </si>
  <si>
    <t>29,99*2+93,7*2</t>
  </si>
  <si>
    <t>110,9</t>
  </si>
  <si>
    <t>713131131R00</t>
  </si>
  <si>
    <t xml:space="preserve">Izolace tepelná stěn lepením </t>
  </si>
  <si>
    <t>(11,7+9,6+19,2+9,6)*2*0,5</t>
  </si>
  <si>
    <t>(1,5*2+51,2)*0,65+(1,5+51,2+1,5)*0,3</t>
  </si>
  <si>
    <t>51,2*0,5</t>
  </si>
  <si>
    <t>3,3*0,2</t>
  </si>
  <si>
    <t>45,7*1,8+1,2*0,3*10+4,65*2,65+4,65*3</t>
  </si>
  <si>
    <t>(7,4+7,5+7,45+5,2)*0,8</t>
  </si>
  <si>
    <t>713141151R00</t>
  </si>
  <si>
    <t xml:space="preserve">Izolace tepelná střech kladená na sucho 1vrstvá </t>
  </si>
  <si>
    <t>47,7*2</t>
  </si>
  <si>
    <t>321,3*2</t>
  </si>
  <si>
    <t>713191100RT9</t>
  </si>
  <si>
    <t>Položení izolační fólie včetně dodávky fólie PE</t>
  </si>
  <si>
    <t>221,3+19,78+29,99</t>
  </si>
  <si>
    <t>28375401</t>
  </si>
  <si>
    <t>Deska  XPS III 1250x600x20 mm</t>
  </si>
  <si>
    <t>112,1325*1,1</t>
  </si>
  <si>
    <t>28375402</t>
  </si>
  <si>
    <t>Deska  XPS III 1250x600x30 mm</t>
  </si>
  <si>
    <t>25,6*1,1</t>
  </si>
  <si>
    <t>28375404.A</t>
  </si>
  <si>
    <t>Deska  XPS III 1250x600x50 mm</t>
  </si>
  <si>
    <t>51,49*1,1</t>
  </si>
  <si>
    <t>0,66*1,1</t>
  </si>
  <si>
    <t>28375766.A</t>
  </si>
  <si>
    <t>Deska polystyrén samozhášivý EPS 100 S</t>
  </si>
  <si>
    <t>247,38*0,05*1,1</t>
  </si>
  <si>
    <t>19,78*0,07*1,1</t>
  </si>
  <si>
    <t>47,7*2*0,1*1,1</t>
  </si>
  <si>
    <t>50,1*1,1*0,05</t>
  </si>
  <si>
    <t>22,07*0,1*1,1</t>
  </si>
  <si>
    <t>28375769.A</t>
  </si>
  <si>
    <t>Deska polystyrén samozhášivý EPS 200 S</t>
  </si>
  <si>
    <t>442,6*0,05*1,1</t>
  </si>
  <si>
    <t>28376516</t>
  </si>
  <si>
    <t>Deska izolační PUR 024 FDS 1250x1000x 60 mm</t>
  </si>
  <si>
    <t>50,16*1,1</t>
  </si>
  <si>
    <t>28376519</t>
  </si>
  <si>
    <t>Deska izolační PUR 024 FDS 1250x1000x120 mm</t>
  </si>
  <si>
    <t>60,74*1,1</t>
  </si>
  <si>
    <t>63140508.A</t>
  </si>
  <si>
    <t>deska izolač.víceúčel. min.vlna tl. 80mm</t>
  </si>
  <si>
    <t>321,3*1,1</t>
  </si>
  <si>
    <t>63140516.A</t>
  </si>
  <si>
    <t>deska izolač.víceúčel. min.vlna tl.160mm</t>
  </si>
  <si>
    <t>998713102R00</t>
  </si>
  <si>
    <t xml:space="preserve">Přesun hmot pro izolace tepelné, výšky do 12 m </t>
  </si>
  <si>
    <t>720</t>
  </si>
  <si>
    <t>Zdravotechnická instalace</t>
  </si>
  <si>
    <t>72001</t>
  </si>
  <si>
    <t xml:space="preserve">Zdravotechnika </t>
  </si>
  <si>
    <t>730</t>
  </si>
  <si>
    <t>Ústřední vytápění</t>
  </si>
  <si>
    <t>73001</t>
  </si>
  <si>
    <t xml:space="preserve">Topení </t>
  </si>
  <si>
    <t>762</t>
  </si>
  <si>
    <t>Konstrukce tesařské</t>
  </si>
  <si>
    <t>762341027U00</t>
  </si>
  <si>
    <t xml:space="preserve">Bed střech  krokve pero+dr 25mm </t>
  </si>
  <si>
    <t>998762102R00</t>
  </si>
  <si>
    <t xml:space="preserve">Přesun hmot pro tesařské konstrukce, výšky do 12 m </t>
  </si>
  <si>
    <t>763</t>
  </si>
  <si>
    <t>Dřevostavby</t>
  </si>
  <si>
    <t>763100001RA0</t>
  </si>
  <si>
    <t xml:space="preserve">Montáž a výroba sbíjených vazníků </t>
  </si>
  <si>
    <t>50*10,5</t>
  </si>
  <si>
    <t>764</t>
  </si>
  <si>
    <t>Konstrukce klempířské</t>
  </si>
  <si>
    <t>764223420R01</t>
  </si>
  <si>
    <t>Oplechování okapů, rš 200 mm K/04</t>
  </si>
  <si>
    <t>764510430R00</t>
  </si>
  <si>
    <t>Oplechování parapetů včetně rohů, rš 200 mm K/01</t>
  </si>
  <si>
    <t>764510460R00</t>
  </si>
  <si>
    <t>Oplechování parapetů včetně rohů, rš 400 mm K/03</t>
  </si>
  <si>
    <t>764510460R01</t>
  </si>
  <si>
    <t xml:space="preserve">Oplechování parapetů včetně rohů Ti Zn, rš 350 mm </t>
  </si>
  <si>
    <t>764521430R01</t>
  </si>
  <si>
    <t xml:space="preserve">Oplechování okapů z Ti Zn plechu, rš 200 mm </t>
  </si>
  <si>
    <t>764530440R00</t>
  </si>
  <si>
    <t xml:space="preserve">Oplechování zdí z Ti Zn plechu, rš 500 mm </t>
  </si>
  <si>
    <t>764551402R00</t>
  </si>
  <si>
    <t xml:space="preserve">Odpadní trouby Ti Zn plech, čtyřhranné, str.100 mm </t>
  </si>
  <si>
    <t>998764102R00</t>
  </si>
  <si>
    <t xml:space="preserve">Přesun hmot pro klempířské konstr., výšky do 12 m </t>
  </si>
  <si>
    <t>766</t>
  </si>
  <si>
    <t>Konstrukce truhlářské</t>
  </si>
  <si>
    <t>766661112R00</t>
  </si>
  <si>
    <t xml:space="preserve">Montáž dveří do zárubně,otevíravých 1kř.do 0,8 m </t>
  </si>
  <si>
    <t>4+3+1+1+14+11+1+1+1+1+3+2</t>
  </si>
  <si>
    <t>-5-2</t>
  </si>
  <si>
    <t>766661122R00</t>
  </si>
  <si>
    <t xml:space="preserve">Montáž dveří do zárubně,otevíravých 1kř.nad 0,8 m </t>
  </si>
  <si>
    <t>766661132R00</t>
  </si>
  <si>
    <t xml:space="preserve">Montáž dveří do zárubně,otevíravých 2kř.do 1,45 m </t>
  </si>
  <si>
    <t>1+1+1</t>
  </si>
  <si>
    <t>766661413R00</t>
  </si>
  <si>
    <t xml:space="preserve">Montáž dveří protipožár.1kř.do 80 cm, bez kukátka </t>
  </si>
  <si>
    <t>76601</t>
  </si>
  <si>
    <t xml:space="preserve">Příplatek za posun dveří na stěnu </t>
  </si>
  <si>
    <t>76602</t>
  </si>
  <si>
    <t xml:space="preserve">D+M parapet vnitřní </t>
  </si>
  <si>
    <t>1,25*21+2,87*1+5,975*1+6,925*1+4,9*2+9,3*1</t>
  </si>
  <si>
    <t>17*1+5,1*1+4,725*1+7,39*1</t>
  </si>
  <si>
    <t>76603</t>
  </si>
  <si>
    <t xml:space="preserve">Kování dveří - D+M </t>
  </si>
  <si>
    <t>53-5</t>
  </si>
  <si>
    <t>76604</t>
  </si>
  <si>
    <t xml:space="preserve">D+M hliník.přechodová lišta </t>
  </si>
  <si>
    <t>4+3+1+1+14+11+1+1+1+1+1+1+1+3+2</t>
  </si>
  <si>
    <t>7</t>
  </si>
  <si>
    <t>-5</t>
  </si>
  <si>
    <t>76605</t>
  </si>
  <si>
    <t xml:space="preserve">Dřevěný obklad vnějších stěn </t>
  </si>
  <si>
    <t>461,9605+314,954-47,43</t>
  </si>
  <si>
    <t>76606</t>
  </si>
  <si>
    <t xml:space="preserve">D+M samozavírače </t>
  </si>
  <si>
    <t>76607</t>
  </si>
  <si>
    <t xml:space="preserve">D+M hliník.mřížka do dveří </t>
  </si>
  <si>
    <t>19-2</t>
  </si>
  <si>
    <t>76616</t>
  </si>
  <si>
    <t>Pracovní deska s dřezovými výlevkami T/16</t>
  </si>
  <si>
    <t>76617</t>
  </si>
  <si>
    <t>Dřevěnná šatní skříň T/17</t>
  </si>
  <si>
    <t>76618</t>
  </si>
  <si>
    <t>Kuchyňská linka T/18</t>
  </si>
  <si>
    <t>76619</t>
  </si>
  <si>
    <t>Kuchyňská linka T/19</t>
  </si>
  <si>
    <t>76620</t>
  </si>
  <si>
    <t>Kuchyňská linka T/20</t>
  </si>
  <si>
    <t>76621</t>
  </si>
  <si>
    <t>Kuchyňská linka T/21</t>
  </si>
  <si>
    <t>61161717</t>
  </si>
  <si>
    <t>Dveře vnitřní hladké plné 1kř. 70x197 cm</t>
  </si>
  <si>
    <t>14+11+1</t>
  </si>
  <si>
    <t>61161721</t>
  </si>
  <si>
    <t>Dveře vnitřní hladké plné 1kř. 80x197 cm</t>
  </si>
  <si>
    <t>4+3+1+1+1+1+1</t>
  </si>
  <si>
    <t>61161725</t>
  </si>
  <si>
    <t>Dveře vnitřní hladké plné 1kř. 90x197 cm</t>
  </si>
  <si>
    <t>61161732</t>
  </si>
  <si>
    <t>Dveře vnitřní hladké plné 2kř. 125x197 cm</t>
  </si>
  <si>
    <t>61161760</t>
  </si>
  <si>
    <t>Dveře vnitřní prosklené 1kř. 80x197 cm</t>
  </si>
  <si>
    <t>61161768</t>
  </si>
  <si>
    <t>Dveře vnitřní prosklené 2kř. 125x197 cm</t>
  </si>
  <si>
    <t>61165311</t>
  </si>
  <si>
    <t>Dveře vnitřní protipožární 80x197 cm</t>
  </si>
  <si>
    <t>61165315</t>
  </si>
  <si>
    <t>Dveře vnitřní protipožární 90x197 cm</t>
  </si>
  <si>
    <t>998766102R00</t>
  </si>
  <si>
    <t xml:space="preserve">Přesun hmot pro truhlářské konstr., výšky do 12 m </t>
  </si>
  <si>
    <t>767</t>
  </si>
  <si>
    <t>Konstrukce zámečnické</t>
  </si>
  <si>
    <t>767001</t>
  </si>
  <si>
    <t>Hliníkové výplně otvorů vnější - D+M AL/1-20</t>
  </si>
  <si>
    <t>4,4*9,25*1</t>
  </si>
  <si>
    <t>2,75*2,5*1</t>
  </si>
  <si>
    <t>2,75*2,5*3</t>
  </si>
  <si>
    <t>1,25*0,6*21</t>
  </si>
  <si>
    <t>(7,6*1,75+1,8*4,75)*1</t>
  </si>
  <si>
    <t>(15,2*4,75+1,8*4,75)*1</t>
  </si>
  <si>
    <t>2,845*2,2*1</t>
  </si>
  <si>
    <t>2,87*0,6*1</t>
  </si>
  <si>
    <t>1,4*2,2*1</t>
  </si>
  <si>
    <t>5,975*0,6*1</t>
  </si>
  <si>
    <t>6,925*0,6*1</t>
  </si>
  <si>
    <t>4,9*1,5*1</t>
  </si>
  <si>
    <t>5,1*1,5*1</t>
  </si>
  <si>
    <t>4,725*0,6*1</t>
  </si>
  <si>
    <t>7,39*0,6*1</t>
  </si>
  <si>
    <t>0,9*2,35*1</t>
  </si>
  <si>
    <t>767002</t>
  </si>
  <si>
    <t>Slunolam - D+M AL/21</t>
  </si>
  <si>
    <t>76701</t>
  </si>
  <si>
    <t>Garážová vrata sekční zateplená Z/1</t>
  </si>
  <si>
    <t>76702</t>
  </si>
  <si>
    <t>Garážová vrata sekční zateplená Z/2</t>
  </si>
  <si>
    <t>76703</t>
  </si>
  <si>
    <t>Ocel.dveře 1900/1970 Z/3</t>
  </si>
  <si>
    <t>76704</t>
  </si>
  <si>
    <t>Ocel.dveře 800/1970 Z/4</t>
  </si>
  <si>
    <t>76705</t>
  </si>
  <si>
    <t>Ocel.dveře 800/1970 Z/5</t>
  </si>
  <si>
    <t>76706</t>
  </si>
  <si>
    <t>Krycí mříž jímky Z/6</t>
  </si>
  <si>
    <t>76707</t>
  </si>
  <si>
    <t>Krycí mříž jímky Z/7</t>
  </si>
  <si>
    <t>76708</t>
  </si>
  <si>
    <t>Markýza nad vstupem do budovy Z/8</t>
  </si>
  <si>
    <t>76709</t>
  </si>
  <si>
    <t>Zábradlí schodiště mezi 1.NP a 2.NP - D+M Z/9</t>
  </si>
  <si>
    <t>76710</t>
  </si>
  <si>
    <t>Zábradlí schodiště mezi 2.NP a 3.NP - D+M Z/10</t>
  </si>
  <si>
    <t>76711,12</t>
  </si>
  <si>
    <t>Zateplený výlez na střechu 800x1400 vč.schodů Z/11,12</t>
  </si>
  <si>
    <t>76713</t>
  </si>
  <si>
    <t>Markýza nad vstupem do budovy Z/13</t>
  </si>
  <si>
    <t>76714</t>
  </si>
  <si>
    <t>Venkovní čistící zóna Z/14</t>
  </si>
  <si>
    <t>76715,16</t>
  </si>
  <si>
    <t>Odvodňovací žlab - D+M Z/15,16</t>
  </si>
  <si>
    <t>6,8+7,45</t>
  </si>
  <si>
    <t>76717,18</t>
  </si>
  <si>
    <t>Pozinkovaný ocel.rošť Z/17,18</t>
  </si>
  <si>
    <t>3,74+20,6</t>
  </si>
  <si>
    <t>76719,20</t>
  </si>
  <si>
    <t>Zábradlí terasy vč.kotevních prvků - D+M Z/19,20</t>
  </si>
  <si>
    <t>1,1*15+1,85*1+1,2*2</t>
  </si>
  <si>
    <t>76721</t>
  </si>
  <si>
    <t>Zábradlí na podestách - D+M Z/21</t>
  </si>
  <si>
    <t>76722</t>
  </si>
  <si>
    <t>Venkovní točité schodiště Z/22</t>
  </si>
  <si>
    <t>76723</t>
  </si>
  <si>
    <t>Přepážky z ocel.nerez plechu Z/23</t>
  </si>
  <si>
    <t>76724</t>
  </si>
  <si>
    <t>Poklop elektrokanálu Z/24</t>
  </si>
  <si>
    <t>76725,26</t>
  </si>
  <si>
    <t>Lemovací profil L50x50x4 Z/25,26</t>
  </si>
  <si>
    <t>2,65*4</t>
  </si>
  <si>
    <t>2,7*4</t>
  </si>
  <si>
    <t>76727</t>
  </si>
  <si>
    <t>Kotevní plechy na střeše Z/27</t>
  </si>
  <si>
    <t>76728</t>
  </si>
  <si>
    <t>Kotevní plechy na střeše Z/28</t>
  </si>
  <si>
    <t>76729</t>
  </si>
  <si>
    <t>Mřížka proti hmyzu z PVC Z/29</t>
  </si>
  <si>
    <t>76730</t>
  </si>
  <si>
    <t>Bezp.horiz.lanový systém Z/30</t>
  </si>
  <si>
    <t>76731</t>
  </si>
  <si>
    <t>Pevné a výklopné madlo na WC Z/31</t>
  </si>
  <si>
    <t>76732</t>
  </si>
  <si>
    <t>Pevné a výklopné madlo na WC Z/32</t>
  </si>
  <si>
    <t>76733</t>
  </si>
  <si>
    <t xml:space="preserve">Anténní stožár, Z/33 </t>
  </si>
  <si>
    <t>76734</t>
  </si>
  <si>
    <t xml:space="preserve">Obklad stěn smaltovaným sklem </t>
  </si>
  <si>
    <t>(7,5+1,85*2+15,15)*1,8</t>
  </si>
  <si>
    <t>76735</t>
  </si>
  <si>
    <t xml:space="preserve">Pojížděný ocel.plech </t>
  </si>
  <si>
    <t>998767202R00</t>
  </si>
  <si>
    <t xml:space="preserve">Přesun hmot pro zámečnické konstr., výšky do 12 m </t>
  </si>
  <si>
    <t>771</t>
  </si>
  <si>
    <t>Podlahy z dlaždic a obklady</t>
  </si>
  <si>
    <t>771270010RA0</t>
  </si>
  <si>
    <t>Obklad schodišťových stupňů včetně soklíku dlažba ve specifikaci</t>
  </si>
  <si>
    <t>1,2*38</t>
  </si>
  <si>
    <t>771570012RAI</t>
  </si>
  <si>
    <t>Dlažba z dlaždic keramických 20 x 20 cm do tmele, dlažba ve specifikaci</t>
  </si>
  <si>
    <t>77101</t>
  </si>
  <si>
    <t xml:space="preserve">Dodávka dlažby </t>
  </si>
  <si>
    <t>776</t>
  </si>
  <si>
    <t>Podlahy povlakové</t>
  </si>
  <si>
    <t>776520010RAB</t>
  </si>
  <si>
    <t>778</t>
  </si>
  <si>
    <t>Podlahy plovoucí</t>
  </si>
  <si>
    <t>77801</t>
  </si>
  <si>
    <t xml:space="preserve">D+M plovoucí podlahy vč.podložky </t>
  </si>
  <si>
    <t>781</t>
  </si>
  <si>
    <t>Obklady keramické</t>
  </si>
  <si>
    <t>781410014RAI</t>
  </si>
  <si>
    <t>Obklad vnitřní pórovinový 15 x 15 cm do tmele, obklad ve specifikaci</t>
  </si>
  <si>
    <t>(1,975+0,9)*2*2-1,4</t>
  </si>
  <si>
    <t>(1,975+2,625)*2*2-1,4</t>
  </si>
  <si>
    <t>(1,65+2,025)*2*2-1,4</t>
  </si>
  <si>
    <t>(3,5+1,85)*2*2-1,4*3</t>
  </si>
  <si>
    <t>(1,45+1+1+1,575)*2*2-1,4*2</t>
  </si>
  <si>
    <t>(1,755+1,015+1,755+1)*2*2-1,4*3</t>
  </si>
  <si>
    <t>(1,62+2,14)*2*2-1,8</t>
  </si>
  <si>
    <t>(1,54+1,825+1,65+1,825+0,925+1,825)*2*2-1,4*5</t>
  </si>
  <si>
    <t>(1,55+0,9)*2*2-1,4</t>
  </si>
  <si>
    <t>(3,215+0,6*2)*0,65</t>
  </si>
  <si>
    <t>(3,025+0,9)*2*2-1,4</t>
  </si>
  <si>
    <t>(2,005+0,925+1,975+2,005+0,85)*2*2-1,4*3</t>
  </si>
  <si>
    <t>(1,55+1,575+1,425+1,55)*2*2-1,4*3</t>
  </si>
  <si>
    <t>(1,9+0,6)*0,65*2</t>
  </si>
  <si>
    <t>((1,3+1,875*2+2,005)*2*2-1,4*3)*2</t>
  </si>
  <si>
    <t>(1,7+2,875)*2*2-1,4</t>
  </si>
  <si>
    <t>(3,5+2,875)*2*2-1,4</t>
  </si>
  <si>
    <t>6*0,65</t>
  </si>
  <si>
    <t>78101</t>
  </si>
  <si>
    <t xml:space="preserve">Dodávka obkladu </t>
  </si>
  <si>
    <t>78102</t>
  </si>
  <si>
    <t xml:space="preserve">Obklad  vnějších stěn z lom.kamene </t>
  </si>
  <si>
    <t>8,5*1,6+5*1,6+(19,1+11,6)*1,5</t>
  </si>
  <si>
    <t>(7,3+7,3)*3,3-2,75*2,5*12</t>
  </si>
  <si>
    <t>783</t>
  </si>
  <si>
    <t>Nátěry</t>
  </si>
  <si>
    <t>783225100R00</t>
  </si>
  <si>
    <t xml:space="preserve">Nátěr syntetický kovových konstrukcí 2x + 1x email </t>
  </si>
  <si>
    <t>784</t>
  </si>
  <si>
    <t>Malby</t>
  </si>
  <si>
    <t>784452211R00</t>
  </si>
  <si>
    <t xml:space="preserve">Malba sádrokartonových stěn </t>
  </si>
  <si>
    <t>109,91+5,25</t>
  </si>
  <si>
    <t>784452271R00</t>
  </si>
  <si>
    <t xml:space="preserve">Malba směsí tekutou 2x, 1barva, místnost do 3,8 m </t>
  </si>
  <si>
    <t>620,94+2059,8138</t>
  </si>
  <si>
    <t xml:space="preserve">Vodorovné přemístění výkopku z hor.6 do 3000 m </t>
  </si>
  <si>
    <t xml:space="preserve">Odkopávky nezapažené v hor.6 do 1000 m3 </t>
  </si>
  <si>
    <t xml:space="preserve">Beton základových pasů prostý B 30 (C 30/37) </t>
  </si>
  <si>
    <t xml:space="preserve">Mazanina betonová tl. 12 - 24 cm B 30 (C 30/37) </t>
  </si>
  <si>
    <t xml:space="preserve">Překlad vysoký, nosný 23,8/7/150 cm </t>
  </si>
  <si>
    <t>Soupis prací a dodávek, výkaz výměr</t>
  </si>
  <si>
    <t>Podlaha povlaková z PVC pásů, soklík podlahovina  tloušťky 2,0 mm</t>
  </si>
  <si>
    <t>Celkem za stavbu</t>
  </si>
  <si>
    <t>VD šance - převedení extrémních povodní</t>
  </si>
  <si>
    <t>SO 71.4 - Provozní budova - stavební část</t>
  </si>
  <si>
    <t>Uchazeč</t>
  </si>
  <si>
    <t>Datum: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</si>
</sst>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NumberFormat="1">
      <alignment/>
      <protection/>
    </xf>
    <xf numFmtId="0" fontId="27" fillId="0" borderId="0" xfId="47" applyFont="1">
      <alignment/>
      <protection/>
    </xf>
    <xf numFmtId="0" fontId="27" fillId="0" borderId="0" xfId="47" applyFont="1">
      <alignment/>
      <protection/>
    </xf>
    <xf numFmtId="0" fontId="28" fillId="0" borderId="0" xfId="47" applyFont="1" applyAlignment="1">
      <alignment wrapText="1"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3" fontId="28" fillId="0" borderId="0" xfId="47" applyNumberFormat="1" applyFont="1" applyAlignment="1">
      <alignment wrapText="1"/>
      <protection/>
    </xf>
    <xf numFmtId="0" fontId="3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NumberForma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 vertical="top"/>
      <protection/>
    </xf>
    <xf numFmtId="49" fontId="22" fillId="0" borderId="0" xfId="47" applyNumberFormat="1" applyFont="1" applyFill="1" applyBorder="1" applyAlignment="1">
      <alignment horizontal="left" vertical="top"/>
      <protection/>
    </xf>
    <xf numFmtId="0" fontId="22" fillId="0" borderId="0" xfId="47" applyFont="1" applyFill="1" applyBorder="1" applyAlignment="1">
      <alignment vertical="top" wrapText="1"/>
      <protection/>
    </xf>
    <xf numFmtId="49" fontId="22" fillId="0" borderId="0" xfId="47" applyNumberFormat="1" applyFont="1" applyFill="1" applyBorder="1" applyAlignment="1">
      <alignment horizontal="center" shrinkToFit="1"/>
      <protection/>
    </xf>
    <xf numFmtId="4" fontId="22" fillId="0" borderId="0" xfId="47" applyNumberFormat="1" applyFont="1" applyFill="1" applyBorder="1" applyAlignment="1">
      <alignment horizontal="right"/>
      <protection/>
    </xf>
    <xf numFmtId="4" fontId="22" fillId="0" borderId="0" xfId="47" applyNumberFormat="1" applyFont="1" applyFill="1" applyBorder="1">
      <alignment/>
      <protection/>
    </xf>
    <xf numFmtId="49" fontId="3" fillId="0" borderId="0" xfId="47" applyNumberFormat="1" applyFont="1" applyFill="1" applyBorder="1" applyAlignment="1">
      <alignment horizontal="left"/>
      <protection/>
    </xf>
    <xf numFmtId="0" fontId="3" fillId="0" borderId="0" xfId="47" applyFont="1" applyFill="1" applyBorder="1">
      <alignment/>
      <protection/>
    </xf>
    <xf numFmtId="4" fontId="0" fillId="0" borderId="0" xfId="47" applyNumberFormat="1" applyFill="1" applyBorder="1" applyAlignment="1">
      <alignment horizontal="right"/>
      <protection/>
    </xf>
    <xf numFmtId="4" fontId="1" fillId="0" borderId="0" xfId="47" applyNumberFormat="1" applyFont="1" applyFill="1" applyBorder="1">
      <alignment/>
      <protection/>
    </xf>
    <xf numFmtId="0" fontId="0" fillId="0" borderId="0" xfId="47" applyProtection="1">
      <alignment/>
      <protection/>
    </xf>
    <xf numFmtId="0" fontId="25" fillId="0" borderId="0" xfId="47" applyFont="1" applyAlignment="1" applyProtection="1">
      <alignment horizontal="centerContinuous"/>
      <protection/>
    </xf>
    <xf numFmtId="0" fontId="26" fillId="0" borderId="0" xfId="47" applyFont="1" applyAlignment="1" applyProtection="1">
      <alignment horizontal="centerContinuous"/>
      <protection/>
    </xf>
    <xf numFmtId="0" fontId="26" fillId="0" borderId="0" xfId="47" applyFont="1" applyAlignment="1" applyProtection="1">
      <alignment horizontal="right"/>
      <protection/>
    </xf>
    <xf numFmtId="0" fontId="0" fillId="0" borderId="0" xfId="47" applyFont="1" applyAlignment="1" applyProtection="1">
      <alignment horizontal="right"/>
      <protection/>
    </xf>
    <xf numFmtId="0" fontId="1" fillId="0" borderId="10" xfId="47" applyFont="1" applyBorder="1" applyProtection="1">
      <alignment/>
      <protection/>
    </xf>
    <xf numFmtId="0" fontId="0" fillId="0" borderId="10" xfId="47" applyBorder="1" applyProtection="1">
      <alignment/>
      <protection/>
    </xf>
    <xf numFmtId="0" fontId="23" fillId="0" borderId="11" xfId="47" applyFont="1" applyBorder="1" applyAlignment="1" applyProtection="1">
      <alignment horizontal="right"/>
      <protection/>
    </xf>
    <xf numFmtId="0" fontId="0" fillId="0" borderId="10" xfId="47" applyBorder="1" applyAlignment="1" applyProtection="1">
      <alignment horizontal="left"/>
      <protection/>
    </xf>
    <xf numFmtId="0" fontId="0" fillId="0" borderId="12" xfId="47" applyBorder="1" applyProtection="1">
      <alignment/>
      <protection/>
    </xf>
    <xf numFmtId="0" fontId="1" fillId="0" borderId="13" xfId="47" applyFont="1" applyBorder="1" applyProtection="1">
      <alignment/>
      <protection/>
    </xf>
    <xf numFmtId="0" fontId="0" fillId="0" borderId="13" xfId="47" applyBorder="1" applyProtection="1">
      <alignment/>
      <protection/>
    </xf>
    <xf numFmtId="0" fontId="23" fillId="0" borderId="0" xfId="47" applyFont="1" applyProtection="1">
      <alignment/>
      <protection/>
    </xf>
    <xf numFmtId="0" fontId="0" fillId="0" borderId="0" xfId="47" applyFont="1" applyProtection="1">
      <alignment/>
      <protection/>
    </xf>
    <xf numFmtId="0" fontId="0" fillId="0" borderId="0" xfId="47" applyAlignment="1" applyProtection="1">
      <alignment horizontal="right"/>
      <protection/>
    </xf>
    <xf numFmtId="0" fontId="0" fillId="0" borderId="14" xfId="47" applyBorder="1" applyAlignment="1" applyProtection="1">
      <alignment/>
      <protection/>
    </xf>
    <xf numFmtId="49" fontId="23" fillId="18" borderId="15" xfId="47" applyNumberFormat="1" applyFont="1" applyFill="1" applyBorder="1" applyProtection="1">
      <alignment/>
      <protection/>
    </xf>
    <xf numFmtId="0" fontId="23" fillId="18" borderId="16" xfId="47" applyFont="1" applyFill="1" applyBorder="1" applyAlignment="1" applyProtection="1">
      <alignment horizontal="center"/>
      <protection/>
    </xf>
    <xf numFmtId="0" fontId="23" fillId="18" borderId="16" xfId="47" applyNumberFormat="1" applyFont="1" applyFill="1" applyBorder="1" applyAlignment="1" applyProtection="1">
      <alignment horizontal="center"/>
      <protection/>
    </xf>
    <xf numFmtId="0" fontId="23" fillId="18" borderId="15" xfId="47" applyFont="1" applyFill="1" applyBorder="1" applyAlignment="1" applyProtection="1">
      <alignment horizontal="center"/>
      <protection/>
    </xf>
    <xf numFmtId="0" fontId="1" fillId="0" borderId="17" xfId="47" applyFont="1" applyBorder="1" applyAlignment="1" applyProtection="1">
      <alignment horizontal="center"/>
      <protection/>
    </xf>
    <xf numFmtId="49" fontId="1" fillId="0" borderId="17" xfId="47" applyNumberFormat="1" applyFont="1" applyBorder="1" applyAlignment="1" applyProtection="1">
      <alignment horizontal="left"/>
      <protection/>
    </xf>
    <xf numFmtId="0" fontId="1" fillId="0" borderId="18" xfId="47" applyFont="1" applyBorder="1" applyProtection="1">
      <alignment/>
      <protection/>
    </xf>
    <xf numFmtId="0" fontId="0" fillId="0" borderId="19" xfId="47" applyBorder="1" applyAlignment="1" applyProtection="1">
      <alignment horizontal="center"/>
      <protection/>
    </xf>
    <xf numFmtId="0" fontId="0" fillId="0" borderId="19" xfId="47" applyNumberFormat="1" applyBorder="1" applyAlignment="1" applyProtection="1">
      <alignment horizontal="right"/>
      <protection/>
    </xf>
    <xf numFmtId="0" fontId="0" fillId="0" borderId="16" xfId="47" applyNumberFormat="1" applyBorder="1" applyProtection="1">
      <alignment/>
      <protection/>
    </xf>
    <xf numFmtId="0" fontId="22" fillId="0" borderId="20" xfId="47" applyFont="1" applyBorder="1" applyAlignment="1" applyProtection="1">
      <alignment horizontal="center" vertical="top"/>
      <protection/>
    </xf>
    <xf numFmtId="49" fontId="22" fillId="0" borderId="20" xfId="47" applyNumberFormat="1" applyFont="1" applyBorder="1" applyAlignment="1" applyProtection="1">
      <alignment horizontal="left" vertical="top"/>
      <protection/>
    </xf>
    <xf numFmtId="0" fontId="22" fillId="0" borderId="20" xfId="47" applyFont="1" applyBorder="1" applyAlignment="1" applyProtection="1">
      <alignment vertical="top" wrapText="1"/>
      <protection/>
    </xf>
    <xf numFmtId="49" fontId="22" fillId="0" borderId="20" xfId="47" applyNumberFormat="1" applyFont="1" applyBorder="1" applyAlignment="1" applyProtection="1">
      <alignment horizontal="center" shrinkToFit="1"/>
      <protection/>
    </xf>
    <xf numFmtId="4" fontId="22" fillId="0" borderId="20" xfId="47" applyNumberFormat="1" applyFont="1" applyBorder="1" applyAlignment="1" applyProtection="1">
      <alignment horizontal="right"/>
      <protection/>
    </xf>
    <xf numFmtId="4" fontId="22" fillId="0" borderId="20" xfId="47" applyNumberFormat="1" applyFont="1" applyBorder="1" applyProtection="1">
      <alignment/>
      <protection/>
    </xf>
    <xf numFmtId="0" fontId="23" fillId="0" borderId="17" xfId="47" applyFont="1" applyBorder="1" applyAlignment="1" applyProtection="1">
      <alignment horizontal="center"/>
      <protection/>
    </xf>
    <xf numFmtId="49" fontId="23" fillId="0" borderId="17" xfId="47" applyNumberFormat="1" applyFont="1" applyBorder="1" applyAlignment="1" applyProtection="1">
      <alignment horizontal="right"/>
      <protection/>
    </xf>
    <xf numFmtId="4" fontId="29" fillId="19" borderId="21" xfId="47" applyNumberFormat="1" applyFont="1" applyFill="1" applyBorder="1" applyAlignment="1" applyProtection="1">
      <alignment horizontal="right" wrapText="1"/>
      <protection/>
    </xf>
    <xf numFmtId="0" fontId="29" fillId="19" borderId="22" xfId="47" applyFont="1" applyFill="1" applyBorder="1" applyAlignment="1" applyProtection="1">
      <alignment horizontal="left" wrapText="1"/>
      <protection/>
    </xf>
    <xf numFmtId="0" fontId="29" fillId="0" borderId="23" xfId="0" applyFont="1" applyBorder="1" applyAlignment="1" applyProtection="1">
      <alignment horizontal="right"/>
      <protection/>
    </xf>
    <xf numFmtId="0" fontId="22" fillId="0" borderId="20" xfId="47" applyFont="1" applyFill="1" applyBorder="1" applyAlignment="1" applyProtection="1">
      <alignment horizontal="center" vertical="top"/>
      <protection/>
    </xf>
    <xf numFmtId="49" fontId="22" fillId="0" borderId="20" xfId="47" applyNumberFormat="1" applyFont="1" applyFill="1" applyBorder="1" applyAlignment="1" applyProtection="1">
      <alignment horizontal="left" vertical="top"/>
      <protection/>
    </xf>
    <xf numFmtId="0" fontId="22" fillId="0" borderId="20" xfId="47" applyFont="1" applyFill="1" applyBorder="1" applyAlignment="1" applyProtection="1">
      <alignment vertical="top" wrapText="1"/>
      <protection/>
    </xf>
    <xf numFmtId="49" fontId="22" fillId="0" borderId="20" xfId="47" applyNumberFormat="1" applyFont="1" applyFill="1" applyBorder="1" applyAlignment="1" applyProtection="1">
      <alignment horizontal="center" shrinkToFit="1"/>
      <protection/>
    </xf>
    <xf numFmtId="4" fontId="22" fillId="0" borderId="20" xfId="47" applyNumberFormat="1" applyFont="1" applyFill="1" applyBorder="1" applyAlignment="1" applyProtection="1">
      <alignment horizontal="right"/>
      <protection/>
    </xf>
    <xf numFmtId="4" fontId="22" fillId="0" borderId="24" xfId="47" applyNumberFormat="1" applyFont="1" applyFill="1" applyBorder="1" applyProtection="1">
      <alignment/>
      <protection/>
    </xf>
    <xf numFmtId="0" fontId="23" fillId="0" borderId="17" xfId="47" applyFont="1" applyFill="1" applyBorder="1" applyAlignment="1" applyProtection="1">
      <alignment horizontal="center"/>
      <protection/>
    </xf>
    <xf numFmtId="49" fontId="23" fillId="0" borderId="17" xfId="47" applyNumberFormat="1" applyFont="1" applyFill="1" applyBorder="1" applyAlignment="1" applyProtection="1">
      <alignment horizontal="right"/>
      <protection/>
    </xf>
    <xf numFmtId="4" fontId="29" fillId="0" borderId="21" xfId="47" applyNumberFormat="1" applyFont="1" applyFill="1" applyBorder="1" applyAlignment="1" applyProtection="1">
      <alignment horizontal="right" wrapText="1"/>
      <protection/>
    </xf>
    <xf numFmtId="0" fontId="29" fillId="0" borderId="22" xfId="47" applyFont="1" applyFill="1" applyBorder="1" applyAlignment="1" applyProtection="1">
      <alignment horizontal="left" wrapText="1"/>
      <protection/>
    </xf>
    <xf numFmtId="0" fontId="29" fillId="0" borderId="23" xfId="0" applyFont="1" applyFill="1" applyBorder="1" applyAlignment="1" applyProtection="1">
      <alignment horizontal="right"/>
      <protection/>
    </xf>
    <xf numFmtId="0" fontId="0" fillId="18" borderId="15" xfId="47" applyFill="1" applyBorder="1" applyAlignment="1" applyProtection="1">
      <alignment horizontal="center"/>
      <protection/>
    </xf>
    <xf numFmtId="49" fontId="3" fillId="18" borderId="15" xfId="47" applyNumberFormat="1" applyFont="1" applyFill="1" applyBorder="1" applyAlignment="1" applyProtection="1">
      <alignment horizontal="left"/>
      <protection/>
    </xf>
    <xf numFmtId="0" fontId="3" fillId="18" borderId="18" xfId="47" applyFont="1" applyFill="1" applyBorder="1" applyProtection="1">
      <alignment/>
      <protection/>
    </xf>
    <xf numFmtId="0" fontId="0" fillId="18" borderId="19" xfId="47" applyFill="1" applyBorder="1" applyAlignment="1" applyProtection="1">
      <alignment horizontal="center"/>
      <protection/>
    </xf>
    <xf numFmtId="4" fontId="0" fillId="18" borderId="19" xfId="47" applyNumberFormat="1" applyFill="1" applyBorder="1" applyAlignment="1" applyProtection="1">
      <alignment horizontal="right"/>
      <protection/>
    </xf>
    <xf numFmtId="4" fontId="0" fillId="18" borderId="16" xfId="47" applyNumberFormat="1" applyFill="1" applyBorder="1" applyAlignment="1" applyProtection="1">
      <alignment horizontal="right"/>
      <protection/>
    </xf>
    <xf numFmtId="4" fontId="1" fillId="18" borderId="15" xfId="47" applyNumberFormat="1" applyFont="1" applyFill="1" applyBorder="1" applyProtection="1">
      <alignment/>
      <protection/>
    </xf>
    <xf numFmtId="49" fontId="22" fillId="0" borderId="20" xfId="47" applyNumberFormat="1" applyFont="1" applyBorder="1" applyAlignment="1" applyProtection="1">
      <alignment horizontal="center" shrinkToFit="1"/>
      <protection/>
    </xf>
    <xf numFmtId="4" fontId="22" fillId="0" borderId="20" xfId="47" applyNumberFormat="1" applyFont="1" applyBorder="1" applyAlignment="1" applyProtection="1">
      <alignment horizontal="right"/>
      <protection/>
    </xf>
    <xf numFmtId="4" fontId="22" fillId="0" borderId="20" xfId="47" applyNumberFormat="1" applyFont="1" applyBorder="1" applyProtection="1">
      <alignment/>
      <protection/>
    </xf>
    <xf numFmtId="4" fontId="22" fillId="0" borderId="20" xfId="47" applyNumberFormat="1" applyFont="1" applyFill="1" applyBorder="1" applyProtection="1">
      <alignment/>
      <protection/>
    </xf>
    <xf numFmtId="49" fontId="22" fillId="0" borderId="20" xfId="47" applyNumberFormat="1" applyFont="1" applyFill="1" applyBorder="1" applyAlignment="1" applyProtection="1">
      <alignment horizontal="center" shrinkToFit="1"/>
      <protection/>
    </xf>
    <xf numFmtId="4" fontId="22" fillId="0" borderId="20" xfId="47" applyNumberFormat="1" applyFont="1" applyFill="1" applyBorder="1" applyAlignment="1" applyProtection="1">
      <alignment horizontal="right"/>
      <protection/>
    </xf>
    <xf numFmtId="4" fontId="22" fillId="0" borderId="20" xfId="47" applyNumberFormat="1" applyFont="1" applyFill="1" applyBorder="1" applyProtection="1">
      <alignment/>
      <protection/>
    </xf>
    <xf numFmtId="4" fontId="22" fillId="0" borderId="24" xfId="47" applyNumberFormat="1" applyFont="1" applyBorder="1" applyProtection="1">
      <alignment/>
      <protection/>
    </xf>
    <xf numFmtId="0" fontId="0" fillId="18" borderId="20" xfId="47" applyFill="1" applyBorder="1" applyAlignment="1" applyProtection="1">
      <alignment horizontal="center"/>
      <protection/>
    </xf>
    <xf numFmtId="49" fontId="3" fillId="18" borderId="20" xfId="47" applyNumberFormat="1" applyFont="1" applyFill="1" applyBorder="1" applyAlignment="1" applyProtection="1">
      <alignment horizontal="left"/>
      <protection/>
    </xf>
    <xf numFmtId="0" fontId="3" fillId="18" borderId="25" xfId="47" applyFont="1" applyFill="1" applyBorder="1" applyProtection="1">
      <alignment/>
      <protection/>
    </xf>
    <xf numFmtId="0" fontId="0" fillId="18" borderId="26" xfId="47" applyFill="1" applyBorder="1" applyAlignment="1" applyProtection="1">
      <alignment horizontal="center"/>
      <protection/>
    </xf>
    <xf numFmtId="4" fontId="0" fillId="18" borderId="26" xfId="47" applyNumberFormat="1" applyFill="1" applyBorder="1" applyAlignment="1" applyProtection="1">
      <alignment horizontal="right"/>
      <protection/>
    </xf>
    <xf numFmtId="4" fontId="0" fillId="18" borderId="27" xfId="47" applyNumberFormat="1" applyFill="1" applyBorder="1" applyAlignment="1" applyProtection="1">
      <alignment horizontal="right"/>
      <protection/>
    </xf>
    <xf numFmtId="4" fontId="1" fillId="18" borderId="20" xfId="47" applyNumberFormat="1" applyFont="1" applyFill="1" applyBorder="1" applyProtection="1">
      <alignment/>
      <protection/>
    </xf>
    <xf numFmtId="0" fontId="0" fillId="0" borderId="0" xfId="47" applyProtection="1">
      <alignment/>
      <protection locked="0"/>
    </xf>
    <xf numFmtId="4" fontId="22" fillId="0" borderId="20" xfId="47" applyNumberFormat="1" applyFont="1" applyBorder="1" applyAlignment="1" applyProtection="1">
      <alignment horizontal="right"/>
      <protection locked="0"/>
    </xf>
    <xf numFmtId="4" fontId="22" fillId="0" borderId="24" xfId="47" applyNumberFormat="1" applyFont="1" applyFill="1" applyBorder="1" applyAlignment="1" applyProtection="1">
      <alignment horizontal="right"/>
      <protection locked="0"/>
    </xf>
    <xf numFmtId="4" fontId="22" fillId="0" borderId="20" xfId="47" applyNumberFormat="1" applyFont="1" applyBorder="1" applyAlignment="1" applyProtection="1">
      <alignment horizontal="right"/>
      <protection locked="0"/>
    </xf>
    <xf numFmtId="4" fontId="22" fillId="0" borderId="20" xfId="47" applyNumberFormat="1" applyFont="1" applyFill="1" applyBorder="1" applyAlignment="1" applyProtection="1">
      <alignment horizontal="right"/>
      <protection locked="0"/>
    </xf>
    <xf numFmtId="4" fontId="22" fillId="0" borderId="20" xfId="47" applyNumberFormat="1" applyFont="1" applyFill="1" applyBorder="1" applyAlignment="1" applyProtection="1">
      <alignment horizontal="right"/>
      <protection locked="0"/>
    </xf>
    <xf numFmtId="4" fontId="22" fillId="0" borderId="24" xfId="47" applyNumberFormat="1" applyFont="1" applyBorder="1" applyAlignment="1" applyProtection="1">
      <alignment horizontal="right"/>
      <protection locked="0"/>
    </xf>
    <xf numFmtId="49" fontId="29" fillId="19" borderId="28" xfId="47" applyNumberFormat="1" applyFont="1" applyFill="1" applyBorder="1" applyAlignment="1" applyProtection="1">
      <alignment horizontal="left" wrapText="1"/>
      <protection/>
    </xf>
    <xf numFmtId="49" fontId="30" fillId="0" borderId="29" xfId="0" applyNumberFormat="1" applyFont="1" applyBorder="1" applyAlignment="1" applyProtection="1">
      <alignment horizontal="left" wrapText="1"/>
      <protection/>
    </xf>
    <xf numFmtId="0" fontId="24" fillId="0" borderId="0" xfId="47" applyFont="1" applyAlignment="1" applyProtection="1">
      <alignment horizontal="center"/>
      <protection/>
    </xf>
    <xf numFmtId="0" fontId="0" fillId="0" borderId="30" xfId="47" applyFont="1" applyBorder="1" applyAlignment="1" applyProtection="1">
      <alignment horizontal="center"/>
      <protection/>
    </xf>
    <xf numFmtId="0" fontId="0" fillId="0" borderId="14" xfId="47" applyFont="1" applyBorder="1" applyAlignment="1" applyProtection="1">
      <alignment horizontal="center"/>
      <protection/>
    </xf>
    <xf numFmtId="49" fontId="0" fillId="0" borderId="31" xfId="47" applyNumberFormat="1" applyFont="1" applyBorder="1" applyAlignment="1" applyProtection="1">
      <alignment horizontal="center"/>
      <protection/>
    </xf>
    <xf numFmtId="0" fontId="0" fillId="0" borderId="32" xfId="47" applyFont="1" applyBorder="1" applyAlignment="1" applyProtection="1">
      <alignment horizontal="center"/>
      <protection/>
    </xf>
    <xf numFmtId="0" fontId="0" fillId="0" borderId="33" xfId="47" applyBorder="1" applyAlignment="1" applyProtection="1">
      <alignment horizontal="center" shrinkToFit="1"/>
      <protection/>
    </xf>
    <xf numFmtId="0" fontId="0" fillId="0" borderId="13" xfId="47" applyBorder="1" applyAlignment="1" applyProtection="1">
      <alignment horizontal="center" shrinkToFit="1"/>
      <protection/>
    </xf>
    <xf numFmtId="0" fontId="0" fillId="0" borderId="34" xfId="47" applyBorder="1" applyAlignment="1" applyProtection="1">
      <alignment horizontal="center" shrinkToFit="1"/>
      <protection/>
    </xf>
    <xf numFmtId="49" fontId="29" fillId="0" borderId="28" xfId="47" applyNumberFormat="1" applyFont="1" applyFill="1" applyBorder="1" applyAlignment="1" applyProtection="1">
      <alignment horizontal="left" wrapText="1"/>
      <protection/>
    </xf>
    <xf numFmtId="49" fontId="30" fillId="0" borderId="29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23"/>
  <sheetViews>
    <sheetView showGridLines="0" showZeros="0" tabSelected="1" zoomScalePageLayoutView="0" workbookViewId="0" topLeftCell="A465">
      <selection activeCell="H497" sqref="H497"/>
    </sheetView>
  </sheetViews>
  <sheetFormatPr defaultColWidth="9.00390625" defaultRowHeight="12.75"/>
  <cols>
    <col min="1" max="1" width="4.375" style="1" customWidth="1"/>
    <col min="2" max="2" width="11.625" style="1" customWidth="1"/>
    <col min="3" max="3" width="40.375" style="1" customWidth="1"/>
    <col min="4" max="4" width="5.625" style="1" customWidth="1"/>
    <col min="5" max="5" width="8.625" style="3" customWidth="1"/>
    <col min="6" max="6" width="9.875" style="1" customWidth="1"/>
    <col min="7" max="7" width="13.875" style="1" customWidth="1"/>
    <col min="8" max="8" width="22.875" style="1" customWidth="1"/>
    <col min="9" max="11" width="9.125" style="1" customWidth="1"/>
    <col min="12" max="12" width="75.375" style="1" customWidth="1"/>
    <col min="13" max="13" width="45.25390625" style="1" customWidth="1"/>
    <col min="14" max="16384" width="9.125" style="1" customWidth="1"/>
  </cols>
  <sheetData>
    <row r="1" spans="1:7" ht="15.75">
      <c r="A1" s="113" t="s">
        <v>739</v>
      </c>
      <c r="B1" s="113"/>
      <c r="C1" s="113"/>
      <c r="D1" s="113"/>
      <c r="E1" s="113"/>
      <c r="F1" s="113"/>
      <c r="G1" s="113"/>
    </row>
    <row r="2" spans="1:7" ht="14.25" customHeight="1">
      <c r="A2" s="34"/>
      <c r="B2" s="35"/>
      <c r="C2" s="36"/>
      <c r="D2" s="36"/>
      <c r="E2" s="37"/>
      <c r="F2" s="36"/>
      <c r="G2" s="36"/>
    </row>
    <row r="3" spans="1:7" ht="14.25" customHeight="1">
      <c r="A3" s="34"/>
      <c r="B3" s="38" t="s">
        <v>744</v>
      </c>
      <c r="C3" s="104"/>
      <c r="D3" s="36"/>
      <c r="E3" s="37"/>
      <c r="F3" s="36"/>
      <c r="G3" s="36"/>
    </row>
    <row r="4" spans="1:7" ht="14.25" customHeight="1">
      <c r="A4" s="34"/>
      <c r="B4" s="38" t="s">
        <v>745</v>
      </c>
      <c r="C4" s="104"/>
      <c r="D4" s="36"/>
      <c r="E4" s="37"/>
      <c r="F4" s="36"/>
      <c r="G4" s="36"/>
    </row>
    <row r="5" spans="1:7" ht="14.25" customHeight="1" thickBot="1">
      <c r="A5" s="34"/>
      <c r="B5" s="35"/>
      <c r="C5" s="36"/>
      <c r="D5" s="36"/>
      <c r="E5" s="37"/>
      <c r="F5" s="36"/>
      <c r="G5" s="36"/>
    </row>
    <row r="6" spans="1:8" ht="13.5" thickTop="1">
      <c r="A6" s="114" t="s">
        <v>1</v>
      </c>
      <c r="B6" s="115"/>
      <c r="C6" s="39" t="s">
        <v>742</v>
      </c>
      <c r="D6" s="40"/>
      <c r="E6" s="41" t="s">
        <v>4</v>
      </c>
      <c r="F6" s="42"/>
      <c r="G6" s="43"/>
      <c r="H6" s="9"/>
    </row>
    <row r="7" spans="1:8" ht="13.5" thickBot="1">
      <c r="A7" s="116" t="s">
        <v>2</v>
      </c>
      <c r="B7" s="117"/>
      <c r="C7" s="44" t="s">
        <v>743</v>
      </c>
      <c r="D7" s="45"/>
      <c r="E7" s="118"/>
      <c r="F7" s="119"/>
      <c r="G7" s="120"/>
      <c r="H7" s="9"/>
    </row>
    <row r="8" spans="1:8" ht="13.5" thickTop="1">
      <c r="A8" s="46"/>
      <c r="B8" s="47"/>
      <c r="C8" s="47"/>
      <c r="D8" s="34"/>
      <c r="E8" s="48"/>
      <c r="F8" s="34"/>
      <c r="G8" s="49"/>
      <c r="H8" s="9"/>
    </row>
    <row r="9" spans="1:8" ht="12.75">
      <c r="A9" s="50" t="s">
        <v>5</v>
      </c>
      <c r="B9" s="51" t="s">
        <v>6</v>
      </c>
      <c r="C9" s="51" t="s">
        <v>7</v>
      </c>
      <c r="D9" s="51" t="s">
        <v>8</v>
      </c>
      <c r="E9" s="52" t="s">
        <v>9</v>
      </c>
      <c r="F9" s="51" t="s">
        <v>10</v>
      </c>
      <c r="G9" s="53" t="s">
        <v>11</v>
      </c>
      <c r="H9" s="9"/>
    </row>
    <row r="10" spans="1:15" ht="12.75">
      <c r="A10" s="54" t="s">
        <v>12</v>
      </c>
      <c r="B10" s="55" t="s">
        <v>13</v>
      </c>
      <c r="C10" s="56" t="s">
        <v>14</v>
      </c>
      <c r="D10" s="57"/>
      <c r="E10" s="58"/>
      <c r="F10" s="58"/>
      <c r="G10" s="59"/>
      <c r="H10" s="19"/>
      <c r="I10" s="4"/>
      <c r="O10" s="5">
        <v>1</v>
      </c>
    </row>
    <row r="11" spans="1:104" s="18" customFormat="1" ht="12.75">
      <c r="A11" s="60">
        <v>1</v>
      </c>
      <c r="B11" s="61" t="s">
        <v>17</v>
      </c>
      <c r="C11" s="62" t="s">
        <v>735</v>
      </c>
      <c r="D11" s="63" t="s">
        <v>18</v>
      </c>
      <c r="E11" s="64">
        <v>289.922</v>
      </c>
      <c r="F11" s="105"/>
      <c r="G11" s="65">
        <f>E11*F11</f>
        <v>0</v>
      </c>
      <c r="H11" s="20"/>
      <c r="O11" s="18">
        <v>2</v>
      </c>
      <c r="AA11" s="18">
        <v>1</v>
      </c>
      <c r="AB11" s="18">
        <v>1</v>
      </c>
      <c r="AC11" s="18">
        <v>1</v>
      </c>
      <c r="AZ11" s="18">
        <v>1</v>
      </c>
      <c r="BA11" s="18">
        <f>IF(AZ11=1,G11,0)</f>
        <v>0</v>
      </c>
      <c r="BB11" s="18">
        <f>IF(AZ11=2,G11,0)</f>
        <v>0</v>
      </c>
      <c r="BC11" s="18">
        <f>IF(AZ11=3,G11,0)</f>
        <v>0</v>
      </c>
      <c r="BD11" s="18">
        <f>IF(AZ11=4,G11,0)</f>
        <v>0</v>
      </c>
      <c r="BE11" s="18">
        <f>IF(AZ11=5,G11,0)</f>
        <v>0</v>
      </c>
      <c r="CA11" s="18">
        <v>1</v>
      </c>
      <c r="CB11" s="18">
        <v>1</v>
      </c>
      <c r="CZ11" s="18">
        <v>0.0180000000000007</v>
      </c>
    </row>
    <row r="12" spans="1:15" ht="12.75">
      <c r="A12" s="66"/>
      <c r="B12" s="67"/>
      <c r="C12" s="111" t="s">
        <v>19</v>
      </c>
      <c r="D12" s="112"/>
      <c r="E12" s="68">
        <v>125</v>
      </c>
      <c r="F12" s="69"/>
      <c r="G12" s="70"/>
      <c r="H12" s="9"/>
      <c r="M12" s="7" t="s">
        <v>19</v>
      </c>
      <c r="O12" s="5"/>
    </row>
    <row r="13" spans="1:15" ht="12.75">
      <c r="A13" s="66"/>
      <c r="B13" s="67"/>
      <c r="C13" s="111" t="s">
        <v>20</v>
      </c>
      <c r="D13" s="112"/>
      <c r="E13" s="68">
        <v>153.6</v>
      </c>
      <c r="F13" s="69"/>
      <c r="G13" s="70"/>
      <c r="H13" s="9"/>
      <c r="M13" s="7" t="s">
        <v>20</v>
      </c>
      <c r="O13" s="5"/>
    </row>
    <row r="14" spans="1:15" ht="12.75">
      <c r="A14" s="66"/>
      <c r="B14" s="67"/>
      <c r="C14" s="111" t="s">
        <v>21</v>
      </c>
      <c r="D14" s="112"/>
      <c r="E14" s="68">
        <v>7.11</v>
      </c>
      <c r="F14" s="69"/>
      <c r="G14" s="70"/>
      <c r="H14" s="9"/>
      <c r="M14" s="7" t="s">
        <v>21</v>
      </c>
      <c r="O14" s="5"/>
    </row>
    <row r="15" spans="1:15" ht="12.75">
      <c r="A15" s="66"/>
      <c r="B15" s="67"/>
      <c r="C15" s="111" t="s">
        <v>22</v>
      </c>
      <c r="D15" s="112"/>
      <c r="E15" s="68">
        <v>4.212</v>
      </c>
      <c r="F15" s="69"/>
      <c r="G15" s="70"/>
      <c r="H15" s="9"/>
      <c r="M15" s="7" t="s">
        <v>22</v>
      </c>
      <c r="O15" s="5"/>
    </row>
    <row r="16" spans="1:104" s="17" customFormat="1" ht="12.75">
      <c r="A16" s="71">
        <v>2</v>
      </c>
      <c r="B16" s="72" t="s">
        <v>23</v>
      </c>
      <c r="C16" s="73" t="s">
        <v>24</v>
      </c>
      <c r="D16" s="74" t="s">
        <v>18</v>
      </c>
      <c r="E16" s="75">
        <v>7.317</v>
      </c>
      <c r="F16" s="106"/>
      <c r="G16" s="76">
        <f>E16*F16</f>
        <v>0</v>
      </c>
      <c r="H16" s="20"/>
      <c r="I16" s="18"/>
      <c r="O16" s="17">
        <v>2</v>
      </c>
      <c r="AA16" s="17">
        <v>1</v>
      </c>
      <c r="AB16" s="17">
        <v>1</v>
      </c>
      <c r="AC16" s="17">
        <v>1</v>
      </c>
      <c r="AZ16" s="17">
        <v>1</v>
      </c>
      <c r="BA16" s="17">
        <f>IF(AZ16=1,G16,0)</f>
        <v>0</v>
      </c>
      <c r="BB16" s="17">
        <f>IF(AZ16=2,G16,0)</f>
        <v>0</v>
      </c>
      <c r="BC16" s="17">
        <f>IF(AZ16=3,G16,0)</f>
        <v>0</v>
      </c>
      <c r="BD16" s="17">
        <f>IF(AZ16=4,G16,0)</f>
        <v>0</v>
      </c>
      <c r="BE16" s="17">
        <f>IF(AZ16=5,G16,0)</f>
        <v>0</v>
      </c>
      <c r="CA16" s="17">
        <v>1</v>
      </c>
      <c r="CB16" s="17">
        <v>1</v>
      </c>
      <c r="CZ16" s="17">
        <v>0</v>
      </c>
    </row>
    <row r="17" spans="1:15" ht="12.75">
      <c r="A17" s="77"/>
      <c r="B17" s="78"/>
      <c r="C17" s="121" t="s">
        <v>25</v>
      </c>
      <c r="D17" s="122"/>
      <c r="E17" s="79">
        <v>7.317</v>
      </c>
      <c r="F17" s="80"/>
      <c r="G17" s="81"/>
      <c r="H17" s="9"/>
      <c r="M17" s="7" t="s">
        <v>25</v>
      </c>
      <c r="O17" s="5"/>
    </row>
    <row r="18" spans="1:104" s="17" customFormat="1" ht="12.75">
      <c r="A18" s="71">
        <v>3</v>
      </c>
      <c r="B18" s="72" t="s">
        <v>26</v>
      </c>
      <c r="C18" s="73" t="s">
        <v>734</v>
      </c>
      <c r="D18" s="74" t="s">
        <v>18</v>
      </c>
      <c r="E18" s="75">
        <v>297.239</v>
      </c>
      <c r="F18" s="106"/>
      <c r="G18" s="76">
        <f>E18*F18</f>
        <v>0</v>
      </c>
      <c r="H18" s="20"/>
      <c r="I18" s="18"/>
      <c r="O18" s="17">
        <v>2</v>
      </c>
      <c r="AA18" s="17">
        <v>1</v>
      </c>
      <c r="AB18" s="17">
        <v>1</v>
      </c>
      <c r="AC18" s="17">
        <v>1</v>
      </c>
      <c r="AZ18" s="17">
        <v>1</v>
      </c>
      <c r="BA18" s="17">
        <f>IF(AZ18=1,G18,0)</f>
        <v>0</v>
      </c>
      <c r="BB18" s="17">
        <f>IF(AZ18=2,G18,0)</f>
        <v>0</v>
      </c>
      <c r="BC18" s="17">
        <f>IF(AZ18=3,G18,0)</f>
        <v>0</v>
      </c>
      <c r="BD18" s="17">
        <f>IF(AZ18=4,G18,0)</f>
        <v>0</v>
      </c>
      <c r="BE18" s="17">
        <f>IF(AZ18=5,G18,0)</f>
        <v>0</v>
      </c>
      <c r="CA18" s="17">
        <v>1</v>
      </c>
      <c r="CB18" s="17">
        <v>1</v>
      </c>
      <c r="CZ18" s="17">
        <v>0</v>
      </c>
    </row>
    <row r="19" spans="1:15" ht="12.75">
      <c r="A19" s="66"/>
      <c r="B19" s="67"/>
      <c r="C19" s="111" t="s">
        <v>27</v>
      </c>
      <c r="D19" s="112"/>
      <c r="E19" s="68">
        <v>297.239</v>
      </c>
      <c r="F19" s="69"/>
      <c r="G19" s="70"/>
      <c r="H19" s="9"/>
      <c r="M19" s="7" t="s">
        <v>27</v>
      </c>
      <c r="O19" s="5"/>
    </row>
    <row r="20" spans="1:57" ht="12.75">
      <c r="A20" s="82"/>
      <c r="B20" s="83" t="s">
        <v>16</v>
      </c>
      <c r="C20" s="84" t="str">
        <f>CONCATENATE(B10," ",C10)</f>
        <v>1 Zemní práce</v>
      </c>
      <c r="D20" s="85"/>
      <c r="E20" s="86"/>
      <c r="F20" s="87"/>
      <c r="G20" s="88">
        <f>SUM(G10:G19)</f>
        <v>0</v>
      </c>
      <c r="H20" s="9"/>
      <c r="O20" s="5">
        <v>4</v>
      </c>
      <c r="BA20" s="8">
        <f>SUM(BA10:BA19)</f>
        <v>0</v>
      </c>
      <c r="BB20" s="8">
        <f>SUM(BB10:BB19)</f>
        <v>0</v>
      </c>
      <c r="BC20" s="8">
        <f>SUM(BC10:BC19)</f>
        <v>0</v>
      </c>
      <c r="BD20" s="8">
        <f>SUM(BD10:BD19)</f>
        <v>0</v>
      </c>
      <c r="BE20" s="8">
        <f>SUM(BE10:BE19)</f>
        <v>0</v>
      </c>
    </row>
    <row r="21" spans="1:15" ht="12.75">
      <c r="A21" s="54" t="s">
        <v>12</v>
      </c>
      <c r="B21" s="55" t="s">
        <v>28</v>
      </c>
      <c r="C21" s="56" t="s">
        <v>29</v>
      </c>
      <c r="D21" s="57"/>
      <c r="E21" s="58"/>
      <c r="F21" s="58"/>
      <c r="G21" s="59"/>
      <c r="H21" s="19"/>
      <c r="I21" s="4"/>
      <c r="O21" s="5">
        <v>1</v>
      </c>
    </row>
    <row r="22" spans="1:104" ht="12.75">
      <c r="A22" s="60">
        <v>4</v>
      </c>
      <c r="B22" s="61" t="s">
        <v>30</v>
      </c>
      <c r="C22" s="62" t="s">
        <v>31</v>
      </c>
      <c r="D22" s="89" t="s">
        <v>18</v>
      </c>
      <c r="E22" s="90">
        <v>142.3515</v>
      </c>
      <c r="F22" s="107"/>
      <c r="G22" s="91">
        <f>E22*F22</f>
        <v>0</v>
      </c>
      <c r="H22" s="9"/>
      <c r="O22" s="5">
        <v>2</v>
      </c>
      <c r="AA22" s="1">
        <v>1</v>
      </c>
      <c r="AB22" s="1">
        <v>1</v>
      </c>
      <c r="AC22" s="1">
        <v>1</v>
      </c>
      <c r="AZ22" s="1">
        <v>1</v>
      </c>
      <c r="BA22" s="1">
        <f>IF(AZ22=1,G22,0)</f>
        <v>0</v>
      </c>
      <c r="BB22" s="1">
        <f>IF(AZ22=2,G22,0)</f>
        <v>0</v>
      </c>
      <c r="BC22" s="1">
        <f>IF(AZ22=3,G22,0)</f>
        <v>0</v>
      </c>
      <c r="BD22" s="1">
        <f>IF(AZ22=4,G22,0)</f>
        <v>0</v>
      </c>
      <c r="BE22" s="1">
        <f>IF(AZ22=5,G22,0)</f>
        <v>0</v>
      </c>
      <c r="CA22" s="6">
        <v>1</v>
      </c>
      <c r="CB22" s="6">
        <v>1</v>
      </c>
      <c r="CZ22" s="1">
        <v>0</v>
      </c>
    </row>
    <row r="23" spans="1:15" ht="12.75">
      <c r="A23" s="66"/>
      <c r="B23" s="67"/>
      <c r="C23" s="111" t="s">
        <v>32</v>
      </c>
      <c r="D23" s="112"/>
      <c r="E23" s="68">
        <v>142.3515</v>
      </c>
      <c r="F23" s="69"/>
      <c r="G23" s="70"/>
      <c r="H23" s="9"/>
      <c r="M23" s="7" t="s">
        <v>32</v>
      </c>
      <c r="O23" s="5"/>
    </row>
    <row r="24" spans="1:104" ht="12.75">
      <c r="A24" s="60">
        <v>5</v>
      </c>
      <c r="B24" s="61" t="s">
        <v>33</v>
      </c>
      <c r="C24" s="62" t="s">
        <v>34</v>
      </c>
      <c r="D24" s="89" t="s">
        <v>18</v>
      </c>
      <c r="E24" s="90">
        <v>248.5745</v>
      </c>
      <c r="F24" s="107"/>
      <c r="G24" s="91">
        <f>E24*F24</f>
        <v>0</v>
      </c>
      <c r="H24" s="9"/>
      <c r="O24" s="5">
        <v>2</v>
      </c>
      <c r="AA24" s="1">
        <v>1</v>
      </c>
      <c r="AB24" s="1">
        <v>1</v>
      </c>
      <c r="AC24" s="1">
        <v>1</v>
      </c>
      <c r="AZ24" s="1">
        <v>1</v>
      </c>
      <c r="BA24" s="1">
        <f>IF(AZ24=1,G24,0)</f>
        <v>0</v>
      </c>
      <c r="BB24" s="1">
        <f>IF(AZ24=2,G24,0)</f>
        <v>0</v>
      </c>
      <c r="BC24" s="1">
        <f>IF(AZ24=3,G24,0)</f>
        <v>0</v>
      </c>
      <c r="BD24" s="1">
        <f>IF(AZ24=4,G24,0)</f>
        <v>0</v>
      </c>
      <c r="BE24" s="1">
        <f>IF(AZ24=5,G24,0)</f>
        <v>0</v>
      </c>
      <c r="CA24" s="6">
        <v>1</v>
      </c>
      <c r="CB24" s="6">
        <v>1</v>
      </c>
      <c r="CZ24" s="1">
        <v>2.44622000000163</v>
      </c>
    </row>
    <row r="25" spans="1:15" ht="12.75">
      <c r="A25" s="66"/>
      <c r="B25" s="67"/>
      <c r="C25" s="111" t="s">
        <v>35</v>
      </c>
      <c r="D25" s="112"/>
      <c r="E25" s="68">
        <v>237.2525</v>
      </c>
      <c r="F25" s="69"/>
      <c r="G25" s="70"/>
      <c r="H25" s="9"/>
      <c r="M25" s="7" t="s">
        <v>35</v>
      </c>
      <c r="O25" s="5"/>
    </row>
    <row r="26" spans="1:15" ht="12.75">
      <c r="A26" s="66"/>
      <c r="B26" s="67"/>
      <c r="C26" s="111" t="s">
        <v>36</v>
      </c>
      <c r="D26" s="112"/>
      <c r="E26" s="68">
        <v>11.322</v>
      </c>
      <c r="F26" s="69"/>
      <c r="G26" s="70"/>
      <c r="H26" s="9"/>
      <c r="M26" s="7" t="s">
        <v>36</v>
      </c>
      <c r="O26" s="5"/>
    </row>
    <row r="27" spans="1:104" ht="12.75">
      <c r="A27" s="60">
        <v>6</v>
      </c>
      <c r="B27" s="61" t="s">
        <v>37</v>
      </c>
      <c r="C27" s="62" t="s">
        <v>38</v>
      </c>
      <c r="D27" s="89" t="s">
        <v>39</v>
      </c>
      <c r="E27" s="90">
        <v>150.065</v>
      </c>
      <c r="F27" s="107"/>
      <c r="G27" s="91">
        <f>E27*F27</f>
        <v>0</v>
      </c>
      <c r="H27" s="9"/>
      <c r="O27" s="5">
        <v>2</v>
      </c>
      <c r="AA27" s="1">
        <v>1</v>
      </c>
      <c r="AB27" s="1">
        <v>1</v>
      </c>
      <c r="AC27" s="1">
        <v>1</v>
      </c>
      <c r="AZ27" s="1">
        <v>1</v>
      </c>
      <c r="BA27" s="1">
        <f>IF(AZ27=1,G27,0)</f>
        <v>0</v>
      </c>
      <c r="BB27" s="1">
        <f>IF(AZ27=2,G27,0)</f>
        <v>0</v>
      </c>
      <c r="BC27" s="1">
        <f>IF(AZ27=3,G27,0)</f>
        <v>0</v>
      </c>
      <c r="BD27" s="1">
        <f>IF(AZ27=4,G27,0)</f>
        <v>0</v>
      </c>
      <c r="BE27" s="1">
        <f>IF(AZ27=5,G27,0)</f>
        <v>0</v>
      </c>
      <c r="CA27" s="6">
        <v>1</v>
      </c>
      <c r="CB27" s="6">
        <v>1</v>
      </c>
      <c r="CZ27" s="1">
        <v>0.0392499999999814</v>
      </c>
    </row>
    <row r="28" spans="1:15" ht="12.75">
      <c r="A28" s="66"/>
      <c r="B28" s="67"/>
      <c r="C28" s="111" t="s">
        <v>40</v>
      </c>
      <c r="D28" s="112"/>
      <c r="E28" s="68">
        <v>115.805</v>
      </c>
      <c r="F28" s="69"/>
      <c r="G28" s="70"/>
      <c r="H28" s="9"/>
      <c r="M28" s="7" t="s">
        <v>40</v>
      </c>
      <c r="O28" s="5"/>
    </row>
    <row r="29" spans="1:15" ht="12.75">
      <c r="A29" s="66"/>
      <c r="B29" s="67"/>
      <c r="C29" s="111" t="s">
        <v>41</v>
      </c>
      <c r="D29" s="112"/>
      <c r="E29" s="68">
        <v>34.26</v>
      </c>
      <c r="F29" s="69"/>
      <c r="G29" s="70"/>
      <c r="H29" s="9"/>
      <c r="M29" s="7" t="s">
        <v>41</v>
      </c>
      <c r="O29" s="5"/>
    </row>
    <row r="30" spans="1:104" ht="12.75">
      <c r="A30" s="60">
        <v>7</v>
      </c>
      <c r="B30" s="61" t="s">
        <v>42</v>
      </c>
      <c r="C30" s="62" t="s">
        <v>43</v>
      </c>
      <c r="D30" s="89" t="s">
        <v>39</v>
      </c>
      <c r="E30" s="90">
        <v>150.065</v>
      </c>
      <c r="F30" s="107"/>
      <c r="G30" s="91">
        <f>E30*F30</f>
        <v>0</v>
      </c>
      <c r="H30" s="9"/>
      <c r="O30" s="5">
        <v>2</v>
      </c>
      <c r="AA30" s="1">
        <v>1</v>
      </c>
      <c r="AB30" s="1">
        <v>1</v>
      </c>
      <c r="AC30" s="1">
        <v>1</v>
      </c>
      <c r="AZ30" s="1">
        <v>1</v>
      </c>
      <c r="BA30" s="1">
        <f>IF(AZ30=1,G30,0)</f>
        <v>0</v>
      </c>
      <c r="BB30" s="1">
        <f>IF(AZ30=2,G30,0)</f>
        <v>0</v>
      </c>
      <c r="BC30" s="1">
        <f>IF(AZ30=3,G30,0)</f>
        <v>0</v>
      </c>
      <c r="BD30" s="1">
        <f>IF(AZ30=4,G30,0)</f>
        <v>0</v>
      </c>
      <c r="BE30" s="1">
        <f>IF(AZ30=5,G30,0)</f>
        <v>0</v>
      </c>
      <c r="CA30" s="6">
        <v>1</v>
      </c>
      <c r="CB30" s="6">
        <v>1</v>
      </c>
      <c r="CZ30" s="1">
        <v>0</v>
      </c>
    </row>
    <row r="31" spans="1:104" ht="12.75">
      <c r="A31" s="60">
        <v>8</v>
      </c>
      <c r="B31" s="61" t="s">
        <v>44</v>
      </c>
      <c r="C31" s="62" t="s">
        <v>45</v>
      </c>
      <c r="D31" s="89" t="s">
        <v>46</v>
      </c>
      <c r="E31" s="90">
        <v>10.54</v>
      </c>
      <c r="F31" s="107"/>
      <c r="G31" s="91">
        <f>E31*F31</f>
        <v>0</v>
      </c>
      <c r="H31" s="9"/>
      <c r="O31" s="5">
        <v>2</v>
      </c>
      <c r="AA31" s="1">
        <v>1</v>
      </c>
      <c r="AB31" s="1">
        <v>1</v>
      </c>
      <c r="AC31" s="1">
        <v>1</v>
      </c>
      <c r="AZ31" s="1">
        <v>1</v>
      </c>
      <c r="BA31" s="1">
        <f>IF(AZ31=1,G31,0)</f>
        <v>0</v>
      </c>
      <c r="BB31" s="1">
        <f>IF(AZ31=2,G31,0)</f>
        <v>0</v>
      </c>
      <c r="BC31" s="1">
        <f>IF(AZ31=3,G31,0)</f>
        <v>0</v>
      </c>
      <c r="BD31" s="1">
        <f>IF(AZ31=4,G31,0)</f>
        <v>0</v>
      </c>
      <c r="BE31" s="1">
        <f>IF(AZ31=5,G31,0)</f>
        <v>0</v>
      </c>
      <c r="CA31" s="6">
        <v>1</v>
      </c>
      <c r="CB31" s="6">
        <v>1</v>
      </c>
      <c r="CZ31" s="1">
        <v>1.07200000000012</v>
      </c>
    </row>
    <row r="32" spans="1:104" s="17" customFormat="1" ht="12.75">
      <c r="A32" s="71">
        <v>9</v>
      </c>
      <c r="B32" s="72" t="s">
        <v>47</v>
      </c>
      <c r="C32" s="73" t="s">
        <v>736</v>
      </c>
      <c r="D32" s="74" t="s">
        <v>18</v>
      </c>
      <c r="E32" s="75">
        <v>6.504</v>
      </c>
      <c r="F32" s="106"/>
      <c r="G32" s="76">
        <f>E32*F32</f>
        <v>0</v>
      </c>
      <c r="H32" s="20"/>
      <c r="O32" s="17">
        <v>2</v>
      </c>
      <c r="AA32" s="17">
        <v>1</v>
      </c>
      <c r="AB32" s="17">
        <v>1</v>
      </c>
      <c r="AC32" s="17">
        <v>1</v>
      </c>
      <c r="AZ32" s="17">
        <v>1</v>
      </c>
      <c r="BA32" s="17">
        <f>IF(AZ32=1,G32,0)</f>
        <v>0</v>
      </c>
      <c r="BB32" s="17">
        <f>IF(AZ32=2,G32,0)</f>
        <v>0</v>
      </c>
      <c r="BC32" s="17">
        <f>IF(AZ32=3,G32,0)</f>
        <v>0</v>
      </c>
      <c r="BD32" s="17">
        <f>IF(AZ32=4,G32,0)</f>
        <v>0</v>
      </c>
      <c r="BE32" s="17">
        <f>IF(AZ32=5,G32,0)</f>
        <v>0</v>
      </c>
      <c r="CA32" s="17">
        <v>1</v>
      </c>
      <c r="CB32" s="17">
        <v>1</v>
      </c>
      <c r="CZ32" s="17">
        <v>2.41692999999941</v>
      </c>
    </row>
    <row r="33" spans="1:15" ht="12.75">
      <c r="A33" s="66"/>
      <c r="B33" s="67"/>
      <c r="C33" s="111" t="s">
        <v>48</v>
      </c>
      <c r="D33" s="112"/>
      <c r="E33" s="68">
        <v>6.504</v>
      </c>
      <c r="F33" s="69"/>
      <c r="G33" s="70"/>
      <c r="H33" s="9"/>
      <c r="M33" s="7" t="s">
        <v>48</v>
      </c>
      <c r="O33" s="5"/>
    </row>
    <row r="34" spans="1:104" ht="12.75">
      <c r="A34" s="60">
        <v>10</v>
      </c>
      <c r="B34" s="61" t="s">
        <v>49</v>
      </c>
      <c r="C34" s="62" t="s">
        <v>737</v>
      </c>
      <c r="D34" s="89" t="s">
        <v>18</v>
      </c>
      <c r="E34" s="90">
        <v>71.1757</v>
      </c>
      <c r="F34" s="107"/>
      <c r="G34" s="91">
        <f>E34*F34</f>
        <v>0</v>
      </c>
      <c r="H34" s="9"/>
      <c r="O34" s="5">
        <v>2</v>
      </c>
      <c r="AA34" s="1">
        <v>1</v>
      </c>
      <c r="AB34" s="1">
        <v>1</v>
      </c>
      <c r="AC34" s="1">
        <v>1</v>
      </c>
      <c r="AZ34" s="1">
        <v>1</v>
      </c>
      <c r="BA34" s="1">
        <f>IF(AZ34=1,G34,0)</f>
        <v>0</v>
      </c>
      <c r="BB34" s="1">
        <f>IF(AZ34=2,G34,0)</f>
        <v>0</v>
      </c>
      <c r="BC34" s="1">
        <f>IF(AZ34=3,G34,0)</f>
        <v>0</v>
      </c>
      <c r="BD34" s="1">
        <f>IF(AZ34=4,G34,0)</f>
        <v>0</v>
      </c>
      <c r="BE34" s="1">
        <f>IF(AZ34=5,G34,0)</f>
        <v>0</v>
      </c>
      <c r="CA34" s="6">
        <v>1</v>
      </c>
      <c r="CB34" s="6">
        <v>1</v>
      </c>
      <c r="CZ34" s="1">
        <v>2.37350000000151</v>
      </c>
    </row>
    <row r="35" spans="1:15" ht="12.75">
      <c r="A35" s="66"/>
      <c r="B35" s="67"/>
      <c r="C35" s="111" t="s">
        <v>50</v>
      </c>
      <c r="D35" s="112"/>
      <c r="E35" s="68">
        <v>71.1757</v>
      </c>
      <c r="F35" s="69"/>
      <c r="G35" s="70"/>
      <c r="H35" s="9"/>
      <c r="M35" s="7" t="s">
        <v>50</v>
      </c>
      <c r="O35" s="5"/>
    </row>
    <row r="36" spans="1:57" ht="12.75">
      <c r="A36" s="82"/>
      <c r="B36" s="83" t="s">
        <v>16</v>
      </c>
      <c r="C36" s="84" t="str">
        <f>CONCATENATE(B21," ",C21)</f>
        <v>2 Základy a zvláštní zakládání</v>
      </c>
      <c r="D36" s="85"/>
      <c r="E36" s="86"/>
      <c r="F36" s="87"/>
      <c r="G36" s="88">
        <f>SUM(G21:G35)</f>
        <v>0</v>
      </c>
      <c r="H36" s="9"/>
      <c r="O36" s="5">
        <v>4</v>
      </c>
      <c r="BA36" s="8">
        <f>SUM(BA21:BA35)</f>
        <v>0</v>
      </c>
      <c r="BB36" s="8">
        <f>SUM(BB21:BB35)</f>
        <v>0</v>
      </c>
      <c r="BC36" s="8">
        <f>SUM(BC21:BC35)</f>
        <v>0</v>
      </c>
      <c r="BD36" s="8">
        <f>SUM(BD21:BD35)</f>
        <v>0</v>
      </c>
      <c r="BE36" s="8">
        <f>SUM(BE21:BE35)</f>
        <v>0</v>
      </c>
    </row>
    <row r="37" spans="1:15" ht="12.75">
      <c r="A37" s="54" t="s">
        <v>12</v>
      </c>
      <c r="B37" s="55" t="s">
        <v>51</v>
      </c>
      <c r="C37" s="56" t="s">
        <v>52</v>
      </c>
      <c r="D37" s="57"/>
      <c r="E37" s="58"/>
      <c r="F37" s="58"/>
      <c r="G37" s="59"/>
      <c r="H37" s="19"/>
      <c r="I37" s="4"/>
      <c r="O37" s="5">
        <v>1</v>
      </c>
    </row>
    <row r="38" spans="1:104" ht="12.75">
      <c r="A38" s="60">
        <v>11</v>
      </c>
      <c r="B38" s="61" t="s">
        <v>53</v>
      </c>
      <c r="C38" s="62" t="s">
        <v>54</v>
      </c>
      <c r="D38" s="89" t="s">
        <v>39</v>
      </c>
      <c r="E38" s="90">
        <v>120.34</v>
      </c>
      <c r="F38" s="107"/>
      <c r="G38" s="91">
        <f>E38*F38</f>
        <v>0</v>
      </c>
      <c r="H38" s="9"/>
      <c r="O38" s="5">
        <v>2</v>
      </c>
      <c r="AA38" s="1">
        <v>1</v>
      </c>
      <c r="AB38" s="1">
        <v>1</v>
      </c>
      <c r="AC38" s="1">
        <v>1</v>
      </c>
      <c r="AZ38" s="1">
        <v>1</v>
      </c>
      <c r="BA38" s="1">
        <f>IF(AZ38=1,G38,0)</f>
        <v>0</v>
      </c>
      <c r="BB38" s="1">
        <f>IF(AZ38=2,G38,0)</f>
        <v>0</v>
      </c>
      <c r="BC38" s="1">
        <f>IF(AZ38=3,G38,0)</f>
        <v>0</v>
      </c>
      <c r="BD38" s="1">
        <f>IF(AZ38=4,G38,0)</f>
        <v>0</v>
      </c>
      <c r="BE38" s="1">
        <f>IF(AZ38=5,G38,0)</f>
        <v>0</v>
      </c>
      <c r="CA38" s="6">
        <v>1</v>
      </c>
      <c r="CB38" s="6">
        <v>1</v>
      </c>
      <c r="CZ38" s="1">
        <v>0.230430000000069</v>
      </c>
    </row>
    <row r="39" spans="1:15" ht="12.75">
      <c r="A39" s="66"/>
      <c r="B39" s="67"/>
      <c r="C39" s="111" t="s">
        <v>55</v>
      </c>
      <c r="D39" s="112"/>
      <c r="E39" s="68">
        <v>130.14</v>
      </c>
      <c r="F39" s="69"/>
      <c r="G39" s="70"/>
      <c r="H39" s="9"/>
      <c r="M39" s="7" t="s">
        <v>55</v>
      </c>
      <c r="O39" s="5"/>
    </row>
    <row r="40" spans="1:15" ht="12.75">
      <c r="A40" s="66"/>
      <c r="B40" s="67"/>
      <c r="C40" s="111" t="s">
        <v>56</v>
      </c>
      <c r="D40" s="112"/>
      <c r="E40" s="68">
        <v>-9.8</v>
      </c>
      <c r="F40" s="69"/>
      <c r="G40" s="70"/>
      <c r="H40" s="9"/>
      <c r="M40" s="7" t="s">
        <v>56</v>
      </c>
      <c r="O40" s="5"/>
    </row>
    <row r="41" spans="1:104" ht="12.75">
      <c r="A41" s="60">
        <v>12</v>
      </c>
      <c r="B41" s="61" t="s">
        <v>57</v>
      </c>
      <c r="C41" s="62" t="s">
        <v>58</v>
      </c>
      <c r="D41" s="89" t="s">
        <v>39</v>
      </c>
      <c r="E41" s="90">
        <v>107.55</v>
      </c>
      <c r="F41" s="107"/>
      <c r="G41" s="91">
        <f>E41*F41</f>
        <v>0</v>
      </c>
      <c r="H41" s="9"/>
      <c r="O41" s="5">
        <v>2</v>
      </c>
      <c r="AA41" s="1">
        <v>1</v>
      </c>
      <c r="AB41" s="1">
        <v>1</v>
      </c>
      <c r="AC41" s="1">
        <v>1</v>
      </c>
      <c r="AZ41" s="1">
        <v>1</v>
      </c>
      <c r="BA41" s="1">
        <f>IF(AZ41=1,G41,0)</f>
        <v>0</v>
      </c>
      <c r="BB41" s="1">
        <f>IF(AZ41=2,G41,0)</f>
        <v>0</v>
      </c>
      <c r="BC41" s="1">
        <f>IF(AZ41=3,G41,0)</f>
        <v>0</v>
      </c>
      <c r="BD41" s="1">
        <f>IF(AZ41=4,G41,0)</f>
        <v>0</v>
      </c>
      <c r="BE41" s="1">
        <f>IF(AZ41=5,G41,0)</f>
        <v>0</v>
      </c>
      <c r="CA41" s="6">
        <v>1</v>
      </c>
      <c r="CB41" s="6">
        <v>1</v>
      </c>
      <c r="CZ41" s="1">
        <v>0.307549999999992</v>
      </c>
    </row>
    <row r="42" spans="1:15" ht="12.75">
      <c r="A42" s="66"/>
      <c r="B42" s="67"/>
      <c r="C42" s="111" t="s">
        <v>59</v>
      </c>
      <c r="D42" s="112"/>
      <c r="E42" s="68">
        <v>107.55</v>
      </c>
      <c r="F42" s="69"/>
      <c r="G42" s="70"/>
      <c r="H42" s="9"/>
      <c r="M42" s="7" t="s">
        <v>59</v>
      </c>
      <c r="O42" s="5"/>
    </row>
    <row r="43" spans="1:104" ht="12.75">
      <c r="A43" s="60">
        <v>13</v>
      </c>
      <c r="B43" s="61" t="s">
        <v>60</v>
      </c>
      <c r="C43" s="62" t="s">
        <v>61</v>
      </c>
      <c r="D43" s="89" t="s">
        <v>39</v>
      </c>
      <c r="E43" s="90">
        <v>391.081</v>
      </c>
      <c r="F43" s="107"/>
      <c r="G43" s="91">
        <f>E43*F43</f>
        <v>0</v>
      </c>
      <c r="H43" s="9"/>
      <c r="O43" s="5">
        <v>2</v>
      </c>
      <c r="AA43" s="1">
        <v>1</v>
      </c>
      <c r="AB43" s="1">
        <v>1</v>
      </c>
      <c r="AC43" s="1">
        <v>1</v>
      </c>
      <c r="AZ43" s="1">
        <v>1</v>
      </c>
      <c r="BA43" s="1">
        <f>IF(AZ43=1,G43,0)</f>
        <v>0</v>
      </c>
      <c r="BB43" s="1">
        <f>IF(AZ43=2,G43,0)</f>
        <v>0</v>
      </c>
      <c r="BC43" s="1">
        <f>IF(AZ43=3,G43,0)</f>
        <v>0</v>
      </c>
      <c r="BD43" s="1">
        <f>IF(AZ43=4,G43,0)</f>
        <v>0</v>
      </c>
      <c r="BE43" s="1">
        <f>IF(AZ43=5,G43,0)</f>
        <v>0</v>
      </c>
      <c r="CA43" s="6">
        <v>1</v>
      </c>
      <c r="CB43" s="6">
        <v>1</v>
      </c>
      <c r="CZ43" s="1">
        <v>0.191139999999905</v>
      </c>
    </row>
    <row r="44" spans="1:15" ht="22.5">
      <c r="A44" s="66"/>
      <c r="B44" s="67"/>
      <c r="C44" s="111" t="s">
        <v>62</v>
      </c>
      <c r="D44" s="112"/>
      <c r="E44" s="68">
        <v>231.835</v>
      </c>
      <c r="F44" s="69"/>
      <c r="G44" s="70"/>
      <c r="H44" s="9"/>
      <c r="M44" s="7" t="s">
        <v>62</v>
      </c>
      <c r="O44" s="5"/>
    </row>
    <row r="45" spans="1:15" ht="22.5">
      <c r="A45" s="66"/>
      <c r="B45" s="67"/>
      <c r="C45" s="111" t="s">
        <v>63</v>
      </c>
      <c r="D45" s="112"/>
      <c r="E45" s="68">
        <v>159.246</v>
      </c>
      <c r="F45" s="69"/>
      <c r="G45" s="70"/>
      <c r="H45" s="9"/>
      <c r="M45" s="7" t="s">
        <v>63</v>
      </c>
      <c r="O45" s="5"/>
    </row>
    <row r="46" spans="1:104" ht="12.75">
      <c r="A46" s="60">
        <v>14</v>
      </c>
      <c r="B46" s="61" t="s">
        <v>64</v>
      </c>
      <c r="C46" s="62" t="s">
        <v>65</v>
      </c>
      <c r="D46" s="89" t="s">
        <v>18</v>
      </c>
      <c r="E46" s="90">
        <v>10.856</v>
      </c>
      <c r="F46" s="107"/>
      <c r="G46" s="91">
        <f>E46*F46</f>
        <v>0</v>
      </c>
      <c r="H46" s="9"/>
      <c r="O46" s="5">
        <v>2</v>
      </c>
      <c r="AA46" s="1">
        <v>1</v>
      </c>
      <c r="AB46" s="1">
        <v>1</v>
      </c>
      <c r="AC46" s="1">
        <v>1</v>
      </c>
      <c r="AZ46" s="1">
        <v>1</v>
      </c>
      <c r="BA46" s="1">
        <f>IF(AZ46=1,G46,0)</f>
        <v>0</v>
      </c>
      <c r="BB46" s="1">
        <f>IF(AZ46=2,G46,0)</f>
        <v>0</v>
      </c>
      <c r="BC46" s="1">
        <f>IF(AZ46=3,G46,0)</f>
        <v>0</v>
      </c>
      <c r="BD46" s="1">
        <f>IF(AZ46=4,G46,0)</f>
        <v>0</v>
      </c>
      <c r="BE46" s="1">
        <f>IF(AZ46=5,G46,0)</f>
        <v>0</v>
      </c>
      <c r="CA46" s="6">
        <v>1</v>
      </c>
      <c r="CB46" s="6">
        <v>1</v>
      </c>
      <c r="CZ46" s="1">
        <v>0.00616999999999734</v>
      </c>
    </row>
    <row r="47" spans="1:15" ht="12.75">
      <c r="A47" s="66"/>
      <c r="B47" s="67"/>
      <c r="C47" s="111" t="s">
        <v>66</v>
      </c>
      <c r="D47" s="112"/>
      <c r="E47" s="68">
        <v>8.8425</v>
      </c>
      <c r="F47" s="69"/>
      <c r="G47" s="70"/>
      <c r="H47" s="9"/>
      <c r="M47" s="7" t="s">
        <v>66</v>
      </c>
      <c r="O47" s="5"/>
    </row>
    <row r="48" spans="1:15" ht="22.5">
      <c r="A48" s="66"/>
      <c r="B48" s="67"/>
      <c r="C48" s="111" t="s">
        <v>67</v>
      </c>
      <c r="D48" s="112"/>
      <c r="E48" s="68">
        <v>1.421</v>
      </c>
      <c r="F48" s="69"/>
      <c r="G48" s="70"/>
      <c r="H48" s="9"/>
      <c r="M48" s="7" t="s">
        <v>67</v>
      </c>
      <c r="O48" s="5"/>
    </row>
    <row r="49" spans="1:15" ht="12.75">
      <c r="A49" s="66"/>
      <c r="B49" s="67"/>
      <c r="C49" s="111" t="s">
        <v>68</v>
      </c>
      <c r="D49" s="112"/>
      <c r="E49" s="68">
        <v>0.5925</v>
      </c>
      <c r="F49" s="69"/>
      <c r="G49" s="70"/>
      <c r="H49" s="9"/>
      <c r="M49" s="7" t="s">
        <v>68</v>
      </c>
      <c r="O49" s="5"/>
    </row>
    <row r="50" spans="1:104" s="17" customFormat="1" ht="12.75">
      <c r="A50" s="71">
        <v>15</v>
      </c>
      <c r="B50" s="72" t="s">
        <v>69</v>
      </c>
      <c r="C50" s="73" t="s">
        <v>70</v>
      </c>
      <c r="D50" s="74" t="s">
        <v>71</v>
      </c>
      <c r="E50" s="75">
        <v>20</v>
      </c>
      <c r="F50" s="108"/>
      <c r="G50" s="92">
        <f>E50*F50</f>
        <v>0</v>
      </c>
      <c r="H50" s="20"/>
      <c r="O50" s="17">
        <v>2</v>
      </c>
      <c r="AA50" s="17">
        <v>1</v>
      </c>
      <c r="AB50" s="17">
        <v>1</v>
      </c>
      <c r="AC50" s="17">
        <v>1</v>
      </c>
      <c r="AZ50" s="17">
        <v>1</v>
      </c>
      <c r="BA50" s="17">
        <f>IF(AZ50=1,G50,0)</f>
        <v>0</v>
      </c>
      <c r="BB50" s="17">
        <f>IF(AZ50=2,G50,0)</f>
        <v>0</v>
      </c>
      <c r="BC50" s="17">
        <f>IF(AZ50=3,G50,0)</f>
        <v>0</v>
      </c>
      <c r="BD50" s="17">
        <f>IF(AZ50=4,G50,0)</f>
        <v>0</v>
      </c>
      <c r="BE50" s="17">
        <f>IF(AZ50=5,G50,0)</f>
        <v>0</v>
      </c>
      <c r="CA50" s="17">
        <v>1</v>
      </c>
      <c r="CB50" s="17">
        <v>1</v>
      </c>
      <c r="CZ50" s="17">
        <v>0.045880000000011</v>
      </c>
    </row>
    <row r="51" spans="1:104" s="17" customFormat="1" ht="12.75">
      <c r="A51" s="71">
        <v>16</v>
      </c>
      <c r="B51" s="72" t="s">
        <v>72</v>
      </c>
      <c r="C51" s="73" t="s">
        <v>73</v>
      </c>
      <c r="D51" s="74" t="s">
        <v>18</v>
      </c>
      <c r="E51" s="75">
        <v>0.5</v>
      </c>
      <c r="F51" s="108"/>
      <c r="G51" s="92">
        <f>E51*F51</f>
        <v>0</v>
      </c>
      <c r="H51" s="20"/>
      <c r="O51" s="17">
        <v>2</v>
      </c>
      <c r="AA51" s="17">
        <v>1</v>
      </c>
      <c r="AB51" s="17">
        <v>1</v>
      </c>
      <c r="AC51" s="17">
        <v>1</v>
      </c>
      <c r="AZ51" s="17">
        <v>1</v>
      </c>
      <c r="BA51" s="17">
        <f>IF(AZ51=1,G51,0)</f>
        <v>0</v>
      </c>
      <c r="BB51" s="17">
        <f>IF(AZ51=2,G51,0)</f>
        <v>0</v>
      </c>
      <c r="BC51" s="17">
        <f>IF(AZ51=3,G51,0)</f>
        <v>0</v>
      </c>
      <c r="BD51" s="17">
        <f>IF(AZ51=4,G51,0)</f>
        <v>0</v>
      </c>
      <c r="BE51" s="17">
        <f>IF(AZ51=5,G51,0)</f>
        <v>0</v>
      </c>
      <c r="CA51" s="17">
        <v>1</v>
      </c>
      <c r="CB51" s="17">
        <v>1</v>
      </c>
      <c r="CZ51" s="17">
        <v>0.483000000000175</v>
      </c>
    </row>
    <row r="52" spans="1:104" ht="12.75">
      <c r="A52" s="60">
        <v>17</v>
      </c>
      <c r="B52" s="61" t="s">
        <v>74</v>
      </c>
      <c r="C52" s="62" t="s">
        <v>75</v>
      </c>
      <c r="D52" s="89" t="s">
        <v>18</v>
      </c>
      <c r="E52" s="90">
        <v>119.5306</v>
      </c>
      <c r="F52" s="107"/>
      <c r="G52" s="91">
        <f>E52*F52</f>
        <v>0</v>
      </c>
      <c r="H52" s="9"/>
      <c r="O52" s="5">
        <v>2</v>
      </c>
      <c r="AA52" s="1">
        <v>1</v>
      </c>
      <c r="AB52" s="1">
        <v>0</v>
      </c>
      <c r="AC52" s="1">
        <v>0</v>
      </c>
      <c r="AZ52" s="1">
        <v>1</v>
      </c>
      <c r="BA52" s="1">
        <f>IF(AZ52=1,G52,0)</f>
        <v>0</v>
      </c>
      <c r="BB52" s="1">
        <f>IF(AZ52=2,G52,0)</f>
        <v>0</v>
      </c>
      <c r="BC52" s="1">
        <f>IF(AZ52=3,G52,0)</f>
        <v>0</v>
      </c>
      <c r="BD52" s="1">
        <f>IF(AZ52=4,G52,0)</f>
        <v>0</v>
      </c>
      <c r="BE52" s="1">
        <f>IF(AZ52=5,G52,0)</f>
        <v>0</v>
      </c>
      <c r="CA52" s="6">
        <v>1</v>
      </c>
      <c r="CB52" s="6">
        <v>0</v>
      </c>
      <c r="CZ52" s="1">
        <v>2.44888999999966</v>
      </c>
    </row>
    <row r="53" spans="1:15" ht="12.75">
      <c r="A53" s="66"/>
      <c r="B53" s="67"/>
      <c r="C53" s="111" t="s">
        <v>76</v>
      </c>
      <c r="D53" s="112"/>
      <c r="E53" s="68">
        <v>31.714</v>
      </c>
      <c r="F53" s="69"/>
      <c r="G53" s="70"/>
      <c r="H53" s="9"/>
      <c r="M53" s="7" t="s">
        <v>76</v>
      </c>
      <c r="O53" s="5"/>
    </row>
    <row r="54" spans="1:15" ht="22.5">
      <c r="A54" s="66"/>
      <c r="B54" s="67"/>
      <c r="C54" s="111" t="s">
        <v>77</v>
      </c>
      <c r="D54" s="112"/>
      <c r="E54" s="68">
        <v>75.6</v>
      </c>
      <c r="F54" s="69"/>
      <c r="G54" s="70"/>
      <c r="H54" s="9"/>
      <c r="M54" s="7" t="s">
        <v>77</v>
      </c>
      <c r="O54" s="5"/>
    </row>
    <row r="55" spans="1:15" ht="12.75">
      <c r="A55" s="66"/>
      <c r="B55" s="67"/>
      <c r="C55" s="111" t="s">
        <v>78</v>
      </c>
      <c r="D55" s="112"/>
      <c r="E55" s="68">
        <v>-4.6142</v>
      </c>
      <c r="F55" s="69"/>
      <c r="G55" s="70"/>
      <c r="H55" s="9"/>
      <c r="M55" s="7" t="s">
        <v>78</v>
      </c>
      <c r="O55" s="5"/>
    </row>
    <row r="56" spans="1:15" ht="12.75">
      <c r="A56" s="66"/>
      <c r="B56" s="67"/>
      <c r="C56" s="111" t="s">
        <v>79</v>
      </c>
      <c r="D56" s="112"/>
      <c r="E56" s="68">
        <v>-7.905</v>
      </c>
      <c r="F56" s="69"/>
      <c r="G56" s="70"/>
      <c r="H56" s="9"/>
      <c r="M56" s="7" t="s">
        <v>79</v>
      </c>
      <c r="O56" s="5"/>
    </row>
    <row r="57" spans="1:15" ht="12.75">
      <c r="A57" s="66"/>
      <c r="B57" s="67"/>
      <c r="C57" s="111" t="s">
        <v>80</v>
      </c>
      <c r="D57" s="112"/>
      <c r="E57" s="68">
        <v>-1.24</v>
      </c>
      <c r="F57" s="69"/>
      <c r="G57" s="70"/>
      <c r="H57" s="9"/>
      <c r="M57" s="7" t="s">
        <v>80</v>
      </c>
      <c r="O57" s="5"/>
    </row>
    <row r="58" spans="1:15" ht="12.75">
      <c r="A58" s="66"/>
      <c r="B58" s="67"/>
      <c r="C58" s="111" t="s">
        <v>81</v>
      </c>
      <c r="D58" s="112"/>
      <c r="E58" s="68">
        <v>5.9358</v>
      </c>
      <c r="F58" s="69"/>
      <c r="G58" s="70"/>
      <c r="H58" s="9"/>
      <c r="M58" s="7" t="s">
        <v>81</v>
      </c>
      <c r="O58" s="5"/>
    </row>
    <row r="59" spans="1:15" ht="12.75">
      <c r="A59" s="66"/>
      <c r="B59" s="67"/>
      <c r="C59" s="111" t="s">
        <v>82</v>
      </c>
      <c r="D59" s="112"/>
      <c r="E59" s="68">
        <v>20.04</v>
      </c>
      <c r="F59" s="69"/>
      <c r="G59" s="70"/>
      <c r="H59" s="9"/>
      <c r="M59" s="7" t="s">
        <v>82</v>
      </c>
      <c r="O59" s="5"/>
    </row>
    <row r="60" spans="1:104" ht="12.75">
      <c r="A60" s="60">
        <v>18</v>
      </c>
      <c r="B60" s="61" t="s">
        <v>83</v>
      </c>
      <c r="C60" s="62" t="s">
        <v>84</v>
      </c>
      <c r="D60" s="89" t="s">
        <v>39</v>
      </c>
      <c r="E60" s="90">
        <v>1195.006</v>
      </c>
      <c r="F60" s="107"/>
      <c r="G60" s="91">
        <f>E60*F60</f>
        <v>0</v>
      </c>
      <c r="H60" s="9"/>
      <c r="O60" s="5">
        <v>2</v>
      </c>
      <c r="AA60" s="1">
        <v>1</v>
      </c>
      <c r="AB60" s="1">
        <v>1</v>
      </c>
      <c r="AC60" s="1">
        <v>1</v>
      </c>
      <c r="AZ60" s="1">
        <v>1</v>
      </c>
      <c r="BA60" s="1">
        <f>IF(AZ60=1,G60,0)</f>
        <v>0</v>
      </c>
      <c r="BB60" s="1">
        <f>IF(AZ60=2,G60,0)</f>
        <v>0</v>
      </c>
      <c r="BC60" s="1">
        <f>IF(AZ60=3,G60,0)</f>
        <v>0</v>
      </c>
      <c r="BD60" s="1">
        <f>IF(AZ60=4,G60,0)</f>
        <v>0</v>
      </c>
      <c r="BE60" s="1">
        <f>IF(AZ60=5,G60,0)</f>
        <v>0</v>
      </c>
      <c r="CA60" s="6">
        <v>1</v>
      </c>
      <c r="CB60" s="6">
        <v>1</v>
      </c>
      <c r="CZ60" s="1">
        <v>0</v>
      </c>
    </row>
    <row r="61" spans="1:15" ht="12.75">
      <c r="A61" s="66"/>
      <c r="B61" s="67"/>
      <c r="C61" s="111" t="s">
        <v>85</v>
      </c>
      <c r="D61" s="112"/>
      <c r="E61" s="68">
        <v>317.14</v>
      </c>
      <c r="F61" s="69"/>
      <c r="G61" s="70"/>
      <c r="H61" s="9"/>
      <c r="M61" s="7" t="s">
        <v>85</v>
      </c>
      <c r="O61" s="5"/>
    </row>
    <row r="62" spans="1:15" ht="22.5">
      <c r="A62" s="66"/>
      <c r="B62" s="67"/>
      <c r="C62" s="111" t="s">
        <v>86</v>
      </c>
      <c r="D62" s="112"/>
      <c r="E62" s="68">
        <v>755.7</v>
      </c>
      <c r="F62" s="69"/>
      <c r="G62" s="70"/>
      <c r="H62" s="9"/>
      <c r="M62" s="7" t="s">
        <v>86</v>
      </c>
      <c r="O62" s="5"/>
    </row>
    <row r="63" spans="1:15" ht="12.75">
      <c r="A63" s="66"/>
      <c r="B63" s="67"/>
      <c r="C63" s="111" t="s">
        <v>87</v>
      </c>
      <c r="D63" s="112"/>
      <c r="E63" s="68">
        <v>-46.142</v>
      </c>
      <c r="F63" s="69"/>
      <c r="G63" s="70"/>
      <c r="H63" s="9"/>
      <c r="M63" s="7" t="s">
        <v>87</v>
      </c>
      <c r="O63" s="5"/>
    </row>
    <row r="64" spans="1:15" ht="12.75">
      <c r="A64" s="66"/>
      <c r="B64" s="67"/>
      <c r="C64" s="111" t="s">
        <v>88</v>
      </c>
      <c r="D64" s="112"/>
      <c r="E64" s="68">
        <v>-79.05</v>
      </c>
      <c r="F64" s="69"/>
      <c r="G64" s="70"/>
      <c r="H64" s="9"/>
      <c r="M64" s="7" t="s">
        <v>88</v>
      </c>
      <c r="O64" s="5"/>
    </row>
    <row r="65" spans="1:15" ht="12.75">
      <c r="A65" s="66"/>
      <c r="B65" s="67"/>
      <c r="C65" s="111" t="s">
        <v>89</v>
      </c>
      <c r="D65" s="112"/>
      <c r="E65" s="68">
        <v>-12.4</v>
      </c>
      <c r="F65" s="69"/>
      <c r="G65" s="70"/>
      <c r="H65" s="9"/>
      <c r="M65" s="7" t="s">
        <v>89</v>
      </c>
      <c r="O65" s="5"/>
    </row>
    <row r="66" spans="1:15" ht="12.75">
      <c r="A66" s="66"/>
      <c r="B66" s="67"/>
      <c r="C66" s="111" t="s">
        <v>90</v>
      </c>
      <c r="D66" s="112"/>
      <c r="E66" s="68">
        <v>59.358</v>
      </c>
      <c r="F66" s="69"/>
      <c r="G66" s="70"/>
      <c r="H66" s="9"/>
      <c r="M66" s="7" t="s">
        <v>90</v>
      </c>
      <c r="O66" s="5"/>
    </row>
    <row r="67" spans="1:15" ht="12.75">
      <c r="A67" s="66"/>
      <c r="B67" s="67"/>
      <c r="C67" s="111" t="s">
        <v>91</v>
      </c>
      <c r="D67" s="112"/>
      <c r="E67" s="68">
        <v>200.4</v>
      </c>
      <c r="F67" s="69"/>
      <c r="G67" s="70"/>
      <c r="H67" s="9"/>
      <c r="M67" s="7" t="s">
        <v>91</v>
      </c>
      <c r="O67" s="5"/>
    </row>
    <row r="68" spans="1:104" ht="12.75">
      <c r="A68" s="60">
        <v>19</v>
      </c>
      <c r="B68" s="61" t="s">
        <v>92</v>
      </c>
      <c r="C68" s="62" t="s">
        <v>93</v>
      </c>
      <c r="D68" s="89" t="s">
        <v>39</v>
      </c>
      <c r="E68" s="90">
        <v>1195.006</v>
      </c>
      <c r="F68" s="107"/>
      <c r="G68" s="91">
        <f aca="true" t="shared" si="0" ref="G68:G75">E68*F68</f>
        <v>0</v>
      </c>
      <c r="H68" s="9"/>
      <c r="O68" s="5">
        <v>2</v>
      </c>
      <c r="AA68" s="1">
        <v>1</v>
      </c>
      <c r="AB68" s="1">
        <v>1</v>
      </c>
      <c r="AC68" s="1">
        <v>1</v>
      </c>
      <c r="AZ68" s="1">
        <v>1</v>
      </c>
      <c r="BA68" s="1">
        <f aca="true" t="shared" si="1" ref="BA68:BA75">IF(AZ68=1,G68,0)</f>
        <v>0</v>
      </c>
      <c r="BB68" s="1">
        <f aca="true" t="shared" si="2" ref="BB68:BB75">IF(AZ68=2,G68,0)</f>
        <v>0</v>
      </c>
      <c r="BC68" s="1">
        <f aca="true" t="shared" si="3" ref="BC68:BC75">IF(AZ68=3,G68,0)</f>
        <v>0</v>
      </c>
      <c r="BD68" s="1">
        <f aca="true" t="shared" si="4" ref="BD68:BD75">IF(AZ68=4,G68,0)</f>
        <v>0</v>
      </c>
      <c r="BE68" s="1">
        <f aca="true" t="shared" si="5" ref="BE68:BE75">IF(AZ68=5,G68,0)</f>
        <v>0</v>
      </c>
      <c r="CA68" s="6">
        <v>1</v>
      </c>
      <c r="CB68" s="6">
        <v>1</v>
      </c>
      <c r="CZ68" s="1">
        <v>0.0393500000000131</v>
      </c>
    </row>
    <row r="69" spans="1:104" ht="12.75">
      <c r="A69" s="60">
        <v>20</v>
      </c>
      <c r="B69" s="61" t="s">
        <v>94</v>
      </c>
      <c r="C69" s="62" t="s">
        <v>95</v>
      </c>
      <c r="D69" s="89" t="s">
        <v>46</v>
      </c>
      <c r="E69" s="90">
        <v>12.76</v>
      </c>
      <c r="F69" s="107"/>
      <c r="G69" s="91">
        <f t="shared" si="0"/>
        <v>0</v>
      </c>
      <c r="H69" s="9"/>
      <c r="O69" s="5">
        <v>2</v>
      </c>
      <c r="AA69" s="1">
        <v>1</v>
      </c>
      <c r="AB69" s="1">
        <v>1</v>
      </c>
      <c r="AC69" s="1">
        <v>1</v>
      </c>
      <c r="AZ69" s="1">
        <v>1</v>
      </c>
      <c r="BA69" s="1">
        <f t="shared" si="1"/>
        <v>0</v>
      </c>
      <c r="BB69" s="1">
        <f t="shared" si="2"/>
        <v>0</v>
      </c>
      <c r="BC69" s="1">
        <f t="shared" si="3"/>
        <v>0</v>
      </c>
      <c r="BD69" s="1">
        <f t="shared" si="4"/>
        <v>0</v>
      </c>
      <c r="BE69" s="1">
        <f t="shared" si="5"/>
        <v>0</v>
      </c>
      <c r="CA69" s="6">
        <v>1</v>
      </c>
      <c r="CB69" s="6">
        <v>1</v>
      </c>
      <c r="CZ69" s="1">
        <v>1.07400000000052</v>
      </c>
    </row>
    <row r="70" spans="1:104" s="17" customFormat="1" ht="12.75">
      <c r="A70" s="71">
        <v>21</v>
      </c>
      <c r="B70" s="72" t="s">
        <v>94</v>
      </c>
      <c r="C70" s="73" t="s">
        <v>95</v>
      </c>
      <c r="D70" s="74" t="s">
        <v>46</v>
      </c>
      <c r="E70" s="75">
        <v>0.025</v>
      </c>
      <c r="F70" s="108"/>
      <c r="G70" s="92">
        <f t="shared" si="0"/>
        <v>0</v>
      </c>
      <c r="H70" s="20"/>
      <c r="O70" s="17">
        <v>2</v>
      </c>
      <c r="AA70" s="17">
        <v>1</v>
      </c>
      <c r="AB70" s="17">
        <v>1</v>
      </c>
      <c r="AC70" s="17">
        <v>1</v>
      </c>
      <c r="AZ70" s="17">
        <v>1</v>
      </c>
      <c r="BA70" s="17">
        <f t="shared" si="1"/>
        <v>0</v>
      </c>
      <c r="BB70" s="17">
        <f t="shared" si="2"/>
        <v>0</v>
      </c>
      <c r="BC70" s="17">
        <f t="shared" si="3"/>
        <v>0</v>
      </c>
      <c r="BD70" s="17">
        <f t="shared" si="4"/>
        <v>0</v>
      </c>
      <c r="BE70" s="17">
        <f t="shared" si="5"/>
        <v>0</v>
      </c>
      <c r="CA70" s="17">
        <v>1</v>
      </c>
      <c r="CB70" s="17">
        <v>1</v>
      </c>
      <c r="CZ70" s="17">
        <v>1.07400000000052</v>
      </c>
    </row>
    <row r="71" spans="1:104" ht="12.75">
      <c r="A71" s="71">
        <v>22</v>
      </c>
      <c r="B71" s="72" t="s">
        <v>96</v>
      </c>
      <c r="C71" s="73" t="s">
        <v>97</v>
      </c>
      <c r="D71" s="93" t="s">
        <v>71</v>
      </c>
      <c r="E71" s="94">
        <v>25</v>
      </c>
      <c r="F71" s="109"/>
      <c r="G71" s="95">
        <f t="shared" si="0"/>
        <v>0</v>
      </c>
      <c r="H71" s="9"/>
      <c r="O71" s="5">
        <v>2</v>
      </c>
      <c r="AA71" s="1">
        <v>1</v>
      </c>
      <c r="AB71" s="1">
        <v>1</v>
      </c>
      <c r="AC71" s="1">
        <v>1</v>
      </c>
      <c r="AZ71" s="1">
        <v>1</v>
      </c>
      <c r="BA71" s="1">
        <f t="shared" si="1"/>
        <v>0</v>
      </c>
      <c r="BB71" s="1">
        <f t="shared" si="2"/>
        <v>0</v>
      </c>
      <c r="BC71" s="1">
        <f t="shared" si="3"/>
        <v>0</v>
      </c>
      <c r="BD71" s="1">
        <f t="shared" si="4"/>
        <v>0</v>
      </c>
      <c r="BE71" s="1">
        <f t="shared" si="5"/>
        <v>0</v>
      </c>
      <c r="CA71" s="6">
        <v>1</v>
      </c>
      <c r="CB71" s="6">
        <v>1</v>
      </c>
      <c r="CZ71" s="1">
        <v>0.0178899999999942</v>
      </c>
    </row>
    <row r="72" spans="1:104" ht="12.75">
      <c r="A72" s="71">
        <v>23</v>
      </c>
      <c r="B72" s="72" t="s">
        <v>98</v>
      </c>
      <c r="C72" s="73" t="s">
        <v>99</v>
      </c>
      <c r="D72" s="93" t="s">
        <v>71</v>
      </c>
      <c r="E72" s="94">
        <v>18</v>
      </c>
      <c r="F72" s="109"/>
      <c r="G72" s="95">
        <f t="shared" si="0"/>
        <v>0</v>
      </c>
      <c r="H72" s="9"/>
      <c r="O72" s="5">
        <v>2</v>
      </c>
      <c r="AA72" s="1">
        <v>1</v>
      </c>
      <c r="AB72" s="1">
        <v>1</v>
      </c>
      <c r="AC72" s="1">
        <v>1</v>
      </c>
      <c r="AZ72" s="1">
        <v>1</v>
      </c>
      <c r="BA72" s="1">
        <f t="shared" si="1"/>
        <v>0</v>
      </c>
      <c r="BB72" s="1">
        <f t="shared" si="2"/>
        <v>0</v>
      </c>
      <c r="BC72" s="1">
        <f t="shared" si="3"/>
        <v>0</v>
      </c>
      <c r="BD72" s="1">
        <f t="shared" si="4"/>
        <v>0</v>
      </c>
      <c r="BE72" s="1">
        <f t="shared" si="5"/>
        <v>0</v>
      </c>
      <c r="CA72" s="6">
        <v>1</v>
      </c>
      <c r="CB72" s="6">
        <v>1</v>
      </c>
      <c r="CZ72" s="1">
        <v>0.0230999999999995</v>
      </c>
    </row>
    <row r="73" spans="1:104" ht="12.75">
      <c r="A73" s="71">
        <v>24</v>
      </c>
      <c r="B73" s="72" t="s">
        <v>100</v>
      </c>
      <c r="C73" s="73" t="s">
        <v>101</v>
      </c>
      <c r="D73" s="93" t="s">
        <v>71</v>
      </c>
      <c r="E73" s="94">
        <v>1</v>
      </c>
      <c r="F73" s="109"/>
      <c r="G73" s="95">
        <f t="shared" si="0"/>
        <v>0</v>
      </c>
      <c r="H73" s="9"/>
      <c r="O73" s="5">
        <v>2</v>
      </c>
      <c r="AA73" s="1">
        <v>1</v>
      </c>
      <c r="AB73" s="1">
        <v>1</v>
      </c>
      <c r="AC73" s="1">
        <v>1</v>
      </c>
      <c r="AZ73" s="1">
        <v>1</v>
      </c>
      <c r="BA73" s="1">
        <f t="shared" si="1"/>
        <v>0</v>
      </c>
      <c r="BB73" s="1">
        <f t="shared" si="2"/>
        <v>0</v>
      </c>
      <c r="BC73" s="1">
        <f t="shared" si="3"/>
        <v>0</v>
      </c>
      <c r="BD73" s="1">
        <f t="shared" si="4"/>
        <v>0</v>
      </c>
      <c r="BE73" s="1">
        <f t="shared" si="5"/>
        <v>0</v>
      </c>
      <c r="CA73" s="6">
        <v>1</v>
      </c>
      <c r="CB73" s="6">
        <v>1</v>
      </c>
      <c r="CZ73" s="1">
        <v>0.0270800000000122</v>
      </c>
    </row>
    <row r="74" spans="1:104" ht="12.75">
      <c r="A74" s="71">
        <v>25</v>
      </c>
      <c r="B74" s="72" t="s">
        <v>102</v>
      </c>
      <c r="C74" s="73" t="s">
        <v>103</v>
      </c>
      <c r="D74" s="93" t="s">
        <v>71</v>
      </c>
      <c r="E74" s="94">
        <v>2</v>
      </c>
      <c r="F74" s="109"/>
      <c r="G74" s="95">
        <f t="shared" si="0"/>
        <v>0</v>
      </c>
      <c r="H74" s="9"/>
      <c r="O74" s="5">
        <v>2</v>
      </c>
      <c r="AA74" s="1">
        <v>1</v>
      </c>
      <c r="AB74" s="1">
        <v>1</v>
      </c>
      <c r="AC74" s="1">
        <v>1</v>
      </c>
      <c r="AZ74" s="1">
        <v>1</v>
      </c>
      <c r="BA74" s="1">
        <f t="shared" si="1"/>
        <v>0</v>
      </c>
      <c r="BB74" s="1">
        <f t="shared" si="2"/>
        <v>0</v>
      </c>
      <c r="BC74" s="1">
        <f t="shared" si="3"/>
        <v>0</v>
      </c>
      <c r="BD74" s="1">
        <f t="shared" si="4"/>
        <v>0</v>
      </c>
      <c r="BE74" s="1">
        <f t="shared" si="5"/>
        <v>0</v>
      </c>
      <c r="CA74" s="6">
        <v>1</v>
      </c>
      <c r="CB74" s="6">
        <v>1</v>
      </c>
      <c r="CZ74" s="1">
        <v>0.0405900000000088</v>
      </c>
    </row>
    <row r="75" spans="1:104" ht="12.75">
      <c r="A75" s="71">
        <v>26</v>
      </c>
      <c r="B75" s="72" t="s">
        <v>104</v>
      </c>
      <c r="C75" s="73" t="s">
        <v>105</v>
      </c>
      <c r="D75" s="93" t="s">
        <v>71</v>
      </c>
      <c r="E75" s="94">
        <v>46</v>
      </c>
      <c r="F75" s="109"/>
      <c r="G75" s="95">
        <f t="shared" si="0"/>
        <v>0</v>
      </c>
      <c r="H75" s="9"/>
      <c r="O75" s="5">
        <v>2</v>
      </c>
      <c r="AA75" s="1">
        <v>1</v>
      </c>
      <c r="AB75" s="1">
        <v>1</v>
      </c>
      <c r="AC75" s="1">
        <v>1</v>
      </c>
      <c r="AZ75" s="1">
        <v>1</v>
      </c>
      <c r="BA75" s="1">
        <f t="shared" si="1"/>
        <v>0</v>
      </c>
      <c r="BB75" s="1">
        <f t="shared" si="2"/>
        <v>0</v>
      </c>
      <c r="BC75" s="1">
        <f t="shared" si="3"/>
        <v>0</v>
      </c>
      <c r="BD75" s="1">
        <f t="shared" si="4"/>
        <v>0</v>
      </c>
      <c r="BE75" s="1">
        <f t="shared" si="5"/>
        <v>0</v>
      </c>
      <c r="CA75" s="6">
        <v>1</v>
      </c>
      <c r="CB75" s="6">
        <v>1</v>
      </c>
      <c r="CZ75" s="1">
        <v>0.0486799999999903</v>
      </c>
    </row>
    <row r="76" spans="1:15" ht="12.75">
      <c r="A76" s="77"/>
      <c r="B76" s="78"/>
      <c r="C76" s="121" t="s">
        <v>106</v>
      </c>
      <c r="D76" s="122"/>
      <c r="E76" s="79">
        <v>46</v>
      </c>
      <c r="F76" s="80"/>
      <c r="G76" s="81"/>
      <c r="H76" s="9"/>
      <c r="M76" s="7" t="s">
        <v>106</v>
      </c>
      <c r="O76" s="5"/>
    </row>
    <row r="77" spans="1:104" ht="12.75">
      <c r="A77" s="71">
        <v>27</v>
      </c>
      <c r="B77" s="72" t="s">
        <v>107</v>
      </c>
      <c r="C77" s="73" t="s">
        <v>108</v>
      </c>
      <c r="D77" s="93" t="s">
        <v>71</v>
      </c>
      <c r="E77" s="94">
        <v>6</v>
      </c>
      <c r="F77" s="109"/>
      <c r="G77" s="95">
        <f>E77*F77</f>
        <v>0</v>
      </c>
      <c r="H77" s="9"/>
      <c r="O77" s="5">
        <v>2</v>
      </c>
      <c r="AA77" s="1">
        <v>1</v>
      </c>
      <c r="AB77" s="1">
        <v>1</v>
      </c>
      <c r="AC77" s="1">
        <v>1</v>
      </c>
      <c r="AZ77" s="1">
        <v>1</v>
      </c>
      <c r="BA77" s="1">
        <f>IF(AZ77=1,G77,0)</f>
        <v>0</v>
      </c>
      <c r="BB77" s="1">
        <f>IF(AZ77=2,G77,0)</f>
        <v>0</v>
      </c>
      <c r="BC77" s="1">
        <f>IF(AZ77=3,G77,0)</f>
        <v>0</v>
      </c>
      <c r="BD77" s="1">
        <f>IF(AZ77=4,G77,0)</f>
        <v>0</v>
      </c>
      <c r="BE77" s="1">
        <f>IF(AZ77=5,G77,0)</f>
        <v>0</v>
      </c>
      <c r="CA77" s="6">
        <v>1</v>
      </c>
      <c r="CB77" s="6">
        <v>1</v>
      </c>
      <c r="CZ77" s="1">
        <v>0.06704000000002</v>
      </c>
    </row>
    <row r="78" spans="1:104" s="17" customFormat="1" ht="12.75">
      <c r="A78" s="71">
        <v>28</v>
      </c>
      <c r="B78" s="72" t="s">
        <v>109</v>
      </c>
      <c r="C78" s="73" t="s">
        <v>738</v>
      </c>
      <c r="D78" s="74" t="s">
        <v>71</v>
      </c>
      <c r="E78" s="75">
        <v>48</v>
      </c>
      <c r="F78" s="106"/>
      <c r="G78" s="76">
        <f>E78*F78</f>
        <v>0</v>
      </c>
      <c r="H78" s="20"/>
      <c r="O78" s="17">
        <v>2</v>
      </c>
      <c r="AA78" s="17">
        <v>1</v>
      </c>
      <c r="AB78" s="17">
        <v>1</v>
      </c>
      <c r="AC78" s="17">
        <v>1</v>
      </c>
      <c r="AZ78" s="17">
        <v>1</v>
      </c>
      <c r="BA78" s="17">
        <f>IF(AZ78=1,G78,0)</f>
        <v>0</v>
      </c>
      <c r="BB78" s="17">
        <f>IF(AZ78=2,G78,0)</f>
        <v>0</v>
      </c>
      <c r="BC78" s="17">
        <f>IF(AZ78=3,G78,0)</f>
        <v>0</v>
      </c>
      <c r="BD78" s="17">
        <f>IF(AZ78=4,G78,0)</f>
        <v>0</v>
      </c>
      <c r="BE78" s="17">
        <f>IF(AZ78=5,G78,0)</f>
        <v>0</v>
      </c>
      <c r="CA78" s="17">
        <v>1</v>
      </c>
      <c r="CB78" s="17">
        <v>1</v>
      </c>
      <c r="CZ78" s="17">
        <v>0.0557499999999891</v>
      </c>
    </row>
    <row r="79" spans="1:15" ht="12.75">
      <c r="A79" s="77"/>
      <c r="B79" s="78"/>
      <c r="C79" s="121" t="s">
        <v>110</v>
      </c>
      <c r="D79" s="122"/>
      <c r="E79" s="79">
        <v>48</v>
      </c>
      <c r="F79" s="80"/>
      <c r="G79" s="81"/>
      <c r="H79" s="9"/>
      <c r="M79" s="7" t="s">
        <v>110</v>
      </c>
      <c r="O79" s="5"/>
    </row>
    <row r="80" spans="1:104" s="17" customFormat="1" ht="12.75">
      <c r="A80" s="71">
        <v>29</v>
      </c>
      <c r="B80" s="72" t="s">
        <v>111</v>
      </c>
      <c r="C80" s="73" t="s">
        <v>112</v>
      </c>
      <c r="D80" s="74" t="s">
        <v>18</v>
      </c>
      <c r="E80" s="75">
        <v>5.9425</v>
      </c>
      <c r="F80" s="106"/>
      <c r="G80" s="76">
        <f>E80*F80</f>
        <v>0</v>
      </c>
      <c r="H80" s="20"/>
      <c r="I80" s="18"/>
      <c r="O80" s="17">
        <v>2</v>
      </c>
      <c r="AA80" s="17">
        <v>1</v>
      </c>
      <c r="AB80" s="17">
        <v>1</v>
      </c>
      <c r="AC80" s="17">
        <v>1</v>
      </c>
      <c r="AZ80" s="17">
        <v>1</v>
      </c>
      <c r="BA80" s="17">
        <f>IF(AZ80=1,G80,0)</f>
        <v>0</v>
      </c>
      <c r="BB80" s="17">
        <f>IF(AZ80=2,G80,0)</f>
        <v>0</v>
      </c>
      <c r="BC80" s="17">
        <f>IF(AZ80=3,G80,0)</f>
        <v>0</v>
      </c>
      <c r="BD80" s="17">
        <f>IF(AZ80=4,G80,0)</f>
        <v>0</v>
      </c>
      <c r="BE80" s="17">
        <f>IF(AZ80=5,G80,0)</f>
        <v>0</v>
      </c>
      <c r="CA80" s="17">
        <v>1</v>
      </c>
      <c r="CB80" s="17">
        <v>1</v>
      </c>
      <c r="CZ80" s="17">
        <v>2.44599999999991</v>
      </c>
    </row>
    <row r="81" spans="1:15" ht="12.75">
      <c r="A81" s="77"/>
      <c r="B81" s="78"/>
      <c r="C81" s="121" t="s">
        <v>113</v>
      </c>
      <c r="D81" s="122"/>
      <c r="E81" s="79">
        <v>2.205</v>
      </c>
      <c r="F81" s="80"/>
      <c r="G81" s="81"/>
      <c r="H81" s="9"/>
      <c r="M81" s="7" t="s">
        <v>113</v>
      </c>
      <c r="O81" s="5"/>
    </row>
    <row r="82" spans="1:15" ht="12.75">
      <c r="A82" s="77"/>
      <c r="B82" s="78"/>
      <c r="C82" s="121" t="s">
        <v>114</v>
      </c>
      <c r="D82" s="122"/>
      <c r="E82" s="79">
        <v>0</v>
      </c>
      <c r="F82" s="80"/>
      <c r="G82" s="81"/>
      <c r="H82" s="9"/>
      <c r="M82" s="7">
        <v>0</v>
      </c>
      <c r="O82" s="5"/>
    </row>
    <row r="83" spans="1:15" ht="12.75">
      <c r="A83" s="77"/>
      <c r="B83" s="78"/>
      <c r="C83" s="121" t="s">
        <v>115</v>
      </c>
      <c r="D83" s="122"/>
      <c r="E83" s="79">
        <v>1.0257</v>
      </c>
      <c r="F83" s="80"/>
      <c r="G83" s="81"/>
      <c r="H83" s="9"/>
      <c r="M83" s="7" t="s">
        <v>115</v>
      </c>
      <c r="O83" s="5"/>
    </row>
    <row r="84" spans="1:15" ht="12.75">
      <c r="A84" s="77"/>
      <c r="B84" s="78"/>
      <c r="C84" s="121" t="s">
        <v>116</v>
      </c>
      <c r="D84" s="122"/>
      <c r="E84" s="79">
        <v>0.335</v>
      </c>
      <c r="F84" s="80"/>
      <c r="G84" s="81"/>
      <c r="H84" s="9"/>
      <c r="M84" s="7" t="s">
        <v>116</v>
      </c>
      <c r="O84" s="5"/>
    </row>
    <row r="85" spans="1:15" ht="12.75">
      <c r="A85" s="77"/>
      <c r="B85" s="78"/>
      <c r="C85" s="121" t="s">
        <v>117</v>
      </c>
      <c r="D85" s="122"/>
      <c r="E85" s="79">
        <v>0.9</v>
      </c>
      <c r="F85" s="80"/>
      <c r="G85" s="81"/>
      <c r="H85" s="9"/>
      <c r="M85" s="7" t="s">
        <v>117</v>
      </c>
      <c r="O85" s="5"/>
    </row>
    <row r="86" spans="1:15" ht="12.75">
      <c r="A86" s="77"/>
      <c r="B86" s="78"/>
      <c r="C86" s="121" t="s">
        <v>118</v>
      </c>
      <c r="D86" s="122"/>
      <c r="E86" s="79">
        <v>0.5175</v>
      </c>
      <c r="F86" s="80"/>
      <c r="G86" s="81"/>
      <c r="H86" s="9"/>
      <c r="M86" s="7" t="s">
        <v>118</v>
      </c>
      <c r="O86" s="5"/>
    </row>
    <row r="87" spans="1:15" ht="12.75">
      <c r="A87" s="77"/>
      <c r="B87" s="78"/>
      <c r="C87" s="121" t="s">
        <v>119</v>
      </c>
      <c r="D87" s="122"/>
      <c r="E87" s="79">
        <v>0.28</v>
      </c>
      <c r="F87" s="80"/>
      <c r="G87" s="81"/>
      <c r="H87" s="9"/>
      <c r="M87" s="7" t="s">
        <v>119</v>
      </c>
      <c r="O87" s="5"/>
    </row>
    <row r="88" spans="1:15" ht="12.75">
      <c r="A88" s="77"/>
      <c r="B88" s="78"/>
      <c r="C88" s="121" t="s">
        <v>120</v>
      </c>
      <c r="D88" s="122"/>
      <c r="E88" s="79">
        <v>0.6793</v>
      </c>
      <c r="F88" s="80"/>
      <c r="G88" s="81"/>
      <c r="H88" s="9"/>
      <c r="M88" s="7" t="s">
        <v>120</v>
      </c>
      <c r="O88" s="5"/>
    </row>
    <row r="89" spans="1:104" s="17" customFormat="1" ht="12.75">
      <c r="A89" s="71">
        <v>30</v>
      </c>
      <c r="B89" s="72" t="s">
        <v>121</v>
      </c>
      <c r="C89" s="73" t="s">
        <v>122</v>
      </c>
      <c r="D89" s="74" t="s">
        <v>39</v>
      </c>
      <c r="E89" s="75">
        <v>59.4245</v>
      </c>
      <c r="F89" s="106"/>
      <c r="G89" s="76">
        <f>E89*F89</f>
        <v>0</v>
      </c>
      <c r="H89" s="20"/>
      <c r="I89" s="18"/>
      <c r="O89" s="17">
        <v>2</v>
      </c>
      <c r="AA89" s="17">
        <v>1</v>
      </c>
      <c r="AB89" s="17">
        <v>1</v>
      </c>
      <c r="AC89" s="17">
        <v>1</v>
      </c>
      <c r="AZ89" s="17">
        <v>1</v>
      </c>
      <c r="BA89" s="17">
        <f>IF(AZ89=1,G89,0)</f>
        <v>0</v>
      </c>
      <c r="BB89" s="17">
        <f>IF(AZ89=2,G89,0)</f>
        <v>0</v>
      </c>
      <c r="BC89" s="17">
        <f>IF(AZ89=3,G89,0)</f>
        <v>0</v>
      </c>
      <c r="BD89" s="17">
        <f>IF(AZ89=4,G89,0)</f>
        <v>0</v>
      </c>
      <c r="BE89" s="17">
        <f>IF(AZ89=5,G89,0)</f>
        <v>0</v>
      </c>
      <c r="CA89" s="17">
        <v>1</v>
      </c>
      <c r="CB89" s="17">
        <v>1</v>
      </c>
      <c r="CZ89" s="17">
        <v>0.00724000000000302</v>
      </c>
    </row>
    <row r="90" spans="1:15" ht="12.75">
      <c r="A90" s="77"/>
      <c r="B90" s="78"/>
      <c r="C90" s="121" t="s">
        <v>123</v>
      </c>
      <c r="D90" s="122"/>
      <c r="E90" s="79">
        <v>22.05</v>
      </c>
      <c r="F90" s="80"/>
      <c r="G90" s="81"/>
      <c r="H90" s="9"/>
      <c r="M90" s="7" t="s">
        <v>123</v>
      </c>
      <c r="O90" s="5"/>
    </row>
    <row r="91" spans="1:15" ht="12.75">
      <c r="A91" s="77"/>
      <c r="B91" s="78"/>
      <c r="C91" s="121" t="s">
        <v>114</v>
      </c>
      <c r="D91" s="122"/>
      <c r="E91" s="79">
        <v>0</v>
      </c>
      <c r="F91" s="80"/>
      <c r="G91" s="81"/>
      <c r="H91" s="9"/>
      <c r="M91" s="7">
        <v>0</v>
      </c>
      <c r="O91" s="5"/>
    </row>
    <row r="92" spans="1:15" ht="12.75">
      <c r="A92" s="77"/>
      <c r="B92" s="78"/>
      <c r="C92" s="121" t="s">
        <v>124</v>
      </c>
      <c r="D92" s="122"/>
      <c r="E92" s="79">
        <v>10.257</v>
      </c>
      <c r="F92" s="80"/>
      <c r="G92" s="81"/>
      <c r="H92" s="9"/>
      <c r="M92" s="7" t="s">
        <v>124</v>
      </c>
      <c r="O92" s="5"/>
    </row>
    <row r="93" spans="1:15" ht="12.75">
      <c r="A93" s="77"/>
      <c r="B93" s="78"/>
      <c r="C93" s="121" t="s">
        <v>125</v>
      </c>
      <c r="D93" s="122"/>
      <c r="E93" s="79">
        <v>3.35</v>
      </c>
      <c r="F93" s="80"/>
      <c r="G93" s="81"/>
      <c r="H93" s="9"/>
      <c r="M93" s="7" t="s">
        <v>125</v>
      </c>
      <c r="O93" s="5"/>
    </row>
    <row r="94" spans="1:15" ht="12.75">
      <c r="A94" s="77"/>
      <c r="B94" s="78"/>
      <c r="C94" s="121" t="s">
        <v>126</v>
      </c>
      <c r="D94" s="122"/>
      <c r="E94" s="79">
        <v>9</v>
      </c>
      <c r="F94" s="80"/>
      <c r="G94" s="81"/>
      <c r="H94" s="9"/>
      <c r="M94" s="7" t="s">
        <v>126</v>
      </c>
      <c r="O94" s="5"/>
    </row>
    <row r="95" spans="1:15" ht="12.75">
      <c r="A95" s="77"/>
      <c r="B95" s="78"/>
      <c r="C95" s="121" t="s">
        <v>127</v>
      </c>
      <c r="D95" s="122"/>
      <c r="E95" s="79">
        <v>5.175</v>
      </c>
      <c r="F95" s="80"/>
      <c r="G95" s="81"/>
      <c r="H95" s="9"/>
      <c r="M95" s="7" t="s">
        <v>127</v>
      </c>
      <c r="O95" s="5"/>
    </row>
    <row r="96" spans="1:15" ht="12.75">
      <c r="A96" s="77"/>
      <c r="B96" s="78"/>
      <c r="C96" s="121" t="s">
        <v>128</v>
      </c>
      <c r="D96" s="122"/>
      <c r="E96" s="79">
        <v>2.8</v>
      </c>
      <c r="F96" s="80"/>
      <c r="G96" s="81"/>
      <c r="H96" s="9"/>
      <c r="M96" s="7" t="s">
        <v>128</v>
      </c>
      <c r="O96" s="5"/>
    </row>
    <row r="97" spans="1:15" ht="12.75">
      <c r="A97" s="77"/>
      <c r="B97" s="78"/>
      <c r="C97" s="121" t="s">
        <v>129</v>
      </c>
      <c r="D97" s="122"/>
      <c r="E97" s="79">
        <v>6.7925</v>
      </c>
      <c r="F97" s="80"/>
      <c r="G97" s="81"/>
      <c r="H97" s="9"/>
      <c r="M97" s="7" t="s">
        <v>129</v>
      </c>
      <c r="O97" s="5"/>
    </row>
    <row r="98" spans="1:104" s="17" customFormat="1" ht="12.75">
      <c r="A98" s="71">
        <v>31</v>
      </c>
      <c r="B98" s="72" t="s">
        <v>130</v>
      </c>
      <c r="C98" s="73" t="s">
        <v>131</v>
      </c>
      <c r="D98" s="74" t="s">
        <v>39</v>
      </c>
      <c r="E98" s="75">
        <v>59.4245</v>
      </c>
      <c r="F98" s="108"/>
      <c r="G98" s="92">
        <f>E98*F98</f>
        <v>0</v>
      </c>
      <c r="H98" s="20"/>
      <c r="I98" s="18"/>
      <c r="O98" s="17">
        <v>2</v>
      </c>
      <c r="AA98" s="17">
        <v>1</v>
      </c>
      <c r="AB98" s="17">
        <v>1</v>
      </c>
      <c r="AC98" s="17">
        <v>1</v>
      </c>
      <c r="AZ98" s="17">
        <v>1</v>
      </c>
      <c r="BA98" s="17">
        <f>IF(AZ98=1,G98,0)</f>
        <v>0</v>
      </c>
      <c r="BB98" s="17">
        <f>IF(AZ98=2,G98,0)</f>
        <v>0</v>
      </c>
      <c r="BC98" s="17">
        <f>IF(AZ98=3,G98,0)</f>
        <v>0</v>
      </c>
      <c r="BD98" s="17">
        <f>IF(AZ98=4,G98,0)</f>
        <v>0</v>
      </c>
      <c r="BE98" s="17">
        <f>IF(AZ98=5,G98,0)</f>
        <v>0</v>
      </c>
      <c r="CA98" s="17">
        <v>1</v>
      </c>
      <c r="CB98" s="17">
        <v>1</v>
      </c>
      <c r="CZ98" s="17">
        <v>0</v>
      </c>
    </row>
    <row r="99" spans="1:104" s="17" customFormat="1" ht="12.75">
      <c r="A99" s="71">
        <v>32</v>
      </c>
      <c r="B99" s="72" t="s">
        <v>132</v>
      </c>
      <c r="C99" s="73" t="s">
        <v>133</v>
      </c>
      <c r="D99" s="74" t="s">
        <v>46</v>
      </c>
      <c r="E99" s="75">
        <v>0.5943</v>
      </c>
      <c r="F99" s="106"/>
      <c r="G99" s="76">
        <f>E99*F99</f>
        <v>0</v>
      </c>
      <c r="H99" s="20"/>
      <c r="I99" s="18"/>
      <c r="O99" s="17">
        <v>2</v>
      </c>
      <c r="AA99" s="17">
        <v>1</v>
      </c>
      <c r="AB99" s="17">
        <v>1</v>
      </c>
      <c r="AC99" s="17">
        <v>1</v>
      </c>
      <c r="AZ99" s="17">
        <v>1</v>
      </c>
      <c r="BA99" s="17">
        <f>IF(AZ99=1,G99,0)</f>
        <v>0</v>
      </c>
      <c r="BB99" s="17">
        <f>IF(AZ99=2,G99,0)</f>
        <v>0</v>
      </c>
      <c r="BC99" s="17">
        <f>IF(AZ99=3,G99,0)</f>
        <v>0</v>
      </c>
      <c r="BD99" s="17">
        <f>IF(AZ99=4,G99,0)</f>
        <v>0</v>
      </c>
      <c r="BE99" s="17">
        <f>IF(AZ99=5,G99,0)</f>
        <v>0</v>
      </c>
      <c r="CA99" s="17">
        <v>1</v>
      </c>
      <c r="CB99" s="17">
        <v>1</v>
      </c>
      <c r="CZ99" s="17">
        <v>1.07899999999972</v>
      </c>
    </row>
    <row r="100" spans="1:15" ht="12.75">
      <c r="A100" s="77"/>
      <c r="B100" s="78"/>
      <c r="C100" s="121" t="s">
        <v>134</v>
      </c>
      <c r="D100" s="122"/>
      <c r="E100" s="79">
        <v>0.5943</v>
      </c>
      <c r="F100" s="80"/>
      <c r="G100" s="81"/>
      <c r="H100" s="9"/>
      <c r="M100" s="7" t="s">
        <v>134</v>
      </c>
      <c r="O100" s="5"/>
    </row>
    <row r="101" spans="1:104" s="17" customFormat="1" ht="22.5">
      <c r="A101" s="71">
        <v>33</v>
      </c>
      <c r="B101" s="72" t="s">
        <v>135</v>
      </c>
      <c r="C101" s="73" t="s">
        <v>136</v>
      </c>
      <c r="D101" s="74" t="s">
        <v>46</v>
      </c>
      <c r="E101" s="75">
        <v>0.0055</v>
      </c>
      <c r="F101" s="106"/>
      <c r="G101" s="76">
        <f>E101*F101</f>
        <v>0</v>
      </c>
      <c r="H101" s="20"/>
      <c r="O101" s="17">
        <v>2</v>
      </c>
      <c r="AA101" s="17">
        <v>1</v>
      </c>
      <c r="AB101" s="17">
        <v>1</v>
      </c>
      <c r="AC101" s="17">
        <v>1</v>
      </c>
      <c r="AZ101" s="17">
        <v>1</v>
      </c>
      <c r="BA101" s="17">
        <f>IF(AZ101=1,G101,0)</f>
        <v>0</v>
      </c>
      <c r="BB101" s="17">
        <f>IF(AZ101=2,G101,0)</f>
        <v>0</v>
      </c>
      <c r="BC101" s="17">
        <f>IF(AZ101=3,G101,0)</f>
        <v>0</v>
      </c>
      <c r="BD101" s="17">
        <f>IF(AZ101=4,G101,0)</f>
        <v>0</v>
      </c>
      <c r="BE101" s="17">
        <f>IF(AZ101=5,G101,0)</f>
        <v>0</v>
      </c>
      <c r="CA101" s="17">
        <v>1</v>
      </c>
      <c r="CB101" s="17">
        <v>1</v>
      </c>
      <c r="CZ101" s="17">
        <v>1.09953999999925</v>
      </c>
    </row>
    <row r="102" spans="1:15" ht="12.75">
      <c r="A102" s="66"/>
      <c r="B102" s="67"/>
      <c r="C102" s="111" t="s">
        <v>137</v>
      </c>
      <c r="D102" s="112"/>
      <c r="E102" s="68">
        <v>0.0055</v>
      </c>
      <c r="F102" s="69"/>
      <c r="G102" s="70"/>
      <c r="H102" s="9"/>
      <c r="M102" s="7" t="s">
        <v>137</v>
      </c>
      <c r="O102" s="5"/>
    </row>
    <row r="103" spans="1:104" s="17" customFormat="1" ht="12.75">
      <c r="A103" s="71">
        <v>34</v>
      </c>
      <c r="B103" s="72" t="s">
        <v>138</v>
      </c>
      <c r="C103" s="73" t="s">
        <v>139</v>
      </c>
      <c r="D103" s="74" t="s">
        <v>18</v>
      </c>
      <c r="E103" s="75">
        <v>111</v>
      </c>
      <c r="F103" s="106"/>
      <c r="G103" s="76">
        <f>E103*F103</f>
        <v>0</v>
      </c>
      <c r="H103" s="20"/>
      <c r="O103" s="17">
        <v>2</v>
      </c>
      <c r="AA103" s="17">
        <v>1</v>
      </c>
      <c r="AB103" s="17">
        <v>1</v>
      </c>
      <c r="AC103" s="17">
        <v>1</v>
      </c>
      <c r="AZ103" s="17">
        <v>1</v>
      </c>
      <c r="BA103" s="17">
        <f>IF(AZ103=1,G103,0)</f>
        <v>0</v>
      </c>
      <c r="BB103" s="17">
        <f>IF(AZ103=2,G103,0)</f>
        <v>0</v>
      </c>
      <c r="BC103" s="17">
        <f>IF(AZ103=3,G103,0)</f>
        <v>0</v>
      </c>
      <c r="BD103" s="17">
        <f>IF(AZ103=4,G103,0)</f>
        <v>0</v>
      </c>
      <c r="BE103" s="17">
        <f>IF(AZ103=5,G103,0)</f>
        <v>0</v>
      </c>
      <c r="CA103" s="17">
        <v>1</v>
      </c>
      <c r="CB103" s="17">
        <v>1</v>
      </c>
      <c r="CZ103" s="17">
        <v>2.45300000000134</v>
      </c>
    </row>
    <row r="104" spans="1:15" ht="12.75">
      <c r="A104" s="77"/>
      <c r="B104" s="78"/>
      <c r="C104" s="121" t="s">
        <v>140</v>
      </c>
      <c r="D104" s="122"/>
      <c r="E104" s="79">
        <v>111</v>
      </c>
      <c r="F104" s="80"/>
      <c r="G104" s="81"/>
      <c r="H104" s="9"/>
      <c r="M104" s="7">
        <v>111</v>
      </c>
      <c r="O104" s="5"/>
    </row>
    <row r="105" spans="1:104" s="17" customFormat="1" ht="12.75">
      <c r="A105" s="71">
        <v>35</v>
      </c>
      <c r="B105" s="72" t="s">
        <v>141</v>
      </c>
      <c r="C105" s="73" t="s">
        <v>142</v>
      </c>
      <c r="D105" s="74" t="s">
        <v>39</v>
      </c>
      <c r="E105" s="75">
        <v>374.805</v>
      </c>
      <c r="F105" s="106"/>
      <c r="G105" s="76">
        <f>E105*F105</f>
        <v>0</v>
      </c>
      <c r="H105" s="20"/>
      <c r="O105" s="17">
        <v>2</v>
      </c>
      <c r="AA105" s="17">
        <v>1</v>
      </c>
      <c r="AB105" s="17">
        <v>1</v>
      </c>
      <c r="AC105" s="17">
        <v>1</v>
      </c>
      <c r="AZ105" s="17">
        <v>1</v>
      </c>
      <c r="BA105" s="17">
        <f>IF(AZ105=1,G105,0)</f>
        <v>0</v>
      </c>
      <c r="BB105" s="17">
        <f>IF(AZ105=2,G105,0)</f>
        <v>0</v>
      </c>
      <c r="BC105" s="17">
        <f>IF(AZ105=3,G105,0)</f>
        <v>0</v>
      </c>
      <c r="BD105" s="17">
        <f>IF(AZ105=4,G105,0)</f>
        <v>0</v>
      </c>
      <c r="BE105" s="17">
        <f>IF(AZ105=5,G105,0)</f>
        <v>0</v>
      </c>
      <c r="CA105" s="17">
        <v>1</v>
      </c>
      <c r="CB105" s="17">
        <v>1</v>
      </c>
      <c r="CZ105" s="17">
        <v>0.0429899999999748</v>
      </c>
    </row>
    <row r="106" spans="1:15" ht="12.75">
      <c r="A106" s="77"/>
      <c r="B106" s="78"/>
      <c r="C106" s="121" t="s">
        <v>143</v>
      </c>
      <c r="D106" s="122"/>
      <c r="E106" s="79">
        <v>87.405</v>
      </c>
      <c r="F106" s="80"/>
      <c r="G106" s="81"/>
      <c r="H106" s="9"/>
      <c r="M106" s="7" t="s">
        <v>143</v>
      </c>
      <c r="O106" s="5"/>
    </row>
    <row r="107" spans="1:15" ht="12.75">
      <c r="A107" s="77"/>
      <c r="B107" s="78"/>
      <c r="C107" s="121" t="s">
        <v>144</v>
      </c>
      <c r="D107" s="122"/>
      <c r="E107" s="79">
        <v>274.2</v>
      </c>
      <c r="F107" s="80"/>
      <c r="G107" s="81"/>
      <c r="H107" s="9"/>
      <c r="M107" s="7" t="s">
        <v>144</v>
      </c>
      <c r="O107" s="5"/>
    </row>
    <row r="108" spans="1:15" ht="12.75">
      <c r="A108" s="77"/>
      <c r="B108" s="78"/>
      <c r="C108" s="121" t="s">
        <v>145</v>
      </c>
      <c r="D108" s="122"/>
      <c r="E108" s="79">
        <v>13.2</v>
      </c>
      <c r="F108" s="80"/>
      <c r="G108" s="81"/>
      <c r="H108" s="9"/>
      <c r="M108" s="7" t="s">
        <v>145</v>
      </c>
      <c r="O108" s="5"/>
    </row>
    <row r="109" spans="1:104" s="17" customFormat="1" ht="12.75">
      <c r="A109" s="71">
        <v>36</v>
      </c>
      <c r="B109" s="72" t="s">
        <v>146</v>
      </c>
      <c r="C109" s="73" t="s">
        <v>147</v>
      </c>
      <c r="D109" s="74" t="s">
        <v>39</v>
      </c>
      <c r="E109" s="75">
        <v>374.805</v>
      </c>
      <c r="F109" s="108"/>
      <c r="G109" s="92">
        <f>E109*F109</f>
        <v>0</v>
      </c>
      <c r="H109" s="20"/>
      <c r="I109" s="18"/>
      <c r="O109" s="17">
        <v>2</v>
      </c>
      <c r="AA109" s="17">
        <v>1</v>
      </c>
      <c r="AB109" s="17">
        <v>1</v>
      </c>
      <c r="AC109" s="17">
        <v>1</v>
      </c>
      <c r="AZ109" s="17">
        <v>1</v>
      </c>
      <c r="BA109" s="17">
        <f>IF(AZ109=1,G109,0)</f>
        <v>0</v>
      </c>
      <c r="BB109" s="17">
        <f>IF(AZ109=2,G109,0)</f>
        <v>0</v>
      </c>
      <c r="BC109" s="17">
        <f>IF(AZ109=3,G109,0)</f>
        <v>0</v>
      </c>
      <c r="BD109" s="17">
        <f>IF(AZ109=4,G109,0)</f>
        <v>0</v>
      </c>
      <c r="BE109" s="17">
        <f>IF(AZ109=5,G109,0)</f>
        <v>0</v>
      </c>
      <c r="CA109" s="17">
        <v>1</v>
      </c>
      <c r="CB109" s="17">
        <v>1</v>
      </c>
      <c r="CZ109" s="17">
        <v>0</v>
      </c>
    </row>
    <row r="110" spans="1:104" ht="12.75">
      <c r="A110" s="60">
        <v>37</v>
      </c>
      <c r="B110" s="61" t="s">
        <v>148</v>
      </c>
      <c r="C110" s="62" t="s">
        <v>149</v>
      </c>
      <c r="D110" s="89" t="s">
        <v>46</v>
      </c>
      <c r="E110" s="90">
        <v>8.14</v>
      </c>
      <c r="F110" s="107"/>
      <c r="G110" s="91">
        <f>E110*F110</f>
        <v>0</v>
      </c>
      <c r="H110" s="9"/>
      <c r="O110" s="5">
        <v>2</v>
      </c>
      <c r="AA110" s="1">
        <v>1</v>
      </c>
      <c r="AB110" s="1">
        <v>1</v>
      </c>
      <c r="AC110" s="1">
        <v>1</v>
      </c>
      <c r="AZ110" s="1">
        <v>1</v>
      </c>
      <c r="BA110" s="1">
        <f>IF(AZ110=1,G110,0)</f>
        <v>0</v>
      </c>
      <c r="BB110" s="1">
        <f>IF(AZ110=2,G110,0)</f>
        <v>0</v>
      </c>
      <c r="BC110" s="1">
        <f>IF(AZ110=3,G110,0)</f>
        <v>0</v>
      </c>
      <c r="BD110" s="1">
        <f>IF(AZ110=4,G110,0)</f>
        <v>0</v>
      </c>
      <c r="BE110" s="1">
        <f>IF(AZ110=5,G110,0)</f>
        <v>0</v>
      </c>
      <c r="CA110" s="6">
        <v>1</v>
      </c>
      <c r="CB110" s="6">
        <v>1</v>
      </c>
      <c r="CZ110" s="1">
        <v>1</v>
      </c>
    </row>
    <row r="111" spans="1:104" ht="12.75">
      <c r="A111" s="60">
        <v>38</v>
      </c>
      <c r="B111" s="61" t="s">
        <v>150</v>
      </c>
      <c r="C111" s="62" t="s">
        <v>151</v>
      </c>
      <c r="D111" s="89" t="s">
        <v>39</v>
      </c>
      <c r="E111" s="90">
        <v>5.406</v>
      </c>
      <c r="F111" s="107"/>
      <c r="G111" s="91">
        <f>E111*F111</f>
        <v>0</v>
      </c>
      <c r="H111" s="9"/>
      <c r="O111" s="5">
        <v>2</v>
      </c>
      <c r="AA111" s="1">
        <v>1</v>
      </c>
      <c r="AB111" s="1">
        <v>1</v>
      </c>
      <c r="AC111" s="1">
        <v>1</v>
      </c>
      <c r="AZ111" s="1">
        <v>1</v>
      </c>
      <c r="BA111" s="1">
        <f>IF(AZ111=1,G111,0)</f>
        <v>0</v>
      </c>
      <c r="BB111" s="1">
        <f>IF(AZ111=2,G111,0)</f>
        <v>0</v>
      </c>
      <c r="BC111" s="1">
        <f>IF(AZ111=3,G111,0)</f>
        <v>0</v>
      </c>
      <c r="BD111" s="1">
        <f>IF(AZ111=4,G111,0)</f>
        <v>0</v>
      </c>
      <c r="BE111" s="1">
        <f>IF(AZ111=5,G111,0)</f>
        <v>0</v>
      </c>
      <c r="CA111" s="6">
        <v>1</v>
      </c>
      <c r="CB111" s="6">
        <v>1</v>
      </c>
      <c r="CZ111" s="1">
        <v>0.0802599999999529</v>
      </c>
    </row>
    <row r="112" spans="1:15" ht="12.75">
      <c r="A112" s="66"/>
      <c r="B112" s="67"/>
      <c r="C112" s="111" t="s">
        <v>152</v>
      </c>
      <c r="D112" s="112"/>
      <c r="E112" s="68">
        <v>1.59</v>
      </c>
      <c r="F112" s="69"/>
      <c r="G112" s="70"/>
      <c r="H112" s="9"/>
      <c r="M112" s="7" t="s">
        <v>152</v>
      </c>
      <c r="O112" s="5"/>
    </row>
    <row r="113" spans="1:15" ht="12.75">
      <c r="A113" s="66"/>
      <c r="B113" s="67"/>
      <c r="C113" s="111" t="s">
        <v>153</v>
      </c>
      <c r="D113" s="112"/>
      <c r="E113" s="68">
        <v>2.279</v>
      </c>
      <c r="F113" s="69"/>
      <c r="G113" s="70"/>
      <c r="H113" s="9"/>
      <c r="M113" s="7" t="s">
        <v>153</v>
      </c>
      <c r="O113" s="5"/>
    </row>
    <row r="114" spans="1:15" ht="12.75">
      <c r="A114" s="66"/>
      <c r="B114" s="67"/>
      <c r="C114" s="111" t="s">
        <v>154</v>
      </c>
      <c r="D114" s="112"/>
      <c r="E114" s="68">
        <v>1.537</v>
      </c>
      <c r="F114" s="69"/>
      <c r="G114" s="70"/>
      <c r="H114" s="9"/>
      <c r="M114" s="7" t="s">
        <v>154</v>
      </c>
      <c r="O114" s="5"/>
    </row>
    <row r="115" spans="1:104" ht="12.75">
      <c r="A115" s="60">
        <v>39</v>
      </c>
      <c r="B115" s="61" t="s">
        <v>155</v>
      </c>
      <c r="C115" s="62" t="s">
        <v>156</v>
      </c>
      <c r="D115" s="89" t="s">
        <v>39</v>
      </c>
      <c r="E115" s="90">
        <v>449.0075</v>
      </c>
      <c r="F115" s="107"/>
      <c r="G115" s="91">
        <f>E115*F115</f>
        <v>0</v>
      </c>
      <c r="H115" s="9"/>
      <c r="O115" s="5">
        <v>2</v>
      </c>
      <c r="AA115" s="1">
        <v>1</v>
      </c>
      <c r="AB115" s="1">
        <v>1</v>
      </c>
      <c r="AC115" s="1">
        <v>1</v>
      </c>
      <c r="AZ115" s="1">
        <v>1</v>
      </c>
      <c r="BA115" s="1">
        <f>IF(AZ115=1,G115,0)</f>
        <v>0</v>
      </c>
      <c r="BB115" s="1">
        <f>IF(AZ115=2,G115,0)</f>
        <v>0</v>
      </c>
      <c r="BC115" s="1">
        <f>IF(AZ115=3,G115,0)</f>
        <v>0</v>
      </c>
      <c r="BD115" s="1">
        <f>IF(AZ115=4,G115,0)</f>
        <v>0</v>
      </c>
      <c r="BE115" s="1">
        <f>IF(AZ115=5,G115,0)</f>
        <v>0</v>
      </c>
      <c r="CA115" s="6">
        <v>1</v>
      </c>
      <c r="CB115" s="6">
        <v>1</v>
      </c>
      <c r="CZ115" s="1">
        <v>0.133579999999938</v>
      </c>
    </row>
    <row r="116" spans="1:15" ht="22.5">
      <c r="A116" s="66"/>
      <c r="B116" s="67"/>
      <c r="C116" s="111" t="s">
        <v>157</v>
      </c>
      <c r="D116" s="112"/>
      <c r="E116" s="68">
        <v>120.5325</v>
      </c>
      <c r="F116" s="69"/>
      <c r="G116" s="70"/>
      <c r="H116" s="9"/>
      <c r="M116" s="7" t="s">
        <v>157</v>
      </c>
      <c r="O116" s="5"/>
    </row>
    <row r="117" spans="1:15" ht="22.5">
      <c r="A117" s="66"/>
      <c r="B117" s="67"/>
      <c r="C117" s="111" t="s">
        <v>158</v>
      </c>
      <c r="D117" s="112"/>
      <c r="E117" s="68">
        <v>187.595</v>
      </c>
      <c r="F117" s="69"/>
      <c r="G117" s="70"/>
      <c r="H117" s="9"/>
      <c r="M117" s="7" t="s">
        <v>158</v>
      </c>
      <c r="O117" s="5"/>
    </row>
    <row r="118" spans="1:15" ht="22.5">
      <c r="A118" s="66"/>
      <c r="B118" s="67"/>
      <c r="C118" s="111" t="s">
        <v>159</v>
      </c>
      <c r="D118" s="112"/>
      <c r="E118" s="68">
        <v>140.88</v>
      </c>
      <c r="F118" s="69"/>
      <c r="G118" s="70"/>
      <c r="H118" s="9"/>
      <c r="M118" s="7" t="s">
        <v>159</v>
      </c>
      <c r="O118" s="5"/>
    </row>
    <row r="119" spans="1:104" ht="12.75">
      <c r="A119" s="60">
        <v>40</v>
      </c>
      <c r="B119" s="61" t="s">
        <v>160</v>
      </c>
      <c r="C119" s="62" t="s">
        <v>161</v>
      </c>
      <c r="D119" s="89" t="s">
        <v>39</v>
      </c>
      <c r="E119" s="90">
        <v>109.91</v>
      </c>
      <c r="F119" s="107"/>
      <c r="G119" s="91">
        <f>E119*F119</f>
        <v>0</v>
      </c>
      <c r="H119" s="9"/>
      <c r="O119" s="5">
        <v>2</v>
      </c>
      <c r="AA119" s="1">
        <v>1</v>
      </c>
      <c r="AB119" s="1">
        <v>1</v>
      </c>
      <c r="AC119" s="1">
        <v>1</v>
      </c>
      <c r="AZ119" s="1">
        <v>1</v>
      </c>
      <c r="BA119" s="1">
        <f>IF(AZ119=1,G119,0)</f>
        <v>0</v>
      </c>
      <c r="BB119" s="1">
        <f>IF(AZ119=2,G119,0)</f>
        <v>0</v>
      </c>
      <c r="BC119" s="1">
        <f>IF(AZ119=3,G119,0)</f>
        <v>0</v>
      </c>
      <c r="BD119" s="1">
        <f>IF(AZ119=4,G119,0)</f>
        <v>0</v>
      </c>
      <c r="BE119" s="1">
        <f>IF(AZ119=5,G119,0)</f>
        <v>0</v>
      </c>
      <c r="CA119" s="6">
        <v>1</v>
      </c>
      <c r="CB119" s="6">
        <v>1</v>
      </c>
      <c r="CZ119" s="1">
        <v>0.0209299999999928</v>
      </c>
    </row>
    <row r="120" spans="1:15" ht="12.75">
      <c r="A120" s="66"/>
      <c r="B120" s="67"/>
      <c r="C120" s="111" t="s">
        <v>162</v>
      </c>
      <c r="D120" s="112"/>
      <c r="E120" s="68">
        <v>51.11</v>
      </c>
      <c r="F120" s="69"/>
      <c r="G120" s="70"/>
      <c r="H120" s="9"/>
      <c r="M120" s="7" t="s">
        <v>162</v>
      </c>
      <c r="O120" s="5"/>
    </row>
    <row r="121" spans="1:15" ht="12.75">
      <c r="A121" s="66"/>
      <c r="B121" s="67"/>
      <c r="C121" s="111" t="s">
        <v>163</v>
      </c>
      <c r="D121" s="112"/>
      <c r="E121" s="68">
        <v>32.01</v>
      </c>
      <c r="F121" s="69"/>
      <c r="G121" s="70"/>
      <c r="H121" s="9"/>
      <c r="M121" s="7" t="s">
        <v>163</v>
      </c>
      <c r="O121" s="5"/>
    </row>
    <row r="122" spans="1:15" ht="12.75">
      <c r="A122" s="66"/>
      <c r="B122" s="67"/>
      <c r="C122" s="111" t="s">
        <v>164</v>
      </c>
      <c r="D122" s="112"/>
      <c r="E122" s="68">
        <v>26.79</v>
      </c>
      <c r="F122" s="69"/>
      <c r="G122" s="70"/>
      <c r="H122" s="9"/>
      <c r="M122" s="7" t="s">
        <v>164</v>
      </c>
      <c r="O122" s="5"/>
    </row>
    <row r="123" spans="1:104" ht="12.75">
      <c r="A123" s="60">
        <v>41</v>
      </c>
      <c r="B123" s="61" t="s">
        <v>165</v>
      </c>
      <c r="C123" s="62" t="s">
        <v>166</v>
      </c>
      <c r="D123" s="89" t="s">
        <v>39</v>
      </c>
      <c r="E123" s="90">
        <v>233.04</v>
      </c>
      <c r="F123" s="107"/>
      <c r="G123" s="91">
        <f>E123*F123</f>
        <v>0</v>
      </c>
      <c r="H123" s="9"/>
      <c r="O123" s="5">
        <v>2</v>
      </c>
      <c r="AA123" s="1">
        <v>1</v>
      </c>
      <c r="AB123" s="1">
        <v>7</v>
      </c>
      <c r="AC123" s="1">
        <v>7</v>
      </c>
      <c r="AZ123" s="1">
        <v>1</v>
      </c>
      <c r="BA123" s="1">
        <f>IF(AZ123=1,G123,0)</f>
        <v>0</v>
      </c>
      <c r="BB123" s="1">
        <f>IF(AZ123=2,G123,0)</f>
        <v>0</v>
      </c>
      <c r="BC123" s="1">
        <f>IF(AZ123=3,G123,0)</f>
        <v>0</v>
      </c>
      <c r="BD123" s="1">
        <f>IF(AZ123=4,G123,0)</f>
        <v>0</v>
      </c>
      <c r="BE123" s="1">
        <f>IF(AZ123=5,G123,0)</f>
        <v>0</v>
      </c>
      <c r="CA123" s="6">
        <v>1</v>
      </c>
      <c r="CB123" s="6">
        <v>7</v>
      </c>
      <c r="CZ123" s="1">
        <v>0.0064700000000002</v>
      </c>
    </row>
    <row r="124" spans="1:15" ht="22.5">
      <c r="A124" s="66"/>
      <c r="B124" s="67"/>
      <c r="C124" s="111" t="s">
        <v>167</v>
      </c>
      <c r="D124" s="112"/>
      <c r="E124" s="68">
        <v>233.04</v>
      </c>
      <c r="F124" s="69"/>
      <c r="G124" s="70"/>
      <c r="H124" s="9"/>
      <c r="M124" s="7" t="s">
        <v>167</v>
      </c>
      <c r="O124" s="5"/>
    </row>
    <row r="125" spans="1:104" ht="12.75">
      <c r="A125" s="60">
        <v>42</v>
      </c>
      <c r="B125" s="61" t="s">
        <v>168</v>
      </c>
      <c r="C125" s="62" t="s">
        <v>169</v>
      </c>
      <c r="D125" s="89" t="s">
        <v>15</v>
      </c>
      <c r="E125" s="90">
        <v>20</v>
      </c>
      <c r="F125" s="107"/>
      <c r="G125" s="91">
        <f>E125*F125</f>
        <v>0</v>
      </c>
      <c r="H125" s="9"/>
      <c r="O125" s="5">
        <v>2</v>
      </c>
      <c r="AA125" s="1">
        <v>12</v>
      </c>
      <c r="AB125" s="1">
        <v>0</v>
      </c>
      <c r="AC125" s="1">
        <v>199</v>
      </c>
      <c r="AZ125" s="1">
        <v>1</v>
      </c>
      <c r="BA125" s="1">
        <f>IF(AZ125=1,G125,0)</f>
        <v>0</v>
      </c>
      <c r="BB125" s="1">
        <f>IF(AZ125=2,G125,0)</f>
        <v>0</v>
      </c>
      <c r="BC125" s="1">
        <f>IF(AZ125=3,G125,0)</f>
        <v>0</v>
      </c>
      <c r="BD125" s="1">
        <f>IF(AZ125=4,G125,0)</f>
        <v>0</v>
      </c>
      <c r="BE125" s="1">
        <f>IF(AZ125=5,G125,0)</f>
        <v>0</v>
      </c>
      <c r="CA125" s="6">
        <v>12</v>
      </c>
      <c r="CB125" s="6">
        <v>0</v>
      </c>
      <c r="CZ125" s="1">
        <v>0</v>
      </c>
    </row>
    <row r="126" spans="1:104" ht="12.75">
      <c r="A126" s="60">
        <v>43</v>
      </c>
      <c r="B126" s="61" t="s">
        <v>168</v>
      </c>
      <c r="C126" s="62" t="s">
        <v>170</v>
      </c>
      <c r="D126" s="89" t="s">
        <v>39</v>
      </c>
      <c r="E126" s="90">
        <v>35.27</v>
      </c>
      <c r="F126" s="107"/>
      <c r="G126" s="91">
        <f>E126*F126</f>
        <v>0</v>
      </c>
      <c r="H126" s="9"/>
      <c r="O126" s="5">
        <v>2</v>
      </c>
      <c r="AA126" s="1">
        <v>12</v>
      </c>
      <c r="AB126" s="1">
        <v>0</v>
      </c>
      <c r="AC126" s="1">
        <v>96</v>
      </c>
      <c r="AZ126" s="1">
        <v>1</v>
      </c>
      <c r="BA126" s="1">
        <f>IF(AZ126=1,G126,0)</f>
        <v>0</v>
      </c>
      <c r="BB126" s="1">
        <f>IF(AZ126=2,G126,0)</f>
        <v>0</v>
      </c>
      <c r="BC126" s="1">
        <f>IF(AZ126=3,G126,0)</f>
        <v>0</v>
      </c>
      <c r="BD126" s="1">
        <f>IF(AZ126=4,G126,0)</f>
        <v>0</v>
      </c>
      <c r="BE126" s="1">
        <f>IF(AZ126=5,G126,0)</f>
        <v>0</v>
      </c>
      <c r="CA126" s="6">
        <v>12</v>
      </c>
      <c r="CB126" s="6">
        <v>0</v>
      </c>
      <c r="CZ126" s="1">
        <v>0</v>
      </c>
    </row>
    <row r="127" spans="1:15" ht="12.75">
      <c r="A127" s="66"/>
      <c r="B127" s="67"/>
      <c r="C127" s="111" t="s">
        <v>171</v>
      </c>
      <c r="D127" s="112"/>
      <c r="E127" s="68">
        <v>35.27</v>
      </c>
      <c r="F127" s="69"/>
      <c r="G127" s="70"/>
      <c r="H127" s="9"/>
      <c r="M127" s="7" t="s">
        <v>171</v>
      </c>
      <c r="O127" s="5"/>
    </row>
    <row r="128" spans="1:104" ht="12.75">
      <c r="A128" s="60">
        <v>44</v>
      </c>
      <c r="B128" s="61" t="s">
        <v>172</v>
      </c>
      <c r="C128" s="62" t="s">
        <v>173</v>
      </c>
      <c r="D128" s="89" t="s">
        <v>39</v>
      </c>
      <c r="E128" s="90">
        <v>48.787</v>
      </c>
      <c r="F128" s="107"/>
      <c r="G128" s="91">
        <f>E128*F128</f>
        <v>0</v>
      </c>
      <c r="H128" s="9"/>
      <c r="O128" s="5">
        <v>2</v>
      </c>
      <c r="AA128" s="1">
        <v>12</v>
      </c>
      <c r="AB128" s="1">
        <v>0</v>
      </c>
      <c r="AC128" s="1">
        <v>97</v>
      </c>
      <c r="AZ128" s="1">
        <v>1</v>
      </c>
      <c r="BA128" s="1">
        <f>IF(AZ128=1,G128,0)</f>
        <v>0</v>
      </c>
      <c r="BB128" s="1">
        <f>IF(AZ128=2,G128,0)</f>
        <v>0</v>
      </c>
      <c r="BC128" s="1">
        <f>IF(AZ128=3,G128,0)</f>
        <v>0</v>
      </c>
      <c r="BD128" s="1">
        <f>IF(AZ128=4,G128,0)</f>
        <v>0</v>
      </c>
      <c r="BE128" s="1">
        <f>IF(AZ128=5,G128,0)</f>
        <v>0</v>
      </c>
      <c r="CA128" s="6">
        <v>12</v>
      </c>
      <c r="CB128" s="6">
        <v>0</v>
      </c>
      <c r="CZ128" s="1">
        <v>0</v>
      </c>
    </row>
    <row r="129" spans="1:15" ht="12.75">
      <c r="A129" s="66"/>
      <c r="B129" s="67"/>
      <c r="C129" s="111" t="s">
        <v>174</v>
      </c>
      <c r="D129" s="112"/>
      <c r="E129" s="68">
        <v>14.05</v>
      </c>
      <c r="F129" s="69"/>
      <c r="G129" s="70"/>
      <c r="H129" s="9"/>
      <c r="M129" s="7" t="s">
        <v>174</v>
      </c>
      <c r="O129" s="5"/>
    </row>
    <row r="130" spans="1:15" ht="12.75">
      <c r="A130" s="66"/>
      <c r="B130" s="67"/>
      <c r="C130" s="111" t="s">
        <v>175</v>
      </c>
      <c r="D130" s="112"/>
      <c r="E130" s="68">
        <v>8.975</v>
      </c>
      <c r="F130" s="69"/>
      <c r="G130" s="70"/>
      <c r="H130" s="9"/>
      <c r="M130" s="7" t="s">
        <v>175</v>
      </c>
      <c r="O130" s="5"/>
    </row>
    <row r="131" spans="1:15" ht="12.75">
      <c r="A131" s="66"/>
      <c r="B131" s="67"/>
      <c r="C131" s="111" t="s">
        <v>176</v>
      </c>
      <c r="D131" s="112"/>
      <c r="E131" s="68">
        <v>1.782</v>
      </c>
      <c r="F131" s="69"/>
      <c r="G131" s="70"/>
      <c r="H131" s="9"/>
      <c r="M131" s="7" t="s">
        <v>176</v>
      </c>
      <c r="O131" s="5"/>
    </row>
    <row r="132" spans="1:15" ht="12.75">
      <c r="A132" s="66"/>
      <c r="B132" s="67"/>
      <c r="C132" s="111" t="s">
        <v>177</v>
      </c>
      <c r="D132" s="112"/>
      <c r="E132" s="68">
        <v>8.3125</v>
      </c>
      <c r="F132" s="69"/>
      <c r="G132" s="70"/>
      <c r="H132" s="9"/>
      <c r="M132" s="7" t="s">
        <v>177</v>
      </c>
      <c r="O132" s="5"/>
    </row>
    <row r="133" spans="1:15" ht="12.75">
      <c r="A133" s="66"/>
      <c r="B133" s="67"/>
      <c r="C133" s="111" t="s">
        <v>178</v>
      </c>
      <c r="D133" s="112"/>
      <c r="E133" s="68">
        <v>11.625</v>
      </c>
      <c r="F133" s="69"/>
      <c r="G133" s="70"/>
      <c r="H133" s="9"/>
      <c r="M133" s="7" t="s">
        <v>178</v>
      </c>
      <c r="O133" s="5"/>
    </row>
    <row r="134" spans="1:15" ht="12.75">
      <c r="A134" s="66"/>
      <c r="B134" s="67"/>
      <c r="C134" s="111" t="s">
        <v>179</v>
      </c>
      <c r="D134" s="112"/>
      <c r="E134" s="68">
        <v>4.0425</v>
      </c>
      <c r="F134" s="69"/>
      <c r="G134" s="70"/>
      <c r="H134" s="9"/>
      <c r="M134" s="7" t="s">
        <v>179</v>
      </c>
      <c r="O134" s="5"/>
    </row>
    <row r="135" spans="1:104" s="17" customFormat="1" ht="12.75">
      <c r="A135" s="71">
        <v>45</v>
      </c>
      <c r="B135" s="72" t="s">
        <v>180</v>
      </c>
      <c r="C135" s="73" t="s">
        <v>181</v>
      </c>
      <c r="D135" s="74" t="s">
        <v>39</v>
      </c>
      <c r="E135" s="75">
        <v>5.25</v>
      </c>
      <c r="F135" s="108"/>
      <c r="G135" s="92">
        <f>E135*F135</f>
        <v>0</v>
      </c>
      <c r="H135" s="20"/>
      <c r="O135" s="17">
        <v>2</v>
      </c>
      <c r="AA135" s="17">
        <v>12</v>
      </c>
      <c r="AB135" s="17">
        <v>0</v>
      </c>
      <c r="AC135" s="17">
        <v>212</v>
      </c>
      <c r="AZ135" s="17">
        <v>1</v>
      </c>
      <c r="BA135" s="17">
        <f>IF(AZ135=1,G135,0)</f>
        <v>0</v>
      </c>
      <c r="BB135" s="17">
        <f>IF(AZ135=2,G135,0)</f>
        <v>0</v>
      </c>
      <c r="BC135" s="17">
        <f>IF(AZ135=3,G135,0)</f>
        <v>0</v>
      </c>
      <c r="BD135" s="17">
        <f>IF(AZ135=4,G135,0)</f>
        <v>0</v>
      </c>
      <c r="BE135" s="17">
        <f>IF(AZ135=5,G135,0)</f>
        <v>0</v>
      </c>
      <c r="CA135" s="17">
        <v>12</v>
      </c>
      <c r="CB135" s="17">
        <v>0</v>
      </c>
      <c r="CZ135" s="17">
        <v>0</v>
      </c>
    </row>
    <row r="136" spans="1:15" ht="12.75">
      <c r="A136" s="66"/>
      <c r="B136" s="67"/>
      <c r="C136" s="111" t="s">
        <v>182</v>
      </c>
      <c r="D136" s="112"/>
      <c r="E136" s="68">
        <v>5.25</v>
      </c>
      <c r="F136" s="69"/>
      <c r="G136" s="70"/>
      <c r="H136" s="9"/>
      <c r="M136" s="7" t="s">
        <v>182</v>
      </c>
      <c r="O136" s="5"/>
    </row>
    <row r="137" spans="1:104" ht="12.75">
      <c r="A137" s="60">
        <v>46</v>
      </c>
      <c r="B137" s="61" t="s">
        <v>183</v>
      </c>
      <c r="C137" s="62" t="s">
        <v>184</v>
      </c>
      <c r="D137" s="89" t="s">
        <v>185</v>
      </c>
      <c r="E137" s="90">
        <v>29</v>
      </c>
      <c r="F137" s="107"/>
      <c r="G137" s="91">
        <f>E137*F137</f>
        <v>0</v>
      </c>
      <c r="H137" s="9"/>
      <c r="O137" s="5">
        <v>2</v>
      </c>
      <c r="AA137" s="1">
        <v>12</v>
      </c>
      <c r="AB137" s="1">
        <v>0</v>
      </c>
      <c r="AC137" s="1">
        <v>98</v>
      </c>
      <c r="AZ137" s="1">
        <v>1</v>
      </c>
      <c r="BA137" s="1">
        <f>IF(AZ137=1,G137,0)</f>
        <v>0</v>
      </c>
      <c r="BB137" s="1">
        <f>IF(AZ137=2,G137,0)</f>
        <v>0</v>
      </c>
      <c r="BC137" s="1">
        <f>IF(AZ137=3,G137,0)</f>
        <v>0</v>
      </c>
      <c r="BD137" s="1">
        <f>IF(AZ137=4,G137,0)</f>
        <v>0</v>
      </c>
      <c r="BE137" s="1">
        <f>IF(AZ137=5,G137,0)</f>
        <v>0</v>
      </c>
      <c r="CA137" s="6">
        <v>12</v>
      </c>
      <c r="CB137" s="6">
        <v>0</v>
      </c>
      <c r="CZ137" s="1">
        <v>0</v>
      </c>
    </row>
    <row r="138" spans="1:15" ht="12.75">
      <c r="A138" s="66"/>
      <c r="B138" s="67"/>
      <c r="C138" s="111" t="s">
        <v>186</v>
      </c>
      <c r="D138" s="112"/>
      <c r="E138" s="68">
        <v>10</v>
      </c>
      <c r="F138" s="69"/>
      <c r="G138" s="70"/>
      <c r="H138" s="9"/>
      <c r="M138" s="7" t="s">
        <v>186</v>
      </c>
      <c r="O138" s="5"/>
    </row>
    <row r="139" spans="1:15" ht="12.75">
      <c r="A139" s="66"/>
      <c r="B139" s="67"/>
      <c r="C139" s="111" t="s">
        <v>187</v>
      </c>
      <c r="D139" s="112"/>
      <c r="E139" s="68">
        <v>19</v>
      </c>
      <c r="F139" s="69"/>
      <c r="G139" s="70"/>
      <c r="H139" s="9"/>
      <c r="M139" s="7" t="s">
        <v>187</v>
      </c>
      <c r="O139" s="5"/>
    </row>
    <row r="140" spans="1:104" ht="12.75">
      <c r="A140" s="60">
        <v>47</v>
      </c>
      <c r="B140" s="61" t="s">
        <v>188</v>
      </c>
      <c r="C140" s="62" t="s">
        <v>189</v>
      </c>
      <c r="D140" s="89" t="s">
        <v>190</v>
      </c>
      <c r="E140" s="90">
        <v>1091.2</v>
      </c>
      <c r="F140" s="107"/>
      <c r="G140" s="91">
        <f>E140*F140</f>
        <v>0</v>
      </c>
      <c r="H140" s="9"/>
      <c r="O140" s="5">
        <v>2</v>
      </c>
      <c r="AA140" s="1">
        <v>12</v>
      </c>
      <c r="AB140" s="1">
        <v>0</v>
      </c>
      <c r="AC140" s="1">
        <v>168</v>
      </c>
      <c r="AZ140" s="1">
        <v>1</v>
      </c>
      <c r="BA140" s="1">
        <f>IF(AZ140=1,G140,0)</f>
        <v>0</v>
      </c>
      <c r="BB140" s="1">
        <f>IF(AZ140=2,G140,0)</f>
        <v>0</v>
      </c>
      <c r="BC140" s="1">
        <f>IF(AZ140=3,G140,0)</f>
        <v>0</v>
      </c>
      <c r="BD140" s="1">
        <f>IF(AZ140=4,G140,0)</f>
        <v>0</v>
      </c>
      <c r="BE140" s="1">
        <f>IF(AZ140=5,G140,0)</f>
        <v>0</v>
      </c>
      <c r="CA140" s="6">
        <v>12</v>
      </c>
      <c r="CB140" s="6">
        <v>0</v>
      </c>
      <c r="CZ140" s="1">
        <v>0</v>
      </c>
    </row>
    <row r="141" spans="1:15" ht="12.75">
      <c r="A141" s="66"/>
      <c r="B141" s="67"/>
      <c r="C141" s="111" t="s">
        <v>191</v>
      </c>
      <c r="D141" s="112"/>
      <c r="E141" s="68">
        <v>899.14</v>
      </c>
      <c r="F141" s="69"/>
      <c r="G141" s="70"/>
      <c r="H141" s="9"/>
      <c r="M141" s="7" t="s">
        <v>191</v>
      </c>
      <c r="O141" s="5"/>
    </row>
    <row r="142" spans="1:15" ht="12.75">
      <c r="A142" s="66"/>
      <c r="B142" s="67"/>
      <c r="C142" s="111" t="s">
        <v>192</v>
      </c>
      <c r="D142" s="112"/>
      <c r="E142" s="68">
        <v>192.06</v>
      </c>
      <c r="F142" s="69"/>
      <c r="G142" s="70"/>
      <c r="H142" s="9"/>
      <c r="M142" s="7" t="s">
        <v>192</v>
      </c>
      <c r="O142" s="5"/>
    </row>
    <row r="143" spans="1:104" ht="12.75">
      <c r="A143" s="60">
        <v>48</v>
      </c>
      <c r="B143" s="61" t="s">
        <v>193</v>
      </c>
      <c r="C143" s="62" t="s">
        <v>194</v>
      </c>
      <c r="D143" s="89" t="s">
        <v>190</v>
      </c>
      <c r="E143" s="90">
        <v>225.8586</v>
      </c>
      <c r="F143" s="107"/>
      <c r="G143" s="91">
        <f>E143*F143</f>
        <v>0</v>
      </c>
      <c r="H143" s="9"/>
      <c r="O143" s="5">
        <v>2</v>
      </c>
      <c r="AA143" s="1">
        <v>12</v>
      </c>
      <c r="AB143" s="1">
        <v>0</v>
      </c>
      <c r="AC143" s="1">
        <v>169</v>
      </c>
      <c r="AZ143" s="1">
        <v>1</v>
      </c>
      <c r="BA143" s="1">
        <f>IF(AZ143=1,G143,0)</f>
        <v>0</v>
      </c>
      <c r="BB143" s="1">
        <f>IF(AZ143=2,G143,0)</f>
        <v>0</v>
      </c>
      <c r="BC143" s="1">
        <f>IF(AZ143=3,G143,0)</f>
        <v>0</v>
      </c>
      <c r="BD143" s="1">
        <f>IF(AZ143=4,G143,0)</f>
        <v>0</v>
      </c>
      <c r="BE143" s="1">
        <f>IF(AZ143=5,G143,0)</f>
        <v>0</v>
      </c>
      <c r="CA143" s="6">
        <v>12</v>
      </c>
      <c r="CB143" s="6">
        <v>0</v>
      </c>
      <c r="CZ143" s="1">
        <v>0</v>
      </c>
    </row>
    <row r="144" spans="1:15" ht="12.75">
      <c r="A144" s="66"/>
      <c r="B144" s="67"/>
      <c r="C144" s="111" t="s">
        <v>195</v>
      </c>
      <c r="D144" s="112"/>
      <c r="E144" s="68">
        <v>225.8586</v>
      </c>
      <c r="F144" s="69"/>
      <c r="G144" s="70"/>
      <c r="H144" s="9"/>
      <c r="M144" s="7" t="s">
        <v>195</v>
      </c>
      <c r="O144" s="5"/>
    </row>
    <row r="145" spans="1:57" ht="12.75">
      <c r="A145" s="82"/>
      <c r="B145" s="83" t="s">
        <v>16</v>
      </c>
      <c r="C145" s="84" t="str">
        <f>CONCATENATE(B37," ",C37)</f>
        <v>3 Svislé a kompletní konstrukce</v>
      </c>
      <c r="D145" s="85"/>
      <c r="E145" s="86"/>
      <c r="F145" s="87"/>
      <c r="G145" s="88">
        <f>SUM(G37:G144)</f>
        <v>0</v>
      </c>
      <c r="H145" s="9"/>
      <c r="O145" s="5">
        <v>4</v>
      </c>
      <c r="BA145" s="8">
        <f>SUM(BA37:BA144)</f>
        <v>0</v>
      </c>
      <c r="BB145" s="8">
        <f>SUM(BB37:BB144)</f>
        <v>0</v>
      </c>
      <c r="BC145" s="8">
        <f>SUM(BC37:BC144)</f>
        <v>0</v>
      </c>
      <c r="BD145" s="8">
        <f>SUM(BD37:BD144)</f>
        <v>0</v>
      </c>
      <c r="BE145" s="8">
        <f>SUM(BE37:BE144)</f>
        <v>0</v>
      </c>
    </row>
    <row r="146" spans="1:15" ht="12.75">
      <c r="A146" s="54" t="s">
        <v>12</v>
      </c>
      <c r="B146" s="55" t="s">
        <v>196</v>
      </c>
      <c r="C146" s="56" t="s">
        <v>197</v>
      </c>
      <c r="D146" s="57"/>
      <c r="E146" s="58"/>
      <c r="F146" s="58"/>
      <c r="G146" s="59"/>
      <c r="H146" s="19"/>
      <c r="I146" s="4"/>
      <c r="O146" s="5">
        <v>1</v>
      </c>
    </row>
    <row r="147" spans="1:104" ht="12.75">
      <c r="A147" s="60">
        <v>49</v>
      </c>
      <c r="B147" s="61" t="s">
        <v>198</v>
      </c>
      <c r="C147" s="62" t="s">
        <v>199</v>
      </c>
      <c r="D147" s="89" t="s">
        <v>18</v>
      </c>
      <c r="E147" s="90">
        <v>264.687</v>
      </c>
      <c r="F147" s="107"/>
      <c r="G147" s="91">
        <f>E147*F147</f>
        <v>0</v>
      </c>
      <c r="H147" s="9"/>
      <c r="O147" s="5">
        <v>2</v>
      </c>
      <c r="AA147" s="1">
        <v>1</v>
      </c>
      <c r="AB147" s="1">
        <v>0</v>
      </c>
      <c r="AC147" s="1">
        <v>0</v>
      </c>
      <c r="AZ147" s="1">
        <v>1</v>
      </c>
      <c r="BA147" s="1">
        <f>IF(AZ147=1,G147,0)</f>
        <v>0</v>
      </c>
      <c r="BB147" s="1">
        <f>IF(AZ147=2,G147,0)</f>
        <v>0</v>
      </c>
      <c r="BC147" s="1">
        <f>IF(AZ147=3,G147,0)</f>
        <v>0</v>
      </c>
      <c r="BD147" s="1">
        <f>IF(AZ147=4,G147,0)</f>
        <v>0</v>
      </c>
      <c r="BE147" s="1">
        <f>IF(AZ147=5,G147,0)</f>
        <v>0</v>
      </c>
      <c r="CA147" s="6">
        <v>1</v>
      </c>
      <c r="CB147" s="6">
        <v>0</v>
      </c>
      <c r="CZ147" s="1">
        <v>2.44643999999971</v>
      </c>
    </row>
    <row r="148" spans="1:15" ht="12.75">
      <c r="A148" s="66"/>
      <c r="B148" s="67"/>
      <c r="C148" s="111" t="s">
        <v>200</v>
      </c>
      <c r="D148" s="112"/>
      <c r="E148" s="68">
        <v>84.217</v>
      </c>
      <c r="F148" s="69"/>
      <c r="G148" s="70"/>
      <c r="H148" s="9"/>
      <c r="M148" s="7" t="s">
        <v>200</v>
      </c>
      <c r="O148" s="5"/>
    </row>
    <row r="149" spans="1:15" ht="12.75">
      <c r="A149" s="66"/>
      <c r="B149" s="67"/>
      <c r="C149" s="111" t="s">
        <v>201</v>
      </c>
      <c r="D149" s="112"/>
      <c r="E149" s="68">
        <v>89.41</v>
      </c>
      <c r="F149" s="69"/>
      <c r="G149" s="70"/>
      <c r="H149" s="9"/>
      <c r="M149" s="7" t="s">
        <v>201</v>
      </c>
      <c r="O149" s="5"/>
    </row>
    <row r="150" spans="1:15" ht="12.75">
      <c r="A150" s="66"/>
      <c r="B150" s="67"/>
      <c r="C150" s="111" t="s">
        <v>202</v>
      </c>
      <c r="D150" s="112"/>
      <c r="E150" s="68">
        <v>91.06</v>
      </c>
      <c r="F150" s="69"/>
      <c r="G150" s="70"/>
      <c r="H150" s="9"/>
      <c r="M150" s="7" t="s">
        <v>202</v>
      </c>
      <c r="O150" s="5"/>
    </row>
    <row r="151" spans="1:104" ht="12.75">
      <c r="A151" s="60">
        <v>50</v>
      </c>
      <c r="B151" s="61" t="s">
        <v>203</v>
      </c>
      <c r="C151" s="62" t="s">
        <v>204</v>
      </c>
      <c r="D151" s="89" t="s">
        <v>39</v>
      </c>
      <c r="E151" s="90">
        <v>1138.675</v>
      </c>
      <c r="F151" s="107"/>
      <c r="G151" s="91">
        <f>E151*F151</f>
        <v>0</v>
      </c>
      <c r="H151" s="9"/>
      <c r="O151" s="5">
        <v>2</v>
      </c>
      <c r="AA151" s="1">
        <v>1</v>
      </c>
      <c r="AB151" s="1">
        <v>1</v>
      </c>
      <c r="AC151" s="1">
        <v>1</v>
      </c>
      <c r="AZ151" s="1">
        <v>1</v>
      </c>
      <c r="BA151" s="1">
        <f>IF(AZ151=1,G151,0)</f>
        <v>0</v>
      </c>
      <c r="BB151" s="1">
        <f>IF(AZ151=2,G151,0)</f>
        <v>0</v>
      </c>
      <c r="BC151" s="1">
        <f>IF(AZ151=3,G151,0)</f>
        <v>0</v>
      </c>
      <c r="BD151" s="1">
        <f>IF(AZ151=4,G151,0)</f>
        <v>0</v>
      </c>
      <c r="BE151" s="1">
        <f>IF(AZ151=5,G151,0)</f>
        <v>0</v>
      </c>
      <c r="CA151" s="6">
        <v>1</v>
      </c>
      <c r="CB151" s="6">
        <v>1</v>
      </c>
      <c r="CZ151" s="1">
        <v>0.194189999999935</v>
      </c>
    </row>
    <row r="152" spans="1:15" ht="12.75">
      <c r="A152" s="66"/>
      <c r="B152" s="67"/>
      <c r="C152" s="111" t="s">
        <v>205</v>
      </c>
      <c r="D152" s="112"/>
      <c r="E152" s="68">
        <v>421.085</v>
      </c>
      <c r="F152" s="69"/>
      <c r="G152" s="70"/>
      <c r="H152" s="9"/>
      <c r="M152" s="7" t="s">
        <v>205</v>
      </c>
      <c r="O152" s="5"/>
    </row>
    <row r="153" spans="1:15" ht="12.75">
      <c r="A153" s="66"/>
      <c r="B153" s="67"/>
      <c r="C153" s="111" t="s">
        <v>206</v>
      </c>
      <c r="D153" s="112"/>
      <c r="E153" s="68">
        <v>353.35</v>
      </c>
      <c r="F153" s="69"/>
      <c r="G153" s="70"/>
      <c r="H153" s="9"/>
      <c r="M153" s="7" t="s">
        <v>206</v>
      </c>
      <c r="O153" s="5"/>
    </row>
    <row r="154" spans="1:15" ht="12.75">
      <c r="A154" s="66"/>
      <c r="B154" s="67"/>
      <c r="C154" s="111" t="s">
        <v>207</v>
      </c>
      <c r="D154" s="112"/>
      <c r="E154" s="68">
        <v>364.24</v>
      </c>
      <c r="F154" s="69"/>
      <c r="G154" s="70"/>
      <c r="H154" s="9"/>
      <c r="M154" s="7" t="s">
        <v>207</v>
      </c>
      <c r="O154" s="5"/>
    </row>
    <row r="155" spans="1:104" ht="12.75">
      <c r="A155" s="60">
        <v>51</v>
      </c>
      <c r="B155" s="61" t="s">
        <v>208</v>
      </c>
      <c r="C155" s="62" t="s">
        <v>209</v>
      </c>
      <c r="D155" s="89" t="s">
        <v>39</v>
      </c>
      <c r="E155" s="90">
        <v>1138.675</v>
      </c>
      <c r="F155" s="107"/>
      <c r="G155" s="91">
        <f>E155*F155</f>
        <v>0</v>
      </c>
      <c r="H155" s="9"/>
      <c r="O155" s="5">
        <v>2</v>
      </c>
      <c r="AA155" s="1">
        <v>1</v>
      </c>
      <c r="AB155" s="1">
        <v>1</v>
      </c>
      <c r="AC155" s="1">
        <v>1</v>
      </c>
      <c r="AZ155" s="1">
        <v>1</v>
      </c>
      <c r="BA155" s="1">
        <f>IF(AZ155=1,G155,0)</f>
        <v>0</v>
      </c>
      <c r="BB155" s="1">
        <f>IF(AZ155=2,G155,0)</f>
        <v>0</v>
      </c>
      <c r="BC155" s="1">
        <f>IF(AZ155=3,G155,0)</f>
        <v>0</v>
      </c>
      <c r="BD155" s="1">
        <f>IF(AZ155=4,G155,0)</f>
        <v>0</v>
      </c>
      <c r="BE155" s="1">
        <f>IF(AZ155=5,G155,0)</f>
        <v>0</v>
      </c>
      <c r="CA155" s="6">
        <v>1</v>
      </c>
      <c r="CB155" s="6">
        <v>1</v>
      </c>
      <c r="CZ155" s="1">
        <v>0</v>
      </c>
    </row>
    <row r="156" spans="1:104" ht="12.75">
      <c r="A156" s="60">
        <v>52</v>
      </c>
      <c r="B156" s="61" t="s">
        <v>210</v>
      </c>
      <c r="C156" s="62" t="s">
        <v>211</v>
      </c>
      <c r="D156" s="89" t="s">
        <v>39</v>
      </c>
      <c r="E156" s="90">
        <v>1138.675</v>
      </c>
      <c r="F156" s="107"/>
      <c r="G156" s="91">
        <f>E156*F156</f>
        <v>0</v>
      </c>
      <c r="H156" s="9"/>
      <c r="O156" s="5">
        <v>2</v>
      </c>
      <c r="AA156" s="1">
        <v>1</v>
      </c>
      <c r="AB156" s="1">
        <v>1</v>
      </c>
      <c r="AC156" s="1">
        <v>1</v>
      </c>
      <c r="AZ156" s="1">
        <v>1</v>
      </c>
      <c r="BA156" s="1">
        <f>IF(AZ156=1,G156,0)</f>
        <v>0</v>
      </c>
      <c r="BB156" s="1">
        <f>IF(AZ156=2,G156,0)</f>
        <v>0</v>
      </c>
      <c r="BC156" s="1">
        <f>IF(AZ156=3,G156,0)</f>
        <v>0</v>
      </c>
      <c r="BD156" s="1">
        <f>IF(AZ156=4,G156,0)</f>
        <v>0</v>
      </c>
      <c r="BE156" s="1">
        <f>IF(AZ156=5,G156,0)</f>
        <v>0</v>
      </c>
      <c r="CA156" s="6">
        <v>1</v>
      </c>
      <c r="CB156" s="6">
        <v>1</v>
      </c>
      <c r="CZ156" s="1">
        <v>0.00199999999999889</v>
      </c>
    </row>
    <row r="157" spans="1:104" ht="12.75">
      <c r="A157" s="60">
        <v>53</v>
      </c>
      <c r="B157" s="61" t="s">
        <v>212</v>
      </c>
      <c r="C157" s="62" t="s">
        <v>213</v>
      </c>
      <c r="D157" s="89" t="s">
        <v>39</v>
      </c>
      <c r="E157" s="90">
        <v>1138.675</v>
      </c>
      <c r="F157" s="107"/>
      <c r="G157" s="91">
        <f>E157*F157</f>
        <v>0</v>
      </c>
      <c r="H157" s="9"/>
      <c r="O157" s="5">
        <v>2</v>
      </c>
      <c r="AA157" s="1">
        <v>1</v>
      </c>
      <c r="AB157" s="1">
        <v>1</v>
      </c>
      <c r="AC157" s="1">
        <v>1</v>
      </c>
      <c r="AZ157" s="1">
        <v>1</v>
      </c>
      <c r="BA157" s="1">
        <f>IF(AZ157=1,G157,0)</f>
        <v>0</v>
      </c>
      <c r="BB157" s="1">
        <f>IF(AZ157=2,G157,0)</f>
        <v>0</v>
      </c>
      <c r="BC157" s="1">
        <f>IF(AZ157=3,G157,0)</f>
        <v>0</v>
      </c>
      <c r="BD157" s="1">
        <f>IF(AZ157=4,G157,0)</f>
        <v>0</v>
      </c>
      <c r="BE157" s="1">
        <f>IF(AZ157=5,G157,0)</f>
        <v>0</v>
      </c>
      <c r="CA157" s="6">
        <v>1</v>
      </c>
      <c r="CB157" s="6">
        <v>1</v>
      </c>
      <c r="CZ157" s="1">
        <v>0</v>
      </c>
    </row>
    <row r="158" spans="1:104" ht="12.75">
      <c r="A158" s="60">
        <v>54</v>
      </c>
      <c r="B158" s="61" t="s">
        <v>214</v>
      </c>
      <c r="C158" s="62" t="s">
        <v>215</v>
      </c>
      <c r="D158" s="89" t="s">
        <v>46</v>
      </c>
      <c r="E158" s="90">
        <v>31.46</v>
      </c>
      <c r="F158" s="107"/>
      <c r="G158" s="91">
        <f>E158*F158</f>
        <v>0</v>
      </c>
      <c r="H158" s="9"/>
      <c r="O158" s="5">
        <v>2</v>
      </c>
      <c r="AA158" s="1">
        <v>1</v>
      </c>
      <c r="AB158" s="1">
        <v>1</v>
      </c>
      <c r="AC158" s="1">
        <v>1</v>
      </c>
      <c r="AZ158" s="1">
        <v>1</v>
      </c>
      <c r="BA158" s="1">
        <f>IF(AZ158=1,G158,0)</f>
        <v>0</v>
      </c>
      <c r="BB158" s="1">
        <f>IF(AZ158=2,G158,0)</f>
        <v>0</v>
      </c>
      <c r="BC158" s="1">
        <f>IF(AZ158=3,G158,0)</f>
        <v>0</v>
      </c>
      <c r="BD158" s="1">
        <f>IF(AZ158=4,G158,0)</f>
        <v>0</v>
      </c>
      <c r="BE158" s="1">
        <f>IF(AZ158=5,G158,0)</f>
        <v>0</v>
      </c>
      <c r="CA158" s="6">
        <v>1</v>
      </c>
      <c r="CB158" s="6">
        <v>1</v>
      </c>
      <c r="CZ158" s="1">
        <v>1.00689000000057</v>
      </c>
    </row>
    <row r="159" spans="1:104" s="17" customFormat="1" ht="12.75">
      <c r="A159" s="71">
        <v>55</v>
      </c>
      <c r="B159" s="72" t="s">
        <v>216</v>
      </c>
      <c r="C159" s="73" t="s">
        <v>217</v>
      </c>
      <c r="D159" s="74" t="s">
        <v>18</v>
      </c>
      <c r="E159" s="75">
        <v>0.2178</v>
      </c>
      <c r="F159" s="106"/>
      <c r="G159" s="76">
        <f>E159*F159</f>
        <v>0</v>
      </c>
      <c r="H159" s="20"/>
      <c r="O159" s="17">
        <v>2</v>
      </c>
      <c r="AA159" s="17">
        <v>1</v>
      </c>
      <c r="AB159" s="17">
        <v>1</v>
      </c>
      <c r="AC159" s="17">
        <v>1</v>
      </c>
      <c r="AZ159" s="17">
        <v>1</v>
      </c>
      <c r="BA159" s="17">
        <f>IF(AZ159=1,G159,0)</f>
        <v>0</v>
      </c>
      <c r="BB159" s="17">
        <f>IF(AZ159=2,G159,0)</f>
        <v>0</v>
      </c>
      <c r="BC159" s="17">
        <f>IF(AZ159=3,G159,0)</f>
        <v>0</v>
      </c>
      <c r="BD159" s="17">
        <f>IF(AZ159=4,G159,0)</f>
        <v>0</v>
      </c>
      <c r="BE159" s="17">
        <f>IF(AZ159=5,G159,0)</f>
        <v>0</v>
      </c>
      <c r="CA159" s="17">
        <v>1</v>
      </c>
      <c r="CB159" s="17">
        <v>1</v>
      </c>
      <c r="CZ159" s="17">
        <v>2.41709999999875</v>
      </c>
    </row>
    <row r="160" spans="1:15" ht="12.75">
      <c r="A160" s="77"/>
      <c r="B160" s="78"/>
      <c r="C160" s="121" t="s">
        <v>218</v>
      </c>
      <c r="D160" s="122"/>
      <c r="E160" s="79">
        <v>0.2178</v>
      </c>
      <c r="F160" s="80"/>
      <c r="G160" s="81"/>
      <c r="H160" s="9"/>
      <c r="M160" s="7" t="s">
        <v>218</v>
      </c>
      <c r="O160" s="5"/>
    </row>
    <row r="161" spans="1:104" s="17" customFormat="1" ht="12.75">
      <c r="A161" s="71">
        <v>56</v>
      </c>
      <c r="B161" s="72" t="s">
        <v>219</v>
      </c>
      <c r="C161" s="73" t="s">
        <v>220</v>
      </c>
      <c r="D161" s="74" t="s">
        <v>39</v>
      </c>
      <c r="E161" s="75">
        <v>1.815</v>
      </c>
      <c r="F161" s="106"/>
      <c r="G161" s="76">
        <f>E161*F161</f>
        <v>0</v>
      </c>
      <c r="H161" s="20"/>
      <c r="O161" s="17">
        <v>2</v>
      </c>
      <c r="AA161" s="17">
        <v>1</v>
      </c>
      <c r="AB161" s="17">
        <v>1</v>
      </c>
      <c r="AC161" s="17">
        <v>1</v>
      </c>
      <c r="AZ161" s="17">
        <v>1</v>
      </c>
      <c r="BA161" s="17">
        <f>IF(AZ161=1,G161,0)</f>
        <v>0</v>
      </c>
      <c r="BB161" s="17">
        <f>IF(AZ161=2,G161,0)</f>
        <v>0</v>
      </c>
      <c r="BC161" s="17">
        <f>IF(AZ161=3,G161,0)</f>
        <v>0</v>
      </c>
      <c r="BD161" s="17">
        <f>IF(AZ161=4,G161,0)</f>
        <v>0</v>
      </c>
      <c r="BE161" s="17">
        <f>IF(AZ161=5,G161,0)</f>
        <v>0</v>
      </c>
      <c r="CA161" s="17">
        <v>1</v>
      </c>
      <c r="CB161" s="17">
        <v>1</v>
      </c>
      <c r="CZ161" s="17">
        <v>0.0034099999999988</v>
      </c>
    </row>
    <row r="162" spans="1:15" ht="12.75">
      <c r="A162" s="77"/>
      <c r="B162" s="78"/>
      <c r="C162" s="121" t="s">
        <v>221</v>
      </c>
      <c r="D162" s="122"/>
      <c r="E162" s="79">
        <v>1.815</v>
      </c>
      <c r="F162" s="80"/>
      <c r="G162" s="81"/>
      <c r="H162" s="9"/>
      <c r="M162" s="7" t="s">
        <v>221</v>
      </c>
      <c r="O162" s="5"/>
    </row>
    <row r="163" spans="1:104" s="17" customFormat="1" ht="12.75">
      <c r="A163" s="71">
        <v>57</v>
      </c>
      <c r="B163" s="72" t="s">
        <v>222</v>
      </c>
      <c r="C163" s="73" t="s">
        <v>223</v>
      </c>
      <c r="D163" s="74" t="s">
        <v>39</v>
      </c>
      <c r="E163" s="75">
        <v>1.815</v>
      </c>
      <c r="F163" s="108"/>
      <c r="G163" s="92">
        <f>E163*F163</f>
        <v>0</v>
      </c>
      <c r="H163" s="20"/>
      <c r="O163" s="17">
        <v>2</v>
      </c>
      <c r="AA163" s="17">
        <v>1</v>
      </c>
      <c r="AB163" s="17">
        <v>1</v>
      </c>
      <c r="AC163" s="17">
        <v>1</v>
      </c>
      <c r="AZ163" s="17">
        <v>1</v>
      </c>
      <c r="BA163" s="17">
        <f>IF(AZ163=1,G163,0)</f>
        <v>0</v>
      </c>
      <c r="BB163" s="17">
        <f>IF(AZ163=2,G163,0)</f>
        <v>0</v>
      </c>
      <c r="BC163" s="17">
        <f>IF(AZ163=3,G163,0)</f>
        <v>0</v>
      </c>
      <c r="BD163" s="17">
        <f>IF(AZ163=4,G163,0)</f>
        <v>0</v>
      </c>
      <c r="BE163" s="17">
        <f>IF(AZ163=5,G163,0)</f>
        <v>0</v>
      </c>
      <c r="CA163" s="17">
        <v>1</v>
      </c>
      <c r="CB163" s="17">
        <v>1</v>
      </c>
      <c r="CZ163" s="17">
        <v>0</v>
      </c>
    </row>
    <row r="164" spans="1:104" ht="12.75">
      <c r="A164" s="60">
        <v>58</v>
      </c>
      <c r="B164" s="61" t="s">
        <v>224</v>
      </c>
      <c r="C164" s="62" t="s">
        <v>225</v>
      </c>
      <c r="D164" s="89" t="s">
        <v>46</v>
      </c>
      <c r="E164" s="90">
        <v>0.0327</v>
      </c>
      <c r="F164" s="107"/>
      <c r="G164" s="91">
        <f>E164*F164</f>
        <v>0</v>
      </c>
      <c r="H164" s="9"/>
      <c r="O164" s="5">
        <v>2</v>
      </c>
      <c r="AA164" s="1">
        <v>1</v>
      </c>
      <c r="AB164" s="1">
        <v>1</v>
      </c>
      <c r="AC164" s="1">
        <v>1</v>
      </c>
      <c r="AZ164" s="1">
        <v>1</v>
      </c>
      <c r="BA164" s="1">
        <f>IF(AZ164=1,G164,0)</f>
        <v>0</v>
      </c>
      <c r="BB164" s="1">
        <f>IF(AZ164=2,G164,0)</f>
        <v>0</v>
      </c>
      <c r="BC164" s="1">
        <f>IF(AZ164=3,G164,0)</f>
        <v>0</v>
      </c>
      <c r="BD164" s="1">
        <f>IF(AZ164=4,G164,0)</f>
        <v>0</v>
      </c>
      <c r="BE164" s="1">
        <f>IF(AZ164=5,G164,0)</f>
        <v>0</v>
      </c>
      <c r="CA164" s="6">
        <v>1</v>
      </c>
      <c r="CB164" s="6">
        <v>1</v>
      </c>
      <c r="CZ164" s="1">
        <v>1.01664999999957</v>
      </c>
    </row>
    <row r="165" spans="1:15" ht="12.75">
      <c r="A165" s="66"/>
      <c r="B165" s="67"/>
      <c r="C165" s="111" t="s">
        <v>226</v>
      </c>
      <c r="D165" s="112"/>
      <c r="E165" s="68">
        <v>0.0327</v>
      </c>
      <c r="F165" s="69"/>
      <c r="G165" s="70"/>
      <c r="H165" s="9"/>
      <c r="M165" s="7" t="s">
        <v>226</v>
      </c>
      <c r="O165" s="5"/>
    </row>
    <row r="166" spans="1:104" ht="22.5">
      <c r="A166" s="60">
        <v>59</v>
      </c>
      <c r="B166" s="61" t="s">
        <v>227</v>
      </c>
      <c r="C166" s="62" t="s">
        <v>228</v>
      </c>
      <c r="D166" s="89" t="s">
        <v>18</v>
      </c>
      <c r="E166" s="90">
        <v>5.9286</v>
      </c>
      <c r="F166" s="107"/>
      <c r="G166" s="91">
        <f>E166*F166</f>
        <v>0</v>
      </c>
      <c r="H166" s="9"/>
      <c r="O166" s="5">
        <v>2</v>
      </c>
      <c r="AA166" s="1">
        <v>2</v>
      </c>
      <c r="AB166" s="1">
        <v>1</v>
      </c>
      <c r="AC166" s="1">
        <v>1</v>
      </c>
      <c r="AZ166" s="1">
        <v>1</v>
      </c>
      <c r="BA166" s="1">
        <f>IF(AZ166=1,G166,0)</f>
        <v>0</v>
      </c>
      <c r="BB166" s="1">
        <f>IF(AZ166=2,G166,0)</f>
        <v>0</v>
      </c>
      <c r="BC166" s="1">
        <f>IF(AZ166=3,G166,0)</f>
        <v>0</v>
      </c>
      <c r="BD166" s="1">
        <f>IF(AZ166=4,G166,0)</f>
        <v>0</v>
      </c>
      <c r="BE166" s="1">
        <f>IF(AZ166=5,G166,0)</f>
        <v>0</v>
      </c>
      <c r="CA166" s="6">
        <v>2</v>
      </c>
      <c r="CB166" s="6">
        <v>1</v>
      </c>
      <c r="CZ166" s="1">
        <v>2.62572999999975</v>
      </c>
    </row>
    <row r="167" spans="1:15" ht="12.75">
      <c r="A167" s="66"/>
      <c r="B167" s="67"/>
      <c r="C167" s="111" t="s">
        <v>229</v>
      </c>
      <c r="D167" s="112"/>
      <c r="E167" s="68">
        <v>3.12</v>
      </c>
      <c r="F167" s="69"/>
      <c r="G167" s="70"/>
      <c r="H167" s="9"/>
      <c r="M167" s="7" t="s">
        <v>229</v>
      </c>
      <c r="O167" s="5"/>
    </row>
    <row r="168" spans="1:15" ht="12.75">
      <c r="A168" s="66"/>
      <c r="B168" s="67"/>
      <c r="C168" s="111" t="s">
        <v>230</v>
      </c>
      <c r="D168" s="112"/>
      <c r="E168" s="68">
        <v>1.7112</v>
      </c>
      <c r="F168" s="69"/>
      <c r="G168" s="70"/>
      <c r="H168" s="9"/>
      <c r="M168" s="7" t="s">
        <v>230</v>
      </c>
      <c r="O168" s="5"/>
    </row>
    <row r="169" spans="1:15" ht="12.75">
      <c r="A169" s="66"/>
      <c r="B169" s="67"/>
      <c r="C169" s="111" t="s">
        <v>231</v>
      </c>
      <c r="D169" s="112"/>
      <c r="E169" s="68">
        <v>0.5221</v>
      </c>
      <c r="F169" s="69"/>
      <c r="G169" s="70"/>
      <c r="H169" s="9"/>
      <c r="M169" s="7" t="s">
        <v>231</v>
      </c>
      <c r="O169" s="5"/>
    </row>
    <row r="170" spans="1:15" ht="12.75">
      <c r="A170" s="66"/>
      <c r="B170" s="67"/>
      <c r="C170" s="111" t="s">
        <v>232</v>
      </c>
      <c r="D170" s="112"/>
      <c r="E170" s="68">
        <v>0.5753</v>
      </c>
      <c r="F170" s="69"/>
      <c r="G170" s="70"/>
      <c r="H170" s="9"/>
      <c r="M170" s="7" t="s">
        <v>232</v>
      </c>
      <c r="O170" s="5"/>
    </row>
    <row r="171" spans="1:104" ht="12.75">
      <c r="A171" s="60">
        <v>60</v>
      </c>
      <c r="B171" s="61" t="s">
        <v>233</v>
      </c>
      <c r="C171" s="62" t="s">
        <v>234</v>
      </c>
      <c r="D171" s="89" t="s">
        <v>15</v>
      </c>
      <c r="E171" s="90">
        <v>14</v>
      </c>
      <c r="F171" s="107"/>
      <c r="G171" s="91">
        <f>E171*F171</f>
        <v>0</v>
      </c>
      <c r="H171" s="9"/>
      <c r="O171" s="5">
        <v>2</v>
      </c>
      <c r="AA171" s="1">
        <v>12</v>
      </c>
      <c r="AB171" s="1">
        <v>0</v>
      </c>
      <c r="AC171" s="1">
        <v>171</v>
      </c>
      <c r="AZ171" s="1">
        <v>1</v>
      </c>
      <c r="BA171" s="1">
        <f>IF(AZ171=1,G171,0)</f>
        <v>0</v>
      </c>
      <c r="BB171" s="1">
        <f>IF(AZ171=2,G171,0)</f>
        <v>0</v>
      </c>
      <c r="BC171" s="1">
        <f>IF(AZ171=3,G171,0)</f>
        <v>0</v>
      </c>
      <c r="BD171" s="1">
        <f>IF(AZ171=4,G171,0)</f>
        <v>0</v>
      </c>
      <c r="BE171" s="1">
        <f>IF(AZ171=5,G171,0)</f>
        <v>0</v>
      </c>
      <c r="CA171" s="6">
        <v>12</v>
      </c>
      <c r="CB171" s="6">
        <v>0</v>
      </c>
      <c r="CZ171" s="1">
        <v>0</v>
      </c>
    </row>
    <row r="172" spans="1:57" ht="12.75">
      <c r="A172" s="82"/>
      <c r="B172" s="83" t="s">
        <v>16</v>
      </c>
      <c r="C172" s="84" t="str">
        <f>CONCATENATE(B146," ",C146)</f>
        <v>4 Vodorovné konstrukce</v>
      </c>
      <c r="D172" s="85"/>
      <c r="E172" s="86"/>
      <c r="F172" s="87"/>
      <c r="G172" s="88">
        <f>SUM(G146:G171)</f>
        <v>0</v>
      </c>
      <c r="H172" s="9"/>
      <c r="O172" s="5">
        <v>4</v>
      </c>
      <c r="BA172" s="8">
        <f>SUM(BA146:BA171)</f>
        <v>0</v>
      </c>
      <c r="BB172" s="8">
        <f>SUM(BB146:BB171)</f>
        <v>0</v>
      </c>
      <c r="BC172" s="8">
        <f>SUM(BC146:BC171)</f>
        <v>0</v>
      </c>
      <c r="BD172" s="8">
        <f>SUM(BD146:BD171)</f>
        <v>0</v>
      </c>
      <c r="BE172" s="8">
        <f>SUM(BE146:BE171)</f>
        <v>0</v>
      </c>
    </row>
    <row r="173" spans="1:15" ht="12.75">
      <c r="A173" s="54" t="s">
        <v>12</v>
      </c>
      <c r="B173" s="55" t="s">
        <v>235</v>
      </c>
      <c r="C173" s="56" t="s">
        <v>236</v>
      </c>
      <c r="D173" s="57"/>
      <c r="E173" s="58"/>
      <c r="F173" s="58"/>
      <c r="G173" s="59"/>
      <c r="H173" s="19"/>
      <c r="I173" s="4"/>
      <c r="O173" s="5">
        <v>1</v>
      </c>
    </row>
    <row r="174" spans="1:104" ht="12.75">
      <c r="A174" s="60">
        <v>61</v>
      </c>
      <c r="B174" s="61" t="s">
        <v>237</v>
      </c>
      <c r="C174" s="62" t="s">
        <v>238</v>
      </c>
      <c r="D174" s="89" t="s">
        <v>39</v>
      </c>
      <c r="E174" s="90">
        <v>258.11</v>
      </c>
      <c r="F174" s="107"/>
      <c r="G174" s="91">
        <f>E174*F174</f>
        <v>0</v>
      </c>
      <c r="H174" s="9"/>
      <c r="O174" s="5">
        <v>2</v>
      </c>
      <c r="AA174" s="1">
        <v>1</v>
      </c>
      <c r="AB174" s="1">
        <v>1</v>
      </c>
      <c r="AC174" s="1">
        <v>1</v>
      </c>
      <c r="AZ174" s="1">
        <v>1</v>
      </c>
      <c r="BA174" s="1">
        <f>IF(AZ174=1,G174,0)</f>
        <v>0</v>
      </c>
      <c r="BB174" s="1">
        <f>IF(AZ174=2,G174,0)</f>
        <v>0</v>
      </c>
      <c r="BC174" s="1">
        <f>IF(AZ174=3,G174,0)</f>
        <v>0</v>
      </c>
      <c r="BD174" s="1">
        <f>IF(AZ174=4,G174,0)</f>
        <v>0</v>
      </c>
      <c r="BE174" s="1">
        <f>IF(AZ174=5,G174,0)</f>
        <v>0</v>
      </c>
      <c r="CA174" s="6">
        <v>1</v>
      </c>
      <c r="CB174" s="6">
        <v>1</v>
      </c>
      <c r="CZ174" s="1">
        <v>0</v>
      </c>
    </row>
    <row r="175" spans="1:104" ht="12.75">
      <c r="A175" s="60">
        <v>62</v>
      </c>
      <c r="B175" s="61" t="s">
        <v>239</v>
      </c>
      <c r="C175" s="62" t="s">
        <v>240</v>
      </c>
      <c r="D175" s="89" t="s">
        <v>39</v>
      </c>
      <c r="E175" s="90">
        <v>620.94</v>
      </c>
      <c r="F175" s="107"/>
      <c r="G175" s="91">
        <f>E175*F175</f>
        <v>0</v>
      </c>
      <c r="H175" s="9"/>
      <c r="O175" s="5">
        <v>2</v>
      </c>
      <c r="AA175" s="1">
        <v>1</v>
      </c>
      <c r="AB175" s="1">
        <v>1</v>
      </c>
      <c r="AC175" s="1">
        <v>1</v>
      </c>
      <c r="AZ175" s="1">
        <v>1</v>
      </c>
      <c r="BA175" s="1">
        <f>IF(AZ175=1,G175,0)</f>
        <v>0</v>
      </c>
      <c r="BB175" s="1">
        <f>IF(AZ175=2,G175,0)</f>
        <v>0</v>
      </c>
      <c r="BC175" s="1">
        <f>IF(AZ175=3,G175,0)</f>
        <v>0</v>
      </c>
      <c r="BD175" s="1">
        <f>IF(AZ175=4,G175,0)</f>
        <v>0</v>
      </c>
      <c r="BE175" s="1">
        <f>IF(AZ175=5,G175,0)</f>
        <v>0</v>
      </c>
      <c r="CA175" s="6">
        <v>1</v>
      </c>
      <c r="CB175" s="6">
        <v>1</v>
      </c>
      <c r="CZ175" s="1">
        <v>0.053229999999985</v>
      </c>
    </row>
    <row r="176" spans="1:15" ht="22.5">
      <c r="A176" s="66"/>
      <c r="B176" s="67"/>
      <c r="C176" s="111" t="s">
        <v>241</v>
      </c>
      <c r="D176" s="112"/>
      <c r="E176" s="68">
        <v>316.66</v>
      </c>
      <c r="F176" s="69"/>
      <c r="G176" s="70"/>
      <c r="H176" s="9"/>
      <c r="M176" s="7" t="s">
        <v>241</v>
      </c>
      <c r="O176" s="5"/>
    </row>
    <row r="177" spans="1:15" ht="12.75">
      <c r="A177" s="66"/>
      <c r="B177" s="67"/>
      <c r="C177" s="111" t="s">
        <v>242</v>
      </c>
      <c r="D177" s="112"/>
      <c r="E177" s="68">
        <v>39.37</v>
      </c>
      <c r="F177" s="69"/>
      <c r="G177" s="70"/>
      <c r="H177" s="9"/>
      <c r="M177" s="7" t="s">
        <v>242</v>
      </c>
      <c r="O177" s="5"/>
    </row>
    <row r="178" spans="1:15" ht="22.5">
      <c r="A178" s="66"/>
      <c r="B178" s="67"/>
      <c r="C178" s="111" t="s">
        <v>243</v>
      </c>
      <c r="D178" s="112"/>
      <c r="E178" s="68">
        <v>264.91</v>
      </c>
      <c r="F178" s="69"/>
      <c r="G178" s="70"/>
      <c r="H178" s="9"/>
      <c r="M178" s="7" t="s">
        <v>243</v>
      </c>
      <c r="O178" s="5"/>
    </row>
    <row r="179" spans="1:104" ht="12.75">
      <c r="A179" s="60">
        <v>63</v>
      </c>
      <c r="B179" s="61" t="s">
        <v>244</v>
      </c>
      <c r="C179" s="62" t="s">
        <v>245</v>
      </c>
      <c r="D179" s="89" t="s">
        <v>39</v>
      </c>
      <c r="E179" s="90">
        <v>306.1997</v>
      </c>
      <c r="F179" s="107"/>
      <c r="G179" s="91">
        <f>E179*F179</f>
        <v>0</v>
      </c>
      <c r="H179" s="9"/>
      <c r="O179" s="5">
        <v>2</v>
      </c>
      <c r="AA179" s="1">
        <v>1</v>
      </c>
      <c r="AB179" s="1">
        <v>1</v>
      </c>
      <c r="AC179" s="1">
        <v>1</v>
      </c>
      <c r="AZ179" s="1">
        <v>1</v>
      </c>
      <c r="BA179" s="1">
        <f>IF(AZ179=1,G179,0)</f>
        <v>0</v>
      </c>
      <c r="BB179" s="1">
        <f>IF(AZ179=2,G179,0)</f>
        <v>0</v>
      </c>
      <c r="BC179" s="1">
        <f>IF(AZ179=3,G179,0)</f>
        <v>0</v>
      </c>
      <c r="BD179" s="1">
        <f>IF(AZ179=4,G179,0)</f>
        <v>0</v>
      </c>
      <c r="BE179" s="1">
        <f>IF(AZ179=5,G179,0)</f>
        <v>0</v>
      </c>
      <c r="CA179" s="6">
        <v>1</v>
      </c>
      <c r="CB179" s="6">
        <v>1</v>
      </c>
      <c r="CZ179" s="1">
        <v>0.044840000000022</v>
      </c>
    </row>
    <row r="180" spans="1:104" ht="12.75">
      <c r="A180" s="60">
        <v>64</v>
      </c>
      <c r="B180" s="61" t="s">
        <v>246</v>
      </c>
      <c r="C180" s="62" t="s">
        <v>247</v>
      </c>
      <c r="D180" s="89" t="s">
        <v>39</v>
      </c>
      <c r="E180" s="90">
        <v>2059.8138</v>
      </c>
      <c r="F180" s="107"/>
      <c r="G180" s="91">
        <f>E180*F180</f>
        <v>0</v>
      </c>
      <c r="H180" s="9"/>
      <c r="O180" s="5">
        <v>2</v>
      </c>
      <c r="AA180" s="1">
        <v>1</v>
      </c>
      <c r="AB180" s="1">
        <v>1</v>
      </c>
      <c r="AC180" s="1">
        <v>1</v>
      </c>
      <c r="AZ180" s="1">
        <v>1</v>
      </c>
      <c r="BA180" s="1">
        <f>IF(AZ180=1,G180,0)</f>
        <v>0</v>
      </c>
      <c r="BB180" s="1">
        <f>IF(AZ180=2,G180,0)</f>
        <v>0</v>
      </c>
      <c r="BC180" s="1">
        <f>IF(AZ180=3,G180,0)</f>
        <v>0</v>
      </c>
      <c r="BD180" s="1">
        <f>IF(AZ180=4,G180,0)</f>
        <v>0</v>
      </c>
      <c r="BE180" s="1">
        <f>IF(AZ180=5,G180,0)</f>
        <v>0</v>
      </c>
      <c r="CA180" s="6">
        <v>1</v>
      </c>
      <c r="CB180" s="6">
        <v>1</v>
      </c>
      <c r="CZ180" s="1">
        <v>0.0516299999999887</v>
      </c>
    </row>
    <row r="181" spans="1:15" ht="12.75">
      <c r="A181" s="66"/>
      <c r="B181" s="67"/>
      <c r="C181" s="111" t="s">
        <v>248</v>
      </c>
      <c r="D181" s="112"/>
      <c r="E181" s="68">
        <v>59.575</v>
      </c>
      <c r="F181" s="69"/>
      <c r="G181" s="70"/>
      <c r="H181" s="9"/>
      <c r="M181" s="7" t="s">
        <v>248</v>
      </c>
      <c r="O181" s="5"/>
    </row>
    <row r="182" spans="1:15" ht="12.75">
      <c r="A182" s="66"/>
      <c r="B182" s="67"/>
      <c r="C182" s="111" t="s">
        <v>249</v>
      </c>
      <c r="D182" s="112"/>
      <c r="E182" s="68">
        <v>31.219</v>
      </c>
      <c r="F182" s="69"/>
      <c r="G182" s="70"/>
      <c r="H182" s="9"/>
      <c r="M182" s="7" t="s">
        <v>249</v>
      </c>
      <c r="O182" s="5"/>
    </row>
    <row r="183" spans="1:15" ht="12.75">
      <c r="A183" s="66"/>
      <c r="B183" s="67"/>
      <c r="C183" s="111" t="s">
        <v>250</v>
      </c>
      <c r="D183" s="112"/>
      <c r="E183" s="68">
        <v>42.9585</v>
      </c>
      <c r="F183" s="69"/>
      <c r="G183" s="70"/>
      <c r="H183" s="9"/>
      <c r="M183" s="7" t="s">
        <v>250</v>
      </c>
      <c r="O183" s="5"/>
    </row>
    <row r="184" spans="1:15" ht="12.75">
      <c r="A184" s="66"/>
      <c r="B184" s="67"/>
      <c r="C184" s="111" t="s">
        <v>251</v>
      </c>
      <c r="D184" s="112"/>
      <c r="E184" s="68">
        <v>43.45</v>
      </c>
      <c r="F184" s="69"/>
      <c r="G184" s="70"/>
      <c r="H184" s="9"/>
      <c r="M184" s="7" t="s">
        <v>251</v>
      </c>
      <c r="O184" s="5"/>
    </row>
    <row r="185" spans="1:15" ht="12.75">
      <c r="A185" s="66"/>
      <c r="B185" s="67"/>
      <c r="C185" s="111" t="s">
        <v>252</v>
      </c>
      <c r="D185" s="112"/>
      <c r="E185" s="68">
        <v>31.6575</v>
      </c>
      <c r="F185" s="69"/>
      <c r="G185" s="70"/>
      <c r="H185" s="9"/>
      <c r="M185" s="7" t="s">
        <v>252</v>
      </c>
      <c r="O185" s="5"/>
    </row>
    <row r="186" spans="1:15" ht="12.75">
      <c r="A186" s="66"/>
      <c r="B186" s="67"/>
      <c r="C186" s="111" t="s">
        <v>253</v>
      </c>
      <c r="D186" s="112"/>
      <c r="E186" s="68">
        <v>54.06</v>
      </c>
      <c r="F186" s="69"/>
      <c r="G186" s="70"/>
      <c r="H186" s="9"/>
      <c r="M186" s="7" t="s">
        <v>253</v>
      </c>
      <c r="O186" s="5"/>
    </row>
    <row r="187" spans="1:15" ht="12.75">
      <c r="A187" s="66"/>
      <c r="B187" s="67"/>
      <c r="C187" s="111" t="s">
        <v>254</v>
      </c>
      <c r="D187" s="112"/>
      <c r="E187" s="68">
        <v>53.795</v>
      </c>
      <c r="F187" s="69"/>
      <c r="G187" s="70"/>
      <c r="H187" s="9"/>
      <c r="M187" s="7" t="s">
        <v>254</v>
      </c>
      <c r="O187" s="5"/>
    </row>
    <row r="188" spans="1:15" ht="12.75">
      <c r="A188" s="66"/>
      <c r="B188" s="67"/>
      <c r="C188" s="111" t="s">
        <v>255</v>
      </c>
      <c r="D188" s="112"/>
      <c r="E188" s="68">
        <v>53.265</v>
      </c>
      <c r="F188" s="69"/>
      <c r="G188" s="70"/>
      <c r="H188" s="9"/>
      <c r="M188" s="7" t="s">
        <v>255</v>
      </c>
      <c r="O188" s="5"/>
    </row>
    <row r="189" spans="1:15" ht="12.75">
      <c r="A189" s="66"/>
      <c r="B189" s="67"/>
      <c r="C189" s="111" t="s">
        <v>256</v>
      </c>
      <c r="D189" s="112"/>
      <c r="E189" s="68">
        <v>33.315</v>
      </c>
      <c r="F189" s="69"/>
      <c r="G189" s="70"/>
      <c r="H189" s="9"/>
      <c r="M189" s="7" t="s">
        <v>256</v>
      </c>
      <c r="O189" s="5"/>
    </row>
    <row r="190" spans="1:15" ht="12.75">
      <c r="A190" s="66"/>
      <c r="B190" s="67"/>
      <c r="C190" s="111" t="s">
        <v>257</v>
      </c>
      <c r="D190" s="112"/>
      <c r="E190" s="68">
        <v>12.975</v>
      </c>
      <c r="F190" s="69"/>
      <c r="G190" s="70"/>
      <c r="H190" s="9"/>
      <c r="M190" s="7" t="s">
        <v>257</v>
      </c>
      <c r="O190" s="5"/>
    </row>
    <row r="191" spans="1:15" ht="12.75">
      <c r="A191" s="66"/>
      <c r="B191" s="67"/>
      <c r="C191" s="111" t="s">
        <v>258</v>
      </c>
      <c r="D191" s="112"/>
      <c r="E191" s="68">
        <v>21.6</v>
      </c>
      <c r="F191" s="69"/>
      <c r="G191" s="70"/>
      <c r="H191" s="9"/>
      <c r="M191" s="7" t="s">
        <v>258</v>
      </c>
      <c r="O191" s="5"/>
    </row>
    <row r="192" spans="1:15" ht="12.75">
      <c r="A192" s="66"/>
      <c r="B192" s="67"/>
      <c r="C192" s="111" t="s">
        <v>259</v>
      </c>
      <c r="D192" s="112"/>
      <c r="E192" s="68">
        <v>28.2</v>
      </c>
      <c r="F192" s="69"/>
      <c r="G192" s="70"/>
      <c r="H192" s="9"/>
      <c r="M192" s="7" t="s">
        <v>259</v>
      </c>
      <c r="O192" s="5"/>
    </row>
    <row r="193" spans="1:15" ht="12.75">
      <c r="A193" s="66"/>
      <c r="B193" s="67"/>
      <c r="C193" s="111" t="s">
        <v>260</v>
      </c>
      <c r="D193" s="112"/>
      <c r="E193" s="68">
        <v>15.925</v>
      </c>
      <c r="F193" s="69"/>
      <c r="G193" s="70"/>
      <c r="H193" s="9"/>
      <c r="M193" s="7" t="s">
        <v>260</v>
      </c>
      <c r="O193" s="5"/>
    </row>
    <row r="194" spans="1:15" ht="12.75">
      <c r="A194" s="66"/>
      <c r="B194" s="67"/>
      <c r="C194" s="111" t="s">
        <v>261</v>
      </c>
      <c r="D194" s="112"/>
      <c r="E194" s="68">
        <v>17.725</v>
      </c>
      <c r="F194" s="69"/>
      <c r="G194" s="70"/>
      <c r="H194" s="9"/>
      <c r="M194" s="7" t="s">
        <v>261</v>
      </c>
      <c r="O194" s="5"/>
    </row>
    <row r="195" spans="1:15" ht="12.75">
      <c r="A195" s="66"/>
      <c r="B195" s="67"/>
      <c r="C195" s="111" t="s">
        <v>262</v>
      </c>
      <c r="D195" s="112"/>
      <c r="E195" s="68">
        <v>29.4</v>
      </c>
      <c r="F195" s="69"/>
      <c r="G195" s="70"/>
      <c r="H195" s="9"/>
      <c r="M195" s="7" t="s">
        <v>262</v>
      </c>
      <c r="O195" s="5"/>
    </row>
    <row r="196" spans="1:15" ht="12.75">
      <c r="A196" s="66"/>
      <c r="B196" s="67"/>
      <c r="C196" s="111" t="s">
        <v>263</v>
      </c>
      <c r="D196" s="112"/>
      <c r="E196" s="68">
        <v>22.35</v>
      </c>
      <c r="F196" s="69"/>
      <c r="G196" s="70"/>
      <c r="H196" s="9"/>
      <c r="M196" s="7" t="s">
        <v>263</v>
      </c>
      <c r="O196" s="5"/>
    </row>
    <row r="197" spans="1:15" ht="12.75">
      <c r="A197" s="66"/>
      <c r="B197" s="67"/>
      <c r="C197" s="111" t="s">
        <v>264</v>
      </c>
      <c r="D197" s="112"/>
      <c r="E197" s="68">
        <v>22.325</v>
      </c>
      <c r="F197" s="69"/>
      <c r="G197" s="70"/>
      <c r="H197" s="9"/>
      <c r="M197" s="7" t="s">
        <v>264</v>
      </c>
      <c r="O197" s="5"/>
    </row>
    <row r="198" spans="1:15" ht="12.75">
      <c r="A198" s="66"/>
      <c r="B198" s="67"/>
      <c r="C198" s="111" t="s">
        <v>265</v>
      </c>
      <c r="D198" s="112"/>
      <c r="E198" s="68">
        <v>43.715</v>
      </c>
      <c r="F198" s="69"/>
      <c r="G198" s="70"/>
      <c r="H198" s="9"/>
      <c r="M198" s="7" t="s">
        <v>265</v>
      </c>
      <c r="O198" s="5"/>
    </row>
    <row r="199" spans="1:15" ht="12.75">
      <c r="A199" s="66"/>
      <c r="B199" s="67"/>
      <c r="C199" s="111" t="s">
        <v>266</v>
      </c>
      <c r="D199" s="112"/>
      <c r="E199" s="68">
        <v>31.9225</v>
      </c>
      <c r="F199" s="69"/>
      <c r="G199" s="70"/>
      <c r="H199" s="9"/>
      <c r="M199" s="7" t="s">
        <v>266</v>
      </c>
      <c r="O199" s="5"/>
    </row>
    <row r="200" spans="1:15" ht="12.75">
      <c r="A200" s="66"/>
      <c r="B200" s="67"/>
      <c r="C200" s="111" t="s">
        <v>267</v>
      </c>
      <c r="D200" s="112"/>
      <c r="E200" s="68">
        <v>22.965</v>
      </c>
      <c r="F200" s="69"/>
      <c r="G200" s="70"/>
      <c r="H200" s="9"/>
      <c r="M200" s="7" t="s">
        <v>267</v>
      </c>
      <c r="O200" s="5"/>
    </row>
    <row r="201" spans="1:15" ht="12.75">
      <c r="A201" s="66"/>
      <c r="B201" s="67"/>
      <c r="C201" s="111" t="s">
        <v>268</v>
      </c>
      <c r="D201" s="112"/>
      <c r="E201" s="68">
        <v>32.77</v>
      </c>
      <c r="F201" s="69"/>
      <c r="G201" s="70"/>
      <c r="H201" s="9"/>
      <c r="M201" s="7" t="s">
        <v>268</v>
      </c>
      <c r="O201" s="5"/>
    </row>
    <row r="202" spans="1:15" ht="12.75">
      <c r="A202" s="66"/>
      <c r="B202" s="67"/>
      <c r="C202" s="111" t="s">
        <v>269</v>
      </c>
      <c r="D202" s="112"/>
      <c r="E202" s="68">
        <v>25.26</v>
      </c>
      <c r="F202" s="69"/>
      <c r="G202" s="70"/>
      <c r="H202" s="9"/>
      <c r="M202" s="7" t="s">
        <v>269</v>
      </c>
      <c r="O202" s="5"/>
    </row>
    <row r="203" spans="1:15" ht="12.75">
      <c r="A203" s="66"/>
      <c r="B203" s="67"/>
      <c r="C203" s="111" t="s">
        <v>254</v>
      </c>
      <c r="D203" s="112"/>
      <c r="E203" s="68">
        <v>53.795</v>
      </c>
      <c r="F203" s="69"/>
      <c r="G203" s="70"/>
      <c r="H203" s="9"/>
      <c r="M203" s="7" t="s">
        <v>254</v>
      </c>
      <c r="O203" s="5"/>
    </row>
    <row r="204" spans="1:15" ht="12.75">
      <c r="A204" s="66"/>
      <c r="B204" s="67"/>
      <c r="C204" s="111" t="s">
        <v>270</v>
      </c>
      <c r="D204" s="112"/>
      <c r="E204" s="68">
        <v>34.97</v>
      </c>
      <c r="F204" s="69"/>
      <c r="G204" s="70"/>
      <c r="H204" s="9"/>
      <c r="M204" s="7" t="s">
        <v>270</v>
      </c>
      <c r="O204" s="5"/>
    </row>
    <row r="205" spans="1:15" ht="12.75">
      <c r="A205" s="66"/>
      <c r="B205" s="67"/>
      <c r="C205" s="111" t="s">
        <v>271</v>
      </c>
      <c r="D205" s="112"/>
      <c r="E205" s="68">
        <v>24.105</v>
      </c>
      <c r="F205" s="69"/>
      <c r="G205" s="70"/>
      <c r="H205" s="9"/>
      <c r="M205" s="7" t="s">
        <v>271</v>
      </c>
      <c r="O205" s="5"/>
    </row>
    <row r="206" spans="1:15" ht="12.75">
      <c r="A206" s="66"/>
      <c r="B206" s="67"/>
      <c r="C206" s="111" t="s">
        <v>272</v>
      </c>
      <c r="D206" s="112"/>
      <c r="E206" s="68">
        <v>32.12</v>
      </c>
      <c r="F206" s="69"/>
      <c r="G206" s="70"/>
      <c r="H206" s="9"/>
      <c r="M206" s="7" t="s">
        <v>272</v>
      </c>
      <c r="O206" s="5"/>
    </row>
    <row r="207" spans="1:15" ht="12.75">
      <c r="A207" s="66"/>
      <c r="B207" s="67"/>
      <c r="C207" s="111" t="s">
        <v>273</v>
      </c>
      <c r="D207" s="112"/>
      <c r="E207" s="68">
        <v>53.28</v>
      </c>
      <c r="F207" s="69"/>
      <c r="G207" s="70"/>
      <c r="H207" s="9"/>
      <c r="M207" s="7" t="s">
        <v>273</v>
      </c>
      <c r="O207" s="5"/>
    </row>
    <row r="208" spans="1:15" ht="12.75">
      <c r="A208" s="66"/>
      <c r="B208" s="67"/>
      <c r="C208" s="111" t="s">
        <v>274</v>
      </c>
      <c r="D208" s="112"/>
      <c r="E208" s="68">
        <v>72.44</v>
      </c>
      <c r="F208" s="69"/>
      <c r="G208" s="70"/>
      <c r="H208" s="9"/>
      <c r="M208" s="7" t="s">
        <v>274</v>
      </c>
      <c r="O208" s="5"/>
    </row>
    <row r="209" spans="1:15" ht="12.75">
      <c r="A209" s="66"/>
      <c r="B209" s="67"/>
      <c r="C209" s="111" t="s">
        <v>275</v>
      </c>
      <c r="D209" s="112"/>
      <c r="E209" s="68">
        <v>23.325</v>
      </c>
      <c r="F209" s="69"/>
      <c r="G209" s="70"/>
      <c r="H209" s="9"/>
      <c r="M209" s="7" t="s">
        <v>275</v>
      </c>
      <c r="O209" s="5"/>
    </row>
    <row r="210" spans="1:15" ht="12.75">
      <c r="A210" s="66"/>
      <c r="B210" s="67"/>
      <c r="C210" s="111" t="s">
        <v>276</v>
      </c>
      <c r="D210" s="112"/>
      <c r="E210" s="68">
        <v>23.425</v>
      </c>
      <c r="F210" s="69"/>
      <c r="G210" s="70"/>
      <c r="H210" s="9"/>
      <c r="M210" s="7" t="s">
        <v>276</v>
      </c>
      <c r="O210" s="5"/>
    </row>
    <row r="211" spans="1:15" ht="12.75">
      <c r="A211" s="66"/>
      <c r="B211" s="67"/>
      <c r="C211" s="111" t="s">
        <v>277</v>
      </c>
      <c r="D211" s="112"/>
      <c r="E211" s="68">
        <v>17</v>
      </c>
      <c r="F211" s="69"/>
      <c r="G211" s="70"/>
      <c r="H211" s="9"/>
      <c r="M211" s="7" t="s">
        <v>277</v>
      </c>
      <c r="O211" s="5"/>
    </row>
    <row r="212" spans="1:15" ht="12.75">
      <c r="A212" s="66"/>
      <c r="B212" s="67"/>
      <c r="C212" s="111" t="s">
        <v>278</v>
      </c>
      <c r="D212" s="112"/>
      <c r="E212" s="68">
        <v>40.95</v>
      </c>
      <c r="F212" s="69"/>
      <c r="G212" s="70"/>
      <c r="H212" s="9"/>
      <c r="M212" s="7" t="s">
        <v>278</v>
      </c>
      <c r="O212" s="5"/>
    </row>
    <row r="213" spans="1:15" ht="12.75">
      <c r="A213" s="66"/>
      <c r="B213" s="67"/>
      <c r="C213" s="111" t="s">
        <v>279</v>
      </c>
      <c r="D213" s="112"/>
      <c r="E213" s="68">
        <v>10.85</v>
      </c>
      <c r="F213" s="69"/>
      <c r="G213" s="70"/>
      <c r="H213" s="9"/>
      <c r="M213" s="7" t="s">
        <v>279</v>
      </c>
      <c r="O213" s="5"/>
    </row>
    <row r="214" spans="1:15" ht="12.75">
      <c r="A214" s="66"/>
      <c r="B214" s="67"/>
      <c r="C214" s="111" t="s">
        <v>280</v>
      </c>
      <c r="D214" s="112"/>
      <c r="E214" s="68">
        <v>22.225</v>
      </c>
      <c r="F214" s="69"/>
      <c r="G214" s="70"/>
      <c r="H214" s="9"/>
      <c r="M214" s="7" t="s">
        <v>280</v>
      </c>
      <c r="O214" s="5"/>
    </row>
    <row r="215" spans="1:15" ht="12.75">
      <c r="A215" s="66"/>
      <c r="B215" s="67"/>
      <c r="C215" s="111" t="s">
        <v>281</v>
      </c>
      <c r="D215" s="112"/>
      <c r="E215" s="68">
        <v>78.83</v>
      </c>
      <c r="F215" s="69"/>
      <c r="G215" s="70"/>
      <c r="H215" s="9"/>
      <c r="M215" s="7" t="s">
        <v>281</v>
      </c>
      <c r="O215" s="5"/>
    </row>
    <row r="216" spans="1:15" ht="12.75">
      <c r="A216" s="66"/>
      <c r="B216" s="67"/>
      <c r="C216" s="111" t="s">
        <v>282</v>
      </c>
      <c r="D216" s="112"/>
      <c r="E216" s="68">
        <v>62.075</v>
      </c>
      <c r="F216" s="69"/>
      <c r="G216" s="70"/>
      <c r="H216" s="9"/>
      <c r="M216" s="7" t="s">
        <v>282</v>
      </c>
      <c r="O216" s="5"/>
    </row>
    <row r="217" spans="1:15" ht="12.75">
      <c r="A217" s="66"/>
      <c r="B217" s="67"/>
      <c r="C217" s="111" t="s">
        <v>283</v>
      </c>
      <c r="D217" s="112"/>
      <c r="E217" s="68">
        <v>35.22</v>
      </c>
      <c r="F217" s="69"/>
      <c r="G217" s="70"/>
      <c r="H217" s="9"/>
      <c r="M217" s="7" t="s">
        <v>283</v>
      </c>
      <c r="O217" s="5"/>
    </row>
    <row r="218" spans="1:15" ht="12.75">
      <c r="A218" s="66"/>
      <c r="B218" s="67"/>
      <c r="C218" s="111" t="s">
        <v>284</v>
      </c>
      <c r="D218" s="112"/>
      <c r="E218" s="68">
        <v>25.4</v>
      </c>
      <c r="F218" s="69"/>
      <c r="G218" s="70"/>
      <c r="H218" s="9"/>
      <c r="M218" s="7" t="s">
        <v>284</v>
      </c>
      <c r="O218" s="5"/>
    </row>
    <row r="219" spans="1:15" ht="12.75">
      <c r="A219" s="66"/>
      <c r="B219" s="67"/>
      <c r="C219" s="111" t="s">
        <v>285</v>
      </c>
      <c r="D219" s="112"/>
      <c r="E219" s="68">
        <v>18.225</v>
      </c>
      <c r="F219" s="69"/>
      <c r="G219" s="70"/>
      <c r="H219" s="9"/>
      <c r="M219" s="7" t="s">
        <v>285</v>
      </c>
      <c r="O219" s="5"/>
    </row>
    <row r="220" spans="1:15" ht="12.75">
      <c r="A220" s="66"/>
      <c r="B220" s="67"/>
      <c r="C220" s="111" t="s">
        <v>286</v>
      </c>
      <c r="D220" s="112"/>
      <c r="E220" s="68">
        <v>34.6</v>
      </c>
      <c r="F220" s="69"/>
      <c r="G220" s="70"/>
      <c r="H220" s="9"/>
      <c r="M220" s="7" t="s">
        <v>286</v>
      </c>
      <c r="O220" s="5"/>
    </row>
    <row r="221" spans="1:15" ht="12.75">
      <c r="A221" s="66"/>
      <c r="B221" s="67"/>
      <c r="C221" s="111" t="s">
        <v>287</v>
      </c>
      <c r="D221" s="112"/>
      <c r="E221" s="68">
        <v>26.3</v>
      </c>
      <c r="F221" s="69"/>
      <c r="G221" s="70"/>
      <c r="H221" s="9"/>
      <c r="M221" s="7" t="s">
        <v>287</v>
      </c>
      <c r="O221" s="5"/>
    </row>
    <row r="222" spans="1:15" ht="12.75">
      <c r="A222" s="66"/>
      <c r="B222" s="67"/>
      <c r="C222" s="111" t="s">
        <v>288</v>
      </c>
      <c r="D222" s="112"/>
      <c r="E222" s="68">
        <v>34.24</v>
      </c>
      <c r="F222" s="69"/>
      <c r="G222" s="70"/>
      <c r="H222" s="9"/>
      <c r="M222" s="7" t="s">
        <v>288</v>
      </c>
      <c r="O222" s="5"/>
    </row>
    <row r="223" spans="1:15" ht="12.75">
      <c r="A223" s="66"/>
      <c r="B223" s="67"/>
      <c r="C223" s="111" t="s">
        <v>289</v>
      </c>
      <c r="D223" s="112"/>
      <c r="E223" s="68">
        <v>45.16</v>
      </c>
      <c r="F223" s="69"/>
      <c r="G223" s="70"/>
      <c r="H223" s="9"/>
      <c r="M223" s="7" t="s">
        <v>289</v>
      </c>
      <c r="O223" s="5"/>
    </row>
    <row r="224" spans="1:15" ht="12.75">
      <c r="A224" s="66"/>
      <c r="B224" s="67"/>
      <c r="C224" s="111" t="s">
        <v>290</v>
      </c>
      <c r="D224" s="112"/>
      <c r="E224" s="68">
        <v>66.02</v>
      </c>
      <c r="F224" s="69"/>
      <c r="G224" s="70"/>
      <c r="H224" s="9"/>
      <c r="M224" s="7" t="s">
        <v>290</v>
      </c>
      <c r="O224" s="5"/>
    </row>
    <row r="225" spans="1:15" ht="12.75">
      <c r="A225" s="66"/>
      <c r="B225" s="67"/>
      <c r="C225" s="111" t="s">
        <v>291</v>
      </c>
      <c r="D225" s="112"/>
      <c r="E225" s="68">
        <v>45.58</v>
      </c>
      <c r="F225" s="69"/>
      <c r="G225" s="70"/>
      <c r="H225" s="9"/>
      <c r="M225" s="7" t="s">
        <v>291</v>
      </c>
      <c r="O225" s="5"/>
    </row>
    <row r="226" spans="1:15" ht="12.75">
      <c r="A226" s="66"/>
      <c r="B226" s="67"/>
      <c r="C226" s="111" t="s">
        <v>292</v>
      </c>
      <c r="D226" s="112"/>
      <c r="E226" s="68">
        <v>65.5</v>
      </c>
      <c r="F226" s="69"/>
      <c r="G226" s="70"/>
      <c r="H226" s="9"/>
      <c r="M226" s="7" t="s">
        <v>292</v>
      </c>
      <c r="O226" s="5"/>
    </row>
    <row r="227" spans="1:15" ht="12.75">
      <c r="A227" s="66"/>
      <c r="B227" s="67"/>
      <c r="C227" s="111" t="s">
        <v>293</v>
      </c>
      <c r="D227" s="112"/>
      <c r="E227" s="68">
        <v>57.505</v>
      </c>
      <c r="F227" s="69"/>
      <c r="G227" s="70"/>
      <c r="H227" s="9"/>
      <c r="M227" s="7" t="s">
        <v>293</v>
      </c>
      <c r="O227" s="5"/>
    </row>
    <row r="228" spans="1:15" ht="12.75">
      <c r="A228" s="66"/>
      <c r="B228" s="67"/>
      <c r="C228" s="111" t="s">
        <v>294</v>
      </c>
      <c r="D228" s="112"/>
      <c r="E228" s="68">
        <v>46.2925</v>
      </c>
      <c r="F228" s="69"/>
      <c r="G228" s="70"/>
      <c r="H228" s="9"/>
      <c r="M228" s="7" t="s">
        <v>294</v>
      </c>
      <c r="O228" s="5"/>
    </row>
    <row r="229" spans="1:15" ht="12.75">
      <c r="A229" s="66"/>
      <c r="B229" s="67"/>
      <c r="C229" s="111" t="s">
        <v>295</v>
      </c>
      <c r="D229" s="112"/>
      <c r="E229" s="68">
        <v>21.47</v>
      </c>
      <c r="F229" s="69"/>
      <c r="G229" s="70"/>
      <c r="H229" s="9"/>
      <c r="M229" s="7" t="s">
        <v>295</v>
      </c>
      <c r="O229" s="5"/>
    </row>
    <row r="230" spans="1:15" ht="12.75">
      <c r="A230" s="66"/>
      <c r="B230" s="67"/>
      <c r="C230" s="111" t="s">
        <v>296</v>
      </c>
      <c r="D230" s="112"/>
      <c r="E230" s="68">
        <v>61.354</v>
      </c>
      <c r="F230" s="69"/>
      <c r="G230" s="70"/>
      <c r="H230" s="9"/>
      <c r="M230" s="7" t="s">
        <v>296</v>
      </c>
      <c r="O230" s="5"/>
    </row>
    <row r="231" spans="1:15" ht="12.75">
      <c r="A231" s="66"/>
      <c r="B231" s="67"/>
      <c r="C231" s="111" t="s">
        <v>297</v>
      </c>
      <c r="D231" s="112"/>
      <c r="E231" s="68">
        <v>66.383</v>
      </c>
      <c r="F231" s="69"/>
      <c r="G231" s="70"/>
      <c r="H231" s="9"/>
      <c r="M231" s="7" t="s">
        <v>297</v>
      </c>
      <c r="O231" s="5"/>
    </row>
    <row r="232" spans="1:15" ht="12.75">
      <c r="A232" s="66"/>
      <c r="B232" s="67"/>
      <c r="C232" s="111" t="s">
        <v>298</v>
      </c>
      <c r="D232" s="112"/>
      <c r="E232" s="68">
        <v>83.614</v>
      </c>
      <c r="F232" s="69"/>
      <c r="G232" s="70"/>
      <c r="H232" s="9"/>
      <c r="M232" s="7" t="s">
        <v>298</v>
      </c>
      <c r="O232" s="5"/>
    </row>
    <row r="233" spans="1:15" ht="12.75">
      <c r="A233" s="66"/>
      <c r="B233" s="67"/>
      <c r="C233" s="111" t="s">
        <v>299</v>
      </c>
      <c r="D233" s="112"/>
      <c r="E233" s="68">
        <v>24.4275</v>
      </c>
      <c r="F233" s="69"/>
      <c r="G233" s="70"/>
      <c r="H233" s="9"/>
      <c r="M233" s="7" t="s">
        <v>299</v>
      </c>
      <c r="O233" s="5"/>
    </row>
    <row r="234" spans="1:15" ht="12.75">
      <c r="A234" s="66"/>
      <c r="B234" s="67"/>
      <c r="C234" s="111" t="s">
        <v>300</v>
      </c>
      <c r="D234" s="112"/>
      <c r="E234" s="68">
        <v>19.27</v>
      </c>
      <c r="F234" s="69"/>
      <c r="G234" s="70"/>
      <c r="H234" s="9"/>
      <c r="M234" s="7" t="s">
        <v>300</v>
      </c>
      <c r="O234" s="5"/>
    </row>
    <row r="235" spans="1:15" ht="12.75">
      <c r="A235" s="66"/>
      <c r="B235" s="67"/>
      <c r="C235" s="111" t="s">
        <v>301</v>
      </c>
      <c r="D235" s="112"/>
      <c r="E235" s="68">
        <v>40.265</v>
      </c>
      <c r="F235" s="69"/>
      <c r="G235" s="70"/>
      <c r="H235" s="9"/>
      <c r="M235" s="7" t="s">
        <v>301</v>
      </c>
      <c r="O235" s="5"/>
    </row>
    <row r="236" spans="1:15" ht="12.75">
      <c r="A236" s="66"/>
      <c r="B236" s="67"/>
      <c r="C236" s="111" t="s">
        <v>302</v>
      </c>
      <c r="D236" s="112"/>
      <c r="E236" s="68">
        <v>22.8475</v>
      </c>
      <c r="F236" s="69"/>
      <c r="G236" s="70"/>
      <c r="H236" s="9"/>
      <c r="M236" s="7" t="s">
        <v>302</v>
      </c>
      <c r="O236" s="5"/>
    </row>
    <row r="237" spans="1:15" ht="12.75">
      <c r="A237" s="66"/>
      <c r="B237" s="67"/>
      <c r="C237" s="111" t="s">
        <v>303</v>
      </c>
      <c r="D237" s="112"/>
      <c r="E237" s="68">
        <v>32.3875</v>
      </c>
      <c r="F237" s="69"/>
      <c r="G237" s="70"/>
      <c r="H237" s="9"/>
      <c r="M237" s="7" t="s">
        <v>303</v>
      </c>
      <c r="O237" s="5"/>
    </row>
    <row r="238" spans="1:15" ht="12.75">
      <c r="A238" s="66"/>
      <c r="B238" s="67"/>
      <c r="C238" s="111" t="s">
        <v>304</v>
      </c>
      <c r="D238" s="112"/>
      <c r="E238" s="68">
        <v>29.075</v>
      </c>
      <c r="F238" s="69"/>
      <c r="G238" s="70"/>
      <c r="H238" s="9"/>
      <c r="M238" s="7" t="s">
        <v>304</v>
      </c>
      <c r="O238" s="5"/>
    </row>
    <row r="239" spans="1:15" ht="12.75">
      <c r="A239" s="66"/>
      <c r="B239" s="67"/>
      <c r="C239" s="111" t="s">
        <v>305</v>
      </c>
      <c r="D239" s="112"/>
      <c r="E239" s="68">
        <v>43.0525</v>
      </c>
      <c r="F239" s="69"/>
      <c r="G239" s="70"/>
      <c r="H239" s="9"/>
      <c r="M239" s="7" t="s">
        <v>305</v>
      </c>
      <c r="O239" s="5"/>
    </row>
    <row r="240" spans="1:15" ht="12.75">
      <c r="A240" s="66"/>
      <c r="B240" s="67"/>
      <c r="C240" s="111" t="s">
        <v>306</v>
      </c>
      <c r="D240" s="112"/>
      <c r="E240" s="68">
        <v>42.5225</v>
      </c>
      <c r="F240" s="69"/>
      <c r="G240" s="70"/>
      <c r="H240" s="9"/>
      <c r="M240" s="7" t="s">
        <v>306</v>
      </c>
      <c r="O240" s="5"/>
    </row>
    <row r="241" spans="1:15" ht="12.75">
      <c r="A241" s="66"/>
      <c r="B241" s="67"/>
      <c r="C241" s="111" t="s">
        <v>307</v>
      </c>
      <c r="D241" s="112"/>
      <c r="E241" s="68">
        <v>20.0625</v>
      </c>
      <c r="F241" s="69"/>
      <c r="G241" s="70"/>
      <c r="H241" s="9"/>
      <c r="M241" s="7" t="s">
        <v>307</v>
      </c>
      <c r="O241" s="5"/>
    </row>
    <row r="242" spans="1:15" ht="12.75">
      <c r="A242" s="66"/>
      <c r="B242" s="67"/>
      <c r="C242" s="111" t="s">
        <v>308</v>
      </c>
      <c r="D242" s="112"/>
      <c r="E242" s="68">
        <v>79.4225</v>
      </c>
      <c r="F242" s="69"/>
      <c r="G242" s="70"/>
      <c r="H242" s="9"/>
      <c r="M242" s="7" t="s">
        <v>308</v>
      </c>
      <c r="O242" s="5"/>
    </row>
    <row r="243" spans="1:15" ht="12.75">
      <c r="A243" s="66"/>
      <c r="B243" s="67"/>
      <c r="C243" s="111" t="s">
        <v>309</v>
      </c>
      <c r="D243" s="112"/>
      <c r="E243" s="68">
        <v>-306.1997</v>
      </c>
      <c r="F243" s="69"/>
      <c r="G243" s="70"/>
      <c r="H243" s="9"/>
      <c r="M243" s="16">
        <v>-3061997</v>
      </c>
      <c r="O243" s="5"/>
    </row>
    <row r="244" spans="1:104" ht="12.75">
      <c r="A244" s="60">
        <v>65</v>
      </c>
      <c r="B244" s="61" t="s">
        <v>310</v>
      </c>
      <c r="C244" s="62" t="s">
        <v>311</v>
      </c>
      <c r="D244" s="89" t="s">
        <v>39</v>
      </c>
      <c r="E244" s="90">
        <v>258.11</v>
      </c>
      <c r="F244" s="107"/>
      <c r="G244" s="91">
        <f>E244*F244</f>
        <v>0</v>
      </c>
      <c r="H244" s="9"/>
      <c r="O244" s="5">
        <v>2</v>
      </c>
      <c r="AA244" s="1">
        <v>1</v>
      </c>
      <c r="AB244" s="1">
        <v>1</v>
      </c>
      <c r="AC244" s="1">
        <v>1</v>
      </c>
      <c r="AZ244" s="1">
        <v>1</v>
      </c>
      <c r="BA244" s="1">
        <f>IF(AZ244=1,G244,0)</f>
        <v>0</v>
      </c>
      <c r="BB244" s="1">
        <f>IF(AZ244=2,G244,0)</f>
        <v>0</v>
      </c>
      <c r="BC244" s="1">
        <f>IF(AZ244=3,G244,0)</f>
        <v>0</v>
      </c>
      <c r="BD244" s="1">
        <f>IF(AZ244=4,G244,0)</f>
        <v>0</v>
      </c>
      <c r="BE244" s="1">
        <f>IF(AZ244=5,G244,0)</f>
        <v>0</v>
      </c>
      <c r="CA244" s="6">
        <v>1</v>
      </c>
      <c r="CB244" s="6">
        <v>1</v>
      </c>
      <c r="CZ244" s="1">
        <v>9.9999999999989E-05</v>
      </c>
    </row>
    <row r="245" spans="1:104" ht="12.75">
      <c r="A245" s="60">
        <v>66</v>
      </c>
      <c r="B245" s="61" t="s">
        <v>312</v>
      </c>
      <c r="C245" s="62" t="s">
        <v>313</v>
      </c>
      <c r="D245" s="89" t="s">
        <v>39</v>
      </c>
      <c r="E245" s="90">
        <v>314.954</v>
      </c>
      <c r="F245" s="107"/>
      <c r="G245" s="91">
        <f>E245*F245</f>
        <v>0</v>
      </c>
      <c r="H245" s="9"/>
      <c r="O245" s="5">
        <v>2</v>
      </c>
      <c r="AA245" s="1">
        <v>1</v>
      </c>
      <c r="AB245" s="1">
        <v>1</v>
      </c>
      <c r="AC245" s="1">
        <v>1</v>
      </c>
      <c r="AZ245" s="1">
        <v>1</v>
      </c>
      <c r="BA245" s="1">
        <f>IF(AZ245=1,G245,0)</f>
        <v>0</v>
      </c>
      <c r="BB245" s="1">
        <f>IF(AZ245=2,G245,0)</f>
        <v>0</v>
      </c>
      <c r="BC245" s="1">
        <f>IF(AZ245=3,G245,0)</f>
        <v>0</v>
      </c>
      <c r="BD245" s="1">
        <f>IF(AZ245=4,G245,0)</f>
        <v>0</v>
      </c>
      <c r="BE245" s="1">
        <f>IF(AZ245=5,G245,0)</f>
        <v>0</v>
      </c>
      <c r="CA245" s="6">
        <v>1</v>
      </c>
      <c r="CB245" s="6">
        <v>1</v>
      </c>
      <c r="CZ245" s="1">
        <v>0.0280300000000011</v>
      </c>
    </row>
    <row r="246" spans="1:15" ht="12.75">
      <c r="A246" s="66"/>
      <c r="B246" s="67"/>
      <c r="C246" s="111" t="s">
        <v>314</v>
      </c>
      <c r="D246" s="112"/>
      <c r="E246" s="68">
        <v>44.08</v>
      </c>
      <c r="F246" s="69"/>
      <c r="G246" s="70"/>
      <c r="H246" s="9"/>
      <c r="M246" s="7" t="s">
        <v>314</v>
      </c>
      <c r="O246" s="5"/>
    </row>
    <row r="247" spans="1:15" ht="12.75">
      <c r="A247" s="66"/>
      <c r="B247" s="67"/>
      <c r="C247" s="111" t="s">
        <v>315</v>
      </c>
      <c r="D247" s="112"/>
      <c r="E247" s="68">
        <v>100.2</v>
      </c>
      <c r="F247" s="69"/>
      <c r="G247" s="70"/>
      <c r="H247" s="9"/>
      <c r="M247" s="7" t="s">
        <v>315</v>
      </c>
      <c r="O247" s="5"/>
    </row>
    <row r="248" spans="1:15" ht="22.5">
      <c r="A248" s="66"/>
      <c r="B248" s="67"/>
      <c r="C248" s="111" t="s">
        <v>316</v>
      </c>
      <c r="D248" s="112"/>
      <c r="E248" s="68">
        <v>170.674</v>
      </c>
      <c r="F248" s="69"/>
      <c r="G248" s="70"/>
      <c r="H248" s="9"/>
      <c r="M248" s="7" t="s">
        <v>316</v>
      </c>
      <c r="O248" s="5"/>
    </row>
    <row r="249" spans="1:104" ht="12.75">
      <c r="A249" s="60">
        <v>67</v>
      </c>
      <c r="B249" s="61" t="s">
        <v>317</v>
      </c>
      <c r="C249" s="62" t="s">
        <v>318</v>
      </c>
      <c r="D249" s="89" t="s">
        <v>39</v>
      </c>
      <c r="E249" s="90">
        <v>461.9605</v>
      </c>
      <c r="F249" s="107"/>
      <c r="G249" s="91">
        <f>E249*F249</f>
        <v>0</v>
      </c>
      <c r="H249" s="9"/>
      <c r="O249" s="5">
        <v>2</v>
      </c>
      <c r="AA249" s="1">
        <v>1</v>
      </c>
      <c r="AB249" s="1">
        <v>1</v>
      </c>
      <c r="AC249" s="1">
        <v>1</v>
      </c>
      <c r="AZ249" s="1">
        <v>1</v>
      </c>
      <c r="BA249" s="1">
        <f>IF(AZ249=1,G249,0)</f>
        <v>0</v>
      </c>
      <c r="BB249" s="1">
        <f>IF(AZ249=2,G249,0)</f>
        <v>0</v>
      </c>
      <c r="BC249" s="1">
        <f>IF(AZ249=3,G249,0)</f>
        <v>0</v>
      </c>
      <c r="BD249" s="1">
        <f>IF(AZ249=4,G249,0)</f>
        <v>0</v>
      </c>
      <c r="BE249" s="1">
        <f>IF(AZ249=5,G249,0)</f>
        <v>0</v>
      </c>
      <c r="CA249" s="6">
        <v>1</v>
      </c>
      <c r="CB249" s="6">
        <v>1</v>
      </c>
      <c r="CZ249" s="1">
        <v>0.040520000000015</v>
      </c>
    </row>
    <row r="250" spans="1:15" ht="12.75">
      <c r="A250" s="66"/>
      <c r="B250" s="67"/>
      <c r="C250" s="111" t="s">
        <v>319</v>
      </c>
      <c r="D250" s="112"/>
      <c r="E250" s="68">
        <v>58.33</v>
      </c>
      <c r="F250" s="69"/>
      <c r="G250" s="70"/>
      <c r="H250" s="9"/>
      <c r="M250" s="7" t="s">
        <v>319</v>
      </c>
      <c r="O250" s="5"/>
    </row>
    <row r="251" spans="1:15" ht="33.75">
      <c r="A251" s="66"/>
      <c r="B251" s="67"/>
      <c r="C251" s="111" t="s">
        <v>320</v>
      </c>
      <c r="D251" s="112"/>
      <c r="E251" s="68">
        <v>237.5505</v>
      </c>
      <c r="F251" s="69"/>
      <c r="G251" s="70"/>
      <c r="H251" s="9"/>
      <c r="M251" s="7" t="s">
        <v>320</v>
      </c>
      <c r="O251" s="5"/>
    </row>
    <row r="252" spans="1:15" ht="12.75">
      <c r="A252" s="66"/>
      <c r="B252" s="67"/>
      <c r="C252" s="111" t="s">
        <v>321</v>
      </c>
      <c r="D252" s="112"/>
      <c r="E252" s="68">
        <v>166.08</v>
      </c>
      <c r="F252" s="69"/>
      <c r="G252" s="70"/>
      <c r="H252" s="9"/>
      <c r="M252" s="7" t="s">
        <v>321</v>
      </c>
      <c r="O252" s="5"/>
    </row>
    <row r="253" spans="1:104" ht="22.5">
      <c r="A253" s="60">
        <v>68</v>
      </c>
      <c r="B253" s="61" t="s">
        <v>322</v>
      </c>
      <c r="C253" s="62" t="s">
        <v>323</v>
      </c>
      <c r="D253" s="89" t="s">
        <v>18</v>
      </c>
      <c r="E253" s="90">
        <v>27.5578</v>
      </c>
      <c r="F253" s="107"/>
      <c r="G253" s="91">
        <f>E253*F253</f>
        <v>0</v>
      </c>
      <c r="H253" s="9"/>
      <c r="O253" s="5">
        <v>2</v>
      </c>
      <c r="AA253" s="1">
        <v>1</v>
      </c>
      <c r="AB253" s="1">
        <v>0</v>
      </c>
      <c r="AC253" s="1">
        <v>0</v>
      </c>
      <c r="AZ253" s="1">
        <v>1</v>
      </c>
      <c r="BA253" s="1">
        <f>IF(AZ253=1,G253,0)</f>
        <v>0</v>
      </c>
      <c r="BB253" s="1">
        <f>IF(AZ253=2,G253,0)</f>
        <v>0</v>
      </c>
      <c r="BC253" s="1">
        <f>IF(AZ253=3,G253,0)</f>
        <v>0</v>
      </c>
      <c r="BD253" s="1">
        <f>IF(AZ253=4,G253,0)</f>
        <v>0</v>
      </c>
      <c r="BE253" s="1">
        <f>IF(AZ253=5,G253,0)</f>
        <v>0</v>
      </c>
      <c r="CA253" s="6">
        <v>1</v>
      </c>
      <c r="CB253" s="6">
        <v>0</v>
      </c>
      <c r="CZ253" s="1">
        <v>2.57549999999901</v>
      </c>
    </row>
    <row r="254" spans="1:15" ht="12.75">
      <c r="A254" s="66"/>
      <c r="B254" s="67"/>
      <c r="C254" s="111" t="s">
        <v>324</v>
      </c>
      <c r="D254" s="112"/>
      <c r="E254" s="68">
        <v>22.13</v>
      </c>
      <c r="F254" s="69"/>
      <c r="G254" s="70"/>
      <c r="H254" s="9"/>
      <c r="M254" s="7" t="s">
        <v>324</v>
      </c>
      <c r="O254" s="5"/>
    </row>
    <row r="255" spans="1:15" ht="12.75">
      <c r="A255" s="66"/>
      <c r="B255" s="67"/>
      <c r="C255" s="111" t="s">
        <v>325</v>
      </c>
      <c r="D255" s="112"/>
      <c r="E255" s="68">
        <v>1.2857</v>
      </c>
      <c r="F255" s="69"/>
      <c r="G255" s="70"/>
      <c r="H255" s="9"/>
      <c r="M255" s="7" t="s">
        <v>325</v>
      </c>
      <c r="O255" s="5"/>
    </row>
    <row r="256" spans="1:15" ht="12.75">
      <c r="A256" s="66"/>
      <c r="B256" s="67"/>
      <c r="C256" s="111" t="s">
        <v>326</v>
      </c>
      <c r="D256" s="112"/>
      <c r="E256" s="68">
        <v>2.7741</v>
      </c>
      <c r="F256" s="69"/>
      <c r="G256" s="70"/>
      <c r="H256" s="9"/>
      <c r="M256" s="7" t="s">
        <v>326</v>
      </c>
      <c r="O256" s="5"/>
    </row>
    <row r="257" spans="1:15" ht="12.75">
      <c r="A257" s="66"/>
      <c r="B257" s="67"/>
      <c r="C257" s="111" t="s">
        <v>327</v>
      </c>
      <c r="D257" s="112"/>
      <c r="E257" s="68">
        <v>1.368</v>
      </c>
      <c r="F257" s="69"/>
      <c r="G257" s="70"/>
      <c r="H257" s="9"/>
      <c r="M257" s="7" t="s">
        <v>327</v>
      </c>
      <c r="O257" s="5"/>
    </row>
    <row r="258" spans="1:104" s="17" customFormat="1" ht="12.75">
      <c r="A258" s="71">
        <v>69</v>
      </c>
      <c r="B258" s="72" t="s">
        <v>328</v>
      </c>
      <c r="C258" s="73" t="s">
        <v>329</v>
      </c>
      <c r="D258" s="74" t="s">
        <v>18</v>
      </c>
      <c r="E258" s="75">
        <v>6.3768</v>
      </c>
      <c r="F258" s="106"/>
      <c r="G258" s="76">
        <f>E258*F258</f>
        <v>0</v>
      </c>
      <c r="H258" s="20"/>
      <c r="O258" s="17">
        <v>2</v>
      </c>
      <c r="AA258" s="17">
        <v>1</v>
      </c>
      <c r="AB258" s="17">
        <v>1</v>
      </c>
      <c r="AC258" s="17">
        <v>1</v>
      </c>
      <c r="AZ258" s="17">
        <v>1</v>
      </c>
      <c r="BA258" s="17">
        <f>IF(AZ258=1,G258,0)</f>
        <v>0</v>
      </c>
      <c r="BB258" s="17">
        <f>IF(AZ258=2,G258,0)</f>
        <v>0</v>
      </c>
      <c r="BC258" s="17">
        <f>IF(AZ258=3,G258,0)</f>
        <v>0</v>
      </c>
      <c r="BD258" s="17">
        <f>IF(AZ258=4,G258,0)</f>
        <v>0</v>
      </c>
      <c r="BE258" s="17">
        <f>IF(AZ258=5,G258,0)</f>
        <v>0</v>
      </c>
      <c r="CA258" s="17">
        <v>1</v>
      </c>
      <c r="CB258" s="17">
        <v>1</v>
      </c>
      <c r="CZ258" s="17">
        <v>2.42199999999866</v>
      </c>
    </row>
    <row r="259" spans="1:15" ht="12.75">
      <c r="A259" s="77"/>
      <c r="B259" s="78"/>
      <c r="C259" s="121" t="s">
        <v>114</v>
      </c>
      <c r="D259" s="122"/>
      <c r="E259" s="79">
        <v>0</v>
      </c>
      <c r="F259" s="80"/>
      <c r="G259" s="81"/>
      <c r="H259" s="9"/>
      <c r="M259" s="7">
        <v>0</v>
      </c>
      <c r="O259" s="5"/>
    </row>
    <row r="260" spans="1:15" ht="12.75">
      <c r="A260" s="77"/>
      <c r="B260" s="78"/>
      <c r="C260" s="121" t="s">
        <v>330</v>
      </c>
      <c r="D260" s="122"/>
      <c r="E260" s="79">
        <v>6.3768</v>
      </c>
      <c r="F260" s="80"/>
      <c r="G260" s="81"/>
      <c r="H260" s="9"/>
      <c r="M260" s="7" t="s">
        <v>330</v>
      </c>
      <c r="O260" s="5"/>
    </row>
    <row r="261" spans="1:104" ht="12.75">
      <c r="A261" s="71">
        <v>70</v>
      </c>
      <c r="B261" s="72" t="s">
        <v>331</v>
      </c>
      <c r="C261" s="73" t="s">
        <v>332</v>
      </c>
      <c r="D261" s="93" t="s">
        <v>46</v>
      </c>
      <c r="E261" s="94">
        <v>1.4353</v>
      </c>
      <c r="F261" s="109"/>
      <c r="G261" s="95">
        <f>E261*F261</f>
        <v>0</v>
      </c>
      <c r="H261" s="9"/>
      <c r="O261" s="5">
        <v>2</v>
      </c>
      <c r="AA261" s="1">
        <v>1</v>
      </c>
      <c r="AB261" s="1">
        <v>1</v>
      </c>
      <c r="AC261" s="1">
        <v>1</v>
      </c>
      <c r="AZ261" s="1">
        <v>1</v>
      </c>
      <c r="BA261" s="1">
        <f>IF(AZ261=1,G261,0)</f>
        <v>0</v>
      </c>
      <c r="BB261" s="1">
        <f>IF(AZ261=2,G261,0)</f>
        <v>0</v>
      </c>
      <c r="BC261" s="1">
        <f>IF(AZ261=3,G261,0)</f>
        <v>0</v>
      </c>
      <c r="BD261" s="1">
        <f>IF(AZ261=4,G261,0)</f>
        <v>0</v>
      </c>
      <c r="BE261" s="1">
        <f>IF(AZ261=5,G261,0)</f>
        <v>0</v>
      </c>
      <c r="CA261" s="6">
        <v>1</v>
      </c>
      <c r="CB261" s="6">
        <v>1</v>
      </c>
      <c r="CZ261" s="1">
        <v>1.05299999999988</v>
      </c>
    </row>
    <row r="262" spans="1:15" ht="12.75">
      <c r="A262" s="77"/>
      <c r="B262" s="78"/>
      <c r="C262" s="121" t="s">
        <v>333</v>
      </c>
      <c r="D262" s="122"/>
      <c r="E262" s="79">
        <v>1.4353</v>
      </c>
      <c r="F262" s="80"/>
      <c r="G262" s="81"/>
      <c r="H262" s="9"/>
      <c r="M262" s="7" t="s">
        <v>333</v>
      </c>
      <c r="O262" s="5"/>
    </row>
    <row r="263" spans="1:104" s="17" customFormat="1" ht="12.75">
      <c r="A263" s="71">
        <v>71</v>
      </c>
      <c r="B263" s="72" t="s">
        <v>334</v>
      </c>
      <c r="C263" s="73" t="s">
        <v>335</v>
      </c>
      <c r="D263" s="74" t="s">
        <v>39</v>
      </c>
      <c r="E263" s="75">
        <v>690.35</v>
      </c>
      <c r="F263" s="106"/>
      <c r="G263" s="76">
        <f>E263*F263</f>
        <v>0</v>
      </c>
      <c r="H263" s="20"/>
      <c r="O263" s="17">
        <v>2</v>
      </c>
      <c r="AA263" s="17">
        <v>1</v>
      </c>
      <c r="AB263" s="17">
        <v>1</v>
      </c>
      <c r="AC263" s="17">
        <v>1</v>
      </c>
      <c r="AZ263" s="17">
        <v>1</v>
      </c>
      <c r="BA263" s="17">
        <f>IF(AZ263=1,G263,0)</f>
        <v>0</v>
      </c>
      <c r="BB263" s="17">
        <f>IF(AZ263=2,G263,0)</f>
        <v>0</v>
      </c>
      <c r="BC263" s="17">
        <f>IF(AZ263=3,G263,0)</f>
        <v>0</v>
      </c>
      <c r="BD263" s="17">
        <f>IF(AZ263=4,G263,0)</f>
        <v>0</v>
      </c>
      <c r="BE263" s="17">
        <f>IF(AZ263=5,G263,0)</f>
        <v>0</v>
      </c>
      <c r="CA263" s="17">
        <v>1</v>
      </c>
      <c r="CB263" s="17">
        <v>1</v>
      </c>
      <c r="CZ263" s="17">
        <v>0.0950000000000273</v>
      </c>
    </row>
    <row r="264" spans="1:15" ht="12.75">
      <c r="A264" s="77"/>
      <c r="B264" s="78"/>
      <c r="C264" s="121" t="s">
        <v>336</v>
      </c>
      <c r="D264" s="122"/>
      <c r="E264" s="79">
        <v>365.79</v>
      </c>
      <c r="F264" s="80"/>
      <c r="G264" s="81"/>
      <c r="H264" s="9"/>
      <c r="M264" s="7" t="s">
        <v>336</v>
      </c>
      <c r="O264" s="5"/>
    </row>
    <row r="265" spans="1:15" ht="12.75">
      <c r="A265" s="77"/>
      <c r="B265" s="78"/>
      <c r="C265" s="121" t="s">
        <v>337</v>
      </c>
      <c r="D265" s="122"/>
      <c r="E265" s="79">
        <v>210</v>
      </c>
      <c r="F265" s="80"/>
      <c r="G265" s="81"/>
      <c r="H265" s="9"/>
      <c r="M265" s="7">
        <v>210</v>
      </c>
      <c r="O265" s="5"/>
    </row>
    <row r="266" spans="1:15" ht="12.75">
      <c r="A266" s="77"/>
      <c r="B266" s="78"/>
      <c r="C266" s="121" t="s">
        <v>338</v>
      </c>
      <c r="D266" s="122"/>
      <c r="E266" s="79">
        <v>114.56</v>
      </c>
      <c r="F266" s="80"/>
      <c r="G266" s="81"/>
      <c r="H266" s="9"/>
      <c r="M266" s="7" t="s">
        <v>338</v>
      </c>
      <c r="O266" s="5"/>
    </row>
    <row r="267" spans="1:104" s="17" customFormat="1" ht="22.5">
      <c r="A267" s="71">
        <v>72</v>
      </c>
      <c r="B267" s="72" t="s">
        <v>339</v>
      </c>
      <c r="C267" s="73" t="s">
        <v>340</v>
      </c>
      <c r="D267" s="74" t="s">
        <v>71</v>
      </c>
      <c r="E267" s="75">
        <v>2</v>
      </c>
      <c r="F267" s="108"/>
      <c r="G267" s="92">
        <f>E267*F267</f>
        <v>0</v>
      </c>
      <c r="H267" s="21"/>
      <c r="O267" s="17">
        <v>2</v>
      </c>
      <c r="AA267" s="17">
        <v>1</v>
      </c>
      <c r="AB267" s="17">
        <v>1</v>
      </c>
      <c r="AC267" s="17">
        <v>1</v>
      </c>
      <c r="AZ267" s="17">
        <v>1</v>
      </c>
      <c r="BA267" s="17">
        <f>IF(AZ267=1,G267,0)</f>
        <v>0</v>
      </c>
      <c r="BB267" s="17">
        <f>IF(AZ267=2,G267,0)</f>
        <v>0</v>
      </c>
      <c r="BC267" s="17">
        <f>IF(AZ267=3,G267,0)</f>
        <v>0</v>
      </c>
      <c r="BD267" s="17">
        <f>IF(AZ267=4,G267,0)</f>
        <v>0</v>
      </c>
      <c r="BE267" s="17">
        <f>IF(AZ267=5,G267,0)</f>
        <v>0</v>
      </c>
      <c r="CA267" s="17">
        <v>1</v>
      </c>
      <c r="CB267" s="17">
        <v>1</v>
      </c>
      <c r="CZ267" s="17">
        <v>0.0321500000000015</v>
      </c>
    </row>
    <row r="268" spans="1:104" s="17" customFormat="1" ht="22.5">
      <c r="A268" s="71">
        <v>73</v>
      </c>
      <c r="B268" s="72" t="s">
        <v>341</v>
      </c>
      <c r="C268" s="73" t="s">
        <v>342</v>
      </c>
      <c r="D268" s="74" t="s">
        <v>71</v>
      </c>
      <c r="E268" s="75">
        <v>1</v>
      </c>
      <c r="F268" s="108"/>
      <c r="G268" s="92">
        <f>E268*F268</f>
        <v>0</v>
      </c>
      <c r="H268" s="20"/>
      <c r="O268" s="17">
        <v>2</v>
      </c>
      <c r="AA268" s="17">
        <v>1</v>
      </c>
      <c r="AB268" s="17">
        <v>1</v>
      </c>
      <c r="AC268" s="17">
        <v>1</v>
      </c>
      <c r="AZ268" s="17">
        <v>1</v>
      </c>
      <c r="BA268" s="17">
        <f>IF(AZ268=1,G268,0)</f>
        <v>0</v>
      </c>
      <c r="BB268" s="17">
        <f>IF(AZ268=2,G268,0)</f>
        <v>0</v>
      </c>
      <c r="BC268" s="17">
        <f>IF(AZ268=3,G268,0)</f>
        <v>0</v>
      </c>
      <c r="BD268" s="17">
        <f>IF(AZ268=4,G268,0)</f>
        <v>0</v>
      </c>
      <c r="BE268" s="17">
        <f>IF(AZ268=5,G268,0)</f>
        <v>0</v>
      </c>
      <c r="CA268" s="17">
        <v>1</v>
      </c>
      <c r="CB268" s="17">
        <v>1</v>
      </c>
      <c r="CZ268" s="17">
        <v>0.0339900000000171</v>
      </c>
    </row>
    <row r="269" spans="1:104" ht="22.5">
      <c r="A269" s="71">
        <v>74</v>
      </c>
      <c r="B269" s="72" t="s">
        <v>343</v>
      </c>
      <c r="C269" s="73" t="s">
        <v>344</v>
      </c>
      <c r="D269" s="93" t="s">
        <v>71</v>
      </c>
      <c r="E269" s="94">
        <v>25</v>
      </c>
      <c r="F269" s="109"/>
      <c r="G269" s="95">
        <f>E269*F269</f>
        <v>0</v>
      </c>
      <c r="H269" s="9"/>
      <c r="O269" s="5">
        <v>2</v>
      </c>
      <c r="AA269" s="1">
        <v>1</v>
      </c>
      <c r="AB269" s="1">
        <v>1</v>
      </c>
      <c r="AC269" s="1">
        <v>1</v>
      </c>
      <c r="AZ269" s="1">
        <v>1</v>
      </c>
      <c r="BA269" s="1">
        <f>IF(AZ269=1,G269,0)</f>
        <v>0</v>
      </c>
      <c r="BB269" s="1">
        <f>IF(AZ269=2,G269,0)</f>
        <v>0</v>
      </c>
      <c r="BC269" s="1">
        <f>IF(AZ269=3,G269,0)</f>
        <v>0</v>
      </c>
      <c r="BD269" s="1">
        <f>IF(AZ269=4,G269,0)</f>
        <v>0</v>
      </c>
      <c r="BE269" s="1">
        <f>IF(AZ269=5,G269,0)</f>
        <v>0</v>
      </c>
      <c r="CA269" s="6">
        <v>1</v>
      </c>
      <c r="CB269" s="6">
        <v>1</v>
      </c>
      <c r="CZ269" s="1">
        <v>0.0200000000000102</v>
      </c>
    </row>
    <row r="270" spans="1:15" ht="12.75">
      <c r="A270" s="77"/>
      <c r="B270" s="78"/>
      <c r="C270" s="121" t="s">
        <v>345</v>
      </c>
      <c r="D270" s="122"/>
      <c r="E270" s="79">
        <v>25</v>
      </c>
      <c r="F270" s="80"/>
      <c r="G270" s="81"/>
      <c r="H270" s="9"/>
      <c r="M270" s="7" t="s">
        <v>345</v>
      </c>
      <c r="O270" s="5"/>
    </row>
    <row r="271" spans="1:104" s="17" customFormat="1" ht="22.5">
      <c r="A271" s="71">
        <v>75</v>
      </c>
      <c r="B271" s="72" t="s">
        <v>346</v>
      </c>
      <c r="C271" s="73" t="s">
        <v>347</v>
      </c>
      <c r="D271" s="74" t="s">
        <v>71</v>
      </c>
      <c r="E271" s="75">
        <v>7</v>
      </c>
      <c r="F271" s="106"/>
      <c r="G271" s="76">
        <f>E271*F271</f>
        <v>0</v>
      </c>
      <c r="H271" s="20"/>
      <c r="O271" s="17">
        <v>2</v>
      </c>
      <c r="AA271" s="17">
        <v>1</v>
      </c>
      <c r="AB271" s="17">
        <v>1</v>
      </c>
      <c r="AC271" s="17">
        <v>1</v>
      </c>
      <c r="AZ271" s="17">
        <v>1</v>
      </c>
      <c r="BA271" s="17">
        <f>IF(AZ271=1,G271,0)</f>
        <v>0</v>
      </c>
      <c r="BB271" s="17">
        <f>IF(AZ271=2,G271,0)</f>
        <v>0</v>
      </c>
      <c r="BC271" s="17">
        <f>IF(AZ271=3,G271,0)</f>
        <v>0</v>
      </c>
      <c r="BD271" s="17">
        <f>IF(AZ271=4,G271,0)</f>
        <v>0</v>
      </c>
      <c r="BE271" s="17">
        <f>IF(AZ271=5,G271,0)</f>
        <v>0</v>
      </c>
      <c r="CA271" s="17">
        <v>1</v>
      </c>
      <c r="CB271" s="17">
        <v>1</v>
      </c>
      <c r="CZ271" s="17">
        <v>0.0200000000000102</v>
      </c>
    </row>
    <row r="272" spans="1:15" ht="12.75">
      <c r="A272" s="77"/>
      <c r="B272" s="78"/>
      <c r="C272" s="121" t="s">
        <v>348</v>
      </c>
      <c r="D272" s="122"/>
      <c r="E272" s="79">
        <v>7</v>
      </c>
      <c r="F272" s="80"/>
      <c r="G272" s="81"/>
      <c r="H272" s="9"/>
      <c r="M272" s="7" t="s">
        <v>348</v>
      </c>
      <c r="O272" s="5"/>
    </row>
    <row r="273" spans="1:104" ht="22.5">
      <c r="A273" s="71">
        <v>76</v>
      </c>
      <c r="B273" s="72" t="s">
        <v>349</v>
      </c>
      <c r="C273" s="73" t="s">
        <v>350</v>
      </c>
      <c r="D273" s="93" t="s">
        <v>71</v>
      </c>
      <c r="E273" s="94">
        <v>1</v>
      </c>
      <c r="F273" s="109"/>
      <c r="G273" s="95">
        <f>E273*F273</f>
        <v>0</v>
      </c>
      <c r="H273" s="9"/>
      <c r="O273" s="5">
        <v>2</v>
      </c>
      <c r="AA273" s="1">
        <v>1</v>
      </c>
      <c r="AB273" s="1">
        <v>1</v>
      </c>
      <c r="AC273" s="1">
        <v>1</v>
      </c>
      <c r="AZ273" s="1">
        <v>1</v>
      </c>
      <c r="BA273" s="1">
        <f>IF(AZ273=1,G273,0)</f>
        <v>0</v>
      </c>
      <c r="BB273" s="1">
        <f>IF(AZ273=2,G273,0)</f>
        <v>0</v>
      </c>
      <c r="BC273" s="1">
        <f>IF(AZ273=3,G273,0)</f>
        <v>0</v>
      </c>
      <c r="BD273" s="1">
        <f>IF(AZ273=4,G273,0)</f>
        <v>0</v>
      </c>
      <c r="BE273" s="1">
        <f>IF(AZ273=5,G273,0)</f>
        <v>0</v>
      </c>
      <c r="CA273" s="6">
        <v>1</v>
      </c>
      <c r="CB273" s="6">
        <v>1</v>
      </c>
      <c r="CZ273" s="1">
        <v>0.0200000000000102</v>
      </c>
    </row>
    <row r="274" spans="1:15" ht="12.75">
      <c r="A274" s="77"/>
      <c r="B274" s="78"/>
      <c r="C274" s="121" t="s">
        <v>13</v>
      </c>
      <c r="D274" s="122"/>
      <c r="E274" s="79">
        <v>1</v>
      </c>
      <c r="F274" s="80"/>
      <c r="G274" s="81"/>
      <c r="H274" s="9"/>
      <c r="M274" s="7">
        <v>1</v>
      </c>
      <c r="O274" s="5"/>
    </row>
    <row r="275" spans="1:104" s="17" customFormat="1" ht="22.5">
      <c r="A275" s="71">
        <v>77</v>
      </c>
      <c r="B275" s="72" t="s">
        <v>351</v>
      </c>
      <c r="C275" s="73" t="s">
        <v>352</v>
      </c>
      <c r="D275" s="74" t="s">
        <v>71</v>
      </c>
      <c r="E275" s="75">
        <v>4</v>
      </c>
      <c r="F275" s="108"/>
      <c r="G275" s="92">
        <f>E275*F275</f>
        <v>0</v>
      </c>
      <c r="H275" s="20"/>
      <c r="O275" s="17">
        <v>2</v>
      </c>
      <c r="AA275" s="17">
        <v>1</v>
      </c>
      <c r="AB275" s="17">
        <v>0</v>
      </c>
      <c r="AC275" s="17">
        <v>0</v>
      </c>
      <c r="AZ275" s="17">
        <v>1</v>
      </c>
      <c r="BA275" s="17">
        <f>IF(AZ275=1,G275,0)</f>
        <v>0</v>
      </c>
      <c r="BB275" s="17">
        <f>IF(AZ275=2,G275,0)</f>
        <v>0</v>
      </c>
      <c r="BC275" s="17">
        <f>IF(AZ275=3,G275,0)</f>
        <v>0</v>
      </c>
      <c r="BD275" s="17">
        <f>IF(AZ275=4,G275,0)</f>
        <v>0</v>
      </c>
      <c r="BE275" s="17">
        <f>IF(AZ275=5,G275,0)</f>
        <v>0</v>
      </c>
      <c r="CA275" s="17">
        <v>1</v>
      </c>
      <c r="CB275" s="17">
        <v>0</v>
      </c>
      <c r="CZ275" s="17">
        <v>0.0200000000000102</v>
      </c>
    </row>
    <row r="276" spans="1:104" ht="22.5">
      <c r="A276" s="60">
        <v>78</v>
      </c>
      <c r="B276" s="61" t="s">
        <v>353</v>
      </c>
      <c r="C276" s="62" t="s">
        <v>354</v>
      </c>
      <c r="D276" s="89" t="s">
        <v>71</v>
      </c>
      <c r="E276" s="90">
        <v>1</v>
      </c>
      <c r="F276" s="107"/>
      <c r="G276" s="91">
        <f>E276*F276</f>
        <v>0</v>
      </c>
      <c r="H276" s="9"/>
      <c r="O276" s="5">
        <v>2</v>
      </c>
      <c r="AA276" s="1">
        <v>1</v>
      </c>
      <c r="AB276" s="1">
        <v>1</v>
      </c>
      <c r="AC276" s="1">
        <v>1</v>
      </c>
      <c r="AZ276" s="1">
        <v>1</v>
      </c>
      <c r="BA276" s="1">
        <f>IF(AZ276=1,G276,0)</f>
        <v>0</v>
      </c>
      <c r="BB276" s="1">
        <f>IF(AZ276=2,G276,0)</f>
        <v>0</v>
      </c>
      <c r="BC276" s="1">
        <f>IF(AZ276=3,G276,0)</f>
        <v>0</v>
      </c>
      <c r="BD276" s="1">
        <f>IF(AZ276=4,G276,0)</f>
        <v>0</v>
      </c>
      <c r="BE276" s="1">
        <f>IF(AZ276=5,G276,0)</f>
        <v>0</v>
      </c>
      <c r="CA276" s="6">
        <v>1</v>
      </c>
      <c r="CB276" s="6">
        <v>1</v>
      </c>
      <c r="CZ276" s="1">
        <v>0.0300000000000011</v>
      </c>
    </row>
    <row r="277" spans="1:104" ht="22.5">
      <c r="A277" s="60">
        <v>79</v>
      </c>
      <c r="B277" s="61" t="s">
        <v>355</v>
      </c>
      <c r="C277" s="62" t="s">
        <v>356</v>
      </c>
      <c r="D277" s="89" t="s">
        <v>71</v>
      </c>
      <c r="E277" s="90">
        <v>5</v>
      </c>
      <c r="F277" s="107"/>
      <c r="G277" s="91">
        <f>E277*F277</f>
        <v>0</v>
      </c>
      <c r="H277" s="9"/>
      <c r="O277" s="5">
        <v>2</v>
      </c>
      <c r="AA277" s="1">
        <v>1</v>
      </c>
      <c r="AB277" s="1">
        <v>1</v>
      </c>
      <c r="AC277" s="1">
        <v>1</v>
      </c>
      <c r="AZ277" s="1">
        <v>1</v>
      </c>
      <c r="BA277" s="1">
        <f>IF(AZ277=1,G277,0)</f>
        <v>0</v>
      </c>
      <c r="BB277" s="1">
        <f>IF(AZ277=2,G277,0)</f>
        <v>0</v>
      </c>
      <c r="BC277" s="1">
        <f>IF(AZ277=3,G277,0)</f>
        <v>0</v>
      </c>
      <c r="BD277" s="1">
        <f>IF(AZ277=4,G277,0)</f>
        <v>0</v>
      </c>
      <c r="BE277" s="1">
        <f>IF(AZ277=5,G277,0)</f>
        <v>0</v>
      </c>
      <c r="CA277" s="6">
        <v>1</v>
      </c>
      <c r="CB277" s="6">
        <v>1</v>
      </c>
      <c r="CZ277" s="1">
        <v>0.0300000000000011</v>
      </c>
    </row>
    <row r="278" spans="1:15" ht="12.75">
      <c r="A278" s="66"/>
      <c r="B278" s="67"/>
      <c r="C278" s="111" t="s">
        <v>357</v>
      </c>
      <c r="D278" s="112"/>
      <c r="E278" s="68">
        <v>5</v>
      </c>
      <c r="F278" s="69"/>
      <c r="G278" s="70"/>
      <c r="H278" s="9"/>
      <c r="M278" s="7" t="s">
        <v>357</v>
      </c>
      <c r="O278" s="5"/>
    </row>
    <row r="279" spans="1:104" ht="22.5">
      <c r="A279" s="60">
        <v>80</v>
      </c>
      <c r="B279" s="61" t="s">
        <v>358</v>
      </c>
      <c r="C279" s="62" t="s">
        <v>359</v>
      </c>
      <c r="D279" s="89" t="s">
        <v>71</v>
      </c>
      <c r="E279" s="90">
        <v>1</v>
      </c>
      <c r="F279" s="107"/>
      <c r="G279" s="91">
        <f>E279*F279</f>
        <v>0</v>
      </c>
      <c r="H279" s="9"/>
      <c r="O279" s="5">
        <v>2</v>
      </c>
      <c r="AA279" s="1">
        <v>1</v>
      </c>
      <c r="AB279" s="1">
        <v>1</v>
      </c>
      <c r="AC279" s="1">
        <v>1</v>
      </c>
      <c r="AZ279" s="1">
        <v>1</v>
      </c>
      <c r="BA279" s="1">
        <f>IF(AZ279=1,G279,0)</f>
        <v>0</v>
      </c>
      <c r="BB279" s="1">
        <f>IF(AZ279=2,G279,0)</f>
        <v>0</v>
      </c>
      <c r="BC279" s="1">
        <f>IF(AZ279=3,G279,0)</f>
        <v>0</v>
      </c>
      <c r="BD279" s="1">
        <f>IF(AZ279=4,G279,0)</f>
        <v>0</v>
      </c>
      <c r="BE279" s="1">
        <f>IF(AZ279=5,G279,0)</f>
        <v>0</v>
      </c>
      <c r="CA279" s="6">
        <v>1</v>
      </c>
      <c r="CB279" s="6">
        <v>1</v>
      </c>
      <c r="CZ279" s="1">
        <v>0.0200000000000102</v>
      </c>
    </row>
    <row r="280" spans="1:104" ht="22.5">
      <c r="A280" s="60">
        <v>81</v>
      </c>
      <c r="B280" s="61" t="s">
        <v>360</v>
      </c>
      <c r="C280" s="62" t="s">
        <v>361</v>
      </c>
      <c r="D280" s="89" t="s">
        <v>71</v>
      </c>
      <c r="E280" s="90">
        <v>2</v>
      </c>
      <c r="F280" s="107"/>
      <c r="G280" s="91">
        <f>E280*F280</f>
        <v>0</v>
      </c>
      <c r="H280" s="9"/>
      <c r="O280" s="5">
        <v>2</v>
      </c>
      <c r="AA280" s="1">
        <v>1</v>
      </c>
      <c r="AB280" s="1">
        <v>1</v>
      </c>
      <c r="AC280" s="1">
        <v>1</v>
      </c>
      <c r="AZ280" s="1">
        <v>1</v>
      </c>
      <c r="BA280" s="1">
        <f>IF(AZ280=1,G280,0)</f>
        <v>0</v>
      </c>
      <c r="BB280" s="1">
        <f>IF(AZ280=2,G280,0)</f>
        <v>0</v>
      </c>
      <c r="BC280" s="1">
        <f>IF(AZ280=3,G280,0)</f>
        <v>0</v>
      </c>
      <c r="BD280" s="1">
        <f>IF(AZ280=4,G280,0)</f>
        <v>0</v>
      </c>
      <c r="BE280" s="1">
        <f>IF(AZ280=5,G280,0)</f>
        <v>0</v>
      </c>
      <c r="CA280" s="6">
        <v>1</v>
      </c>
      <c r="CB280" s="6">
        <v>1</v>
      </c>
      <c r="CZ280" s="1">
        <v>0.0319999999999823</v>
      </c>
    </row>
    <row r="281" spans="1:15" ht="12.75">
      <c r="A281" s="66"/>
      <c r="B281" s="67"/>
      <c r="C281" s="111" t="s">
        <v>362</v>
      </c>
      <c r="D281" s="112"/>
      <c r="E281" s="68">
        <v>2</v>
      </c>
      <c r="F281" s="69"/>
      <c r="G281" s="70"/>
      <c r="H281" s="9"/>
      <c r="M281" s="7" t="s">
        <v>362</v>
      </c>
      <c r="O281" s="5"/>
    </row>
    <row r="282" spans="1:104" ht="22.5">
      <c r="A282" s="60">
        <v>82</v>
      </c>
      <c r="B282" s="61" t="s">
        <v>363</v>
      </c>
      <c r="C282" s="62" t="s">
        <v>364</v>
      </c>
      <c r="D282" s="89" t="s">
        <v>185</v>
      </c>
      <c r="E282" s="90">
        <v>31.55</v>
      </c>
      <c r="F282" s="107"/>
      <c r="G282" s="91">
        <f>E282*F282</f>
        <v>0</v>
      </c>
      <c r="H282" s="9"/>
      <c r="O282" s="5">
        <v>2</v>
      </c>
      <c r="AA282" s="1">
        <v>1</v>
      </c>
      <c r="AB282" s="1">
        <v>1</v>
      </c>
      <c r="AC282" s="1">
        <v>1</v>
      </c>
      <c r="AZ282" s="1">
        <v>1</v>
      </c>
      <c r="BA282" s="1">
        <f>IF(AZ282=1,G282,0)</f>
        <v>0</v>
      </c>
      <c r="BB282" s="1">
        <f>IF(AZ282=2,G282,0)</f>
        <v>0</v>
      </c>
      <c r="BC282" s="1">
        <f>IF(AZ282=3,G282,0)</f>
        <v>0</v>
      </c>
      <c r="BD282" s="1">
        <f>IF(AZ282=4,G282,0)</f>
        <v>0</v>
      </c>
      <c r="BE282" s="1">
        <f>IF(AZ282=5,G282,0)</f>
        <v>0</v>
      </c>
      <c r="CA282" s="6">
        <v>1</v>
      </c>
      <c r="CB282" s="6">
        <v>1</v>
      </c>
      <c r="CZ282" s="1">
        <v>0.259140000000116</v>
      </c>
    </row>
    <row r="283" spans="1:15" ht="12.75">
      <c r="A283" s="66"/>
      <c r="B283" s="67"/>
      <c r="C283" s="111" t="s">
        <v>365</v>
      </c>
      <c r="D283" s="112"/>
      <c r="E283" s="68">
        <v>31.55</v>
      </c>
      <c r="F283" s="69"/>
      <c r="G283" s="70"/>
      <c r="H283" s="9"/>
      <c r="M283" s="7" t="s">
        <v>365</v>
      </c>
      <c r="O283" s="5"/>
    </row>
    <row r="284" spans="1:104" ht="12.75">
      <c r="A284" s="60">
        <v>83</v>
      </c>
      <c r="B284" s="61" t="s">
        <v>366</v>
      </c>
      <c r="C284" s="62" t="s">
        <v>367</v>
      </c>
      <c r="D284" s="89" t="s">
        <v>39</v>
      </c>
      <c r="E284" s="90">
        <v>110.9</v>
      </c>
      <c r="F284" s="107"/>
      <c r="G284" s="91">
        <f>E284*F284</f>
        <v>0</v>
      </c>
      <c r="H284" s="9"/>
      <c r="O284" s="5">
        <v>2</v>
      </c>
      <c r="AA284" s="1">
        <v>12</v>
      </c>
      <c r="AB284" s="1">
        <v>0</v>
      </c>
      <c r="AC284" s="1">
        <v>118</v>
      </c>
      <c r="AZ284" s="1">
        <v>1</v>
      </c>
      <c r="BA284" s="1">
        <f>IF(AZ284=1,G284,0)</f>
        <v>0</v>
      </c>
      <c r="BB284" s="1">
        <f>IF(AZ284=2,G284,0)</f>
        <v>0</v>
      </c>
      <c r="BC284" s="1">
        <f>IF(AZ284=3,G284,0)</f>
        <v>0</v>
      </c>
      <c r="BD284" s="1">
        <f>IF(AZ284=4,G284,0)</f>
        <v>0</v>
      </c>
      <c r="BE284" s="1">
        <f>IF(AZ284=5,G284,0)</f>
        <v>0</v>
      </c>
      <c r="CA284" s="6">
        <v>12</v>
      </c>
      <c r="CB284" s="6">
        <v>0</v>
      </c>
      <c r="CZ284" s="1">
        <v>0</v>
      </c>
    </row>
    <row r="285" spans="1:57" ht="12.75">
      <c r="A285" s="82"/>
      <c r="B285" s="83" t="s">
        <v>16</v>
      </c>
      <c r="C285" s="84" t="str">
        <f>CONCATENATE(B173," ",C173)</f>
        <v>6 Úpravy povrchu, podlahy</v>
      </c>
      <c r="D285" s="85"/>
      <c r="E285" s="86"/>
      <c r="F285" s="87"/>
      <c r="G285" s="88">
        <f>SUM(G173:G284)</f>
        <v>0</v>
      </c>
      <c r="H285" s="9"/>
      <c r="O285" s="5">
        <v>4</v>
      </c>
      <c r="BA285" s="8">
        <f>SUM(BA173:BA284)</f>
        <v>0</v>
      </c>
      <c r="BB285" s="8">
        <f>SUM(BB173:BB284)</f>
        <v>0</v>
      </c>
      <c r="BC285" s="8">
        <f>SUM(BC173:BC284)</f>
        <v>0</v>
      </c>
      <c r="BD285" s="8">
        <f>SUM(BD173:BD284)</f>
        <v>0</v>
      </c>
      <c r="BE285" s="8">
        <f>SUM(BE173:BE284)</f>
        <v>0</v>
      </c>
    </row>
    <row r="286" spans="1:15" ht="12.75">
      <c r="A286" s="54" t="s">
        <v>12</v>
      </c>
      <c r="B286" s="55" t="s">
        <v>368</v>
      </c>
      <c r="C286" s="56" t="s">
        <v>369</v>
      </c>
      <c r="D286" s="57"/>
      <c r="E286" s="58"/>
      <c r="F286" s="58"/>
      <c r="G286" s="59"/>
      <c r="H286" s="19"/>
      <c r="I286" s="4"/>
      <c r="O286" s="5">
        <v>1</v>
      </c>
    </row>
    <row r="287" spans="1:104" ht="12.75">
      <c r="A287" s="60">
        <v>84</v>
      </c>
      <c r="B287" s="61" t="s">
        <v>370</v>
      </c>
      <c r="C287" s="62" t="s">
        <v>371</v>
      </c>
      <c r="D287" s="89" t="s">
        <v>39</v>
      </c>
      <c r="E287" s="90">
        <v>867.65</v>
      </c>
      <c r="F287" s="107"/>
      <c r="G287" s="91">
        <f>E287*F287</f>
        <v>0</v>
      </c>
      <c r="H287" s="9"/>
      <c r="O287" s="5">
        <v>2</v>
      </c>
      <c r="AA287" s="1">
        <v>1</v>
      </c>
      <c r="AB287" s="1">
        <v>1</v>
      </c>
      <c r="AC287" s="1">
        <v>1</v>
      </c>
      <c r="AZ287" s="1">
        <v>1</v>
      </c>
      <c r="BA287" s="1">
        <f>IF(AZ287=1,G287,0)</f>
        <v>0</v>
      </c>
      <c r="BB287" s="1">
        <f>IF(AZ287=2,G287,0)</f>
        <v>0</v>
      </c>
      <c r="BC287" s="1">
        <f>IF(AZ287=3,G287,0)</f>
        <v>0</v>
      </c>
      <c r="BD287" s="1">
        <f>IF(AZ287=4,G287,0)</f>
        <v>0</v>
      </c>
      <c r="BE287" s="1">
        <f>IF(AZ287=5,G287,0)</f>
        <v>0</v>
      </c>
      <c r="CA287" s="6">
        <v>1</v>
      </c>
      <c r="CB287" s="6">
        <v>1</v>
      </c>
      <c r="CZ287" s="1">
        <v>0.0333800000000224</v>
      </c>
    </row>
    <row r="288" spans="1:15" ht="12.75">
      <c r="A288" s="66"/>
      <c r="B288" s="67"/>
      <c r="C288" s="111" t="s">
        <v>372</v>
      </c>
      <c r="D288" s="112"/>
      <c r="E288" s="68">
        <v>223.65</v>
      </c>
      <c r="F288" s="69"/>
      <c r="G288" s="70"/>
      <c r="H288" s="9"/>
      <c r="M288" s="7" t="s">
        <v>372</v>
      </c>
      <c r="O288" s="5"/>
    </row>
    <row r="289" spans="1:15" ht="12.75">
      <c r="A289" s="66"/>
      <c r="B289" s="67"/>
      <c r="C289" s="111" t="s">
        <v>373</v>
      </c>
      <c r="D289" s="112"/>
      <c r="E289" s="68">
        <v>644</v>
      </c>
      <c r="F289" s="69"/>
      <c r="G289" s="70"/>
      <c r="H289" s="9"/>
      <c r="M289" s="7" t="s">
        <v>373</v>
      </c>
      <c r="O289" s="5"/>
    </row>
    <row r="290" spans="1:104" ht="12.75">
      <c r="A290" s="60">
        <v>85</v>
      </c>
      <c r="B290" s="61" t="s">
        <v>374</v>
      </c>
      <c r="C290" s="62" t="s">
        <v>375</v>
      </c>
      <c r="D290" s="89" t="s">
        <v>39</v>
      </c>
      <c r="E290" s="90">
        <v>867.65</v>
      </c>
      <c r="F290" s="107"/>
      <c r="G290" s="91">
        <f>E290*F290</f>
        <v>0</v>
      </c>
      <c r="H290" s="9"/>
      <c r="O290" s="5">
        <v>2</v>
      </c>
      <c r="AA290" s="1">
        <v>1</v>
      </c>
      <c r="AB290" s="1">
        <v>1</v>
      </c>
      <c r="AC290" s="1">
        <v>1</v>
      </c>
      <c r="AZ290" s="1">
        <v>1</v>
      </c>
      <c r="BA290" s="1">
        <f>IF(AZ290=1,G290,0)</f>
        <v>0</v>
      </c>
      <c r="BB290" s="1">
        <f>IF(AZ290=2,G290,0)</f>
        <v>0</v>
      </c>
      <c r="BC290" s="1">
        <f>IF(AZ290=3,G290,0)</f>
        <v>0</v>
      </c>
      <c r="BD290" s="1">
        <f>IF(AZ290=4,G290,0)</f>
        <v>0</v>
      </c>
      <c r="BE290" s="1">
        <f>IF(AZ290=5,G290,0)</f>
        <v>0</v>
      </c>
      <c r="CA290" s="6">
        <v>1</v>
      </c>
      <c r="CB290" s="6">
        <v>1</v>
      </c>
      <c r="CZ290" s="1">
        <v>0</v>
      </c>
    </row>
    <row r="291" spans="1:104" ht="12.75">
      <c r="A291" s="60">
        <v>86</v>
      </c>
      <c r="B291" s="61" t="s">
        <v>376</v>
      </c>
      <c r="C291" s="62" t="s">
        <v>377</v>
      </c>
      <c r="D291" s="89" t="s">
        <v>39</v>
      </c>
      <c r="E291" s="90">
        <v>867.65</v>
      </c>
      <c r="F291" s="107"/>
      <c r="G291" s="91">
        <f>E291*F291</f>
        <v>0</v>
      </c>
      <c r="H291" s="9"/>
      <c r="O291" s="5">
        <v>2</v>
      </c>
      <c r="AA291" s="1">
        <v>1</v>
      </c>
      <c r="AB291" s="1">
        <v>1</v>
      </c>
      <c r="AC291" s="1">
        <v>1</v>
      </c>
      <c r="AZ291" s="1">
        <v>1</v>
      </c>
      <c r="BA291" s="1">
        <f>IF(AZ291=1,G291,0)</f>
        <v>0</v>
      </c>
      <c r="BB291" s="1">
        <f>IF(AZ291=2,G291,0)</f>
        <v>0</v>
      </c>
      <c r="BC291" s="1">
        <f>IF(AZ291=3,G291,0)</f>
        <v>0</v>
      </c>
      <c r="BD291" s="1">
        <f>IF(AZ291=4,G291,0)</f>
        <v>0</v>
      </c>
      <c r="BE291" s="1">
        <f>IF(AZ291=5,G291,0)</f>
        <v>0</v>
      </c>
      <c r="CA291" s="6">
        <v>1</v>
      </c>
      <c r="CB291" s="6">
        <v>1</v>
      </c>
      <c r="CZ291" s="1">
        <v>0</v>
      </c>
    </row>
    <row r="292" spans="1:104" ht="12.75">
      <c r="A292" s="60">
        <v>87</v>
      </c>
      <c r="B292" s="61" t="s">
        <v>378</v>
      </c>
      <c r="C292" s="62" t="s">
        <v>379</v>
      </c>
      <c r="D292" s="89" t="s">
        <v>39</v>
      </c>
      <c r="E292" s="90">
        <v>1156.88</v>
      </c>
      <c r="F292" s="107"/>
      <c r="G292" s="91">
        <f>E292*F292</f>
        <v>0</v>
      </c>
      <c r="H292" s="9"/>
      <c r="O292" s="5">
        <v>2</v>
      </c>
      <c r="AA292" s="1">
        <v>1</v>
      </c>
      <c r="AB292" s="1">
        <v>1</v>
      </c>
      <c r="AC292" s="1">
        <v>1</v>
      </c>
      <c r="AZ292" s="1">
        <v>1</v>
      </c>
      <c r="BA292" s="1">
        <f>IF(AZ292=1,G292,0)</f>
        <v>0</v>
      </c>
      <c r="BB292" s="1">
        <f>IF(AZ292=2,G292,0)</f>
        <v>0</v>
      </c>
      <c r="BC292" s="1">
        <f>IF(AZ292=3,G292,0)</f>
        <v>0</v>
      </c>
      <c r="BD292" s="1">
        <f>IF(AZ292=4,G292,0)</f>
        <v>0</v>
      </c>
      <c r="BE292" s="1">
        <f>IF(AZ292=5,G292,0)</f>
        <v>0</v>
      </c>
      <c r="CA292" s="6">
        <v>1</v>
      </c>
      <c r="CB292" s="6">
        <v>1</v>
      </c>
      <c r="CZ292" s="1">
        <v>0.0345899999999801</v>
      </c>
    </row>
    <row r="293" spans="1:15" ht="12.75">
      <c r="A293" s="66"/>
      <c r="B293" s="67"/>
      <c r="C293" s="111" t="s">
        <v>380</v>
      </c>
      <c r="D293" s="112"/>
      <c r="E293" s="68">
        <v>1156.88</v>
      </c>
      <c r="F293" s="69"/>
      <c r="G293" s="70"/>
      <c r="H293" s="9"/>
      <c r="M293" s="7" t="s">
        <v>380</v>
      </c>
      <c r="O293" s="5"/>
    </row>
    <row r="294" spans="1:104" ht="12.75">
      <c r="A294" s="60">
        <v>88</v>
      </c>
      <c r="B294" s="61" t="s">
        <v>381</v>
      </c>
      <c r="C294" s="62" t="s">
        <v>382</v>
      </c>
      <c r="D294" s="89" t="s">
        <v>39</v>
      </c>
      <c r="E294" s="90">
        <v>1156.88</v>
      </c>
      <c r="F294" s="107"/>
      <c r="G294" s="91">
        <f>E294*F294</f>
        <v>0</v>
      </c>
      <c r="H294" s="9"/>
      <c r="O294" s="5">
        <v>2</v>
      </c>
      <c r="AA294" s="1">
        <v>1</v>
      </c>
      <c r="AB294" s="1">
        <v>1</v>
      </c>
      <c r="AC294" s="1">
        <v>1</v>
      </c>
      <c r="AZ294" s="1">
        <v>1</v>
      </c>
      <c r="BA294" s="1">
        <f>IF(AZ294=1,G294,0)</f>
        <v>0</v>
      </c>
      <c r="BB294" s="1">
        <f>IF(AZ294=2,G294,0)</f>
        <v>0</v>
      </c>
      <c r="BC294" s="1">
        <f>IF(AZ294=3,G294,0)</f>
        <v>0</v>
      </c>
      <c r="BD294" s="1">
        <f>IF(AZ294=4,G294,0)</f>
        <v>0</v>
      </c>
      <c r="BE294" s="1">
        <f>IF(AZ294=5,G294,0)</f>
        <v>0</v>
      </c>
      <c r="CA294" s="6">
        <v>1</v>
      </c>
      <c r="CB294" s="6">
        <v>1</v>
      </c>
      <c r="CZ294" s="1">
        <v>0.00205000000000055</v>
      </c>
    </row>
    <row r="295" spans="1:15" ht="12.75">
      <c r="A295" s="66"/>
      <c r="B295" s="67"/>
      <c r="C295" s="111" t="s">
        <v>380</v>
      </c>
      <c r="D295" s="112"/>
      <c r="E295" s="68">
        <v>1156.88</v>
      </c>
      <c r="F295" s="69"/>
      <c r="G295" s="70"/>
      <c r="H295" s="9"/>
      <c r="M295" s="7" t="s">
        <v>380</v>
      </c>
      <c r="O295" s="5"/>
    </row>
    <row r="296" spans="1:104" ht="12.75">
      <c r="A296" s="60">
        <v>89</v>
      </c>
      <c r="B296" s="61" t="s">
        <v>383</v>
      </c>
      <c r="C296" s="62" t="s">
        <v>384</v>
      </c>
      <c r="D296" s="89" t="s">
        <v>15</v>
      </c>
      <c r="E296" s="90">
        <v>2</v>
      </c>
      <c r="F296" s="107"/>
      <c r="G296" s="91">
        <f>E296*F296</f>
        <v>0</v>
      </c>
      <c r="H296" s="9"/>
      <c r="O296" s="5">
        <v>2</v>
      </c>
      <c r="AA296" s="1">
        <v>12</v>
      </c>
      <c r="AB296" s="1">
        <v>0</v>
      </c>
      <c r="AC296" s="1">
        <v>119</v>
      </c>
      <c r="AZ296" s="1">
        <v>1</v>
      </c>
      <c r="BA296" s="1">
        <f>IF(AZ296=1,G296,0)</f>
        <v>0</v>
      </c>
      <c r="BB296" s="1">
        <f>IF(AZ296=2,G296,0)</f>
        <v>0</v>
      </c>
      <c r="BC296" s="1">
        <f>IF(AZ296=3,G296,0)</f>
        <v>0</v>
      </c>
      <c r="BD296" s="1">
        <f>IF(AZ296=4,G296,0)</f>
        <v>0</v>
      </c>
      <c r="BE296" s="1">
        <f>IF(AZ296=5,G296,0)</f>
        <v>0</v>
      </c>
      <c r="CA296" s="6">
        <v>12</v>
      </c>
      <c r="CB296" s="6">
        <v>0</v>
      </c>
      <c r="CZ296" s="1">
        <v>0</v>
      </c>
    </row>
    <row r="297" spans="1:104" ht="12.75">
      <c r="A297" s="60">
        <v>90</v>
      </c>
      <c r="B297" s="61" t="s">
        <v>385</v>
      </c>
      <c r="C297" s="62" t="s">
        <v>386</v>
      </c>
      <c r="D297" s="89" t="s">
        <v>15</v>
      </c>
      <c r="E297" s="90">
        <v>6</v>
      </c>
      <c r="F297" s="107"/>
      <c r="G297" s="91">
        <f>E297*F297</f>
        <v>0</v>
      </c>
      <c r="H297" s="9"/>
      <c r="O297" s="5">
        <v>2</v>
      </c>
      <c r="AA297" s="1">
        <v>12</v>
      </c>
      <c r="AB297" s="1">
        <v>0</v>
      </c>
      <c r="AC297" s="1">
        <v>120</v>
      </c>
      <c r="AZ297" s="1">
        <v>1</v>
      </c>
      <c r="BA297" s="1">
        <f>IF(AZ297=1,G297,0)</f>
        <v>0</v>
      </c>
      <c r="BB297" s="1">
        <f>IF(AZ297=2,G297,0)</f>
        <v>0</v>
      </c>
      <c r="BC297" s="1">
        <f>IF(AZ297=3,G297,0)</f>
        <v>0</v>
      </c>
      <c r="BD297" s="1">
        <f>IF(AZ297=4,G297,0)</f>
        <v>0</v>
      </c>
      <c r="BE297" s="1">
        <f>IF(AZ297=5,G297,0)</f>
        <v>0</v>
      </c>
      <c r="CA297" s="6">
        <v>12</v>
      </c>
      <c r="CB297" s="6">
        <v>0</v>
      </c>
      <c r="CZ297" s="1">
        <v>0</v>
      </c>
    </row>
    <row r="298" spans="1:104" ht="12.75">
      <c r="A298" s="60">
        <v>91</v>
      </c>
      <c r="B298" s="61" t="s">
        <v>387</v>
      </c>
      <c r="C298" s="62" t="s">
        <v>388</v>
      </c>
      <c r="D298" s="89" t="s">
        <v>389</v>
      </c>
      <c r="E298" s="90">
        <v>1</v>
      </c>
      <c r="F298" s="107"/>
      <c r="G298" s="91">
        <f>E298*F298</f>
        <v>0</v>
      </c>
      <c r="H298" s="9"/>
      <c r="O298" s="5">
        <v>2</v>
      </c>
      <c r="AA298" s="1">
        <v>12</v>
      </c>
      <c r="AB298" s="1">
        <v>0</v>
      </c>
      <c r="AC298" s="1">
        <v>167</v>
      </c>
      <c r="AZ298" s="1">
        <v>1</v>
      </c>
      <c r="BA298" s="1">
        <f>IF(AZ298=1,G298,0)</f>
        <v>0</v>
      </c>
      <c r="BB298" s="1">
        <f>IF(AZ298=2,G298,0)</f>
        <v>0</v>
      </c>
      <c r="BC298" s="1">
        <f>IF(AZ298=3,G298,0)</f>
        <v>0</v>
      </c>
      <c r="BD298" s="1">
        <f>IF(AZ298=4,G298,0)</f>
        <v>0</v>
      </c>
      <c r="BE298" s="1">
        <f>IF(AZ298=5,G298,0)</f>
        <v>0</v>
      </c>
      <c r="CA298" s="6">
        <v>12</v>
      </c>
      <c r="CB298" s="6">
        <v>0</v>
      </c>
      <c r="CZ298" s="1">
        <v>0</v>
      </c>
    </row>
    <row r="299" spans="1:104" ht="12.75">
      <c r="A299" s="60">
        <v>92</v>
      </c>
      <c r="B299" s="61" t="s">
        <v>390</v>
      </c>
      <c r="C299" s="62" t="s">
        <v>391</v>
      </c>
      <c r="D299" s="89" t="s">
        <v>185</v>
      </c>
      <c r="E299" s="90">
        <v>275.05</v>
      </c>
      <c r="F299" s="107"/>
      <c r="G299" s="91">
        <f>E299*F299</f>
        <v>0</v>
      </c>
      <c r="H299" s="9"/>
      <c r="O299" s="5">
        <v>2</v>
      </c>
      <c r="AA299" s="1">
        <v>12</v>
      </c>
      <c r="AB299" s="1">
        <v>0</v>
      </c>
      <c r="AC299" s="1">
        <v>184</v>
      </c>
      <c r="AZ299" s="1">
        <v>1</v>
      </c>
      <c r="BA299" s="1">
        <f>IF(AZ299=1,G299,0)</f>
        <v>0</v>
      </c>
      <c r="BB299" s="1">
        <f>IF(AZ299=2,G299,0)</f>
        <v>0</v>
      </c>
      <c r="BC299" s="1">
        <f>IF(AZ299=3,G299,0)</f>
        <v>0</v>
      </c>
      <c r="BD299" s="1">
        <f>IF(AZ299=4,G299,0)</f>
        <v>0</v>
      </c>
      <c r="BE299" s="1">
        <f>IF(AZ299=5,G299,0)</f>
        <v>0</v>
      </c>
      <c r="CA299" s="6">
        <v>12</v>
      </c>
      <c r="CB299" s="6">
        <v>0</v>
      </c>
      <c r="CZ299" s="1">
        <v>0</v>
      </c>
    </row>
    <row r="300" spans="1:15" ht="22.5">
      <c r="A300" s="66"/>
      <c r="B300" s="67"/>
      <c r="C300" s="111" t="s">
        <v>392</v>
      </c>
      <c r="D300" s="112"/>
      <c r="E300" s="68">
        <v>127.2</v>
      </c>
      <c r="F300" s="69"/>
      <c r="G300" s="70"/>
      <c r="H300" s="9"/>
      <c r="M300" s="7" t="s">
        <v>392</v>
      </c>
      <c r="O300" s="5"/>
    </row>
    <row r="301" spans="1:15" ht="22.5">
      <c r="A301" s="66"/>
      <c r="B301" s="67"/>
      <c r="C301" s="111" t="s">
        <v>393</v>
      </c>
      <c r="D301" s="112"/>
      <c r="E301" s="68">
        <v>147.85</v>
      </c>
      <c r="F301" s="69"/>
      <c r="G301" s="70"/>
      <c r="H301" s="9"/>
      <c r="M301" s="7" t="s">
        <v>393</v>
      </c>
      <c r="O301" s="5"/>
    </row>
    <row r="302" spans="1:104" s="17" customFormat="1" ht="12.75">
      <c r="A302" s="71">
        <v>93</v>
      </c>
      <c r="B302" s="72" t="s">
        <v>394</v>
      </c>
      <c r="C302" s="73" t="s">
        <v>395</v>
      </c>
      <c r="D302" s="74" t="s">
        <v>185</v>
      </c>
      <c r="E302" s="75">
        <v>8</v>
      </c>
      <c r="F302" s="106"/>
      <c r="G302" s="76">
        <f>E302*F302</f>
        <v>0</v>
      </c>
      <c r="H302" s="20"/>
      <c r="O302" s="17">
        <v>2</v>
      </c>
      <c r="AA302" s="17">
        <v>12</v>
      </c>
      <c r="AB302" s="17">
        <v>0</v>
      </c>
      <c r="AC302" s="17">
        <v>203</v>
      </c>
      <c r="AZ302" s="17">
        <v>1</v>
      </c>
      <c r="BA302" s="17">
        <f>IF(AZ302=1,G302,0)</f>
        <v>0</v>
      </c>
      <c r="BB302" s="17">
        <f>IF(AZ302=2,G302,0)</f>
        <v>0</v>
      </c>
      <c r="BC302" s="17">
        <f>IF(AZ302=3,G302,0)</f>
        <v>0</v>
      </c>
      <c r="BD302" s="17">
        <f>IF(AZ302=4,G302,0)</f>
        <v>0</v>
      </c>
      <c r="BE302" s="17">
        <f>IF(AZ302=5,G302,0)</f>
        <v>0</v>
      </c>
      <c r="CA302" s="17">
        <v>12</v>
      </c>
      <c r="CB302" s="17">
        <v>0</v>
      </c>
      <c r="CZ302" s="17">
        <v>0</v>
      </c>
    </row>
    <row r="303" spans="1:15" ht="12.75">
      <c r="A303" s="66"/>
      <c r="B303" s="67"/>
      <c r="C303" s="111" t="s">
        <v>396</v>
      </c>
      <c r="D303" s="112"/>
      <c r="E303" s="68">
        <v>6</v>
      </c>
      <c r="F303" s="69"/>
      <c r="G303" s="70"/>
      <c r="H303" s="9"/>
      <c r="M303" s="7" t="s">
        <v>396</v>
      </c>
      <c r="O303" s="5"/>
    </row>
    <row r="304" spans="1:15" ht="12.75">
      <c r="A304" s="66"/>
      <c r="B304" s="67"/>
      <c r="C304" s="111" t="s">
        <v>397</v>
      </c>
      <c r="D304" s="112"/>
      <c r="E304" s="68">
        <v>2</v>
      </c>
      <c r="F304" s="69"/>
      <c r="G304" s="70"/>
      <c r="H304" s="9"/>
      <c r="M304" s="7" t="s">
        <v>397</v>
      </c>
      <c r="O304" s="5"/>
    </row>
    <row r="305" spans="1:57" ht="12.75">
      <c r="A305" s="82"/>
      <c r="B305" s="83" t="s">
        <v>16</v>
      </c>
      <c r="C305" s="84" t="str">
        <f>CONCATENATE(B286," ",C286)</f>
        <v>9 Ostatní konstrukce, bourání</v>
      </c>
      <c r="D305" s="85"/>
      <c r="E305" s="86"/>
      <c r="F305" s="87"/>
      <c r="G305" s="88">
        <f>SUM(G286:G304)</f>
        <v>0</v>
      </c>
      <c r="H305" s="9"/>
      <c r="O305" s="5">
        <v>4</v>
      </c>
      <c r="BA305" s="8">
        <f>SUM(BA286:BA304)</f>
        <v>0</v>
      </c>
      <c r="BB305" s="8">
        <f>SUM(BB286:BB304)</f>
        <v>0</v>
      </c>
      <c r="BC305" s="8">
        <f>SUM(BC286:BC304)</f>
        <v>0</v>
      </c>
      <c r="BD305" s="8">
        <f>SUM(BD286:BD304)</f>
        <v>0</v>
      </c>
      <c r="BE305" s="8">
        <f>SUM(BE286:BE304)</f>
        <v>0</v>
      </c>
    </row>
    <row r="306" spans="1:15" ht="12.75">
      <c r="A306" s="54" t="s">
        <v>12</v>
      </c>
      <c r="B306" s="55" t="s">
        <v>398</v>
      </c>
      <c r="C306" s="56" t="s">
        <v>399</v>
      </c>
      <c r="D306" s="57"/>
      <c r="E306" s="58"/>
      <c r="F306" s="58"/>
      <c r="G306" s="59"/>
      <c r="H306" s="19"/>
      <c r="I306" s="4"/>
      <c r="O306" s="5">
        <v>1</v>
      </c>
    </row>
    <row r="307" spans="1:104" s="17" customFormat="1" ht="12.75">
      <c r="A307" s="71">
        <v>94</v>
      </c>
      <c r="B307" s="72" t="s">
        <v>400</v>
      </c>
      <c r="C307" s="73" t="s">
        <v>401</v>
      </c>
      <c r="D307" s="74" t="s">
        <v>46</v>
      </c>
      <c r="E307" s="75">
        <v>3006.0711918514</v>
      </c>
      <c r="F307" s="108"/>
      <c r="G307" s="92">
        <f>E307*F307</f>
        <v>0</v>
      </c>
      <c r="H307" s="20"/>
      <c r="O307" s="17">
        <v>2</v>
      </c>
      <c r="AA307" s="17">
        <v>7</v>
      </c>
      <c r="AB307" s="17">
        <v>1</v>
      </c>
      <c r="AC307" s="17">
        <v>2</v>
      </c>
      <c r="AZ307" s="17">
        <v>1</v>
      </c>
      <c r="BA307" s="17">
        <f>IF(AZ307=1,G307,0)</f>
        <v>0</v>
      </c>
      <c r="BB307" s="17">
        <f>IF(AZ307=2,G307,0)</f>
        <v>0</v>
      </c>
      <c r="BC307" s="17">
        <f>IF(AZ307=3,G307,0)</f>
        <v>0</v>
      </c>
      <c r="BD307" s="17">
        <f>IF(AZ307=4,G307,0)</f>
        <v>0</v>
      </c>
      <c r="BE307" s="17">
        <f>IF(AZ307=5,G307,0)</f>
        <v>0</v>
      </c>
      <c r="CA307" s="17">
        <v>7</v>
      </c>
      <c r="CB307" s="17">
        <v>1</v>
      </c>
      <c r="CZ307" s="17">
        <v>0</v>
      </c>
    </row>
    <row r="308" spans="1:57" ht="12.75">
      <c r="A308" s="82"/>
      <c r="B308" s="83" t="s">
        <v>16</v>
      </c>
      <c r="C308" s="84" t="str">
        <f>CONCATENATE(B306," ",C306)</f>
        <v>99 Staveništní přesun hmot</v>
      </c>
      <c r="D308" s="85"/>
      <c r="E308" s="86"/>
      <c r="F308" s="87"/>
      <c r="G308" s="88">
        <f>SUM(G306:G307)</f>
        <v>0</v>
      </c>
      <c r="H308" s="9"/>
      <c r="O308" s="5">
        <v>4</v>
      </c>
      <c r="BA308" s="8">
        <f>SUM(BA306:BA307)</f>
        <v>0</v>
      </c>
      <c r="BB308" s="8">
        <f>SUM(BB306:BB307)</f>
        <v>0</v>
      </c>
      <c r="BC308" s="8">
        <f>SUM(BC306:BC307)</f>
        <v>0</v>
      </c>
      <c r="BD308" s="8">
        <f>SUM(BD306:BD307)</f>
        <v>0</v>
      </c>
      <c r="BE308" s="8">
        <f>SUM(BE306:BE307)</f>
        <v>0</v>
      </c>
    </row>
    <row r="309" spans="1:15" ht="12.75">
      <c r="A309" s="54" t="s">
        <v>12</v>
      </c>
      <c r="B309" s="55" t="s">
        <v>402</v>
      </c>
      <c r="C309" s="56" t="s">
        <v>403</v>
      </c>
      <c r="D309" s="57"/>
      <c r="E309" s="58"/>
      <c r="F309" s="58"/>
      <c r="G309" s="59"/>
      <c r="H309" s="19"/>
      <c r="I309" s="4"/>
      <c r="O309" s="5">
        <v>1</v>
      </c>
    </row>
    <row r="310" spans="1:104" ht="22.5">
      <c r="A310" s="60">
        <v>95</v>
      </c>
      <c r="B310" s="61" t="s">
        <v>404</v>
      </c>
      <c r="C310" s="62" t="s">
        <v>405</v>
      </c>
      <c r="D310" s="89" t="s">
        <v>39</v>
      </c>
      <c r="E310" s="90">
        <v>369</v>
      </c>
      <c r="F310" s="107"/>
      <c r="G310" s="91">
        <f>E310*F310</f>
        <v>0</v>
      </c>
      <c r="H310" s="9"/>
      <c r="O310" s="5">
        <v>2</v>
      </c>
      <c r="AA310" s="1">
        <v>1</v>
      </c>
      <c r="AB310" s="1">
        <v>7</v>
      </c>
      <c r="AC310" s="1">
        <v>7</v>
      </c>
      <c r="AZ310" s="1">
        <v>2</v>
      </c>
      <c r="BA310" s="1">
        <f>IF(AZ310=1,G310,0)</f>
        <v>0</v>
      </c>
      <c r="BB310" s="1">
        <f>IF(AZ310=2,G310,0)</f>
        <v>0</v>
      </c>
      <c r="BC310" s="1">
        <f>IF(AZ310=3,G310,0)</f>
        <v>0</v>
      </c>
      <c r="BD310" s="1">
        <f>IF(AZ310=4,G310,0)</f>
        <v>0</v>
      </c>
      <c r="BE310" s="1">
        <f>IF(AZ310=5,G310,0)</f>
        <v>0</v>
      </c>
      <c r="CA310" s="6">
        <v>1</v>
      </c>
      <c r="CB310" s="6">
        <v>7</v>
      </c>
      <c r="CZ310" s="1">
        <v>0.00209999999999866</v>
      </c>
    </row>
    <row r="311" spans="1:15" ht="12.75">
      <c r="A311" s="66"/>
      <c r="B311" s="67"/>
      <c r="C311" s="111" t="s">
        <v>406</v>
      </c>
      <c r="D311" s="112"/>
      <c r="E311" s="68">
        <v>369</v>
      </c>
      <c r="F311" s="69"/>
      <c r="G311" s="70"/>
      <c r="H311" s="9"/>
      <c r="M311" s="7" t="s">
        <v>406</v>
      </c>
      <c r="O311" s="5"/>
    </row>
    <row r="312" spans="1:104" ht="12.75">
      <c r="A312" s="60">
        <v>96</v>
      </c>
      <c r="B312" s="61" t="s">
        <v>407</v>
      </c>
      <c r="C312" s="62" t="s">
        <v>408</v>
      </c>
      <c r="D312" s="89" t="s">
        <v>39</v>
      </c>
      <c r="E312" s="90">
        <v>369</v>
      </c>
      <c r="F312" s="107"/>
      <c r="G312" s="91">
        <f>E312*F312</f>
        <v>0</v>
      </c>
      <c r="H312" s="9"/>
      <c r="O312" s="5">
        <v>2</v>
      </c>
      <c r="AA312" s="1">
        <v>2</v>
      </c>
      <c r="AB312" s="1">
        <v>0</v>
      </c>
      <c r="AC312" s="1">
        <v>0</v>
      </c>
      <c r="AZ312" s="1">
        <v>2</v>
      </c>
      <c r="BA312" s="1">
        <f>IF(AZ312=1,G312,0)</f>
        <v>0</v>
      </c>
      <c r="BB312" s="1">
        <f>IF(AZ312=2,G312,0)</f>
        <v>0</v>
      </c>
      <c r="BC312" s="1">
        <f>IF(AZ312=3,G312,0)</f>
        <v>0</v>
      </c>
      <c r="BD312" s="1">
        <f>IF(AZ312=4,G312,0)</f>
        <v>0</v>
      </c>
      <c r="BE312" s="1">
        <f>IF(AZ312=5,G312,0)</f>
        <v>0</v>
      </c>
      <c r="CA312" s="6">
        <v>2</v>
      </c>
      <c r="CB312" s="6">
        <v>0</v>
      </c>
      <c r="CZ312" s="1">
        <v>0.0055499999999995</v>
      </c>
    </row>
    <row r="313" spans="1:104" s="17" customFormat="1" ht="22.5">
      <c r="A313" s="71">
        <v>97</v>
      </c>
      <c r="B313" s="72" t="s">
        <v>409</v>
      </c>
      <c r="C313" s="73" t="s">
        <v>410</v>
      </c>
      <c r="D313" s="74" t="s">
        <v>39</v>
      </c>
      <c r="E313" s="75">
        <v>110.9</v>
      </c>
      <c r="F313" s="108"/>
      <c r="G313" s="92">
        <f>E313*F313</f>
        <v>0</v>
      </c>
      <c r="H313" s="20"/>
      <c r="O313" s="17">
        <v>2</v>
      </c>
      <c r="AA313" s="17">
        <v>2</v>
      </c>
      <c r="AB313" s="17">
        <v>7</v>
      </c>
      <c r="AC313" s="17">
        <v>7</v>
      </c>
      <c r="AZ313" s="17">
        <v>2</v>
      </c>
      <c r="BA313" s="17">
        <f>IF(AZ313=1,G313,0)</f>
        <v>0</v>
      </c>
      <c r="BB313" s="17">
        <f>IF(AZ313=2,G313,0)</f>
        <v>0</v>
      </c>
      <c r="BC313" s="17">
        <f>IF(AZ313=3,G313,0)</f>
        <v>0</v>
      </c>
      <c r="BD313" s="17">
        <f>IF(AZ313=4,G313,0)</f>
        <v>0</v>
      </c>
      <c r="BE313" s="17">
        <f>IF(AZ313=5,G313,0)</f>
        <v>0</v>
      </c>
      <c r="CA313" s="17">
        <v>2</v>
      </c>
      <c r="CB313" s="17">
        <v>7</v>
      </c>
      <c r="CZ313" s="17">
        <v>0.00715999999999894</v>
      </c>
    </row>
    <row r="314" spans="1:104" s="17" customFormat="1" ht="12.75">
      <c r="A314" s="71">
        <v>98</v>
      </c>
      <c r="B314" s="72" t="s">
        <v>411</v>
      </c>
      <c r="C314" s="73" t="s">
        <v>412</v>
      </c>
      <c r="D314" s="74" t="s">
        <v>39</v>
      </c>
      <c r="E314" s="75">
        <v>512.905</v>
      </c>
      <c r="F314" s="106"/>
      <c r="G314" s="76">
        <f>E314*F314</f>
        <v>0</v>
      </c>
      <c r="H314" s="20"/>
      <c r="O314" s="17">
        <v>2</v>
      </c>
      <c r="AA314" s="17">
        <v>2</v>
      </c>
      <c r="AB314" s="17">
        <v>7</v>
      </c>
      <c r="AC314" s="17">
        <v>7</v>
      </c>
      <c r="AZ314" s="17">
        <v>2</v>
      </c>
      <c r="BA314" s="17">
        <f>IF(AZ314=1,G314,0)</f>
        <v>0</v>
      </c>
      <c r="BB314" s="17">
        <f>IF(AZ314=2,G314,0)</f>
        <v>0</v>
      </c>
      <c r="BC314" s="17">
        <f>IF(AZ314=3,G314,0)</f>
        <v>0</v>
      </c>
      <c r="BD314" s="17">
        <f>IF(AZ314=4,G314,0)</f>
        <v>0</v>
      </c>
      <c r="BE314" s="17">
        <f>IF(AZ314=5,G314,0)</f>
        <v>0</v>
      </c>
      <c r="CA314" s="17">
        <v>2</v>
      </c>
      <c r="CB314" s="17">
        <v>7</v>
      </c>
      <c r="CZ314" s="17">
        <v>0.0147500000000065</v>
      </c>
    </row>
    <row r="315" spans="1:15" ht="22.5">
      <c r="A315" s="66"/>
      <c r="B315" s="67"/>
      <c r="C315" s="111" t="s">
        <v>413</v>
      </c>
      <c r="D315" s="112"/>
      <c r="E315" s="68">
        <v>490.105</v>
      </c>
      <c r="F315" s="69"/>
      <c r="G315" s="70"/>
      <c r="H315" s="9"/>
      <c r="M315" s="7" t="s">
        <v>413</v>
      </c>
      <c r="O315" s="5"/>
    </row>
    <row r="316" spans="1:15" ht="12.75">
      <c r="A316" s="66"/>
      <c r="B316" s="67"/>
      <c r="C316" s="111" t="s">
        <v>414</v>
      </c>
      <c r="D316" s="112"/>
      <c r="E316" s="68">
        <v>22.8</v>
      </c>
      <c r="F316" s="69"/>
      <c r="G316" s="70"/>
      <c r="H316" s="9"/>
      <c r="M316" s="7" t="s">
        <v>414</v>
      </c>
      <c r="O316" s="5"/>
    </row>
    <row r="317" spans="1:104" ht="12.75">
      <c r="A317" s="60">
        <v>99</v>
      </c>
      <c r="B317" s="61" t="s">
        <v>415</v>
      </c>
      <c r="C317" s="62" t="s">
        <v>416</v>
      </c>
      <c r="D317" s="89" t="s">
        <v>39</v>
      </c>
      <c r="E317" s="90">
        <v>216</v>
      </c>
      <c r="F317" s="107"/>
      <c r="G317" s="91">
        <f>E317*F317</f>
        <v>0</v>
      </c>
      <c r="H317" s="9"/>
      <c r="O317" s="5">
        <v>2</v>
      </c>
      <c r="AA317" s="1">
        <v>2</v>
      </c>
      <c r="AB317" s="1">
        <v>7</v>
      </c>
      <c r="AC317" s="1">
        <v>7</v>
      </c>
      <c r="AZ317" s="1">
        <v>2</v>
      </c>
      <c r="BA317" s="1">
        <f>IF(AZ317=1,G317,0)</f>
        <v>0</v>
      </c>
      <c r="BB317" s="1">
        <f>IF(AZ317=2,G317,0)</f>
        <v>0</v>
      </c>
      <c r="BC317" s="1">
        <f>IF(AZ317=3,G317,0)</f>
        <v>0</v>
      </c>
      <c r="BD317" s="1">
        <f>IF(AZ317=4,G317,0)</f>
        <v>0</v>
      </c>
      <c r="BE317" s="1">
        <f>IF(AZ317=5,G317,0)</f>
        <v>0</v>
      </c>
      <c r="CA317" s="6">
        <v>2</v>
      </c>
      <c r="CB317" s="6">
        <v>7</v>
      </c>
      <c r="CZ317" s="1">
        <v>0.0155100000000061</v>
      </c>
    </row>
    <row r="318" spans="1:15" ht="12.75">
      <c r="A318" s="66"/>
      <c r="B318" s="67"/>
      <c r="C318" s="111" t="s">
        <v>417</v>
      </c>
      <c r="D318" s="112"/>
      <c r="E318" s="68">
        <v>216</v>
      </c>
      <c r="F318" s="69"/>
      <c r="G318" s="70"/>
      <c r="H318" s="9"/>
      <c r="M318" s="7" t="s">
        <v>417</v>
      </c>
      <c r="O318" s="5"/>
    </row>
    <row r="319" spans="1:104" s="17" customFormat="1" ht="12.75">
      <c r="A319" s="71">
        <v>100</v>
      </c>
      <c r="B319" s="72" t="s">
        <v>418</v>
      </c>
      <c r="C319" s="73" t="s">
        <v>419</v>
      </c>
      <c r="D319" s="74" t="s">
        <v>39</v>
      </c>
      <c r="E319" s="75">
        <v>313.6997</v>
      </c>
      <c r="F319" s="106"/>
      <c r="G319" s="76">
        <f>E319*F319</f>
        <v>0</v>
      </c>
      <c r="H319" s="20"/>
      <c r="O319" s="17">
        <v>2</v>
      </c>
      <c r="AA319" s="17">
        <v>2</v>
      </c>
      <c r="AB319" s="17">
        <v>7</v>
      </c>
      <c r="AC319" s="17">
        <v>7</v>
      </c>
      <c r="AZ319" s="17">
        <v>2</v>
      </c>
      <c r="BA319" s="17">
        <f>IF(AZ319=1,G319,0)</f>
        <v>0</v>
      </c>
      <c r="BB319" s="17">
        <f>IF(AZ319=2,G319,0)</f>
        <v>0</v>
      </c>
      <c r="BC319" s="17">
        <f>IF(AZ319=3,G319,0)</f>
        <v>0</v>
      </c>
      <c r="BD319" s="17">
        <f>IF(AZ319=4,G319,0)</f>
        <v>0</v>
      </c>
      <c r="BE319" s="17">
        <f>IF(AZ319=5,G319,0)</f>
        <v>0</v>
      </c>
      <c r="CA319" s="17">
        <v>2</v>
      </c>
      <c r="CB319" s="17">
        <v>7</v>
      </c>
      <c r="CZ319" s="17">
        <v>0.00399999999999778</v>
      </c>
    </row>
    <row r="320" spans="1:15" ht="12.75">
      <c r="A320" s="77"/>
      <c r="B320" s="78"/>
      <c r="C320" s="121" t="s">
        <v>420</v>
      </c>
      <c r="D320" s="122"/>
      <c r="E320" s="79">
        <v>7.5</v>
      </c>
      <c r="F320" s="80"/>
      <c r="G320" s="81"/>
      <c r="H320" s="9"/>
      <c r="M320" s="7" t="s">
        <v>420</v>
      </c>
      <c r="O320" s="5"/>
    </row>
    <row r="321" spans="1:15" ht="12.75">
      <c r="A321" s="77"/>
      <c r="B321" s="78"/>
      <c r="C321" s="121" t="s">
        <v>421</v>
      </c>
      <c r="D321" s="122"/>
      <c r="E321" s="79">
        <v>306.1997</v>
      </c>
      <c r="F321" s="80"/>
      <c r="G321" s="81"/>
      <c r="H321" s="9"/>
      <c r="M321" s="16">
        <v>3061997</v>
      </c>
      <c r="O321" s="5"/>
    </row>
    <row r="322" spans="1:104" s="17" customFormat="1" ht="22.5">
      <c r="A322" s="71">
        <v>101</v>
      </c>
      <c r="B322" s="72" t="s">
        <v>422</v>
      </c>
      <c r="C322" s="73" t="s">
        <v>423</v>
      </c>
      <c r="D322" s="74" t="s">
        <v>39</v>
      </c>
      <c r="E322" s="75">
        <v>391.8</v>
      </c>
      <c r="F322" s="106"/>
      <c r="G322" s="76">
        <f>E322*F322</f>
        <v>0</v>
      </c>
      <c r="H322" s="20"/>
      <c r="O322" s="17">
        <v>2</v>
      </c>
      <c r="AA322" s="17">
        <v>2</v>
      </c>
      <c r="AB322" s="17">
        <v>7</v>
      </c>
      <c r="AC322" s="17">
        <v>7</v>
      </c>
      <c r="AZ322" s="17">
        <v>2</v>
      </c>
      <c r="BA322" s="17">
        <f>IF(AZ322=1,G322,0)</f>
        <v>0</v>
      </c>
      <c r="BB322" s="17">
        <f>IF(AZ322=2,G322,0)</f>
        <v>0</v>
      </c>
      <c r="BC322" s="17">
        <f>IF(AZ322=3,G322,0)</f>
        <v>0</v>
      </c>
      <c r="BD322" s="17">
        <f>IF(AZ322=4,G322,0)</f>
        <v>0</v>
      </c>
      <c r="BE322" s="17">
        <f>IF(AZ322=5,G322,0)</f>
        <v>0</v>
      </c>
      <c r="CA322" s="17">
        <v>2</v>
      </c>
      <c r="CB322" s="17">
        <v>7</v>
      </c>
      <c r="CZ322" s="17">
        <v>0.00315000000000154</v>
      </c>
    </row>
    <row r="323" spans="1:15" ht="12.75">
      <c r="A323" s="77"/>
      <c r="B323" s="78"/>
      <c r="C323" s="121" t="s">
        <v>424</v>
      </c>
      <c r="D323" s="122"/>
      <c r="E323" s="79">
        <v>47.7</v>
      </c>
      <c r="F323" s="80"/>
      <c r="G323" s="81"/>
      <c r="H323" s="9"/>
      <c r="M323" s="7" t="s">
        <v>424</v>
      </c>
      <c r="O323" s="5"/>
    </row>
    <row r="324" spans="1:15" ht="12.75">
      <c r="A324" s="77"/>
      <c r="B324" s="78"/>
      <c r="C324" s="121" t="s">
        <v>425</v>
      </c>
      <c r="D324" s="122"/>
      <c r="E324" s="79">
        <v>321.3</v>
      </c>
      <c r="F324" s="80"/>
      <c r="G324" s="81"/>
      <c r="H324" s="9"/>
      <c r="M324" s="7" t="s">
        <v>425</v>
      </c>
      <c r="O324" s="5"/>
    </row>
    <row r="325" spans="1:15" ht="12.75">
      <c r="A325" s="77"/>
      <c r="B325" s="78"/>
      <c r="C325" s="121" t="s">
        <v>414</v>
      </c>
      <c r="D325" s="122"/>
      <c r="E325" s="79">
        <v>22.8</v>
      </c>
      <c r="F325" s="80"/>
      <c r="G325" s="81"/>
      <c r="H325" s="9"/>
      <c r="M325" s="7" t="s">
        <v>414</v>
      </c>
      <c r="O325" s="5"/>
    </row>
    <row r="326" spans="1:104" ht="12.75">
      <c r="A326" s="60">
        <v>102</v>
      </c>
      <c r="B326" s="61" t="s">
        <v>426</v>
      </c>
      <c r="C326" s="62" t="s">
        <v>427</v>
      </c>
      <c r="D326" s="89" t="s">
        <v>46</v>
      </c>
      <c r="E326" s="90">
        <v>0.774899999999505</v>
      </c>
      <c r="F326" s="107"/>
      <c r="G326" s="91">
        <f>E326*F326</f>
        <v>0</v>
      </c>
      <c r="H326" s="9"/>
      <c r="O326" s="5">
        <v>2</v>
      </c>
      <c r="AA326" s="1">
        <v>7</v>
      </c>
      <c r="AB326" s="1">
        <v>1001</v>
      </c>
      <c r="AC326" s="1">
        <v>5</v>
      </c>
      <c r="AZ326" s="1">
        <v>2</v>
      </c>
      <c r="BA326" s="1">
        <f>IF(AZ326=1,G326,0)</f>
        <v>0</v>
      </c>
      <c r="BB326" s="1">
        <f>IF(AZ326=2,G326,0)</f>
        <v>0</v>
      </c>
      <c r="BC326" s="1">
        <f>IF(AZ326=3,G326,0)</f>
        <v>0</v>
      </c>
      <c r="BD326" s="1">
        <f>IF(AZ326=4,G326,0)</f>
        <v>0</v>
      </c>
      <c r="BE326" s="1">
        <f>IF(AZ326=5,G326,0)</f>
        <v>0</v>
      </c>
      <c r="CA326" s="6">
        <v>7</v>
      </c>
      <c r="CB326" s="6">
        <v>1001</v>
      </c>
      <c r="CZ326" s="1">
        <v>0</v>
      </c>
    </row>
    <row r="327" spans="1:57" ht="12.75">
      <c r="A327" s="82"/>
      <c r="B327" s="83" t="s">
        <v>16</v>
      </c>
      <c r="C327" s="84" t="str">
        <f>CONCATENATE(B309," ",C309)</f>
        <v>711 Izolace proti vodě</v>
      </c>
      <c r="D327" s="85"/>
      <c r="E327" s="86"/>
      <c r="F327" s="87"/>
      <c r="G327" s="88">
        <f>SUM(G309:G326)</f>
        <v>0</v>
      </c>
      <c r="H327" s="9"/>
      <c r="O327" s="5">
        <v>4</v>
      </c>
      <c r="BA327" s="8">
        <f>SUM(BA309:BA326)</f>
        <v>0</v>
      </c>
      <c r="BB327" s="8">
        <f>SUM(BB309:BB326)</f>
        <v>0</v>
      </c>
      <c r="BC327" s="8">
        <f>SUM(BC309:BC326)</f>
        <v>0</v>
      </c>
      <c r="BD327" s="8">
        <f>SUM(BD309:BD326)</f>
        <v>0</v>
      </c>
      <c r="BE327" s="8">
        <f>SUM(BE309:BE326)</f>
        <v>0</v>
      </c>
    </row>
    <row r="328" spans="1:15" ht="12.75">
      <c r="A328" s="54" t="s">
        <v>12</v>
      </c>
      <c r="B328" s="55" t="s">
        <v>428</v>
      </c>
      <c r="C328" s="56" t="s">
        <v>429</v>
      </c>
      <c r="D328" s="57"/>
      <c r="E328" s="58"/>
      <c r="F328" s="58"/>
      <c r="G328" s="59"/>
      <c r="H328" s="19"/>
      <c r="I328" s="4"/>
      <c r="O328" s="5">
        <v>1</v>
      </c>
    </row>
    <row r="329" spans="1:104" s="17" customFormat="1" ht="12.75">
      <c r="A329" s="60">
        <v>103</v>
      </c>
      <c r="B329" s="72" t="s">
        <v>430</v>
      </c>
      <c r="C329" s="73" t="s">
        <v>431</v>
      </c>
      <c r="D329" s="74" t="s">
        <v>39</v>
      </c>
      <c r="E329" s="75">
        <v>820.66</v>
      </c>
      <c r="F329" s="106"/>
      <c r="G329" s="76">
        <f>E329*F329</f>
        <v>0</v>
      </c>
      <c r="H329" s="20"/>
      <c r="O329" s="17">
        <v>2</v>
      </c>
      <c r="AA329" s="17">
        <v>1</v>
      </c>
      <c r="AB329" s="17">
        <v>7</v>
      </c>
      <c r="AC329" s="17">
        <v>7</v>
      </c>
      <c r="AZ329" s="17">
        <v>2</v>
      </c>
      <c r="BA329" s="17">
        <f>IF(AZ329=1,G329,0)</f>
        <v>0</v>
      </c>
      <c r="BB329" s="17">
        <f>IF(AZ329=2,G329,0)</f>
        <v>0</v>
      </c>
      <c r="BC329" s="17">
        <f>IF(AZ329=3,G329,0)</f>
        <v>0</v>
      </c>
      <c r="BD329" s="17">
        <f>IF(AZ329=4,G329,0)</f>
        <v>0</v>
      </c>
      <c r="BE329" s="17">
        <f>IF(AZ329=5,G329,0)</f>
        <v>0</v>
      </c>
      <c r="CA329" s="17">
        <v>1</v>
      </c>
      <c r="CB329" s="17">
        <v>7</v>
      </c>
      <c r="CZ329" s="17">
        <v>3.00000000000022E-05</v>
      </c>
    </row>
    <row r="330" spans="1:15" ht="12.75">
      <c r="A330" s="66"/>
      <c r="B330" s="78"/>
      <c r="C330" s="121" t="s">
        <v>432</v>
      </c>
      <c r="D330" s="122"/>
      <c r="E330" s="79">
        <v>442.6</v>
      </c>
      <c r="F330" s="80"/>
      <c r="G330" s="81"/>
      <c r="H330" s="9"/>
      <c r="M330" s="7" t="s">
        <v>432</v>
      </c>
      <c r="O330" s="5"/>
    </row>
    <row r="331" spans="1:15" ht="12.75">
      <c r="A331" s="66"/>
      <c r="B331" s="78"/>
      <c r="C331" s="121" t="s">
        <v>433</v>
      </c>
      <c r="D331" s="122"/>
      <c r="E331" s="79">
        <v>19.78</v>
      </c>
      <c r="F331" s="80"/>
      <c r="G331" s="81"/>
      <c r="H331" s="9"/>
      <c r="M331" s="7" t="s">
        <v>433</v>
      </c>
      <c r="O331" s="5"/>
    </row>
    <row r="332" spans="1:15" ht="12.75">
      <c r="A332" s="66"/>
      <c r="B332" s="78"/>
      <c r="C332" s="121" t="s">
        <v>434</v>
      </c>
      <c r="D332" s="122"/>
      <c r="E332" s="79">
        <v>247.38</v>
      </c>
      <c r="F332" s="80"/>
      <c r="G332" s="81"/>
      <c r="H332" s="9"/>
      <c r="M332" s="7" t="s">
        <v>434</v>
      </c>
      <c r="O332" s="5"/>
    </row>
    <row r="333" spans="1:15" ht="12.75">
      <c r="A333" s="66"/>
      <c r="B333" s="78"/>
      <c r="C333" s="121" t="s">
        <v>435</v>
      </c>
      <c r="D333" s="122"/>
      <c r="E333" s="79">
        <v>110.9</v>
      </c>
      <c r="F333" s="80"/>
      <c r="G333" s="81"/>
      <c r="H333" s="9"/>
      <c r="M333" s="7" t="s">
        <v>435</v>
      </c>
      <c r="O333" s="5"/>
    </row>
    <row r="334" spans="1:104" s="17" customFormat="1" ht="12.75">
      <c r="A334" s="60">
        <v>104</v>
      </c>
      <c r="B334" s="72" t="s">
        <v>436</v>
      </c>
      <c r="C334" s="73" t="s">
        <v>437</v>
      </c>
      <c r="D334" s="74" t="s">
        <v>39</v>
      </c>
      <c r="E334" s="75">
        <v>262.0225</v>
      </c>
      <c r="F334" s="106"/>
      <c r="G334" s="76">
        <f>E334*F334</f>
        <v>0</v>
      </c>
      <c r="H334" s="20"/>
      <c r="O334" s="17">
        <v>2</v>
      </c>
      <c r="AA334" s="17">
        <v>1</v>
      </c>
      <c r="AB334" s="17">
        <v>7</v>
      </c>
      <c r="AC334" s="17">
        <v>7</v>
      </c>
      <c r="AZ334" s="17">
        <v>2</v>
      </c>
      <c r="BA334" s="17">
        <f>IF(AZ334=1,G334,0)</f>
        <v>0</v>
      </c>
      <c r="BB334" s="17">
        <f>IF(AZ334=2,G334,0)</f>
        <v>0</v>
      </c>
      <c r="BC334" s="17">
        <f>IF(AZ334=3,G334,0)</f>
        <v>0</v>
      </c>
      <c r="BD334" s="17">
        <f>IF(AZ334=4,G334,0)</f>
        <v>0</v>
      </c>
      <c r="BE334" s="17">
        <f>IF(AZ334=5,G334,0)</f>
        <v>0</v>
      </c>
      <c r="CA334" s="17">
        <v>1</v>
      </c>
      <c r="CB334" s="17">
        <v>7</v>
      </c>
      <c r="CZ334" s="17">
        <v>0</v>
      </c>
    </row>
    <row r="335" spans="1:15" ht="12.75">
      <c r="A335" s="66"/>
      <c r="B335" s="67"/>
      <c r="C335" s="111" t="s">
        <v>438</v>
      </c>
      <c r="D335" s="112"/>
      <c r="E335" s="68">
        <v>50.1</v>
      </c>
      <c r="F335" s="69"/>
      <c r="G335" s="70"/>
      <c r="H335" s="9"/>
      <c r="M335" s="7" t="s">
        <v>438</v>
      </c>
      <c r="O335" s="5"/>
    </row>
    <row r="336" spans="1:15" ht="12.75">
      <c r="A336" s="66"/>
      <c r="B336" s="67"/>
      <c r="C336" s="111" t="s">
        <v>439</v>
      </c>
      <c r="D336" s="112"/>
      <c r="E336" s="68">
        <v>51.49</v>
      </c>
      <c r="F336" s="69"/>
      <c r="G336" s="70"/>
      <c r="H336" s="9"/>
      <c r="M336" s="7" t="s">
        <v>439</v>
      </c>
      <c r="O336" s="5"/>
    </row>
    <row r="337" spans="1:15" ht="12.75">
      <c r="A337" s="66"/>
      <c r="B337" s="67"/>
      <c r="C337" s="111" t="s">
        <v>440</v>
      </c>
      <c r="D337" s="112"/>
      <c r="E337" s="68">
        <v>25.6</v>
      </c>
      <c r="F337" s="69"/>
      <c r="G337" s="70"/>
      <c r="H337" s="9"/>
      <c r="M337" s="7" t="s">
        <v>440</v>
      </c>
      <c r="O337" s="5"/>
    </row>
    <row r="338" spans="1:15" ht="12.75">
      <c r="A338" s="66"/>
      <c r="B338" s="67"/>
      <c r="C338" s="111" t="s">
        <v>441</v>
      </c>
      <c r="D338" s="112"/>
      <c r="E338" s="68">
        <v>0.66</v>
      </c>
      <c r="F338" s="69"/>
      <c r="G338" s="70"/>
      <c r="H338" s="9"/>
      <c r="M338" s="7" t="s">
        <v>441</v>
      </c>
      <c r="O338" s="5"/>
    </row>
    <row r="339" spans="1:15" ht="12.75">
      <c r="A339" s="66"/>
      <c r="B339" s="67"/>
      <c r="C339" s="111" t="s">
        <v>442</v>
      </c>
      <c r="D339" s="112"/>
      <c r="E339" s="68">
        <v>112.1325</v>
      </c>
      <c r="F339" s="69"/>
      <c r="G339" s="70"/>
      <c r="H339" s="9"/>
      <c r="M339" s="7" t="s">
        <v>442</v>
      </c>
      <c r="O339" s="5"/>
    </row>
    <row r="340" spans="1:15" ht="12.75">
      <c r="A340" s="66"/>
      <c r="B340" s="67"/>
      <c r="C340" s="111" t="s">
        <v>443</v>
      </c>
      <c r="D340" s="112"/>
      <c r="E340" s="68">
        <v>22.04</v>
      </c>
      <c r="F340" s="69"/>
      <c r="G340" s="70"/>
      <c r="H340" s="9"/>
      <c r="M340" s="7" t="s">
        <v>443</v>
      </c>
      <c r="O340" s="5"/>
    </row>
    <row r="341" spans="1:104" ht="12.75">
      <c r="A341" s="60">
        <v>105</v>
      </c>
      <c r="B341" s="61" t="s">
        <v>444</v>
      </c>
      <c r="C341" s="62" t="s">
        <v>445</v>
      </c>
      <c r="D341" s="89" t="s">
        <v>39</v>
      </c>
      <c r="E341" s="90">
        <v>738</v>
      </c>
      <c r="F341" s="107"/>
      <c r="G341" s="91">
        <f>E341*F341</f>
        <v>0</v>
      </c>
      <c r="H341" s="9"/>
      <c r="O341" s="5">
        <v>2</v>
      </c>
      <c r="AA341" s="1">
        <v>1</v>
      </c>
      <c r="AB341" s="1">
        <v>7</v>
      </c>
      <c r="AC341" s="1">
        <v>7</v>
      </c>
      <c r="AZ341" s="1">
        <v>2</v>
      </c>
      <c r="BA341" s="1">
        <f>IF(AZ341=1,G341,0)</f>
        <v>0</v>
      </c>
      <c r="BB341" s="1">
        <f>IF(AZ341=2,G341,0)</f>
        <v>0</v>
      </c>
      <c r="BC341" s="1">
        <f>IF(AZ341=3,G341,0)</f>
        <v>0</v>
      </c>
      <c r="BD341" s="1">
        <f>IF(AZ341=4,G341,0)</f>
        <v>0</v>
      </c>
      <c r="BE341" s="1">
        <f>IF(AZ341=5,G341,0)</f>
        <v>0</v>
      </c>
      <c r="CA341" s="6">
        <v>1</v>
      </c>
      <c r="CB341" s="6">
        <v>7</v>
      </c>
      <c r="CZ341" s="1">
        <v>0</v>
      </c>
    </row>
    <row r="342" spans="1:15" ht="12.75">
      <c r="A342" s="66"/>
      <c r="B342" s="67"/>
      <c r="C342" s="111" t="s">
        <v>446</v>
      </c>
      <c r="D342" s="112"/>
      <c r="E342" s="68">
        <v>95.4</v>
      </c>
      <c r="F342" s="69"/>
      <c r="G342" s="70"/>
      <c r="H342" s="9"/>
      <c r="M342" s="7" t="s">
        <v>446</v>
      </c>
      <c r="O342" s="5"/>
    </row>
    <row r="343" spans="1:15" ht="12.75">
      <c r="A343" s="66"/>
      <c r="B343" s="67"/>
      <c r="C343" s="111" t="s">
        <v>447</v>
      </c>
      <c r="D343" s="112"/>
      <c r="E343" s="68">
        <v>642.6</v>
      </c>
      <c r="F343" s="69"/>
      <c r="G343" s="70"/>
      <c r="H343" s="9"/>
      <c r="M343" s="7" t="s">
        <v>447</v>
      </c>
      <c r="O343" s="5"/>
    </row>
    <row r="344" spans="1:104" s="17" customFormat="1" ht="12.75">
      <c r="A344" s="71">
        <v>106</v>
      </c>
      <c r="B344" s="72" t="s">
        <v>448</v>
      </c>
      <c r="C344" s="73" t="s">
        <v>449</v>
      </c>
      <c r="D344" s="74" t="s">
        <v>39</v>
      </c>
      <c r="E344" s="75">
        <v>271.07</v>
      </c>
      <c r="F344" s="106"/>
      <c r="G344" s="76">
        <f>E344*F344</f>
        <v>0</v>
      </c>
      <c r="H344" s="20"/>
      <c r="O344" s="17">
        <v>2</v>
      </c>
      <c r="AA344" s="17">
        <v>1</v>
      </c>
      <c r="AB344" s="17">
        <v>7</v>
      </c>
      <c r="AC344" s="17">
        <v>7</v>
      </c>
      <c r="AZ344" s="17">
        <v>2</v>
      </c>
      <c r="BA344" s="17">
        <f>IF(AZ344=1,G344,0)</f>
        <v>0</v>
      </c>
      <c r="BB344" s="17">
        <f>IF(AZ344=2,G344,0)</f>
        <v>0</v>
      </c>
      <c r="BC344" s="17">
        <f>IF(AZ344=3,G344,0)</f>
        <v>0</v>
      </c>
      <c r="BD344" s="17">
        <f>IF(AZ344=4,G344,0)</f>
        <v>0</v>
      </c>
      <c r="BE344" s="17">
        <f>IF(AZ344=5,G344,0)</f>
        <v>0</v>
      </c>
      <c r="CA344" s="17">
        <v>1</v>
      </c>
      <c r="CB344" s="17">
        <v>7</v>
      </c>
      <c r="CZ344" s="17">
        <v>0.00659999999999883</v>
      </c>
    </row>
    <row r="345" spans="1:15" ht="12.75">
      <c r="A345" s="77"/>
      <c r="B345" s="78"/>
      <c r="C345" s="121" t="s">
        <v>450</v>
      </c>
      <c r="D345" s="122"/>
      <c r="E345" s="79">
        <v>271.07</v>
      </c>
      <c r="F345" s="80"/>
      <c r="G345" s="81"/>
      <c r="H345" s="9"/>
      <c r="M345" s="7" t="s">
        <v>450</v>
      </c>
      <c r="O345" s="5"/>
    </row>
    <row r="346" spans="1:104" ht="12.75">
      <c r="A346" s="71">
        <v>107</v>
      </c>
      <c r="B346" s="72" t="s">
        <v>451</v>
      </c>
      <c r="C346" s="73" t="s">
        <v>452</v>
      </c>
      <c r="D346" s="93" t="s">
        <v>39</v>
      </c>
      <c r="E346" s="94">
        <v>123.3458</v>
      </c>
      <c r="F346" s="109"/>
      <c r="G346" s="95">
        <f>E346*F346</f>
        <v>0</v>
      </c>
      <c r="H346" s="9"/>
      <c r="O346" s="5">
        <v>2</v>
      </c>
      <c r="AA346" s="1">
        <v>3</v>
      </c>
      <c r="AB346" s="1">
        <v>7</v>
      </c>
      <c r="AC346" s="1">
        <v>28375401</v>
      </c>
      <c r="AZ346" s="1">
        <v>2</v>
      </c>
      <c r="BA346" s="1">
        <f>IF(AZ346=1,G346,0)</f>
        <v>0</v>
      </c>
      <c r="BB346" s="1">
        <f>IF(AZ346=2,G346,0)</f>
        <v>0</v>
      </c>
      <c r="BC346" s="1">
        <f>IF(AZ346=3,G346,0)</f>
        <v>0</v>
      </c>
      <c r="BD346" s="1">
        <f>IF(AZ346=4,G346,0)</f>
        <v>0</v>
      </c>
      <c r="BE346" s="1">
        <f>IF(AZ346=5,G346,0)</f>
        <v>0</v>
      </c>
      <c r="CA346" s="6">
        <v>3</v>
      </c>
      <c r="CB346" s="6">
        <v>7</v>
      </c>
      <c r="CZ346" s="1">
        <v>0.00038999999999989</v>
      </c>
    </row>
    <row r="347" spans="1:15" ht="12.75">
      <c r="A347" s="77"/>
      <c r="B347" s="78"/>
      <c r="C347" s="121" t="s">
        <v>453</v>
      </c>
      <c r="D347" s="122"/>
      <c r="E347" s="79">
        <v>123.3458</v>
      </c>
      <c r="F347" s="80"/>
      <c r="G347" s="81"/>
      <c r="H347" s="9"/>
      <c r="M347" s="7" t="s">
        <v>453</v>
      </c>
      <c r="O347" s="5"/>
    </row>
    <row r="348" spans="1:104" ht="12.75">
      <c r="A348" s="71">
        <v>108</v>
      </c>
      <c r="B348" s="72" t="s">
        <v>454</v>
      </c>
      <c r="C348" s="73" t="s">
        <v>455</v>
      </c>
      <c r="D348" s="93" t="s">
        <v>39</v>
      </c>
      <c r="E348" s="94">
        <v>28.16</v>
      </c>
      <c r="F348" s="109"/>
      <c r="G348" s="95">
        <f>E348*F348</f>
        <v>0</v>
      </c>
      <c r="H348" s="9"/>
      <c r="O348" s="5">
        <v>2</v>
      </c>
      <c r="AA348" s="1">
        <v>3</v>
      </c>
      <c r="AB348" s="1">
        <v>7</v>
      </c>
      <c r="AC348" s="1">
        <v>28375402</v>
      </c>
      <c r="AZ348" s="1">
        <v>2</v>
      </c>
      <c r="BA348" s="1">
        <f>IF(AZ348=1,G348,0)</f>
        <v>0</v>
      </c>
      <c r="BB348" s="1">
        <f>IF(AZ348=2,G348,0)</f>
        <v>0</v>
      </c>
      <c r="BC348" s="1">
        <f>IF(AZ348=3,G348,0)</f>
        <v>0</v>
      </c>
      <c r="BD348" s="1">
        <f>IF(AZ348=4,G348,0)</f>
        <v>0</v>
      </c>
      <c r="BE348" s="1">
        <f>IF(AZ348=5,G348,0)</f>
        <v>0</v>
      </c>
      <c r="CA348" s="6">
        <v>3</v>
      </c>
      <c r="CB348" s="6">
        <v>7</v>
      </c>
      <c r="CZ348" s="1">
        <v>0.000589999999999868</v>
      </c>
    </row>
    <row r="349" spans="1:15" ht="12.75">
      <c r="A349" s="77"/>
      <c r="B349" s="78"/>
      <c r="C349" s="121" t="s">
        <v>456</v>
      </c>
      <c r="D349" s="122"/>
      <c r="E349" s="79">
        <v>28.16</v>
      </c>
      <c r="F349" s="80"/>
      <c r="G349" s="81"/>
      <c r="H349" s="9"/>
      <c r="M349" s="7" t="s">
        <v>456</v>
      </c>
      <c r="O349" s="5"/>
    </row>
    <row r="350" spans="1:104" s="17" customFormat="1" ht="12.75">
      <c r="A350" s="71">
        <v>109</v>
      </c>
      <c r="B350" s="72" t="s">
        <v>457</v>
      </c>
      <c r="C350" s="73" t="s">
        <v>458</v>
      </c>
      <c r="D350" s="74" t="s">
        <v>39</v>
      </c>
      <c r="E350" s="75">
        <v>57.365</v>
      </c>
      <c r="F350" s="106"/>
      <c r="G350" s="76">
        <f>E350*F350</f>
        <v>0</v>
      </c>
      <c r="H350" s="20"/>
      <c r="O350" s="17">
        <v>2</v>
      </c>
      <c r="AA350" s="17">
        <v>3</v>
      </c>
      <c r="AB350" s="17">
        <v>7</v>
      </c>
      <c r="AC350" s="17" t="s">
        <v>457</v>
      </c>
      <c r="AZ350" s="17">
        <v>2</v>
      </c>
      <c r="BA350" s="17">
        <f>IF(AZ350=1,G350,0)</f>
        <v>0</v>
      </c>
      <c r="BB350" s="17">
        <f>IF(AZ350=2,G350,0)</f>
        <v>0</v>
      </c>
      <c r="BC350" s="17">
        <f>IF(AZ350=3,G350,0)</f>
        <v>0</v>
      </c>
      <c r="BD350" s="17">
        <f>IF(AZ350=4,G350,0)</f>
        <v>0</v>
      </c>
      <c r="BE350" s="17">
        <f>IF(AZ350=5,G350,0)</f>
        <v>0</v>
      </c>
      <c r="CA350" s="17">
        <v>3</v>
      </c>
      <c r="CB350" s="17">
        <v>7</v>
      </c>
      <c r="CZ350" s="17">
        <v>0.000980000000000203</v>
      </c>
    </row>
    <row r="351" spans="1:15" ht="12.75">
      <c r="A351" s="77"/>
      <c r="B351" s="78"/>
      <c r="C351" s="121" t="s">
        <v>459</v>
      </c>
      <c r="D351" s="122"/>
      <c r="E351" s="79">
        <v>56.639</v>
      </c>
      <c r="F351" s="80"/>
      <c r="G351" s="81"/>
      <c r="H351" s="9"/>
      <c r="M351" s="7" t="s">
        <v>459</v>
      </c>
      <c r="O351" s="5"/>
    </row>
    <row r="352" spans="1:15" ht="12.75">
      <c r="A352" s="77"/>
      <c r="B352" s="78"/>
      <c r="C352" s="121" t="s">
        <v>460</v>
      </c>
      <c r="D352" s="122"/>
      <c r="E352" s="79">
        <v>0.726</v>
      </c>
      <c r="F352" s="80"/>
      <c r="G352" s="81"/>
      <c r="H352" s="9"/>
      <c r="M352" s="7" t="s">
        <v>460</v>
      </c>
      <c r="O352" s="5"/>
    </row>
    <row r="353" spans="1:104" s="17" customFormat="1" ht="12.75">
      <c r="A353" s="71">
        <v>110</v>
      </c>
      <c r="B353" s="72" t="s">
        <v>461</v>
      </c>
      <c r="C353" s="73" t="s">
        <v>462</v>
      </c>
      <c r="D353" s="74" t="s">
        <v>18</v>
      </c>
      <c r="E353" s="75">
        <v>30.8062</v>
      </c>
      <c r="F353" s="106"/>
      <c r="G353" s="76">
        <f>E353*F353</f>
        <v>0</v>
      </c>
      <c r="H353" s="20"/>
      <c r="O353" s="17">
        <v>2</v>
      </c>
      <c r="AA353" s="17">
        <v>3</v>
      </c>
      <c r="AB353" s="17">
        <v>7</v>
      </c>
      <c r="AC353" s="17" t="s">
        <v>461</v>
      </c>
      <c r="AZ353" s="17">
        <v>2</v>
      </c>
      <c r="BA353" s="17">
        <f>IF(AZ353=1,G353,0)</f>
        <v>0</v>
      </c>
      <c r="BB353" s="17">
        <f>IF(AZ353=2,G353,0)</f>
        <v>0</v>
      </c>
      <c r="BC353" s="17">
        <f>IF(AZ353=3,G353,0)</f>
        <v>0</v>
      </c>
      <c r="BD353" s="17">
        <f>IF(AZ353=4,G353,0)</f>
        <v>0</v>
      </c>
      <c r="BE353" s="17">
        <f>IF(AZ353=5,G353,0)</f>
        <v>0</v>
      </c>
      <c r="CA353" s="17">
        <v>3</v>
      </c>
      <c r="CB353" s="17">
        <v>7</v>
      </c>
      <c r="CZ353" s="17">
        <v>0.0200000000000102</v>
      </c>
    </row>
    <row r="354" spans="1:15" ht="12.75">
      <c r="A354" s="77"/>
      <c r="B354" s="78"/>
      <c r="C354" s="121" t="s">
        <v>463</v>
      </c>
      <c r="D354" s="122"/>
      <c r="E354" s="79">
        <v>13.6059</v>
      </c>
      <c r="F354" s="80"/>
      <c r="G354" s="81"/>
      <c r="H354" s="9"/>
      <c r="M354" s="7" t="s">
        <v>463</v>
      </c>
      <c r="O354" s="5"/>
    </row>
    <row r="355" spans="1:15" ht="12.75">
      <c r="A355" s="77"/>
      <c r="B355" s="78"/>
      <c r="C355" s="121" t="s">
        <v>464</v>
      </c>
      <c r="D355" s="122"/>
      <c r="E355" s="79">
        <v>1.5231</v>
      </c>
      <c r="F355" s="80"/>
      <c r="G355" s="81"/>
      <c r="H355" s="9"/>
      <c r="M355" s="7" t="s">
        <v>464</v>
      </c>
      <c r="O355" s="5"/>
    </row>
    <row r="356" spans="1:15" ht="12.75">
      <c r="A356" s="77"/>
      <c r="B356" s="78"/>
      <c r="C356" s="121" t="s">
        <v>465</v>
      </c>
      <c r="D356" s="122"/>
      <c r="E356" s="79">
        <v>10.494</v>
      </c>
      <c r="F356" s="80"/>
      <c r="G356" s="81"/>
      <c r="H356" s="9"/>
      <c r="M356" s="7" t="s">
        <v>465</v>
      </c>
      <c r="O356" s="5"/>
    </row>
    <row r="357" spans="1:15" ht="12.75">
      <c r="A357" s="77"/>
      <c r="B357" s="78"/>
      <c r="C357" s="121" t="s">
        <v>466</v>
      </c>
      <c r="D357" s="122"/>
      <c r="E357" s="79">
        <v>2.7555</v>
      </c>
      <c r="F357" s="80"/>
      <c r="G357" s="81"/>
      <c r="H357" s="9"/>
      <c r="M357" s="7" t="s">
        <v>466</v>
      </c>
      <c r="O357" s="5"/>
    </row>
    <row r="358" spans="1:15" ht="12.75">
      <c r="A358" s="77"/>
      <c r="B358" s="78"/>
      <c r="C358" s="121" t="s">
        <v>467</v>
      </c>
      <c r="D358" s="122"/>
      <c r="E358" s="79">
        <v>2.4277</v>
      </c>
      <c r="F358" s="80"/>
      <c r="G358" s="81"/>
      <c r="H358" s="9"/>
      <c r="M358" s="7" t="s">
        <v>467</v>
      </c>
      <c r="O358" s="5"/>
    </row>
    <row r="359" spans="1:104" ht="12.75">
      <c r="A359" s="71">
        <v>111</v>
      </c>
      <c r="B359" s="72" t="s">
        <v>468</v>
      </c>
      <c r="C359" s="73" t="s">
        <v>469</v>
      </c>
      <c r="D359" s="93" t="s">
        <v>18</v>
      </c>
      <c r="E359" s="94">
        <v>24.343</v>
      </c>
      <c r="F359" s="109"/>
      <c r="G359" s="95">
        <f>E359*F359</f>
        <v>0</v>
      </c>
      <c r="H359" s="9"/>
      <c r="O359" s="5">
        <v>2</v>
      </c>
      <c r="AA359" s="1">
        <v>3</v>
      </c>
      <c r="AB359" s="1">
        <v>7</v>
      </c>
      <c r="AC359" s="1" t="s">
        <v>468</v>
      </c>
      <c r="AZ359" s="1">
        <v>2</v>
      </c>
      <c r="BA359" s="1">
        <f>IF(AZ359=1,G359,0)</f>
        <v>0</v>
      </c>
      <c r="BB359" s="1">
        <f>IF(AZ359=2,G359,0)</f>
        <v>0</v>
      </c>
      <c r="BC359" s="1">
        <f>IF(AZ359=3,G359,0)</f>
        <v>0</v>
      </c>
      <c r="BD359" s="1">
        <f>IF(AZ359=4,G359,0)</f>
        <v>0</v>
      </c>
      <c r="BE359" s="1">
        <f>IF(AZ359=5,G359,0)</f>
        <v>0</v>
      </c>
      <c r="CA359" s="6">
        <v>3</v>
      </c>
      <c r="CB359" s="6">
        <v>7</v>
      </c>
      <c r="CZ359" s="1">
        <v>0.0300000000000011</v>
      </c>
    </row>
    <row r="360" spans="1:15" ht="12.75">
      <c r="A360" s="77"/>
      <c r="B360" s="78"/>
      <c r="C360" s="121" t="s">
        <v>470</v>
      </c>
      <c r="D360" s="122"/>
      <c r="E360" s="79">
        <v>24.343</v>
      </c>
      <c r="F360" s="80"/>
      <c r="G360" s="81"/>
      <c r="H360" s="9"/>
      <c r="M360" s="7" t="s">
        <v>470</v>
      </c>
      <c r="O360" s="5"/>
    </row>
    <row r="361" spans="1:104" s="17" customFormat="1" ht="12.75">
      <c r="A361" s="71">
        <v>112</v>
      </c>
      <c r="B361" s="72" t="s">
        <v>471</v>
      </c>
      <c r="C361" s="73" t="s">
        <v>472</v>
      </c>
      <c r="D361" s="74" t="s">
        <v>39</v>
      </c>
      <c r="E361" s="75">
        <v>55.176</v>
      </c>
      <c r="F361" s="106"/>
      <c r="G361" s="76">
        <f>E361*F361</f>
        <v>0</v>
      </c>
      <c r="H361" s="20"/>
      <c r="O361" s="17">
        <v>2</v>
      </c>
      <c r="AA361" s="17">
        <v>3</v>
      </c>
      <c r="AB361" s="17">
        <v>7</v>
      </c>
      <c r="AC361" s="17">
        <v>28376516</v>
      </c>
      <c r="AZ361" s="17">
        <v>2</v>
      </c>
      <c r="BA361" s="17">
        <f>IF(AZ361=1,G361,0)</f>
        <v>0</v>
      </c>
      <c r="BB361" s="17">
        <f>IF(AZ361=2,G361,0)</f>
        <v>0</v>
      </c>
      <c r="BC361" s="17">
        <f>IF(AZ361=3,G361,0)</f>
        <v>0</v>
      </c>
      <c r="BD361" s="17">
        <f>IF(AZ361=4,G361,0)</f>
        <v>0</v>
      </c>
      <c r="BE361" s="17">
        <f>IF(AZ361=5,G361,0)</f>
        <v>0</v>
      </c>
      <c r="CA361" s="17">
        <v>3</v>
      </c>
      <c r="CB361" s="17">
        <v>7</v>
      </c>
      <c r="CZ361" s="17">
        <v>0.00179999999999936</v>
      </c>
    </row>
    <row r="362" spans="1:15" ht="12.75">
      <c r="A362" s="77"/>
      <c r="B362" s="78"/>
      <c r="C362" s="121" t="s">
        <v>473</v>
      </c>
      <c r="D362" s="122"/>
      <c r="E362" s="79">
        <v>55.176</v>
      </c>
      <c r="F362" s="80"/>
      <c r="G362" s="81"/>
      <c r="H362" s="9"/>
      <c r="M362" s="7" t="s">
        <v>473</v>
      </c>
      <c r="O362" s="5"/>
    </row>
    <row r="363" spans="1:104" s="17" customFormat="1" ht="12.75">
      <c r="A363" s="71">
        <v>113</v>
      </c>
      <c r="B363" s="72" t="s">
        <v>474</v>
      </c>
      <c r="C363" s="73" t="s">
        <v>475</v>
      </c>
      <c r="D363" s="74" t="s">
        <v>39</v>
      </c>
      <c r="E363" s="75">
        <v>66.814</v>
      </c>
      <c r="F363" s="106"/>
      <c r="G363" s="76">
        <f>E363*F363</f>
        <v>0</v>
      </c>
      <c r="H363" s="20"/>
      <c r="O363" s="17">
        <v>2</v>
      </c>
      <c r="AA363" s="17">
        <v>3</v>
      </c>
      <c r="AB363" s="17">
        <v>7</v>
      </c>
      <c r="AC363" s="17">
        <v>28376519</v>
      </c>
      <c r="AZ363" s="17">
        <v>2</v>
      </c>
      <c r="BA363" s="17">
        <f>IF(AZ363=1,G363,0)</f>
        <v>0</v>
      </c>
      <c r="BB363" s="17">
        <f>IF(AZ363=2,G363,0)</f>
        <v>0</v>
      </c>
      <c r="BC363" s="17">
        <f>IF(AZ363=3,G363,0)</f>
        <v>0</v>
      </c>
      <c r="BD363" s="17">
        <f>IF(AZ363=4,G363,0)</f>
        <v>0</v>
      </c>
      <c r="BE363" s="17">
        <f>IF(AZ363=5,G363,0)</f>
        <v>0</v>
      </c>
      <c r="CA363" s="17">
        <v>3</v>
      </c>
      <c r="CB363" s="17">
        <v>7</v>
      </c>
      <c r="CZ363" s="17">
        <v>0.00300000000000011</v>
      </c>
    </row>
    <row r="364" spans="1:15" ht="12.75">
      <c r="A364" s="77"/>
      <c r="B364" s="78"/>
      <c r="C364" s="121" t="s">
        <v>476</v>
      </c>
      <c r="D364" s="122"/>
      <c r="E364" s="79">
        <v>66.814</v>
      </c>
      <c r="F364" s="80"/>
      <c r="G364" s="81"/>
      <c r="H364" s="9"/>
      <c r="M364" s="7" t="s">
        <v>476</v>
      </c>
      <c r="O364" s="5"/>
    </row>
    <row r="365" spans="1:104" ht="12.75">
      <c r="A365" s="71">
        <v>114</v>
      </c>
      <c r="B365" s="72" t="s">
        <v>477</v>
      </c>
      <c r="C365" s="73" t="s">
        <v>478</v>
      </c>
      <c r="D365" s="93" t="s">
        <v>39</v>
      </c>
      <c r="E365" s="94">
        <v>353.43</v>
      </c>
      <c r="F365" s="109"/>
      <c r="G365" s="95">
        <f>E365*F365</f>
        <v>0</v>
      </c>
      <c r="H365" s="9"/>
      <c r="O365" s="5">
        <v>2</v>
      </c>
      <c r="AA365" s="1">
        <v>3</v>
      </c>
      <c r="AB365" s="1">
        <v>7</v>
      </c>
      <c r="AC365" s="1" t="s">
        <v>477</v>
      </c>
      <c r="AZ365" s="1">
        <v>2</v>
      </c>
      <c r="BA365" s="1">
        <f>IF(AZ365=1,G365,0)</f>
        <v>0</v>
      </c>
      <c r="BB365" s="1">
        <f>IF(AZ365=2,G365,0)</f>
        <v>0</v>
      </c>
      <c r="BC365" s="1">
        <f>IF(AZ365=3,G365,0)</f>
        <v>0</v>
      </c>
      <c r="BD365" s="1">
        <f>IF(AZ365=4,G365,0)</f>
        <v>0</v>
      </c>
      <c r="BE365" s="1">
        <f>IF(AZ365=5,G365,0)</f>
        <v>0</v>
      </c>
      <c r="CA365" s="6">
        <v>3</v>
      </c>
      <c r="CB365" s="6">
        <v>7</v>
      </c>
      <c r="CZ365" s="1">
        <v>0.00280000000000058</v>
      </c>
    </row>
    <row r="366" spans="1:15" ht="12.75">
      <c r="A366" s="77"/>
      <c r="B366" s="78"/>
      <c r="C366" s="121" t="s">
        <v>479</v>
      </c>
      <c r="D366" s="122"/>
      <c r="E366" s="79">
        <v>353.43</v>
      </c>
      <c r="F366" s="80"/>
      <c r="G366" s="81"/>
      <c r="H366" s="9"/>
      <c r="M366" s="7" t="s">
        <v>479</v>
      </c>
      <c r="O366" s="5"/>
    </row>
    <row r="367" spans="1:104" ht="12.75">
      <c r="A367" s="71">
        <v>115</v>
      </c>
      <c r="B367" s="72" t="s">
        <v>480</v>
      </c>
      <c r="C367" s="73" t="s">
        <v>481</v>
      </c>
      <c r="D367" s="93" t="s">
        <v>39</v>
      </c>
      <c r="E367" s="94">
        <v>353.43</v>
      </c>
      <c r="F367" s="109"/>
      <c r="G367" s="95">
        <f>E367*F367</f>
        <v>0</v>
      </c>
      <c r="H367" s="9"/>
      <c r="O367" s="5">
        <v>2</v>
      </c>
      <c r="AA367" s="1">
        <v>3</v>
      </c>
      <c r="AB367" s="1">
        <v>7</v>
      </c>
      <c r="AC367" s="1" t="s">
        <v>480</v>
      </c>
      <c r="AZ367" s="1">
        <v>2</v>
      </c>
      <c r="BA367" s="1">
        <f>IF(AZ367=1,G367,0)</f>
        <v>0</v>
      </c>
      <c r="BB367" s="1">
        <f>IF(AZ367=2,G367,0)</f>
        <v>0</v>
      </c>
      <c r="BC367" s="1">
        <f>IF(AZ367=3,G367,0)</f>
        <v>0</v>
      </c>
      <c r="BD367" s="1">
        <f>IF(AZ367=4,G367,0)</f>
        <v>0</v>
      </c>
      <c r="BE367" s="1">
        <f>IF(AZ367=5,G367,0)</f>
        <v>0</v>
      </c>
      <c r="CA367" s="6">
        <v>3</v>
      </c>
      <c r="CB367" s="6">
        <v>7</v>
      </c>
      <c r="CZ367" s="1">
        <v>0.00560000000000116</v>
      </c>
    </row>
    <row r="368" spans="1:15" ht="12.75">
      <c r="A368" s="77"/>
      <c r="B368" s="78"/>
      <c r="C368" s="121" t="s">
        <v>479</v>
      </c>
      <c r="D368" s="122"/>
      <c r="E368" s="79">
        <v>353.43</v>
      </c>
      <c r="F368" s="80"/>
      <c r="G368" s="81"/>
      <c r="H368" s="9"/>
      <c r="M368" s="7" t="s">
        <v>479</v>
      </c>
      <c r="O368" s="5"/>
    </row>
    <row r="369" spans="1:104" s="17" customFormat="1" ht="12.75">
      <c r="A369" s="71">
        <v>116</v>
      </c>
      <c r="B369" s="72" t="s">
        <v>482</v>
      </c>
      <c r="C369" s="73" t="s">
        <v>483</v>
      </c>
      <c r="D369" s="74" t="s">
        <v>46</v>
      </c>
      <c r="E369" s="75">
        <v>6.54960356200061</v>
      </c>
      <c r="F369" s="108"/>
      <c r="G369" s="92">
        <f>E369*F369</f>
        <v>0</v>
      </c>
      <c r="H369" s="20"/>
      <c r="O369" s="17">
        <v>2</v>
      </c>
      <c r="AA369" s="17">
        <v>7</v>
      </c>
      <c r="AB369" s="17">
        <v>1001</v>
      </c>
      <c r="AC369" s="17">
        <v>5</v>
      </c>
      <c r="AZ369" s="17">
        <v>2</v>
      </c>
      <c r="BA369" s="17">
        <f>IF(AZ369=1,G369,0)</f>
        <v>0</v>
      </c>
      <c r="BB369" s="17">
        <f>IF(AZ369=2,G369,0)</f>
        <v>0</v>
      </c>
      <c r="BC369" s="17">
        <f>IF(AZ369=3,G369,0)</f>
        <v>0</v>
      </c>
      <c r="BD369" s="17">
        <f>IF(AZ369=4,G369,0)</f>
        <v>0</v>
      </c>
      <c r="BE369" s="17">
        <f>IF(AZ369=5,G369,0)</f>
        <v>0</v>
      </c>
      <c r="CA369" s="17">
        <v>7</v>
      </c>
      <c r="CB369" s="17">
        <v>1001</v>
      </c>
      <c r="CZ369" s="17">
        <v>0</v>
      </c>
    </row>
    <row r="370" spans="1:57" ht="12.75">
      <c r="A370" s="82"/>
      <c r="B370" s="83" t="s">
        <v>16</v>
      </c>
      <c r="C370" s="84" t="str">
        <f>CONCATENATE(B328," ",C328)</f>
        <v>713 Izolace tepelné</v>
      </c>
      <c r="D370" s="85"/>
      <c r="E370" s="86"/>
      <c r="F370" s="87"/>
      <c r="G370" s="88">
        <f>SUM(G328:G369)</f>
        <v>0</v>
      </c>
      <c r="H370" s="9"/>
      <c r="O370" s="5">
        <v>4</v>
      </c>
      <c r="BA370" s="8">
        <f>SUM(BA328:BA369)</f>
        <v>0</v>
      </c>
      <c r="BB370" s="8">
        <f>SUM(BB328:BB369)</f>
        <v>0</v>
      </c>
      <c r="BC370" s="8">
        <f>SUM(BC328:BC369)</f>
        <v>0</v>
      </c>
      <c r="BD370" s="8">
        <f>SUM(BD328:BD369)</f>
        <v>0</v>
      </c>
      <c r="BE370" s="8">
        <f>SUM(BE328:BE369)</f>
        <v>0</v>
      </c>
    </row>
    <row r="371" spans="1:15" ht="12.75">
      <c r="A371" s="54" t="s">
        <v>12</v>
      </c>
      <c r="B371" s="55" t="s">
        <v>484</v>
      </c>
      <c r="C371" s="56" t="s">
        <v>485</v>
      </c>
      <c r="D371" s="57"/>
      <c r="E371" s="58"/>
      <c r="F371" s="58"/>
      <c r="G371" s="59"/>
      <c r="H371" s="19"/>
      <c r="I371" s="4"/>
      <c r="O371" s="5">
        <v>1</v>
      </c>
    </row>
    <row r="372" spans="1:104" ht="12.75">
      <c r="A372" s="60">
        <v>117</v>
      </c>
      <c r="B372" s="61" t="s">
        <v>486</v>
      </c>
      <c r="C372" s="62" t="s">
        <v>487</v>
      </c>
      <c r="D372" s="89" t="s">
        <v>389</v>
      </c>
      <c r="E372" s="90">
        <v>1</v>
      </c>
      <c r="F372" s="107"/>
      <c r="G372" s="91">
        <f>E372*F372</f>
        <v>0</v>
      </c>
      <c r="H372" s="9"/>
      <c r="O372" s="5">
        <v>2</v>
      </c>
      <c r="AA372" s="1">
        <v>12</v>
      </c>
      <c r="AB372" s="1">
        <v>0</v>
      </c>
      <c r="AC372" s="1">
        <v>127</v>
      </c>
      <c r="AZ372" s="1">
        <v>2</v>
      </c>
      <c r="BA372" s="1">
        <f>IF(AZ372=1,G372,0)</f>
        <v>0</v>
      </c>
      <c r="BB372" s="1">
        <f>IF(AZ372=2,G372,0)</f>
        <v>0</v>
      </c>
      <c r="BC372" s="1">
        <f>IF(AZ372=3,G372,0)</f>
        <v>0</v>
      </c>
      <c r="BD372" s="1">
        <f>IF(AZ372=4,G372,0)</f>
        <v>0</v>
      </c>
      <c r="BE372" s="1">
        <f>IF(AZ372=5,G372,0)</f>
        <v>0</v>
      </c>
      <c r="CA372" s="6">
        <v>12</v>
      </c>
      <c r="CB372" s="6">
        <v>0</v>
      </c>
      <c r="CZ372" s="1">
        <v>0</v>
      </c>
    </row>
    <row r="373" spans="1:57" ht="12.75">
      <c r="A373" s="82"/>
      <c r="B373" s="83" t="s">
        <v>16</v>
      </c>
      <c r="C373" s="84" t="str">
        <f>CONCATENATE(B371," ",C371)</f>
        <v>720 Zdravotechnická instalace</v>
      </c>
      <c r="D373" s="85"/>
      <c r="E373" s="86"/>
      <c r="F373" s="87"/>
      <c r="G373" s="88">
        <f>SUM(G371:G372)</f>
        <v>0</v>
      </c>
      <c r="H373" s="9"/>
      <c r="O373" s="5">
        <v>4</v>
      </c>
      <c r="BA373" s="8">
        <f>SUM(BA371:BA372)</f>
        <v>0</v>
      </c>
      <c r="BB373" s="8">
        <f>SUM(BB371:BB372)</f>
        <v>0</v>
      </c>
      <c r="BC373" s="8">
        <f>SUM(BC371:BC372)</f>
        <v>0</v>
      </c>
      <c r="BD373" s="8">
        <f>SUM(BD371:BD372)</f>
        <v>0</v>
      </c>
      <c r="BE373" s="8">
        <f>SUM(BE371:BE372)</f>
        <v>0</v>
      </c>
    </row>
    <row r="374" spans="1:15" ht="12.75">
      <c r="A374" s="54" t="s">
        <v>12</v>
      </c>
      <c r="B374" s="55" t="s">
        <v>488</v>
      </c>
      <c r="C374" s="56" t="s">
        <v>489</v>
      </c>
      <c r="D374" s="57"/>
      <c r="E374" s="58"/>
      <c r="F374" s="58"/>
      <c r="G374" s="59"/>
      <c r="H374" s="19"/>
      <c r="I374" s="4"/>
      <c r="O374" s="5">
        <v>1</v>
      </c>
    </row>
    <row r="375" spans="1:104" ht="12.75">
      <c r="A375" s="60">
        <v>118</v>
      </c>
      <c r="B375" s="61" t="s">
        <v>490</v>
      </c>
      <c r="C375" s="62" t="s">
        <v>491</v>
      </c>
      <c r="D375" s="89" t="s">
        <v>389</v>
      </c>
      <c r="E375" s="90">
        <v>1</v>
      </c>
      <c r="F375" s="107"/>
      <c r="G375" s="91">
        <f>E375*F375</f>
        <v>0</v>
      </c>
      <c r="H375" s="9"/>
      <c r="O375" s="5">
        <v>2</v>
      </c>
      <c r="AA375" s="1">
        <v>12</v>
      </c>
      <c r="AB375" s="1">
        <v>0</v>
      </c>
      <c r="AC375" s="1">
        <v>128</v>
      </c>
      <c r="AZ375" s="1">
        <v>2</v>
      </c>
      <c r="BA375" s="1">
        <f>IF(AZ375=1,G375,0)</f>
        <v>0</v>
      </c>
      <c r="BB375" s="1">
        <f>IF(AZ375=2,G375,0)</f>
        <v>0</v>
      </c>
      <c r="BC375" s="1">
        <f>IF(AZ375=3,G375,0)</f>
        <v>0</v>
      </c>
      <c r="BD375" s="1">
        <f>IF(AZ375=4,G375,0)</f>
        <v>0</v>
      </c>
      <c r="BE375" s="1">
        <f>IF(AZ375=5,G375,0)</f>
        <v>0</v>
      </c>
      <c r="CA375" s="6">
        <v>12</v>
      </c>
      <c r="CB375" s="6">
        <v>0</v>
      </c>
      <c r="CZ375" s="1">
        <v>0</v>
      </c>
    </row>
    <row r="376" spans="1:57" ht="12.75">
      <c r="A376" s="82"/>
      <c r="B376" s="83" t="s">
        <v>16</v>
      </c>
      <c r="C376" s="84" t="str">
        <f>CONCATENATE(B374," ",C374)</f>
        <v>730 Ústřední vytápění</v>
      </c>
      <c r="D376" s="85"/>
      <c r="E376" s="86"/>
      <c r="F376" s="87"/>
      <c r="G376" s="88">
        <f>SUM(G374:G375)</f>
        <v>0</v>
      </c>
      <c r="H376" s="9"/>
      <c r="O376" s="5">
        <v>4</v>
      </c>
      <c r="BA376" s="8">
        <f>SUM(BA374:BA375)</f>
        <v>0</v>
      </c>
      <c r="BB376" s="8">
        <f>SUM(BB374:BB375)</f>
        <v>0</v>
      </c>
      <c r="BC376" s="8">
        <f>SUM(BC374:BC375)</f>
        <v>0</v>
      </c>
      <c r="BD376" s="8">
        <f>SUM(BD374:BD375)</f>
        <v>0</v>
      </c>
      <c r="BE376" s="8">
        <f>SUM(BE374:BE375)</f>
        <v>0</v>
      </c>
    </row>
    <row r="377" spans="1:15" ht="12.75">
      <c r="A377" s="54" t="s">
        <v>12</v>
      </c>
      <c r="B377" s="55" t="s">
        <v>492</v>
      </c>
      <c r="C377" s="56" t="s">
        <v>493</v>
      </c>
      <c r="D377" s="57"/>
      <c r="E377" s="58"/>
      <c r="F377" s="58"/>
      <c r="G377" s="59"/>
      <c r="H377" s="19"/>
      <c r="I377" s="4"/>
      <c r="O377" s="5">
        <v>1</v>
      </c>
    </row>
    <row r="378" spans="1:104" ht="12.75">
      <c r="A378" s="60">
        <v>119</v>
      </c>
      <c r="B378" s="61" t="s">
        <v>494</v>
      </c>
      <c r="C378" s="62" t="s">
        <v>495</v>
      </c>
      <c r="D378" s="89" t="s">
        <v>39</v>
      </c>
      <c r="E378" s="90">
        <v>321.3</v>
      </c>
      <c r="F378" s="107"/>
      <c r="G378" s="91">
        <f>E378*F378</f>
        <v>0</v>
      </c>
      <c r="H378" s="9"/>
      <c r="O378" s="5">
        <v>2</v>
      </c>
      <c r="AA378" s="1">
        <v>1</v>
      </c>
      <c r="AB378" s="1">
        <v>7</v>
      </c>
      <c r="AC378" s="1">
        <v>7</v>
      </c>
      <c r="AZ378" s="1">
        <v>2</v>
      </c>
      <c r="BA378" s="1">
        <f>IF(AZ378=1,G378,0)</f>
        <v>0</v>
      </c>
      <c r="BB378" s="1">
        <f>IF(AZ378=2,G378,0)</f>
        <v>0</v>
      </c>
      <c r="BC378" s="1">
        <f>IF(AZ378=3,G378,0)</f>
        <v>0</v>
      </c>
      <c r="BD378" s="1">
        <f>IF(AZ378=4,G378,0)</f>
        <v>0</v>
      </c>
      <c r="BE378" s="1">
        <f>IF(AZ378=5,G378,0)</f>
        <v>0</v>
      </c>
      <c r="CA378" s="6">
        <v>1</v>
      </c>
      <c r="CB378" s="6">
        <v>7</v>
      </c>
      <c r="CZ378" s="1">
        <v>0.0100000000000051</v>
      </c>
    </row>
    <row r="379" spans="1:104" ht="12.75">
      <c r="A379" s="60">
        <v>120</v>
      </c>
      <c r="B379" s="61" t="s">
        <v>496</v>
      </c>
      <c r="C379" s="62" t="s">
        <v>497</v>
      </c>
      <c r="D379" s="89" t="s">
        <v>46</v>
      </c>
      <c r="E379" s="90">
        <v>3.21300000000164</v>
      </c>
      <c r="F379" s="107"/>
      <c r="G379" s="91">
        <f>E379*F379</f>
        <v>0</v>
      </c>
      <c r="H379" s="9"/>
      <c r="O379" s="5">
        <v>2</v>
      </c>
      <c r="AA379" s="1">
        <v>7</v>
      </c>
      <c r="AB379" s="1">
        <v>1001</v>
      </c>
      <c r="AC379" s="1">
        <v>5</v>
      </c>
      <c r="AZ379" s="1">
        <v>2</v>
      </c>
      <c r="BA379" s="1">
        <f>IF(AZ379=1,G379,0)</f>
        <v>0</v>
      </c>
      <c r="BB379" s="1">
        <f>IF(AZ379=2,G379,0)</f>
        <v>0</v>
      </c>
      <c r="BC379" s="1">
        <f>IF(AZ379=3,G379,0)</f>
        <v>0</v>
      </c>
      <c r="BD379" s="1">
        <f>IF(AZ379=4,G379,0)</f>
        <v>0</v>
      </c>
      <c r="BE379" s="1">
        <f>IF(AZ379=5,G379,0)</f>
        <v>0</v>
      </c>
      <c r="CA379" s="6">
        <v>7</v>
      </c>
      <c r="CB379" s="6">
        <v>1001</v>
      </c>
      <c r="CZ379" s="1">
        <v>0</v>
      </c>
    </row>
    <row r="380" spans="1:57" ht="12.75">
      <c r="A380" s="82"/>
      <c r="B380" s="83" t="s">
        <v>16</v>
      </c>
      <c r="C380" s="84" t="str">
        <f>CONCATENATE(B377," ",C377)</f>
        <v>762 Konstrukce tesařské</v>
      </c>
      <c r="D380" s="85"/>
      <c r="E380" s="86"/>
      <c r="F380" s="87"/>
      <c r="G380" s="88">
        <f>SUM(G377:G379)</f>
        <v>0</v>
      </c>
      <c r="H380" s="9"/>
      <c r="O380" s="5">
        <v>4</v>
      </c>
      <c r="BA380" s="8">
        <f>SUM(BA377:BA379)</f>
        <v>0</v>
      </c>
      <c r="BB380" s="8">
        <f>SUM(BB377:BB379)</f>
        <v>0</v>
      </c>
      <c r="BC380" s="8">
        <f>SUM(BC377:BC379)</f>
        <v>0</v>
      </c>
      <c r="BD380" s="8">
        <f>SUM(BD377:BD379)</f>
        <v>0</v>
      </c>
      <c r="BE380" s="8">
        <f>SUM(BE377:BE379)</f>
        <v>0</v>
      </c>
    </row>
    <row r="381" spans="1:15" ht="12.75">
      <c r="A381" s="54" t="s">
        <v>12</v>
      </c>
      <c r="B381" s="55" t="s">
        <v>498</v>
      </c>
      <c r="C381" s="56" t="s">
        <v>499</v>
      </c>
      <c r="D381" s="57"/>
      <c r="E381" s="58"/>
      <c r="F381" s="58"/>
      <c r="G381" s="59"/>
      <c r="H381" s="19"/>
      <c r="I381" s="4"/>
      <c r="O381" s="5">
        <v>1</v>
      </c>
    </row>
    <row r="382" spans="1:104" ht="12.75">
      <c r="A382" s="60">
        <v>121</v>
      </c>
      <c r="B382" s="61" t="s">
        <v>500</v>
      </c>
      <c r="C382" s="62" t="s">
        <v>501</v>
      </c>
      <c r="D382" s="89" t="s">
        <v>185</v>
      </c>
      <c r="E382" s="90">
        <v>525</v>
      </c>
      <c r="F382" s="107"/>
      <c r="G382" s="91">
        <f>E382*F382</f>
        <v>0</v>
      </c>
      <c r="H382" s="9"/>
      <c r="O382" s="5">
        <v>2</v>
      </c>
      <c r="AA382" s="1">
        <v>2</v>
      </c>
      <c r="AB382" s="1">
        <v>7</v>
      </c>
      <c r="AC382" s="1">
        <v>7</v>
      </c>
      <c r="AZ382" s="1">
        <v>2</v>
      </c>
      <c r="BA382" s="1">
        <f>IF(AZ382=1,G382,0)</f>
        <v>0</v>
      </c>
      <c r="BB382" s="1">
        <f>IF(AZ382=2,G382,0)</f>
        <v>0</v>
      </c>
      <c r="BC382" s="1">
        <f>IF(AZ382=3,G382,0)</f>
        <v>0</v>
      </c>
      <c r="BD382" s="1">
        <f>IF(AZ382=4,G382,0)</f>
        <v>0</v>
      </c>
      <c r="BE382" s="1">
        <f>IF(AZ382=5,G382,0)</f>
        <v>0</v>
      </c>
      <c r="CA382" s="6">
        <v>2</v>
      </c>
      <c r="CB382" s="6">
        <v>7</v>
      </c>
      <c r="CZ382" s="1">
        <v>0.0321299999999951</v>
      </c>
    </row>
    <row r="383" spans="1:15" ht="12.75">
      <c r="A383" s="66"/>
      <c r="B383" s="67"/>
      <c r="C383" s="111" t="s">
        <v>502</v>
      </c>
      <c r="D383" s="112"/>
      <c r="E383" s="68">
        <v>525</v>
      </c>
      <c r="F383" s="69"/>
      <c r="G383" s="70"/>
      <c r="H383" s="9"/>
      <c r="M383" s="7" t="s">
        <v>502</v>
      </c>
      <c r="O383" s="5"/>
    </row>
    <row r="384" spans="1:57" ht="12.75">
      <c r="A384" s="82"/>
      <c r="B384" s="83" t="s">
        <v>16</v>
      </c>
      <c r="C384" s="84" t="str">
        <f>CONCATENATE(B381," ",C381)</f>
        <v>763 Dřevostavby</v>
      </c>
      <c r="D384" s="85"/>
      <c r="E384" s="86"/>
      <c r="F384" s="87"/>
      <c r="G384" s="88">
        <f>SUM(G381:G383)</f>
        <v>0</v>
      </c>
      <c r="H384" s="9"/>
      <c r="O384" s="5">
        <v>4</v>
      </c>
      <c r="BA384" s="8">
        <f>SUM(BA381:BA383)</f>
        <v>0</v>
      </c>
      <c r="BB384" s="8">
        <f>SUM(BB381:BB383)</f>
        <v>0</v>
      </c>
      <c r="BC384" s="8">
        <f>SUM(BC381:BC383)</f>
        <v>0</v>
      </c>
      <c r="BD384" s="8">
        <f>SUM(BD381:BD383)</f>
        <v>0</v>
      </c>
      <c r="BE384" s="8">
        <f>SUM(BE381:BE383)</f>
        <v>0</v>
      </c>
    </row>
    <row r="385" spans="1:15" ht="12.75">
      <c r="A385" s="54" t="s">
        <v>12</v>
      </c>
      <c r="B385" s="55" t="s">
        <v>503</v>
      </c>
      <c r="C385" s="56" t="s">
        <v>504</v>
      </c>
      <c r="D385" s="57"/>
      <c r="E385" s="58"/>
      <c r="F385" s="58"/>
      <c r="G385" s="59"/>
      <c r="H385" s="19"/>
      <c r="I385" s="4"/>
      <c r="O385" s="5">
        <v>1</v>
      </c>
    </row>
    <row r="386" spans="1:104" ht="12.75">
      <c r="A386" s="60">
        <v>122</v>
      </c>
      <c r="B386" s="61" t="s">
        <v>505</v>
      </c>
      <c r="C386" s="62" t="s">
        <v>506</v>
      </c>
      <c r="D386" s="89" t="s">
        <v>185</v>
      </c>
      <c r="E386" s="90">
        <v>15</v>
      </c>
      <c r="F386" s="107"/>
      <c r="G386" s="91">
        <f aca="true" t="shared" si="6" ref="G386:G393">E386*F386</f>
        <v>0</v>
      </c>
      <c r="H386" s="9"/>
      <c r="O386" s="5">
        <v>2</v>
      </c>
      <c r="AA386" s="1">
        <v>1</v>
      </c>
      <c r="AB386" s="1">
        <v>7</v>
      </c>
      <c r="AC386" s="1">
        <v>7</v>
      </c>
      <c r="AZ386" s="1">
        <v>2</v>
      </c>
      <c r="BA386" s="1">
        <f aca="true" t="shared" si="7" ref="BA386:BA393">IF(AZ386=1,G386,0)</f>
        <v>0</v>
      </c>
      <c r="BB386" s="1">
        <f aca="true" t="shared" si="8" ref="BB386:BB393">IF(AZ386=2,G386,0)</f>
        <v>0</v>
      </c>
      <c r="BC386" s="1">
        <f aca="true" t="shared" si="9" ref="BC386:BC393">IF(AZ386=3,G386,0)</f>
        <v>0</v>
      </c>
      <c r="BD386" s="1">
        <f aca="true" t="shared" si="10" ref="BD386:BD393">IF(AZ386=4,G386,0)</f>
        <v>0</v>
      </c>
      <c r="BE386" s="1">
        <f aca="true" t="shared" si="11" ref="BE386:BE393">IF(AZ386=5,G386,0)</f>
        <v>0</v>
      </c>
      <c r="CA386" s="6">
        <v>1</v>
      </c>
      <c r="CB386" s="6">
        <v>7</v>
      </c>
      <c r="CZ386" s="1">
        <v>0.00439999999999685</v>
      </c>
    </row>
    <row r="387" spans="1:104" ht="12.75">
      <c r="A387" s="60">
        <v>123</v>
      </c>
      <c r="B387" s="61" t="s">
        <v>507</v>
      </c>
      <c r="C387" s="62" t="s">
        <v>508</v>
      </c>
      <c r="D387" s="89" t="s">
        <v>185</v>
      </c>
      <c r="E387" s="90">
        <v>95.4</v>
      </c>
      <c r="F387" s="107"/>
      <c r="G387" s="91">
        <f t="shared" si="6"/>
        <v>0</v>
      </c>
      <c r="H387" s="9"/>
      <c r="O387" s="5">
        <v>2</v>
      </c>
      <c r="AA387" s="1">
        <v>1</v>
      </c>
      <c r="AB387" s="1">
        <v>7</v>
      </c>
      <c r="AC387" s="1">
        <v>7</v>
      </c>
      <c r="AZ387" s="1">
        <v>2</v>
      </c>
      <c r="BA387" s="1">
        <f t="shared" si="7"/>
        <v>0</v>
      </c>
      <c r="BB387" s="1">
        <f t="shared" si="8"/>
        <v>0</v>
      </c>
      <c r="BC387" s="1">
        <f t="shared" si="9"/>
        <v>0</v>
      </c>
      <c r="BD387" s="1">
        <f t="shared" si="10"/>
        <v>0</v>
      </c>
      <c r="BE387" s="1">
        <f t="shared" si="11"/>
        <v>0</v>
      </c>
      <c r="CA387" s="6">
        <v>1</v>
      </c>
      <c r="CB387" s="6">
        <v>7</v>
      </c>
      <c r="CZ387" s="1">
        <v>0.00272000000000006</v>
      </c>
    </row>
    <row r="388" spans="1:104" ht="12.75">
      <c r="A388" s="60">
        <v>124</v>
      </c>
      <c r="B388" s="61" t="s">
        <v>509</v>
      </c>
      <c r="C388" s="62" t="s">
        <v>510</v>
      </c>
      <c r="D388" s="89" t="s">
        <v>185</v>
      </c>
      <c r="E388" s="90">
        <v>2.1</v>
      </c>
      <c r="F388" s="107"/>
      <c r="G388" s="91">
        <f t="shared" si="6"/>
        <v>0</v>
      </c>
      <c r="H388" s="9"/>
      <c r="O388" s="5">
        <v>2</v>
      </c>
      <c r="AA388" s="1">
        <v>1</v>
      </c>
      <c r="AB388" s="1">
        <v>7</v>
      </c>
      <c r="AC388" s="1">
        <v>7</v>
      </c>
      <c r="AZ388" s="1">
        <v>2</v>
      </c>
      <c r="BA388" s="1">
        <f t="shared" si="7"/>
        <v>0</v>
      </c>
      <c r="BB388" s="1">
        <f t="shared" si="8"/>
        <v>0</v>
      </c>
      <c r="BC388" s="1">
        <f t="shared" si="9"/>
        <v>0</v>
      </c>
      <c r="BD388" s="1">
        <f t="shared" si="10"/>
        <v>0</v>
      </c>
      <c r="BE388" s="1">
        <f t="shared" si="11"/>
        <v>0</v>
      </c>
      <c r="CA388" s="6">
        <v>1</v>
      </c>
      <c r="CB388" s="6">
        <v>7</v>
      </c>
      <c r="CZ388" s="1">
        <v>0.00378999999999863</v>
      </c>
    </row>
    <row r="389" spans="1:104" s="17" customFormat="1" ht="12.75">
      <c r="A389" s="71">
        <v>125</v>
      </c>
      <c r="B389" s="72" t="s">
        <v>511</v>
      </c>
      <c r="C389" s="73" t="s">
        <v>512</v>
      </c>
      <c r="D389" s="74" t="s">
        <v>185</v>
      </c>
      <c r="E389" s="75">
        <v>2.1</v>
      </c>
      <c r="F389" s="108"/>
      <c r="G389" s="92">
        <f t="shared" si="6"/>
        <v>0</v>
      </c>
      <c r="H389" s="20"/>
      <c r="O389" s="17">
        <v>2</v>
      </c>
      <c r="AA389" s="17">
        <v>1</v>
      </c>
      <c r="AB389" s="17">
        <v>7</v>
      </c>
      <c r="AC389" s="17">
        <v>7</v>
      </c>
      <c r="AZ389" s="17">
        <v>2</v>
      </c>
      <c r="BA389" s="17">
        <f t="shared" si="7"/>
        <v>0</v>
      </c>
      <c r="BB389" s="17">
        <f t="shared" si="8"/>
        <v>0</v>
      </c>
      <c r="BC389" s="17">
        <f t="shared" si="9"/>
        <v>0</v>
      </c>
      <c r="BD389" s="17">
        <f t="shared" si="10"/>
        <v>0</v>
      </c>
      <c r="BE389" s="17">
        <f t="shared" si="11"/>
        <v>0</v>
      </c>
      <c r="CA389" s="17">
        <v>1</v>
      </c>
      <c r="CB389" s="17">
        <v>7</v>
      </c>
      <c r="CZ389" s="17">
        <v>0.00378999999999863</v>
      </c>
    </row>
    <row r="390" spans="1:104" s="17" customFormat="1" ht="12.75">
      <c r="A390" s="71">
        <v>126</v>
      </c>
      <c r="B390" s="72" t="s">
        <v>513</v>
      </c>
      <c r="C390" s="73" t="s">
        <v>514</v>
      </c>
      <c r="D390" s="74" t="s">
        <v>185</v>
      </c>
      <c r="E390" s="75">
        <v>15</v>
      </c>
      <c r="F390" s="108"/>
      <c r="G390" s="92">
        <f t="shared" si="6"/>
        <v>0</v>
      </c>
      <c r="H390" s="20"/>
      <c r="O390" s="17">
        <v>2</v>
      </c>
      <c r="AA390" s="17">
        <v>1</v>
      </c>
      <c r="AB390" s="17">
        <v>7</v>
      </c>
      <c r="AC390" s="17">
        <v>7</v>
      </c>
      <c r="AZ390" s="17">
        <v>2</v>
      </c>
      <c r="BA390" s="17">
        <f t="shared" si="7"/>
        <v>0</v>
      </c>
      <c r="BB390" s="17">
        <f t="shared" si="8"/>
        <v>0</v>
      </c>
      <c r="BC390" s="17">
        <f t="shared" si="9"/>
        <v>0</v>
      </c>
      <c r="BD390" s="17">
        <f t="shared" si="10"/>
        <v>0</v>
      </c>
      <c r="BE390" s="17">
        <f t="shared" si="11"/>
        <v>0</v>
      </c>
      <c r="CA390" s="17">
        <v>1</v>
      </c>
      <c r="CB390" s="17">
        <v>7</v>
      </c>
      <c r="CZ390" s="17">
        <v>0.00264999999999915</v>
      </c>
    </row>
    <row r="391" spans="1:104" s="17" customFormat="1" ht="12.75">
      <c r="A391" s="71">
        <v>127</v>
      </c>
      <c r="B391" s="72" t="s">
        <v>515</v>
      </c>
      <c r="C391" s="73" t="s">
        <v>516</v>
      </c>
      <c r="D391" s="74" t="s">
        <v>185</v>
      </c>
      <c r="E391" s="75">
        <v>27.6</v>
      </c>
      <c r="F391" s="108"/>
      <c r="G391" s="92">
        <f t="shared" si="6"/>
        <v>0</v>
      </c>
      <c r="H391" s="20"/>
      <c r="O391" s="17">
        <v>2</v>
      </c>
      <c r="AA391" s="17">
        <v>1</v>
      </c>
      <c r="AB391" s="17">
        <v>7</v>
      </c>
      <c r="AC391" s="17">
        <v>7</v>
      </c>
      <c r="AZ391" s="17">
        <v>2</v>
      </c>
      <c r="BA391" s="17">
        <f t="shared" si="7"/>
        <v>0</v>
      </c>
      <c r="BB391" s="17">
        <f t="shared" si="8"/>
        <v>0</v>
      </c>
      <c r="BC391" s="17">
        <f t="shared" si="9"/>
        <v>0</v>
      </c>
      <c r="BD391" s="17">
        <f t="shared" si="10"/>
        <v>0</v>
      </c>
      <c r="BE391" s="17">
        <f t="shared" si="11"/>
        <v>0</v>
      </c>
      <c r="CA391" s="17">
        <v>1</v>
      </c>
      <c r="CB391" s="17">
        <v>7</v>
      </c>
      <c r="CZ391" s="17">
        <v>0.00428000000000139</v>
      </c>
    </row>
    <row r="392" spans="1:104" s="17" customFormat="1" ht="12.75">
      <c r="A392" s="71">
        <v>128</v>
      </c>
      <c r="B392" s="72" t="s">
        <v>517</v>
      </c>
      <c r="C392" s="73" t="s">
        <v>518</v>
      </c>
      <c r="D392" s="74" t="s">
        <v>185</v>
      </c>
      <c r="E392" s="75">
        <v>6.1</v>
      </c>
      <c r="F392" s="108"/>
      <c r="G392" s="92">
        <f t="shared" si="6"/>
        <v>0</v>
      </c>
      <c r="H392" s="20"/>
      <c r="O392" s="17">
        <v>2</v>
      </c>
      <c r="AA392" s="17">
        <v>1</v>
      </c>
      <c r="AB392" s="17">
        <v>7</v>
      </c>
      <c r="AC392" s="17">
        <v>7</v>
      </c>
      <c r="AZ392" s="17">
        <v>2</v>
      </c>
      <c r="BA392" s="17">
        <f t="shared" si="7"/>
        <v>0</v>
      </c>
      <c r="BB392" s="17">
        <f t="shared" si="8"/>
        <v>0</v>
      </c>
      <c r="BC392" s="17">
        <f t="shared" si="9"/>
        <v>0</v>
      </c>
      <c r="BD392" s="17">
        <f t="shared" si="10"/>
        <v>0</v>
      </c>
      <c r="BE392" s="17">
        <f t="shared" si="11"/>
        <v>0</v>
      </c>
      <c r="CA392" s="17">
        <v>1</v>
      </c>
      <c r="CB392" s="17">
        <v>7</v>
      </c>
      <c r="CZ392" s="17">
        <v>0.00321999999999889</v>
      </c>
    </row>
    <row r="393" spans="1:104" s="17" customFormat="1" ht="12.75">
      <c r="A393" s="71">
        <v>129</v>
      </c>
      <c r="B393" s="72" t="s">
        <v>519</v>
      </c>
      <c r="C393" s="73" t="s">
        <v>520</v>
      </c>
      <c r="D393" s="74" t="s">
        <v>46</v>
      </c>
      <c r="E393" s="75">
        <v>0.518925999999972</v>
      </c>
      <c r="F393" s="108"/>
      <c r="G393" s="92">
        <f t="shared" si="6"/>
        <v>0</v>
      </c>
      <c r="H393" s="20"/>
      <c r="O393" s="17">
        <v>2</v>
      </c>
      <c r="AA393" s="17">
        <v>7</v>
      </c>
      <c r="AB393" s="17">
        <v>1001</v>
      </c>
      <c r="AC393" s="17">
        <v>5</v>
      </c>
      <c r="AZ393" s="17">
        <v>2</v>
      </c>
      <c r="BA393" s="17">
        <f t="shared" si="7"/>
        <v>0</v>
      </c>
      <c r="BB393" s="17">
        <f t="shared" si="8"/>
        <v>0</v>
      </c>
      <c r="BC393" s="17">
        <f t="shared" si="9"/>
        <v>0</v>
      </c>
      <c r="BD393" s="17">
        <f t="shared" si="10"/>
        <v>0</v>
      </c>
      <c r="BE393" s="17">
        <f t="shared" si="11"/>
        <v>0</v>
      </c>
      <c r="CA393" s="17">
        <v>7</v>
      </c>
      <c r="CB393" s="17">
        <v>1001</v>
      </c>
      <c r="CZ393" s="17">
        <v>0</v>
      </c>
    </row>
    <row r="394" spans="1:57" ht="12.75">
      <c r="A394" s="82"/>
      <c r="B394" s="83" t="s">
        <v>16</v>
      </c>
      <c r="C394" s="84" t="str">
        <f>CONCATENATE(B385," ",C385)</f>
        <v>764 Konstrukce klempířské</v>
      </c>
      <c r="D394" s="85"/>
      <c r="E394" s="86"/>
      <c r="F394" s="87"/>
      <c r="G394" s="88">
        <f>SUM(G385:G393)</f>
        <v>0</v>
      </c>
      <c r="H394" s="9"/>
      <c r="O394" s="5">
        <v>4</v>
      </c>
      <c r="BA394" s="8">
        <f>SUM(BA385:BA393)</f>
        <v>0</v>
      </c>
      <c r="BB394" s="8">
        <f>SUM(BB385:BB393)</f>
        <v>0</v>
      </c>
      <c r="BC394" s="8">
        <f>SUM(BC385:BC393)</f>
        <v>0</v>
      </c>
      <c r="BD394" s="8">
        <f>SUM(BD385:BD393)</f>
        <v>0</v>
      </c>
      <c r="BE394" s="8">
        <f>SUM(BE385:BE393)</f>
        <v>0</v>
      </c>
    </row>
    <row r="395" spans="1:15" ht="12.75">
      <c r="A395" s="54" t="s">
        <v>12</v>
      </c>
      <c r="B395" s="55" t="s">
        <v>521</v>
      </c>
      <c r="C395" s="56" t="s">
        <v>522</v>
      </c>
      <c r="D395" s="57"/>
      <c r="E395" s="58"/>
      <c r="F395" s="58"/>
      <c r="G395" s="59"/>
      <c r="H395" s="19"/>
      <c r="I395" s="4"/>
      <c r="O395" s="5">
        <v>1</v>
      </c>
    </row>
    <row r="396" spans="1:104" s="17" customFormat="1" ht="12.75">
      <c r="A396" s="71">
        <v>130</v>
      </c>
      <c r="B396" s="72" t="s">
        <v>523</v>
      </c>
      <c r="C396" s="73" t="s">
        <v>524</v>
      </c>
      <c r="D396" s="74" t="s">
        <v>71</v>
      </c>
      <c r="E396" s="75">
        <v>36</v>
      </c>
      <c r="F396" s="106"/>
      <c r="G396" s="76">
        <f>E396*F396</f>
        <v>0</v>
      </c>
      <c r="H396" s="20"/>
      <c r="O396" s="17">
        <v>2</v>
      </c>
      <c r="AA396" s="17">
        <v>1</v>
      </c>
      <c r="AB396" s="17">
        <v>7</v>
      </c>
      <c r="AC396" s="17">
        <v>7</v>
      </c>
      <c r="AZ396" s="17">
        <v>2</v>
      </c>
      <c r="BA396" s="17">
        <f>IF(AZ396=1,G396,0)</f>
        <v>0</v>
      </c>
      <c r="BB396" s="17">
        <f>IF(AZ396=2,G396,0)</f>
        <v>0</v>
      </c>
      <c r="BC396" s="17">
        <f>IF(AZ396=3,G396,0)</f>
        <v>0</v>
      </c>
      <c r="BD396" s="17">
        <f>IF(AZ396=4,G396,0)</f>
        <v>0</v>
      </c>
      <c r="BE396" s="17">
        <f>IF(AZ396=5,G396,0)</f>
        <v>0</v>
      </c>
      <c r="CA396" s="17">
        <v>1</v>
      </c>
      <c r="CB396" s="17">
        <v>7</v>
      </c>
      <c r="CZ396" s="17">
        <v>0</v>
      </c>
    </row>
    <row r="397" spans="1:15" ht="12.75">
      <c r="A397" s="77"/>
      <c r="B397" s="78"/>
      <c r="C397" s="121" t="s">
        <v>525</v>
      </c>
      <c r="D397" s="122"/>
      <c r="E397" s="79">
        <v>43</v>
      </c>
      <c r="F397" s="80"/>
      <c r="G397" s="81"/>
      <c r="H397" s="9"/>
      <c r="M397" s="7" t="s">
        <v>525</v>
      </c>
      <c r="O397" s="5"/>
    </row>
    <row r="398" spans="1:15" ht="12.75">
      <c r="A398" s="77"/>
      <c r="B398" s="78"/>
      <c r="C398" s="121" t="s">
        <v>526</v>
      </c>
      <c r="D398" s="122"/>
      <c r="E398" s="79">
        <v>-7</v>
      </c>
      <c r="F398" s="80"/>
      <c r="G398" s="81"/>
      <c r="H398" s="9"/>
      <c r="M398" s="7" t="s">
        <v>526</v>
      </c>
      <c r="O398" s="5"/>
    </row>
    <row r="399" spans="1:104" s="17" customFormat="1" ht="12.75">
      <c r="A399" s="71">
        <v>131</v>
      </c>
      <c r="B399" s="72" t="s">
        <v>527</v>
      </c>
      <c r="C399" s="73" t="s">
        <v>528</v>
      </c>
      <c r="D399" s="74" t="s">
        <v>71</v>
      </c>
      <c r="E399" s="75">
        <v>2</v>
      </c>
      <c r="F399" s="106"/>
      <c r="G399" s="76">
        <f>E399*F399</f>
        <v>0</v>
      </c>
      <c r="H399" s="20"/>
      <c r="O399" s="17">
        <v>2</v>
      </c>
      <c r="AA399" s="17">
        <v>1</v>
      </c>
      <c r="AB399" s="17">
        <v>7</v>
      </c>
      <c r="AC399" s="17">
        <v>7</v>
      </c>
      <c r="AZ399" s="17">
        <v>2</v>
      </c>
      <c r="BA399" s="17">
        <f>IF(AZ399=1,G399,0)</f>
        <v>0</v>
      </c>
      <c r="BB399" s="17">
        <f>IF(AZ399=2,G399,0)</f>
        <v>0</v>
      </c>
      <c r="BC399" s="17">
        <f>IF(AZ399=3,G399,0)</f>
        <v>0</v>
      </c>
      <c r="BD399" s="17">
        <f>IF(AZ399=4,G399,0)</f>
        <v>0</v>
      </c>
      <c r="BE399" s="17">
        <f>IF(AZ399=5,G399,0)</f>
        <v>0</v>
      </c>
      <c r="CA399" s="17">
        <v>1</v>
      </c>
      <c r="CB399" s="17">
        <v>7</v>
      </c>
      <c r="CZ399" s="17">
        <v>0</v>
      </c>
    </row>
    <row r="400" spans="1:15" ht="12.75">
      <c r="A400" s="77"/>
      <c r="B400" s="78"/>
      <c r="C400" s="121" t="s">
        <v>362</v>
      </c>
      <c r="D400" s="122"/>
      <c r="E400" s="79">
        <v>2</v>
      </c>
      <c r="F400" s="80"/>
      <c r="G400" s="81"/>
      <c r="H400" s="9"/>
      <c r="M400" s="7" t="s">
        <v>362</v>
      </c>
      <c r="O400" s="5"/>
    </row>
    <row r="401" spans="1:104" ht="12.75">
      <c r="A401" s="71">
        <v>132</v>
      </c>
      <c r="B401" s="72" t="s">
        <v>529</v>
      </c>
      <c r="C401" s="73" t="s">
        <v>530</v>
      </c>
      <c r="D401" s="93" t="s">
        <v>71</v>
      </c>
      <c r="E401" s="94">
        <v>3</v>
      </c>
      <c r="F401" s="109"/>
      <c r="G401" s="95">
        <f>E401*F401</f>
        <v>0</v>
      </c>
      <c r="H401" s="9"/>
      <c r="O401" s="5">
        <v>2</v>
      </c>
      <c r="AA401" s="1">
        <v>1</v>
      </c>
      <c r="AB401" s="1">
        <v>7</v>
      </c>
      <c r="AC401" s="1">
        <v>7</v>
      </c>
      <c r="AZ401" s="1">
        <v>2</v>
      </c>
      <c r="BA401" s="1">
        <f>IF(AZ401=1,G401,0)</f>
        <v>0</v>
      </c>
      <c r="BB401" s="1">
        <f>IF(AZ401=2,G401,0)</f>
        <v>0</v>
      </c>
      <c r="BC401" s="1">
        <f>IF(AZ401=3,G401,0)</f>
        <v>0</v>
      </c>
      <c r="BD401" s="1">
        <f>IF(AZ401=4,G401,0)</f>
        <v>0</v>
      </c>
      <c r="BE401" s="1">
        <f>IF(AZ401=5,G401,0)</f>
        <v>0</v>
      </c>
      <c r="CA401" s="6">
        <v>1</v>
      </c>
      <c r="CB401" s="6">
        <v>7</v>
      </c>
      <c r="CZ401" s="1">
        <v>0</v>
      </c>
    </row>
    <row r="402" spans="1:15" ht="12.75">
      <c r="A402" s="77"/>
      <c r="B402" s="78"/>
      <c r="C402" s="121" t="s">
        <v>531</v>
      </c>
      <c r="D402" s="122"/>
      <c r="E402" s="79">
        <v>3</v>
      </c>
      <c r="F402" s="80"/>
      <c r="G402" s="81"/>
      <c r="H402" s="9"/>
      <c r="M402" s="7" t="s">
        <v>531</v>
      </c>
      <c r="O402" s="5"/>
    </row>
    <row r="403" spans="1:104" ht="12.75">
      <c r="A403" s="71">
        <v>133</v>
      </c>
      <c r="B403" s="72" t="s">
        <v>532</v>
      </c>
      <c r="C403" s="73" t="s">
        <v>533</v>
      </c>
      <c r="D403" s="93" t="s">
        <v>71</v>
      </c>
      <c r="E403" s="94">
        <v>8</v>
      </c>
      <c r="F403" s="109"/>
      <c r="G403" s="95">
        <f>E403*F403</f>
        <v>0</v>
      </c>
      <c r="H403" s="9"/>
      <c r="O403" s="5">
        <v>2</v>
      </c>
      <c r="AA403" s="1">
        <v>1</v>
      </c>
      <c r="AB403" s="1">
        <v>7</v>
      </c>
      <c r="AC403" s="1">
        <v>7</v>
      </c>
      <c r="AZ403" s="1">
        <v>2</v>
      </c>
      <c r="BA403" s="1">
        <f>IF(AZ403=1,G403,0)</f>
        <v>0</v>
      </c>
      <c r="BB403" s="1">
        <f>IF(AZ403=2,G403,0)</f>
        <v>0</v>
      </c>
      <c r="BC403" s="1">
        <f>IF(AZ403=3,G403,0)</f>
        <v>0</v>
      </c>
      <c r="BD403" s="1">
        <f>IF(AZ403=4,G403,0)</f>
        <v>0</v>
      </c>
      <c r="BE403" s="1">
        <f>IF(AZ403=5,G403,0)</f>
        <v>0</v>
      </c>
      <c r="CA403" s="6">
        <v>1</v>
      </c>
      <c r="CB403" s="6">
        <v>7</v>
      </c>
      <c r="CZ403" s="1">
        <v>0</v>
      </c>
    </row>
    <row r="404" spans="1:104" s="17" customFormat="1" ht="12.75">
      <c r="A404" s="71">
        <v>134</v>
      </c>
      <c r="B404" s="72" t="s">
        <v>534</v>
      </c>
      <c r="C404" s="73" t="s">
        <v>535</v>
      </c>
      <c r="D404" s="74" t="s">
        <v>15</v>
      </c>
      <c r="E404" s="75">
        <v>1</v>
      </c>
      <c r="F404" s="108"/>
      <c r="G404" s="92">
        <f>E404*F404</f>
        <v>0</v>
      </c>
      <c r="H404" s="20"/>
      <c r="O404" s="17">
        <v>2</v>
      </c>
      <c r="AA404" s="17">
        <v>12</v>
      </c>
      <c r="AB404" s="17">
        <v>0</v>
      </c>
      <c r="AC404" s="17">
        <v>213</v>
      </c>
      <c r="AZ404" s="17">
        <v>2</v>
      </c>
      <c r="BA404" s="17">
        <f>IF(AZ404=1,G404,0)</f>
        <v>0</v>
      </c>
      <c r="BB404" s="17">
        <f>IF(AZ404=2,G404,0)</f>
        <v>0</v>
      </c>
      <c r="BC404" s="17">
        <f>IF(AZ404=3,G404,0)</f>
        <v>0</v>
      </c>
      <c r="BD404" s="17">
        <f>IF(AZ404=4,G404,0)</f>
        <v>0</v>
      </c>
      <c r="BE404" s="17">
        <f>IF(AZ404=5,G404,0)</f>
        <v>0</v>
      </c>
      <c r="CA404" s="17">
        <v>12</v>
      </c>
      <c r="CB404" s="17">
        <v>0</v>
      </c>
      <c r="CZ404" s="17">
        <v>0</v>
      </c>
    </row>
    <row r="405" spans="1:104" ht="12.75">
      <c r="A405" s="71">
        <v>135</v>
      </c>
      <c r="B405" s="72" t="s">
        <v>536</v>
      </c>
      <c r="C405" s="73" t="s">
        <v>537</v>
      </c>
      <c r="D405" s="93" t="s">
        <v>185</v>
      </c>
      <c r="E405" s="94">
        <v>95.335</v>
      </c>
      <c r="F405" s="109"/>
      <c r="G405" s="95">
        <f>E405*F405</f>
        <v>0</v>
      </c>
      <c r="H405" s="9"/>
      <c r="J405" s="2" t="s">
        <v>0</v>
      </c>
      <c r="O405" s="5">
        <v>2</v>
      </c>
      <c r="AA405" s="1">
        <v>12</v>
      </c>
      <c r="AB405" s="1">
        <v>0</v>
      </c>
      <c r="AC405" s="1">
        <v>1</v>
      </c>
      <c r="AZ405" s="1">
        <v>2</v>
      </c>
      <c r="BA405" s="1">
        <f>IF(AZ405=1,G405,0)</f>
        <v>0</v>
      </c>
      <c r="BB405" s="1">
        <f>IF(AZ405=2,G405,0)</f>
        <v>0</v>
      </c>
      <c r="BC405" s="1">
        <f>IF(AZ405=3,G405,0)</f>
        <v>0</v>
      </c>
      <c r="BD405" s="1">
        <f>IF(AZ405=4,G405,0)</f>
        <v>0</v>
      </c>
      <c r="BE405" s="1">
        <f>IF(AZ405=5,G405,0)</f>
        <v>0</v>
      </c>
      <c r="CA405" s="6">
        <v>12</v>
      </c>
      <c r="CB405" s="6">
        <v>0</v>
      </c>
      <c r="CZ405" s="1">
        <v>0</v>
      </c>
    </row>
    <row r="406" spans="1:15" ht="12.75">
      <c r="A406" s="77"/>
      <c r="B406" s="78"/>
      <c r="C406" s="121" t="s">
        <v>538</v>
      </c>
      <c r="D406" s="122"/>
      <c r="E406" s="79">
        <v>61.12</v>
      </c>
      <c r="F406" s="80"/>
      <c r="G406" s="81"/>
      <c r="H406" s="9"/>
      <c r="M406" s="7" t="s">
        <v>538</v>
      </c>
      <c r="O406" s="5"/>
    </row>
    <row r="407" spans="1:15" ht="12.75">
      <c r="A407" s="77"/>
      <c r="B407" s="78"/>
      <c r="C407" s="121" t="s">
        <v>539</v>
      </c>
      <c r="D407" s="122"/>
      <c r="E407" s="79">
        <v>34.215</v>
      </c>
      <c r="F407" s="80"/>
      <c r="G407" s="81"/>
      <c r="H407" s="9"/>
      <c r="M407" s="7" t="s">
        <v>539</v>
      </c>
      <c r="O407" s="5"/>
    </row>
    <row r="408" spans="1:104" s="17" customFormat="1" ht="12.75">
      <c r="A408" s="71">
        <v>136</v>
      </c>
      <c r="B408" s="72" t="s">
        <v>540</v>
      </c>
      <c r="C408" s="73" t="s">
        <v>541</v>
      </c>
      <c r="D408" s="74" t="s">
        <v>15</v>
      </c>
      <c r="E408" s="75">
        <v>48</v>
      </c>
      <c r="F408" s="106"/>
      <c r="G408" s="76">
        <f>E408*F408</f>
        <v>0</v>
      </c>
      <c r="H408" s="20"/>
      <c r="O408" s="17">
        <v>2</v>
      </c>
      <c r="AA408" s="17">
        <v>12</v>
      </c>
      <c r="AB408" s="17">
        <v>0</v>
      </c>
      <c r="AC408" s="17">
        <v>16</v>
      </c>
      <c r="AZ408" s="17">
        <v>2</v>
      </c>
      <c r="BA408" s="17">
        <f>IF(AZ408=1,G408,0)</f>
        <v>0</v>
      </c>
      <c r="BB408" s="17">
        <f>IF(AZ408=2,G408,0)</f>
        <v>0</v>
      </c>
      <c r="BC408" s="17">
        <f>IF(AZ408=3,G408,0)</f>
        <v>0</v>
      </c>
      <c r="BD408" s="17">
        <f>IF(AZ408=4,G408,0)</f>
        <v>0</v>
      </c>
      <c r="BE408" s="17">
        <f>IF(AZ408=5,G408,0)</f>
        <v>0</v>
      </c>
      <c r="CA408" s="17">
        <v>12</v>
      </c>
      <c r="CB408" s="17">
        <v>0</v>
      </c>
      <c r="CZ408" s="17">
        <v>0</v>
      </c>
    </row>
    <row r="409" spans="1:15" ht="12.75">
      <c r="A409" s="77"/>
      <c r="B409" s="78"/>
      <c r="C409" s="121" t="s">
        <v>542</v>
      </c>
      <c r="D409" s="122"/>
      <c r="E409" s="79">
        <v>48</v>
      </c>
      <c r="F409" s="80"/>
      <c r="G409" s="81"/>
      <c r="H409" s="9"/>
      <c r="M409" s="7" t="s">
        <v>542</v>
      </c>
      <c r="O409" s="5"/>
    </row>
    <row r="410" spans="1:104" s="17" customFormat="1" ht="12.75">
      <c r="A410" s="71">
        <v>137</v>
      </c>
      <c r="B410" s="72" t="s">
        <v>543</v>
      </c>
      <c r="C410" s="73" t="s">
        <v>544</v>
      </c>
      <c r="D410" s="74" t="s">
        <v>15</v>
      </c>
      <c r="E410" s="75">
        <v>48</v>
      </c>
      <c r="F410" s="106"/>
      <c r="G410" s="76">
        <f>E410*F410</f>
        <v>0</v>
      </c>
      <c r="H410" s="20"/>
      <c r="O410" s="17">
        <v>2</v>
      </c>
      <c r="AA410" s="17">
        <v>12</v>
      </c>
      <c r="AB410" s="17">
        <v>0</v>
      </c>
      <c r="AC410" s="17">
        <v>3</v>
      </c>
      <c r="AZ410" s="17">
        <v>2</v>
      </c>
      <c r="BA410" s="17">
        <f>IF(AZ410=1,G410,0)</f>
        <v>0</v>
      </c>
      <c r="BB410" s="17">
        <f>IF(AZ410=2,G410,0)</f>
        <v>0</v>
      </c>
      <c r="BC410" s="17">
        <f>IF(AZ410=3,G410,0)</f>
        <v>0</v>
      </c>
      <c r="BD410" s="17">
        <f>IF(AZ410=4,G410,0)</f>
        <v>0</v>
      </c>
      <c r="BE410" s="17">
        <f>IF(AZ410=5,G410,0)</f>
        <v>0</v>
      </c>
      <c r="CA410" s="17">
        <v>12</v>
      </c>
      <c r="CB410" s="17">
        <v>0</v>
      </c>
      <c r="CZ410" s="17">
        <v>0</v>
      </c>
    </row>
    <row r="411" spans="1:15" ht="12.75">
      <c r="A411" s="77"/>
      <c r="B411" s="78"/>
      <c r="C411" s="121" t="s">
        <v>545</v>
      </c>
      <c r="D411" s="122"/>
      <c r="E411" s="79">
        <v>46</v>
      </c>
      <c r="F411" s="80"/>
      <c r="G411" s="81"/>
      <c r="H411" s="9"/>
      <c r="M411" s="7" t="s">
        <v>545</v>
      </c>
      <c r="O411" s="5"/>
    </row>
    <row r="412" spans="1:15" ht="12.75">
      <c r="A412" s="77"/>
      <c r="B412" s="78"/>
      <c r="C412" s="121" t="s">
        <v>546</v>
      </c>
      <c r="D412" s="122"/>
      <c r="E412" s="79">
        <v>7</v>
      </c>
      <c r="F412" s="80"/>
      <c r="G412" s="81"/>
      <c r="H412" s="9"/>
      <c r="M412" s="7">
        <v>7</v>
      </c>
      <c r="O412" s="5"/>
    </row>
    <row r="413" spans="1:15" ht="12.75">
      <c r="A413" s="77"/>
      <c r="B413" s="78"/>
      <c r="C413" s="121" t="s">
        <v>547</v>
      </c>
      <c r="D413" s="122"/>
      <c r="E413" s="79">
        <v>-5</v>
      </c>
      <c r="F413" s="80"/>
      <c r="G413" s="81"/>
      <c r="H413" s="9"/>
      <c r="M413" s="7">
        <v>-5</v>
      </c>
      <c r="O413" s="5"/>
    </row>
    <row r="414" spans="1:104" ht="12.75">
      <c r="A414" s="71">
        <v>138</v>
      </c>
      <c r="B414" s="72" t="s">
        <v>548</v>
      </c>
      <c r="C414" s="73" t="s">
        <v>549</v>
      </c>
      <c r="D414" s="93" t="s">
        <v>39</v>
      </c>
      <c r="E414" s="94">
        <v>787.8145</v>
      </c>
      <c r="F414" s="109"/>
      <c r="G414" s="95">
        <f>E414*F414</f>
        <v>0</v>
      </c>
      <c r="H414" s="9"/>
      <c r="O414" s="5">
        <v>2</v>
      </c>
      <c r="AA414" s="1">
        <v>12</v>
      </c>
      <c r="AB414" s="1">
        <v>0</v>
      </c>
      <c r="AC414" s="1">
        <v>2</v>
      </c>
      <c r="AZ414" s="1">
        <v>2</v>
      </c>
      <c r="BA414" s="1">
        <f>IF(AZ414=1,G414,0)</f>
        <v>0</v>
      </c>
      <c r="BB414" s="1">
        <f>IF(AZ414=2,G414,0)</f>
        <v>0</v>
      </c>
      <c r="BC414" s="1">
        <f>IF(AZ414=3,G414,0)</f>
        <v>0</v>
      </c>
      <c r="BD414" s="1">
        <f>IF(AZ414=4,G414,0)</f>
        <v>0</v>
      </c>
      <c r="BE414" s="1">
        <f>IF(AZ414=5,G414,0)</f>
        <v>0</v>
      </c>
      <c r="CA414" s="6">
        <v>12</v>
      </c>
      <c r="CB414" s="6">
        <v>0</v>
      </c>
      <c r="CZ414" s="1">
        <v>0</v>
      </c>
    </row>
    <row r="415" spans="1:15" ht="12.75">
      <c r="A415" s="77"/>
      <c r="B415" s="78"/>
      <c r="C415" s="121" t="s">
        <v>550</v>
      </c>
      <c r="D415" s="122"/>
      <c r="E415" s="79">
        <v>729.4845</v>
      </c>
      <c r="F415" s="80"/>
      <c r="G415" s="81"/>
      <c r="H415" s="9"/>
      <c r="M415" s="7" t="s">
        <v>550</v>
      </c>
      <c r="O415" s="5"/>
    </row>
    <row r="416" spans="1:15" ht="12.75">
      <c r="A416" s="77"/>
      <c r="B416" s="78"/>
      <c r="C416" s="121" t="s">
        <v>319</v>
      </c>
      <c r="D416" s="122"/>
      <c r="E416" s="79">
        <v>58.33</v>
      </c>
      <c r="F416" s="80"/>
      <c r="G416" s="81"/>
      <c r="H416" s="9"/>
      <c r="M416" s="7" t="s">
        <v>319</v>
      </c>
      <c r="O416" s="5"/>
    </row>
    <row r="417" spans="1:104" ht="12.75">
      <c r="A417" s="71">
        <v>139</v>
      </c>
      <c r="B417" s="72" t="s">
        <v>551</v>
      </c>
      <c r="C417" s="73" t="s">
        <v>552</v>
      </c>
      <c r="D417" s="93" t="s">
        <v>15</v>
      </c>
      <c r="E417" s="94">
        <v>7</v>
      </c>
      <c r="F417" s="109"/>
      <c r="G417" s="95">
        <f>E417*F417</f>
        <v>0</v>
      </c>
      <c r="H417" s="9"/>
      <c r="O417" s="5">
        <v>2</v>
      </c>
      <c r="AA417" s="1">
        <v>12</v>
      </c>
      <c r="AB417" s="1">
        <v>0</v>
      </c>
      <c r="AC417" s="1">
        <v>58</v>
      </c>
      <c r="AZ417" s="1">
        <v>2</v>
      </c>
      <c r="BA417" s="1">
        <f>IF(AZ417=1,G417,0)</f>
        <v>0</v>
      </c>
      <c r="BB417" s="1">
        <f>IF(AZ417=2,G417,0)</f>
        <v>0</v>
      </c>
      <c r="BC417" s="1">
        <f>IF(AZ417=3,G417,0)</f>
        <v>0</v>
      </c>
      <c r="BD417" s="1">
        <f>IF(AZ417=4,G417,0)</f>
        <v>0</v>
      </c>
      <c r="BE417" s="1">
        <f>IF(AZ417=5,G417,0)</f>
        <v>0</v>
      </c>
      <c r="CA417" s="6">
        <v>12</v>
      </c>
      <c r="CB417" s="6">
        <v>0</v>
      </c>
      <c r="CZ417" s="1">
        <v>0</v>
      </c>
    </row>
    <row r="418" spans="1:104" s="17" customFormat="1" ht="12.75">
      <c r="A418" s="71">
        <v>140</v>
      </c>
      <c r="B418" s="72" t="s">
        <v>553</v>
      </c>
      <c r="C418" s="73" t="s">
        <v>554</v>
      </c>
      <c r="D418" s="74" t="s">
        <v>15</v>
      </c>
      <c r="E418" s="75">
        <v>17</v>
      </c>
      <c r="F418" s="106"/>
      <c r="G418" s="76">
        <f>E418*F418</f>
        <v>0</v>
      </c>
      <c r="H418" s="20"/>
      <c r="O418" s="17">
        <v>2</v>
      </c>
      <c r="AA418" s="17">
        <v>12</v>
      </c>
      <c r="AB418" s="17">
        <v>0</v>
      </c>
      <c r="AC418" s="17">
        <v>188</v>
      </c>
      <c r="AZ418" s="17">
        <v>2</v>
      </c>
      <c r="BA418" s="17">
        <f>IF(AZ418=1,G418,0)</f>
        <v>0</v>
      </c>
      <c r="BB418" s="17">
        <f>IF(AZ418=2,G418,0)</f>
        <v>0</v>
      </c>
      <c r="BC418" s="17">
        <f>IF(AZ418=3,G418,0)</f>
        <v>0</v>
      </c>
      <c r="BD418" s="17">
        <f>IF(AZ418=4,G418,0)</f>
        <v>0</v>
      </c>
      <c r="BE418" s="17">
        <f>IF(AZ418=5,G418,0)</f>
        <v>0</v>
      </c>
      <c r="CA418" s="17">
        <v>12</v>
      </c>
      <c r="CB418" s="17">
        <v>0</v>
      </c>
      <c r="CZ418" s="17">
        <v>0</v>
      </c>
    </row>
    <row r="419" spans="1:15" ht="12.75">
      <c r="A419" s="66"/>
      <c r="B419" s="67"/>
      <c r="C419" s="111" t="s">
        <v>555</v>
      </c>
      <c r="D419" s="112"/>
      <c r="E419" s="68">
        <v>17</v>
      </c>
      <c r="F419" s="69"/>
      <c r="G419" s="70"/>
      <c r="H419" s="9"/>
      <c r="M419" s="7" t="s">
        <v>555</v>
      </c>
      <c r="O419" s="5"/>
    </row>
    <row r="420" spans="1:104" ht="12.75">
      <c r="A420" s="60">
        <v>141</v>
      </c>
      <c r="B420" s="61" t="s">
        <v>556</v>
      </c>
      <c r="C420" s="62" t="s">
        <v>557</v>
      </c>
      <c r="D420" s="89" t="s">
        <v>15</v>
      </c>
      <c r="E420" s="90">
        <v>1</v>
      </c>
      <c r="F420" s="107"/>
      <c r="G420" s="91">
        <f aca="true" t="shared" si="12" ref="G420:G426">E420*F420</f>
        <v>0</v>
      </c>
      <c r="H420" s="9"/>
      <c r="O420" s="5">
        <v>2</v>
      </c>
      <c r="AA420" s="1">
        <v>12</v>
      </c>
      <c r="AB420" s="1">
        <v>0</v>
      </c>
      <c r="AC420" s="1">
        <v>174</v>
      </c>
      <c r="AZ420" s="1">
        <v>2</v>
      </c>
      <c r="BA420" s="1">
        <f aca="true" t="shared" si="13" ref="BA420:BA426">IF(AZ420=1,G420,0)</f>
        <v>0</v>
      </c>
      <c r="BB420" s="1">
        <f aca="true" t="shared" si="14" ref="BB420:BB426">IF(AZ420=2,G420,0)</f>
        <v>0</v>
      </c>
      <c r="BC420" s="1">
        <f aca="true" t="shared" si="15" ref="BC420:BC426">IF(AZ420=3,G420,0)</f>
        <v>0</v>
      </c>
      <c r="BD420" s="1">
        <f aca="true" t="shared" si="16" ref="BD420:BD426">IF(AZ420=4,G420,0)</f>
        <v>0</v>
      </c>
      <c r="BE420" s="1">
        <f aca="true" t="shared" si="17" ref="BE420:BE426">IF(AZ420=5,G420,0)</f>
        <v>0</v>
      </c>
      <c r="CA420" s="6">
        <v>12</v>
      </c>
      <c r="CB420" s="6">
        <v>0</v>
      </c>
      <c r="CZ420" s="1">
        <v>0</v>
      </c>
    </row>
    <row r="421" spans="1:104" ht="12.75">
      <c r="A421" s="60">
        <v>142</v>
      </c>
      <c r="B421" s="61" t="s">
        <v>558</v>
      </c>
      <c r="C421" s="62" t="s">
        <v>559</v>
      </c>
      <c r="D421" s="89" t="s">
        <v>15</v>
      </c>
      <c r="E421" s="90">
        <v>11</v>
      </c>
      <c r="F421" s="107"/>
      <c r="G421" s="91">
        <f t="shared" si="12"/>
        <v>0</v>
      </c>
      <c r="H421" s="9"/>
      <c r="O421" s="5">
        <v>2</v>
      </c>
      <c r="AA421" s="1">
        <v>12</v>
      </c>
      <c r="AB421" s="1">
        <v>0</v>
      </c>
      <c r="AC421" s="1">
        <v>175</v>
      </c>
      <c r="AZ421" s="1">
        <v>2</v>
      </c>
      <c r="BA421" s="1">
        <f t="shared" si="13"/>
        <v>0</v>
      </c>
      <c r="BB421" s="1">
        <f t="shared" si="14"/>
        <v>0</v>
      </c>
      <c r="BC421" s="1">
        <f t="shared" si="15"/>
        <v>0</v>
      </c>
      <c r="BD421" s="1">
        <f t="shared" si="16"/>
        <v>0</v>
      </c>
      <c r="BE421" s="1">
        <f t="shared" si="17"/>
        <v>0</v>
      </c>
      <c r="CA421" s="6">
        <v>12</v>
      </c>
      <c r="CB421" s="6">
        <v>0</v>
      </c>
      <c r="CZ421" s="1">
        <v>0</v>
      </c>
    </row>
    <row r="422" spans="1:104" ht="12.75">
      <c r="A422" s="60">
        <v>143</v>
      </c>
      <c r="B422" s="61" t="s">
        <v>560</v>
      </c>
      <c r="C422" s="62" t="s">
        <v>561</v>
      </c>
      <c r="D422" s="89" t="s">
        <v>15</v>
      </c>
      <c r="E422" s="90">
        <v>1</v>
      </c>
      <c r="F422" s="107"/>
      <c r="G422" s="91">
        <f t="shared" si="12"/>
        <v>0</v>
      </c>
      <c r="H422" s="9"/>
      <c r="O422" s="5">
        <v>2</v>
      </c>
      <c r="AA422" s="1">
        <v>12</v>
      </c>
      <c r="AB422" s="1">
        <v>0</v>
      </c>
      <c r="AC422" s="1">
        <v>176</v>
      </c>
      <c r="AZ422" s="1">
        <v>2</v>
      </c>
      <c r="BA422" s="1">
        <f t="shared" si="13"/>
        <v>0</v>
      </c>
      <c r="BB422" s="1">
        <f t="shared" si="14"/>
        <v>0</v>
      </c>
      <c r="BC422" s="1">
        <f t="shared" si="15"/>
        <v>0</v>
      </c>
      <c r="BD422" s="1">
        <f t="shared" si="16"/>
        <v>0</v>
      </c>
      <c r="BE422" s="1">
        <f t="shared" si="17"/>
        <v>0</v>
      </c>
      <c r="CA422" s="6">
        <v>12</v>
      </c>
      <c r="CB422" s="6">
        <v>0</v>
      </c>
      <c r="CZ422" s="1">
        <v>0</v>
      </c>
    </row>
    <row r="423" spans="1:104" ht="12.75">
      <c r="A423" s="60">
        <v>144</v>
      </c>
      <c r="B423" s="61" t="s">
        <v>562</v>
      </c>
      <c r="C423" s="62" t="s">
        <v>563</v>
      </c>
      <c r="D423" s="89" t="s">
        <v>15</v>
      </c>
      <c r="E423" s="90">
        <v>1</v>
      </c>
      <c r="F423" s="107"/>
      <c r="G423" s="91">
        <f t="shared" si="12"/>
        <v>0</v>
      </c>
      <c r="H423" s="9"/>
      <c r="O423" s="5">
        <v>2</v>
      </c>
      <c r="AA423" s="1">
        <v>12</v>
      </c>
      <c r="AB423" s="1">
        <v>0</v>
      </c>
      <c r="AC423" s="1">
        <v>177</v>
      </c>
      <c r="AZ423" s="1">
        <v>2</v>
      </c>
      <c r="BA423" s="1">
        <f t="shared" si="13"/>
        <v>0</v>
      </c>
      <c r="BB423" s="1">
        <f t="shared" si="14"/>
        <v>0</v>
      </c>
      <c r="BC423" s="1">
        <f t="shared" si="15"/>
        <v>0</v>
      </c>
      <c r="BD423" s="1">
        <f t="shared" si="16"/>
        <v>0</v>
      </c>
      <c r="BE423" s="1">
        <f t="shared" si="17"/>
        <v>0</v>
      </c>
      <c r="CA423" s="6">
        <v>12</v>
      </c>
      <c r="CB423" s="6">
        <v>0</v>
      </c>
      <c r="CZ423" s="1">
        <v>0</v>
      </c>
    </row>
    <row r="424" spans="1:104" ht="12.75">
      <c r="A424" s="60">
        <v>145</v>
      </c>
      <c r="B424" s="61" t="s">
        <v>564</v>
      </c>
      <c r="C424" s="62" t="s">
        <v>565</v>
      </c>
      <c r="D424" s="89" t="s">
        <v>15</v>
      </c>
      <c r="E424" s="90">
        <v>2</v>
      </c>
      <c r="F424" s="107"/>
      <c r="G424" s="91">
        <f t="shared" si="12"/>
        <v>0</v>
      </c>
      <c r="H424" s="9"/>
      <c r="O424" s="5">
        <v>2</v>
      </c>
      <c r="AA424" s="1">
        <v>12</v>
      </c>
      <c r="AB424" s="1">
        <v>0</v>
      </c>
      <c r="AC424" s="1">
        <v>178</v>
      </c>
      <c r="AZ424" s="1">
        <v>2</v>
      </c>
      <c r="BA424" s="1">
        <f t="shared" si="13"/>
        <v>0</v>
      </c>
      <c r="BB424" s="1">
        <f t="shared" si="14"/>
        <v>0</v>
      </c>
      <c r="BC424" s="1">
        <f t="shared" si="15"/>
        <v>0</v>
      </c>
      <c r="BD424" s="1">
        <f t="shared" si="16"/>
        <v>0</v>
      </c>
      <c r="BE424" s="1">
        <f t="shared" si="17"/>
        <v>0</v>
      </c>
      <c r="CA424" s="6">
        <v>12</v>
      </c>
      <c r="CB424" s="6">
        <v>0</v>
      </c>
      <c r="CZ424" s="1">
        <v>0</v>
      </c>
    </row>
    <row r="425" spans="1:104" ht="12.75">
      <c r="A425" s="60">
        <v>146</v>
      </c>
      <c r="B425" s="61" t="s">
        <v>566</v>
      </c>
      <c r="C425" s="62" t="s">
        <v>567</v>
      </c>
      <c r="D425" s="89" t="s">
        <v>15</v>
      </c>
      <c r="E425" s="90">
        <v>1</v>
      </c>
      <c r="F425" s="107"/>
      <c r="G425" s="91">
        <f t="shared" si="12"/>
        <v>0</v>
      </c>
      <c r="H425" s="9"/>
      <c r="O425" s="5">
        <v>2</v>
      </c>
      <c r="AA425" s="1">
        <v>12</v>
      </c>
      <c r="AB425" s="1">
        <v>0</v>
      </c>
      <c r="AC425" s="1">
        <v>179</v>
      </c>
      <c r="AZ425" s="1">
        <v>2</v>
      </c>
      <c r="BA425" s="1">
        <f t="shared" si="13"/>
        <v>0</v>
      </c>
      <c r="BB425" s="1">
        <f t="shared" si="14"/>
        <v>0</v>
      </c>
      <c r="BC425" s="1">
        <f t="shared" si="15"/>
        <v>0</v>
      </c>
      <c r="BD425" s="1">
        <f t="shared" si="16"/>
        <v>0</v>
      </c>
      <c r="BE425" s="1">
        <f t="shared" si="17"/>
        <v>0</v>
      </c>
      <c r="CA425" s="6">
        <v>12</v>
      </c>
      <c r="CB425" s="6">
        <v>0</v>
      </c>
      <c r="CZ425" s="1">
        <v>0</v>
      </c>
    </row>
    <row r="426" spans="1:104" ht="12.75">
      <c r="A426" s="60">
        <v>147</v>
      </c>
      <c r="B426" s="61" t="s">
        <v>568</v>
      </c>
      <c r="C426" s="62" t="s">
        <v>569</v>
      </c>
      <c r="D426" s="89" t="s">
        <v>71</v>
      </c>
      <c r="E426" s="90">
        <v>26</v>
      </c>
      <c r="F426" s="107"/>
      <c r="G426" s="91">
        <f t="shared" si="12"/>
        <v>0</v>
      </c>
      <c r="H426" s="9"/>
      <c r="O426" s="5">
        <v>2</v>
      </c>
      <c r="AA426" s="1">
        <v>3</v>
      </c>
      <c r="AB426" s="1">
        <v>7</v>
      </c>
      <c r="AC426" s="1">
        <v>61161717</v>
      </c>
      <c r="AZ426" s="1">
        <v>2</v>
      </c>
      <c r="BA426" s="1">
        <f t="shared" si="13"/>
        <v>0</v>
      </c>
      <c r="BB426" s="1">
        <f t="shared" si="14"/>
        <v>0</v>
      </c>
      <c r="BC426" s="1">
        <f t="shared" si="15"/>
        <v>0</v>
      </c>
      <c r="BD426" s="1">
        <f t="shared" si="16"/>
        <v>0</v>
      </c>
      <c r="BE426" s="1">
        <f t="shared" si="17"/>
        <v>0</v>
      </c>
      <c r="CA426" s="6">
        <v>3</v>
      </c>
      <c r="CB426" s="6">
        <v>7</v>
      </c>
      <c r="CZ426" s="1">
        <v>0.0180000000000007</v>
      </c>
    </row>
    <row r="427" spans="1:15" ht="12.75">
      <c r="A427" s="66"/>
      <c r="B427" s="67"/>
      <c r="C427" s="111" t="s">
        <v>570</v>
      </c>
      <c r="D427" s="112"/>
      <c r="E427" s="68">
        <v>26</v>
      </c>
      <c r="F427" s="69"/>
      <c r="G427" s="70"/>
      <c r="H427" s="9"/>
      <c r="M427" s="7" t="s">
        <v>570</v>
      </c>
      <c r="O427" s="5"/>
    </row>
    <row r="428" spans="1:104" s="17" customFormat="1" ht="12.75">
      <c r="A428" s="71">
        <v>148</v>
      </c>
      <c r="B428" s="72" t="s">
        <v>571</v>
      </c>
      <c r="C428" s="73" t="s">
        <v>572</v>
      </c>
      <c r="D428" s="74" t="s">
        <v>71</v>
      </c>
      <c r="E428" s="75">
        <v>7</v>
      </c>
      <c r="F428" s="106"/>
      <c r="G428" s="76">
        <f>E428*F428</f>
        <v>0</v>
      </c>
      <c r="H428" s="20"/>
      <c r="O428" s="17">
        <v>2</v>
      </c>
      <c r="AA428" s="17">
        <v>3</v>
      </c>
      <c r="AB428" s="17">
        <v>7</v>
      </c>
      <c r="AC428" s="17">
        <v>61161721</v>
      </c>
      <c r="AZ428" s="17">
        <v>2</v>
      </c>
      <c r="BA428" s="17">
        <f>IF(AZ428=1,G428,0)</f>
        <v>0</v>
      </c>
      <c r="BB428" s="17">
        <f>IF(AZ428=2,G428,0)</f>
        <v>0</v>
      </c>
      <c r="BC428" s="17">
        <f>IF(AZ428=3,G428,0)</f>
        <v>0</v>
      </c>
      <c r="BD428" s="17">
        <f>IF(AZ428=4,G428,0)</f>
        <v>0</v>
      </c>
      <c r="BE428" s="17">
        <f>IF(AZ428=5,G428,0)</f>
        <v>0</v>
      </c>
      <c r="CA428" s="17">
        <v>3</v>
      </c>
      <c r="CB428" s="17">
        <v>7</v>
      </c>
      <c r="CZ428" s="17">
        <v>0.0200000000000102</v>
      </c>
    </row>
    <row r="429" spans="1:15" ht="12.75">
      <c r="A429" s="77"/>
      <c r="B429" s="78"/>
      <c r="C429" s="121" t="s">
        <v>573</v>
      </c>
      <c r="D429" s="122"/>
      <c r="E429" s="79">
        <v>12</v>
      </c>
      <c r="F429" s="80"/>
      <c r="G429" s="81"/>
      <c r="H429" s="9"/>
      <c r="M429" s="7" t="s">
        <v>573</v>
      </c>
      <c r="O429" s="5"/>
    </row>
    <row r="430" spans="1:15" ht="12.75">
      <c r="A430" s="77"/>
      <c r="B430" s="78"/>
      <c r="C430" s="121" t="s">
        <v>547</v>
      </c>
      <c r="D430" s="122"/>
      <c r="E430" s="79">
        <v>-5</v>
      </c>
      <c r="F430" s="80"/>
      <c r="G430" s="81"/>
      <c r="H430" s="9"/>
      <c r="M430" s="7">
        <v>-5</v>
      </c>
      <c r="O430" s="5"/>
    </row>
    <row r="431" spans="1:104" ht="12.75">
      <c r="A431" s="71">
        <v>149</v>
      </c>
      <c r="B431" s="72" t="s">
        <v>574</v>
      </c>
      <c r="C431" s="73" t="s">
        <v>575</v>
      </c>
      <c r="D431" s="93" t="s">
        <v>71</v>
      </c>
      <c r="E431" s="94">
        <v>1</v>
      </c>
      <c r="F431" s="109"/>
      <c r="G431" s="95">
        <f>E431*F431</f>
        <v>0</v>
      </c>
      <c r="H431" s="9"/>
      <c r="O431" s="5">
        <v>2</v>
      </c>
      <c r="AA431" s="1">
        <v>3</v>
      </c>
      <c r="AB431" s="1">
        <v>7</v>
      </c>
      <c r="AC431" s="1">
        <v>61161725</v>
      </c>
      <c r="AZ431" s="1">
        <v>2</v>
      </c>
      <c r="BA431" s="1">
        <f>IF(AZ431=1,G431,0)</f>
        <v>0</v>
      </c>
      <c r="BB431" s="1">
        <f>IF(AZ431=2,G431,0)</f>
        <v>0</v>
      </c>
      <c r="BC431" s="1">
        <f>IF(AZ431=3,G431,0)</f>
        <v>0</v>
      </c>
      <c r="BD431" s="1">
        <f>IF(AZ431=4,G431,0)</f>
        <v>0</v>
      </c>
      <c r="BE431" s="1">
        <f>IF(AZ431=5,G431,0)</f>
        <v>0</v>
      </c>
      <c r="CA431" s="6">
        <v>3</v>
      </c>
      <c r="CB431" s="6">
        <v>7</v>
      </c>
      <c r="CZ431" s="1">
        <v>0.0219999999999914</v>
      </c>
    </row>
    <row r="432" spans="1:104" ht="12.75">
      <c r="A432" s="71">
        <v>150</v>
      </c>
      <c r="B432" s="72" t="s">
        <v>576</v>
      </c>
      <c r="C432" s="73" t="s">
        <v>577</v>
      </c>
      <c r="D432" s="93" t="s">
        <v>71</v>
      </c>
      <c r="E432" s="94">
        <v>1</v>
      </c>
      <c r="F432" s="109"/>
      <c r="G432" s="95">
        <f>E432*F432</f>
        <v>0</v>
      </c>
      <c r="H432" s="9"/>
      <c r="O432" s="5">
        <v>2</v>
      </c>
      <c r="AA432" s="1">
        <v>3</v>
      </c>
      <c r="AB432" s="1">
        <v>7</v>
      </c>
      <c r="AC432" s="1">
        <v>61161732</v>
      </c>
      <c r="AZ432" s="1">
        <v>2</v>
      </c>
      <c r="BA432" s="1">
        <f>IF(AZ432=1,G432,0)</f>
        <v>0</v>
      </c>
      <c r="BB432" s="1">
        <f>IF(AZ432=2,G432,0)</f>
        <v>0</v>
      </c>
      <c r="BC432" s="1">
        <f>IF(AZ432=3,G432,0)</f>
        <v>0</v>
      </c>
      <c r="BD432" s="1">
        <f>IF(AZ432=4,G432,0)</f>
        <v>0</v>
      </c>
      <c r="BE432" s="1">
        <f>IF(AZ432=5,G432,0)</f>
        <v>0</v>
      </c>
      <c r="CA432" s="6">
        <v>3</v>
      </c>
      <c r="CB432" s="6">
        <v>7</v>
      </c>
      <c r="CZ432" s="1">
        <v>0.0380000000000109</v>
      </c>
    </row>
    <row r="433" spans="1:15" ht="12.75">
      <c r="A433" s="77"/>
      <c r="B433" s="78"/>
      <c r="C433" s="121" t="s">
        <v>13</v>
      </c>
      <c r="D433" s="122"/>
      <c r="E433" s="79">
        <v>1</v>
      </c>
      <c r="F433" s="80"/>
      <c r="G433" s="81"/>
      <c r="H433" s="9"/>
      <c r="M433" s="7">
        <v>1</v>
      </c>
      <c r="O433" s="5"/>
    </row>
    <row r="434" spans="1:104" ht="12.75">
      <c r="A434" s="71">
        <v>151</v>
      </c>
      <c r="B434" s="72" t="s">
        <v>578</v>
      </c>
      <c r="C434" s="73" t="s">
        <v>579</v>
      </c>
      <c r="D434" s="93" t="s">
        <v>71</v>
      </c>
      <c r="E434" s="94">
        <v>5</v>
      </c>
      <c r="F434" s="109"/>
      <c r="G434" s="95">
        <f>E434*F434</f>
        <v>0</v>
      </c>
      <c r="H434" s="9"/>
      <c r="O434" s="5">
        <v>2</v>
      </c>
      <c r="AA434" s="1">
        <v>3</v>
      </c>
      <c r="AB434" s="1">
        <v>7</v>
      </c>
      <c r="AC434" s="1">
        <v>61161760</v>
      </c>
      <c r="AZ434" s="1">
        <v>2</v>
      </c>
      <c r="BA434" s="1">
        <f>IF(AZ434=1,G434,0)</f>
        <v>0</v>
      </c>
      <c r="BB434" s="1">
        <f>IF(AZ434=2,G434,0)</f>
        <v>0</v>
      </c>
      <c r="BC434" s="1">
        <f>IF(AZ434=3,G434,0)</f>
        <v>0</v>
      </c>
      <c r="BD434" s="1">
        <f>IF(AZ434=4,G434,0)</f>
        <v>0</v>
      </c>
      <c r="BE434" s="1">
        <f>IF(AZ434=5,G434,0)</f>
        <v>0</v>
      </c>
      <c r="CA434" s="6">
        <v>3</v>
      </c>
      <c r="CB434" s="6">
        <v>7</v>
      </c>
      <c r="CZ434" s="1">
        <v>0.0200000000000102</v>
      </c>
    </row>
    <row r="435" spans="1:104" ht="12.75">
      <c r="A435" s="71">
        <v>152</v>
      </c>
      <c r="B435" s="72" t="s">
        <v>580</v>
      </c>
      <c r="C435" s="73" t="s">
        <v>581</v>
      </c>
      <c r="D435" s="93" t="s">
        <v>71</v>
      </c>
      <c r="E435" s="94">
        <v>2</v>
      </c>
      <c r="F435" s="109"/>
      <c r="G435" s="95">
        <f>E435*F435</f>
        <v>0</v>
      </c>
      <c r="H435" s="9"/>
      <c r="O435" s="5">
        <v>2</v>
      </c>
      <c r="AA435" s="1">
        <v>3</v>
      </c>
      <c r="AB435" s="1">
        <v>7</v>
      </c>
      <c r="AC435" s="1">
        <v>61161768</v>
      </c>
      <c r="AZ435" s="1">
        <v>2</v>
      </c>
      <c r="BA435" s="1">
        <f>IF(AZ435=1,G435,0)</f>
        <v>0</v>
      </c>
      <c r="BB435" s="1">
        <f>IF(AZ435=2,G435,0)</f>
        <v>0</v>
      </c>
      <c r="BC435" s="1">
        <f>IF(AZ435=3,G435,0)</f>
        <v>0</v>
      </c>
      <c r="BD435" s="1">
        <f>IF(AZ435=4,G435,0)</f>
        <v>0</v>
      </c>
      <c r="BE435" s="1">
        <f>IF(AZ435=5,G435,0)</f>
        <v>0</v>
      </c>
      <c r="CA435" s="6">
        <v>3</v>
      </c>
      <c r="CB435" s="6">
        <v>7</v>
      </c>
      <c r="CZ435" s="1">
        <v>0.0380000000000109</v>
      </c>
    </row>
    <row r="436" spans="1:104" s="17" customFormat="1" ht="12.75">
      <c r="A436" s="71">
        <v>153</v>
      </c>
      <c r="B436" s="72" t="s">
        <v>582</v>
      </c>
      <c r="C436" s="73" t="s">
        <v>583</v>
      </c>
      <c r="D436" s="74" t="s">
        <v>71</v>
      </c>
      <c r="E436" s="75">
        <v>6</v>
      </c>
      <c r="F436" s="108"/>
      <c r="G436" s="92">
        <f>E436*F436</f>
        <v>0</v>
      </c>
      <c r="H436" s="20"/>
      <c r="O436" s="17">
        <v>2</v>
      </c>
      <c r="AA436" s="17">
        <v>3</v>
      </c>
      <c r="AB436" s="17">
        <v>7</v>
      </c>
      <c r="AC436" s="17">
        <v>61165311</v>
      </c>
      <c r="AZ436" s="17">
        <v>2</v>
      </c>
      <c r="BA436" s="17">
        <f>IF(AZ436=1,G436,0)</f>
        <v>0</v>
      </c>
      <c r="BB436" s="17">
        <f>IF(AZ436=2,G436,0)</f>
        <v>0</v>
      </c>
      <c r="BC436" s="17">
        <f>IF(AZ436=3,G436,0)</f>
        <v>0</v>
      </c>
      <c r="BD436" s="17">
        <f>IF(AZ436=4,G436,0)</f>
        <v>0</v>
      </c>
      <c r="BE436" s="17">
        <f>IF(AZ436=5,G436,0)</f>
        <v>0</v>
      </c>
      <c r="CA436" s="17">
        <v>3</v>
      </c>
      <c r="CB436" s="17">
        <v>7</v>
      </c>
      <c r="CZ436" s="17">
        <v>0.0380000000000109</v>
      </c>
    </row>
    <row r="437" spans="1:104" s="17" customFormat="1" ht="12.75">
      <c r="A437" s="71">
        <v>154</v>
      </c>
      <c r="B437" s="72" t="s">
        <v>584</v>
      </c>
      <c r="C437" s="73" t="s">
        <v>585</v>
      </c>
      <c r="D437" s="74" t="s">
        <v>71</v>
      </c>
      <c r="E437" s="75">
        <v>1</v>
      </c>
      <c r="F437" s="108"/>
      <c r="G437" s="92">
        <f>E437*F437</f>
        <v>0</v>
      </c>
      <c r="H437" s="20"/>
      <c r="O437" s="17">
        <v>2</v>
      </c>
      <c r="AA437" s="17">
        <v>3</v>
      </c>
      <c r="AB437" s="17">
        <v>7</v>
      </c>
      <c r="AC437" s="17">
        <v>61165315</v>
      </c>
      <c r="AZ437" s="17">
        <v>2</v>
      </c>
      <c r="BA437" s="17">
        <f>IF(AZ437=1,G437,0)</f>
        <v>0</v>
      </c>
      <c r="BB437" s="17">
        <f>IF(AZ437=2,G437,0)</f>
        <v>0</v>
      </c>
      <c r="BC437" s="17">
        <f>IF(AZ437=3,G437,0)</f>
        <v>0</v>
      </c>
      <c r="BD437" s="17">
        <f>IF(AZ437=4,G437,0)</f>
        <v>0</v>
      </c>
      <c r="BE437" s="17">
        <f>IF(AZ437=5,G437,0)</f>
        <v>0</v>
      </c>
      <c r="CA437" s="17">
        <v>3</v>
      </c>
      <c r="CB437" s="17">
        <v>7</v>
      </c>
      <c r="CZ437" s="17">
        <v>0.0430000000000064</v>
      </c>
    </row>
    <row r="438" spans="1:104" s="17" customFormat="1" ht="12.75">
      <c r="A438" s="71">
        <v>155</v>
      </c>
      <c r="B438" s="72" t="s">
        <v>586</v>
      </c>
      <c r="C438" s="73" t="s">
        <v>587</v>
      </c>
      <c r="D438" s="74" t="s">
        <v>46</v>
      </c>
      <c r="E438" s="75">
        <v>1.11500000000024</v>
      </c>
      <c r="F438" s="108"/>
      <c r="G438" s="92">
        <f>E438*F438</f>
        <v>0</v>
      </c>
      <c r="H438" s="20"/>
      <c r="O438" s="17">
        <v>2</v>
      </c>
      <c r="AA438" s="17">
        <v>7</v>
      </c>
      <c r="AB438" s="17">
        <v>1001</v>
      </c>
      <c r="AC438" s="17">
        <v>5</v>
      </c>
      <c r="AZ438" s="17">
        <v>2</v>
      </c>
      <c r="BA438" s="17">
        <f>IF(AZ438=1,G438,0)</f>
        <v>0</v>
      </c>
      <c r="BB438" s="17">
        <f>IF(AZ438=2,G438,0)</f>
        <v>0</v>
      </c>
      <c r="BC438" s="17">
        <f>IF(AZ438=3,G438,0)</f>
        <v>0</v>
      </c>
      <c r="BD438" s="17">
        <f>IF(AZ438=4,G438,0)</f>
        <v>0</v>
      </c>
      <c r="BE438" s="17">
        <f>IF(AZ438=5,G438,0)</f>
        <v>0</v>
      </c>
      <c r="CA438" s="17">
        <v>7</v>
      </c>
      <c r="CB438" s="17">
        <v>1001</v>
      </c>
      <c r="CZ438" s="17">
        <v>0</v>
      </c>
    </row>
    <row r="439" spans="1:57" ht="12.75">
      <c r="A439" s="82"/>
      <c r="B439" s="83" t="s">
        <v>16</v>
      </c>
      <c r="C439" s="84" t="str">
        <f>CONCATENATE(B395," ",C395)</f>
        <v>766 Konstrukce truhlářské</v>
      </c>
      <c r="D439" s="85"/>
      <c r="E439" s="86"/>
      <c r="F439" s="87"/>
      <c r="G439" s="88">
        <f>SUM(G395:G438)</f>
        <v>0</v>
      </c>
      <c r="H439" s="9"/>
      <c r="O439" s="5">
        <v>4</v>
      </c>
      <c r="BA439" s="8">
        <f>SUM(BA395:BA438)</f>
        <v>0</v>
      </c>
      <c r="BB439" s="8">
        <f>SUM(BB395:BB438)</f>
        <v>0</v>
      </c>
      <c r="BC439" s="8">
        <f>SUM(BC395:BC438)</f>
        <v>0</v>
      </c>
      <c r="BD439" s="8">
        <f>SUM(BD395:BD438)</f>
        <v>0</v>
      </c>
      <c r="BE439" s="8">
        <f>SUM(BE395:BE438)</f>
        <v>0</v>
      </c>
    </row>
    <row r="440" spans="1:15" ht="12.75">
      <c r="A440" s="54" t="s">
        <v>12</v>
      </c>
      <c r="B440" s="55" t="s">
        <v>588</v>
      </c>
      <c r="C440" s="56" t="s">
        <v>589</v>
      </c>
      <c r="D440" s="57"/>
      <c r="E440" s="58"/>
      <c r="F440" s="58"/>
      <c r="G440" s="59"/>
      <c r="H440" s="19"/>
      <c r="I440" s="4"/>
      <c r="O440" s="5">
        <v>1</v>
      </c>
    </row>
    <row r="441" spans="1:104" s="17" customFormat="1" ht="12.75">
      <c r="A441" s="60">
        <v>156</v>
      </c>
      <c r="B441" s="61" t="s">
        <v>590</v>
      </c>
      <c r="C441" s="73" t="s">
        <v>591</v>
      </c>
      <c r="D441" s="74" t="s">
        <v>39</v>
      </c>
      <c r="E441" s="75">
        <v>257.71</v>
      </c>
      <c r="F441" s="106"/>
      <c r="G441" s="76">
        <f>E441*F441</f>
        <v>0</v>
      </c>
      <c r="H441" s="20"/>
      <c r="O441" s="17">
        <v>2</v>
      </c>
      <c r="AA441" s="17">
        <v>12</v>
      </c>
      <c r="AB441" s="17">
        <v>0</v>
      </c>
      <c r="AC441" s="17">
        <v>4</v>
      </c>
      <c r="AZ441" s="17">
        <v>2</v>
      </c>
      <c r="BA441" s="17">
        <f>IF(AZ441=1,G441,0)</f>
        <v>0</v>
      </c>
      <c r="BB441" s="17">
        <f>IF(AZ441=2,G441,0)</f>
        <v>0</v>
      </c>
      <c r="BC441" s="17">
        <f>IF(AZ441=3,G441,0)</f>
        <v>0</v>
      </c>
      <c r="BD441" s="17">
        <f>IF(AZ441=4,G441,0)</f>
        <v>0</v>
      </c>
      <c r="BE441" s="17">
        <f>IF(AZ441=5,G441,0)</f>
        <v>0</v>
      </c>
      <c r="CA441" s="17">
        <v>12</v>
      </c>
      <c r="CB441" s="17">
        <v>0</v>
      </c>
      <c r="CZ441" s="17">
        <v>0</v>
      </c>
    </row>
    <row r="442" spans="1:15" ht="12.75">
      <c r="A442" s="66"/>
      <c r="B442" s="67"/>
      <c r="C442" s="121" t="s">
        <v>592</v>
      </c>
      <c r="D442" s="122"/>
      <c r="E442" s="79">
        <v>40.7</v>
      </c>
      <c r="F442" s="80"/>
      <c r="G442" s="81"/>
      <c r="H442" s="22"/>
      <c r="M442" s="7" t="s">
        <v>592</v>
      </c>
      <c r="O442" s="5"/>
    </row>
    <row r="443" spans="1:15" ht="12.75">
      <c r="A443" s="66"/>
      <c r="B443" s="67"/>
      <c r="C443" s="111" t="s">
        <v>593</v>
      </c>
      <c r="D443" s="112"/>
      <c r="E443" s="68">
        <v>6.875</v>
      </c>
      <c r="F443" s="69"/>
      <c r="G443" s="70"/>
      <c r="H443" s="9"/>
      <c r="M443" s="7" t="s">
        <v>593</v>
      </c>
      <c r="O443" s="5"/>
    </row>
    <row r="444" spans="1:15" ht="12.75">
      <c r="A444" s="66"/>
      <c r="B444" s="67"/>
      <c r="C444" s="111" t="s">
        <v>593</v>
      </c>
      <c r="D444" s="112"/>
      <c r="E444" s="68">
        <v>6.875</v>
      </c>
      <c r="F444" s="69"/>
      <c r="G444" s="70"/>
      <c r="H444" s="9"/>
      <c r="M444" s="7" t="s">
        <v>593</v>
      </c>
      <c r="O444" s="5"/>
    </row>
    <row r="445" spans="1:15" ht="12.75">
      <c r="A445" s="66"/>
      <c r="B445" s="67"/>
      <c r="C445" s="111" t="s">
        <v>594</v>
      </c>
      <c r="D445" s="112"/>
      <c r="E445" s="68">
        <v>20.625</v>
      </c>
      <c r="F445" s="69"/>
      <c r="G445" s="70"/>
      <c r="H445" s="9"/>
      <c r="M445" s="7" t="s">
        <v>594</v>
      </c>
      <c r="O445" s="5"/>
    </row>
    <row r="446" spans="1:15" ht="12.75">
      <c r="A446" s="66"/>
      <c r="B446" s="67"/>
      <c r="C446" s="111" t="s">
        <v>593</v>
      </c>
      <c r="D446" s="112"/>
      <c r="E446" s="68">
        <v>6.875</v>
      </c>
      <c r="F446" s="69"/>
      <c r="G446" s="70"/>
      <c r="H446" s="9"/>
      <c r="M446" s="7" t="s">
        <v>593</v>
      </c>
      <c r="O446" s="5"/>
    </row>
    <row r="447" spans="1:15" ht="12.75">
      <c r="A447" s="66"/>
      <c r="B447" s="67"/>
      <c r="C447" s="111" t="s">
        <v>593</v>
      </c>
      <c r="D447" s="112"/>
      <c r="E447" s="68">
        <v>6.875</v>
      </c>
      <c r="F447" s="69"/>
      <c r="G447" s="70"/>
      <c r="H447" s="9"/>
      <c r="M447" s="7" t="s">
        <v>593</v>
      </c>
      <c r="O447" s="5"/>
    </row>
    <row r="448" spans="1:15" ht="12.75">
      <c r="A448" s="66"/>
      <c r="B448" s="67"/>
      <c r="C448" s="111" t="s">
        <v>595</v>
      </c>
      <c r="D448" s="112"/>
      <c r="E448" s="68">
        <v>15.75</v>
      </c>
      <c r="F448" s="69"/>
      <c r="G448" s="70"/>
      <c r="H448" s="9"/>
      <c r="M448" s="7" t="s">
        <v>595</v>
      </c>
      <c r="O448" s="5"/>
    </row>
    <row r="449" spans="1:15" ht="12.75">
      <c r="A449" s="66"/>
      <c r="B449" s="67"/>
      <c r="C449" s="111" t="s">
        <v>596</v>
      </c>
      <c r="D449" s="112"/>
      <c r="E449" s="68">
        <v>21.85</v>
      </c>
      <c r="F449" s="69"/>
      <c r="G449" s="70"/>
      <c r="H449" s="9"/>
      <c r="M449" s="7" t="s">
        <v>596</v>
      </c>
      <c r="O449" s="5"/>
    </row>
    <row r="450" spans="1:15" ht="12.75">
      <c r="A450" s="66"/>
      <c r="B450" s="67"/>
      <c r="C450" s="111" t="s">
        <v>597</v>
      </c>
      <c r="D450" s="112"/>
      <c r="E450" s="68">
        <v>80.75</v>
      </c>
      <c r="F450" s="69"/>
      <c r="G450" s="70"/>
      <c r="H450" s="9"/>
      <c r="M450" s="7" t="s">
        <v>597</v>
      </c>
      <c r="O450" s="5"/>
    </row>
    <row r="451" spans="1:15" ht="12.75">
      <c r="A451" s="66"/>
      <c r="B451" s="67"/>
      <c r="C451" s="111" t="s">
        <v>598</v>
      </c>
      <c r="D451" s="112"/>
      <c r="E451" s="68">
        <v>6.259</v>
      </c>
      <c r="F451" s="69"/>
      <c r="G451" s="70"/>
      <c r="H451" s="9"/>
      <c r="M451" s="7" t="s">
        <v>598</v>
      </c>
      <c r="O451" s="5"/>
    </row>
    <row r="452" spans="1:15" ht="12.75">
      <c r="A452" s="66"/>
      <c r="B452" s="67"/>
      <c r="C452" s="111" t="s">
        <v>599</v>
      </c>
      <c r="D452" s="112"/>
      <c r="E452" s="68">
        <v>1.722</v>
      </c>
      <c r="F452" s="69"/>
      <c r="G452" s="70"/>
      <c r="H452" s="9"/>
      <c r="M452" s="7" t="s">
        <v>599</v>
      </c>
      <c r="O452" s="5"/>
    </row>
    <row r="453" spans="1:15" ht="12.75">
      <c r="A453" s="66"/>
      <c r="B453" s="67"/>
      <c r="C453" s="111" t="s">
        <v>600</v>
      </c>
      <c r="D453" s="112"/>
      <c r="E453" s="68">
        <v>3.08</v>
      </c>
      <c r="F453" s="69"/>
      <c r="G453" s="70"/>
      <c r="H453" s="9"/>
      <c r="M453" s="7" t="s">
        <v>600</v>
      </c>
      <c r="O453" s="5"/>
    </row>
    <row r="454" spans="1:15" ht="12.75">
      <c r="A454" s="66"/>
      <c r="B454" s="67"/>
      <c r="C454" s="111" t="s">
        <v>601</v>
      </c>
      <c r="D454" s="112"/>
      <c r="E454" s="68">
        <v>3.585</v>
      </c>
      <c r="F454" s="69"/>
      <c r="G454" s="70"/>
      <c r="H454" s="9"/>
      <c r="M454" s="7" t="s">
        <v>601</v>
      </c>
      <c r="O454" s="5"/>
    </row>
    <row r="455" spans="1:15" ht="12.75">
      <c r="A455" s="66"/>
      <c r="B455" s="67"/>
      <c r="C455" s="111" t="s">
        <v>602</v>
      </c>
      <c r="D455" s="112"/>
      <c r="E455" s="68">
        <v>4.155</v>
      </c>
      <c r="F455" s="69"/>
      <c r="G455" s="70"/>
      <c r="H455" s="9"/>
      <c r="M455" s="7" t="s">
        <v>602</v>
      </c>
      <c r="O455" s="5"/>
    </row>
    <row r="456" spans="1:15" ht="12.75">
      <c r="A456" s="66"/>
      <c r="B456" s="67"/>
      <c r="C456" s="111" t="s">
        <v>603</v>
      </c>
      <c r="D456" s="112"/>
      <c r="E456" s="68">
        <v>7.35</v>
      </c>
      <c r="F456" s="69"/>
      <c r="G456" s="70"/>
      <c r="H456" s="9"/>
      <c r="M456" s="7" t="s">
        <v>603</v>
      </c>
      <c r="O456" s="5"/>
    </row>
    <row r="457" spans="1:15" ht="12.75">
      <c r="A457" s="66"/>
      <c r="B457" s="67"/>
      <c r="C457" s="111" t="s">
        <v>604</v>
      </c>
      <c r="D457" s="112"/>
      <c r="E457" s="68">
        <v>7.65</v>
      </c>
      <c r="F457" s="69"/>
      <c r="G457" s="70"/>
      <c r="H457" s="9"/>
      <c r="M457" s="7" t="s">
        <v>604</v>
      </c>
      <c r="O457" s="5"/>
    </row>
    <row r="458" spans="1:15" ht="12.75">
      <c r="A458" s="66"/>
      <c r="B458" s="67"/>
      <c r="C458" s="111" t="s">
        <v>605</v>
      </c>
      <c r="D458" s="112"/>
      <c r="E458" s="68">
        <v>2.835</v>
      </c>
      <c r="F458" s="69"/>
      <c r="G458" s="70"/>
      <c r="H458" s="9"/>
      <c r="M458" s="7" t="s">
        <v>605</v>
      </c>
      <c r="O458" s="5"/>
    </row>
    <row r="459" spans="1:15" ht="12.75">
      <c r="A459" s="66"/>
      <c r="B459" s="67"/>
      <c r="C459" s="111" t="s">
        <v>606</v>
      </c>
      <c r="D459" s="112"/>
      <c r="E459" s="68">
        <v>4.434</v>
      </c>
      <c r="F459" s="69"/>
      <c r="G459" s="70"/>
      <c r="H459" s="9"/>
      <c r="M459" s="7" t="s">
        <v>606</v>
      </c>
      <c r="O459" s="5"/>
    </row>
    <row r="460" spans="1:15" ht="12.75">
      <c r="A460" s="66"/>
      <c r="B460" s="67"/>
      <c r="C460" s="111" t="s">
        <v>607</v>
      </c>
      <c r="D460" s="112"/>
      <c r="E460" s="68">
        <v>2.115</v>
      </c>
      <c r="F460" s="69"/>
      <c r="G460" s="70"/>
      <c r="H460" s="9"/>
      <c r="M460" s="7" t="s">
        <v>607</v>
      </c>
      <c r="O460" s="5"/>
    </row>
    <row r="461" spans="1:15" ht="12.75">
      <c r="A461" s="66"/>
      <c r="B461" s="67"/>
      <c r="C461" s="111" t="s">
        <v>603</v>
      </c>
      <c r="D461" s="112"/>
      <c r="E461" s="68">
        <v>7.35</v>
      </c>
      <c r="F461" s="69"/>
      <c r="G461" s="70"/>
      <c r="H461" s="9"/>
      <c r="M461" s="7" t="s">
        <v>603</v>
      </c>
      <c r="O461" s="5"/>
    </row>
    <row r="462" spans="1:104" ht="12.75">
      <c r="A462" s="60">
        <v>157</v>
      </c>
      <c r="B462" s="61" t="s">
        <v>608</v>
      </c>
      <c r="C462" s="62" t="s">
        <v>609</v>
      </c>
      <c r="D462" s="89" t="s">
        <v>185</v>
      </c>
      <c r="E462" s="90">
        <v>388.36</v>
      </c>
      <c r="F462" s="107"/>
      <c r="G462" s="91">
        <f aca="true" t="shared" si="18" ref="G462:G476">E462*F462</f>
        <v>0</v>
      </c>
      <c r="H462" s="9"/>
      <c r="O462" s="5">
        <v>2</v>
      </c>
      <c r="AA462" s="1">
        <v>12</v>
      </c>
      <c r="AB462" s="1">
        <v>0</v>
      </c>
      <c r="AC462" s="1">
        <v>13</v>
      </c>
      <c r="AZ462" s="1">
        <v>2</v>
      </c>
      <c r="BA462" s="1">
        <f aca="true" t="shared" si="19" ref="BA462:BA476">IF(AZ462=1,G462,0)</f>
        <v>0</v>
      </c>
      <c r="BB462" s="1">
        <f aca="true" t="shared" si="20" ref="BB462:BB476">IF(AZ462=2,G462,0)</f>
        <v>0</v>
      </c>
      <c r="BC462" s="1">
        <f aca="true" t="shared" si="21" ref="BC462:BC476">IF(AZ462=3,G462,0)</f>
        <v>0</v>
      </c>
      <c r="BD462" s="1">
        <f aca="true" t="shared" si="22" ref="BD462:BD476">IF(AZ462=4,G462,0)</f>
        <v>0</v>
      </c>
      <c r="BE462" s="1">
        <f aca="true" t="shared" si="23" ref="BE462:BE476">IF(AZ462=5,G462,0)</f>
        <v>0</v>
      </c>
      <c r="CA462" s="6">
        <v>12</v>
      </c>
      <c r="CB462" s="6">
        <v>0</v>
      </c>
      <c r="CZ462" s="1">
        <v>0</v>
      </c>
    </row>
    <row r="463" spans="1:104" ht="12.75">
      <c r="A463" s="60">
        <v>158</v>
      </c>
      <c r="B463" s="61" t="s">
        <v>610</v>
      </c>
      <c r="C463" s="62" t="s">
        <v>611</v>
      </c>
      <c r="D463" s="89" t="s">
        <v>15</v>
      </c>
      <c r="E463" s="90">
        <v>4</v>
      </c>
      <c r="F463" s="107"/>
      <c r="G463" s="91">
        <f t="shared" si="18"/>
        <v>0</v>
      </c>
      <c r="H463" s="9"/>
      <c r="O463" s="5">
        <v>2</v>
      </c>
      <c r="AA463" s="1">
        <v>12</v>
      </c>
      <c r="AB463" s="1">
        <v>0</v>
      </c>
      <c r="AC463" s="1">
        <v>5</v>
      </c>
      <c r="AZ463" s="1">
        <v>2</v>
      </c>
      <c r="BA463" s="1">
        <f t="shared" si="19"/>
        <v>0</v>
      </c>
      <c r="BB463" s="1">
        <f t="shared" si="20"/>
        <v>0</v>
      </c>
      <c r="BC463" s="1">
        <f t="shared" si="21"/>
        <v>0</v>
      </c>
      <c r="BD463" s="1">
        <f t="shared" si="22"/>
        <v>0</v>
      </c>
      <c r="BE463" s="1">
        <f t="shared" si="23"/>
        <v>0</v>
      </c>
      <c r="CA463" s="6">
        <v>12</v>
      </c>
      <c r="CB463" s="6">
        <v>0</v>
      </c>
      <c r="CZ463" s="1">
        <v>0</v>
      </c>
    </row>
    <row r="464" spans="1:104" ht="12.75">
      <c r="A464" s="60">
        <v>159</v>
      </c>
      <c r="B464" s="61" t="s">
        <v>612</v>
      </c>
      <c r="C464" s="62" t="s">
        <v>613</v>
      </c>
      <c r="D464" s="89" t="s">
        <v>15</v>
      </c>
      <c r="E464" s="90">
        <v>1</v>
      </c>
      <c r="F464" s="107"/>
      <c r="G464" s="91">
        <f t="shared" si="18"/>
        <v>0</v>
      </c>
      <c r="H464" s="9"/>
      <c r="O464" s="5">
        <v>2</v>
      </c>
      <c r="AA464" s="1">
        <v>12</v>
      </c>
      <c r="AB464" s="1">
        <v>0</v>
      </c>
      <c r="AC464" s="1">
        <v>45</v>
      </c>
      <c r="AZ464" s="1">
        <v>2</v>
      </c>
      <c r="BA464" s="1">
        <f t="shared" si="19"/>
        <v>0</v>
      </c>
      <c r="BB464" s="1">
        <f t="shared" si="20"/>
        <v>0</v>
      </c>
      <c r="BC464" s="1">
        <f t="shared" si="21"/>
        <v>0</v>
      </c>
      <c r="BD464" s="1">
        <f t="shared" si="22"/>
        <v>0</v>
      </c>
      <c r="BE464" s="1">
        <f t="shared" si="23"/>
        <v>0</v>
      </c>
      <c r="CA464" s="6">
        <v>12</v>
      </c>
      <c r="CB464" s="6">
        <v>0</v>
      </c>
      <c r="CZ464" s="1">
        <v>0</v>
      </c>
    </row>
    <row r="465" spans="1:104" ht="12.75">
      <c r="A465" s="60">
        <v>160</v>
      </c>
      <c r="B465" s="61" t="s">
        <v>614</v>
      </c>
      <c r="C465" s="62" t="s">
        <v>615</v>
      </c>
      <c r="D465" s="89" t="s">
        <v>15</v>
      </c>
      <c r="E465" s="90">
        <v>2</v>
      </c>
      <c r="F465" s="107"/>
      <c r="G465" s="91">
        <f t="shared" si="18"/>
        <v>0</v>
      </c>
      <c r="H465" s="9"/>
      <c r="O465" s="5">
        <v>2</v>
      </c>
      <c r="AA465" s="1">
        <v>12</v>
      </c>
      <c r="AB465" s="1">
        <v>0</v>
      </c>
      <c r="AC465" s="1">
        <v>15</v>
      </c>
      <c r="AZ465" s="1">
        <v>2</v>
      </c>
      <c r="BA465" s="1">
        <f t="shared" si="19"/>
        <v>0</v>
      </c>
      <c r="BB465" s="1">
        <f t="shared" si="20"/>
        <v>0</v>
      </c>
      <c r="BC465" s="1">
        <f t="shared" si="21"/>
        <v>0</v>
      </c>
      <c r="BD465" s="1">
        <f t="shared" si="22"/>
        <v>0</v>
      </c>
      <c r="BE465" s="1">
        <f t="shared" si="23"/>
        <v>0</v>
      </c>
      <c r="CA465" s="6">
        <v>12</v>
      </c>
      <c r="CB465" s="6">
        <v>0</v>
      </c>
      <c r="CZ465" s="1">
        <v>0</v>
      </c>
    </row>
    <row r="466" spans="1:104" ht="12.75">
      <c r="A466" s="60">
        <v>161</v>
      </c>
      <c r="B466" s="61" t="s">
        <v>616</v>
      </c>
      <c r="C466" s="62" t="s">
        <v>617</v>
      </c>
      <c r="D466" s="89" t="s">
        <v>15</v>
      </c>
      <c r="E466" s="90">
        <v>1</v>
      </c>
      <c r="F466" s="107"/>
      <c r="G466" s="91">
        <f t="shared" si="18"/>
        <v>0</v>
      </c>
      <c r="H466" s="9"/>
      <c r="O466" s="5">
        <v>2</v>
      </c>
      <c r="AA466" s="1">
        <v>12</v>
      </c>
      <c r="AB466" s="1">
        <v>0</v>
      </c>
      <c r="AC466" s="1">
        <v>14</v>
      </c>
      <c r="AZ466" s="1">
        <v>2</v>
      </c>
      <c r="BA466" s="1">
        <f t="shared" si="19"/>
        <v>0</v>
      </c>
      <c r="BB466" s="1">
        <f t="shared" si="20"/>
        <v>0</v>
      </c>
      <c r="BC466" s="1">
        <f t="shared" si="21"/>
        <v>0</v>
      </c>
      <c r="BD466" s="1">
        <f t="shared" si="22"/>
        <v>0</v>
      </c>
      <c r="BE466" s="1">
        <f t="shared" si="23"/>
        <v>0</v>
      </c>
      <c r="CA466" s="6">
        <v>12</v>
      </c>
      <c r="CB466" s="6">
        <v>0</v>
      </c>
      <c r="CZ466" s="1">
        <v>0</v>
      </c>
    </row>
    <row r="467" spans="1:104" ht="12.75">
      <c r="A467" s="60">
        <v>162</v>
      </c>
      <c r="B467" s="61" t="s">
        <v>618</v>
      </c>
      <c r="C467" s="62" t="s">
        <v>619</v>
      </c>
      <c r="D467" s="89" t="s">
        <v>15</v>
      </c>
      <c r="E467" s="90">
        <v>1</v>
      </c>
      <c r="F467" s="107"/>
      <c r="G467" s="91">
        <f t="shared" si="18"/>
        <v>0</v>
      </c>
      <c r="H467" s="9"/>
      <c r="O467" s="5">
        <v>2</v>
      </c>
      <c r="AA467" s="1">
        <v>12</v>
      </c>
      <c r="AB467" s="1">
        <v>0</v>
      </c>
      <c r="AC467" s="1">
        <v>46</v>
      </c>
      <c r="AZ467" s="1">
        <v>2</v>
      </c>
      <c r="BA467" s="1">
        <f t="shared" si="19"/>
        <v>0</v>
      </c>
      <c r="BB467" s="1">
        <f t="shared" si="20"/>
        <v>0</v>
      </c>
      <c r="BC467" s="1">
        <f t="shared" si="21"/>
        <v>0</v>
      </c>
      <c r="BD467" s="1">
        <f t="shared" si="22"/>
        <v>0</v>
      </c>
      <c r="BE467" s="1">
        <f t="shared" si="23"/>
        <v>0</v>
      </c>
      <c r="CA467" s="6">
        <v>12</v>
      </c>
      <c r="CB467" s="6">
        <v>0</v>
      </c>
      <c r="CZ467" s="1">
        <v>0</v>
      </c>
    </row>
    <row r="468" spans="1:104" ht="12.75">
      <c r="A468" s="60">
        <v>163</v>
      </c>
      <c r="B468" s="61" t="s">
        <v>620</v>
      </c>
      <c r="C468" s="62" t="s">
        <v>621</v>
      </c>
      <c r="D468" s="89" t="s">
        <v>15</v>
      </c>
      <c r="E468" s="90">
        <v>4</v>
      </c>
      <c r="F468" s="107"/>
      <c r="G468" s="91">
        <f t="shared" si="18"/>
        <v>0</v>
      </c>
      <c r="H468" s="9"/>
      <c r="O468" s="5">
        <v>2</v>
      </c>
      <c r="AA468" s="1">
        <v>12</v>
      </c>
      <c r="AB468" s="1">
        <v>0</v>
      </c>
      <c r="AC468" s="1">
        <v>47</v>
      </c>
      <c r="AZ468" s="1">
        <v>2</v>
      </c>
      <c r="BA468" s="1">
        <f t="shared" si="19"/>
        <v>0</v>
      </c>
      <c r="BB468" s="1">
        <f t="shared" si="20"/>
        <v>0</v>
      </c>
      <c r="BC468" s="1">
        <f t="shared" si="21"/>
        <v>0</v>
      </c>
      <c r="BD468" s="1">
        <f t="shared" si="22"/>
        <v>0</v>
      </c>
      <c r="BE468" s="1">
        <f t="shared" si="23"/>
        <v>0</v>
      </c>
      <c r="CA468" s="6">
        <v>12</v>
      </c>
      <c r="CB468" s="6">
        <v>0</v>
      </c>
      <c r="CZ468" s="1">
        <v>0</v>
      </c>
    </row>
    <row r="469" spans="1:104" ht="12.75">
      <c r="A469" s="60">
        <v>164</v>
      </c>
      <c r="B469" s="61" t="s">
        <v>622</v>
      </c>
      <c r="C469" s="62" t="s">
        <v>623</v>
      </c>
      <c r="D469" s="89" t="s">
        <v>15</v>
      </c>
      <c r="E469" s="90">
        <v>2</v>
      </c>
      <c r="F469" s="107"/>
      <c r="G469" s="91">
        <f t="shared" si="18"/>
        <v>0</v>
      </c>
      <c r="H469" s="9"/>
      <c r="O469" s="5">
        <v>2</v>
      </c>
      <c r="AA469" s="1">
        <v>12</v>
      </c>
      <c r="AB469" s="1">
        <v>0</v>
      </c>
      <c r="AC469" s="1">
        <v>48</v>
      </c>
      <c r="AZ469" s="1">
        <v>2</v>
      </c>
      <c r="BA469" s="1">
        <f t="shared" si="19"/>
        <v>0</v>
      </c>
      <c r="BB469" s="1">
        <f t="shared" si="20"/>
        <v>0</v>
      </c>
      <c r="BC469" s="1">
        <f t="shared" si="21"/>
        <v>0</v>
      </c>
      <c r="BD469" s="1">
        <f t="shared" si="22"/>
        <v>0</v>
      </c>
      <c r="BE469" s="1">
        <f t="shared" si="23"/>
        <v>0</v>
      </c>
      <c r="CA469" s="6">
        <v>12</v>
      </c>
      <c r="CB469" s="6">
        <v>0</v>
      </c>
      <c r="CZ469" s="1">
        <v>0</v>
      </c>
    </row>
    <row r="470" spans="1:104" ht="12.75">
      <c r="A470" s="60">
        <v>165</v>
      </c>
      <c r="B470" s="61" t="s">
        <v>624</v>
      </c>
      <c r="C470" s="62" t="s">
        <v>625</v>
      </c>
      <c r="D470" s="89" t="s">
        <v>15</v>
      </c>
      <c r="E470" s="90">
        <v>1</v>
      </c>
      <c r="F470" s="107"/>
      <c r="G470" s="91">
        <f t="shared" si="18"/>
        <v>0</v>
      </c>
      <c r="H470" s="9"/>
      <c r="O470" s="5">
        <v>2</v>
      </c>
      <c r="AA470" s="1">
        <v>12</v>
      </c>
      <c r="AB470" s="1">
        <v>0</v>
      </c>
      <c r="AC470" s="1">
        <v>10</v>
      </c>
      <c r="AZ470" s="1">
        <v>2</v>
      </c>
      <c r="BA470" s="1">
        <f t="shared" si="19"/>
        <v>0</v>
      </c>
      <c r="BB470" s="1">
        <f t="shared" si="20"/>
        <v>0</v>
      </c>
      <c r="BC470" s="1">
        <f t="shared" si="21"/>
        <v>0</v>
      </c>
      <c r="BD470" s="1">
        <f t="shared" si="22"/>
        <v>0</v>
      </c>
      <c r="BE470" s="1">
        <f t="shared" si="23"/>
        <v>0</v>
      </c>
      <c r="CA470" s="6">
        <v>12</v>
      </c>
      <c r="CB470" s="6">
        <v>0</v>
      </c>
      <c r="CZ470" s="1">
        <v>0</v>
      </c>
    </row>
    <row r="471" spans="1:104" ht="12.75">
      <c r="A471" s="60">
        <v>166</v>
      </c>
      <c r="B471" s="61" t="s">
        <v>626</v>
      </c>
      <c r="C471" s="62" t="s">
        <v>627</v>
      </c>
      <c r="D471" s="89" t="s">
        <v>15</v>
      </c>
      <c r="E471" s="90">
        <v>1</v>
      </c>
      <c r="F471" s="107"/>
      <c r="G471" s="91">
        <f t="shared" si="18"/>
        <v>0</v>
      </c>
      <c r="H471" s="9"/>
      <c r="O471" s="5">
        <v>2</v>
      </c>
      <c r="AA471" s="1">
        <v>12</v>
      </c>
      <c r="AB471" s="1">
        <v>0</v>
      </c>
      <c r="AC471" s="1">
        <v>6</v>
      </c>
      <c r="AZ471" s="1">
        <v>2</v>
      </c>
      <c r="BA471" s="1">
        <f t="shared" si="19"/>
        <v>0</v>
      </c>
      <c r="BB471" s="1">
        <f t="shared" si="20"/>
        <v>0</v>
      </c>
      <c r="BC471" s="1">
        <f t="shared" si="21"/>
        <v>0</v>
      </c>
      <c r="BD471" s="1">
        <f t="shared" si="22"/>
        <v>0</v>
      </c>
      <c r="BE471" s="1">
        <f t="shared" si="23"/>
        <v>0</v>
      </c>
      <c r="CA471" s="6">
        <v>12</v>
      </c>
      <c r="CB471" s="6">
        <v>0</v>
      </c>
      <c r="CZ471" s="1">
        <v>0</v>
      </c>
    </row>
    <row r="472" spans="1:104" ht="12.75">
      <c r="A472" s="60">
        <v>167</v>
      </c>
      <c r="B472" s="61" t="s">
        <v>628</v>
      </c>
      <c r="C472" s="62" t="s">
        <v>629</v>
      </c>
      <c r="D472" s="89" t="s">
        <v>15</v>
      </c>
      <c r="E472" s="90">
        <v>1</v>
      </c>
      <c r="F472" s="107"/>
      <c r="G472" s="91">
        <f t="shared" si="18"/>
        <v>0</v>
      </c>
      <c r="H472" s="9"/>
      <c r="O472" s="5">
        <v>2</v>
      </c>
      <c r="AA472" s="1">
        <v>12</v>
      </c>
      <c r="AB472" s="1">
        <v>0</v>
      </c>
      <c r="AC472" s="1">
        <v>49</v>
      </c>
      <c r="AZ472" s="1">
        <v>2</v>
      </c>
      <c r="BA472" s="1">
        <f t="shared" si="19"/>
        <v>0</v>
      </c>
      <c r="BB472" s="1">
        <f t="shared" si="20"/>
        <v>0</v>
      </c>
      <c r="BC472" s="1">
        <f t="shared" si="21"/>
        <v>0</v>
      </c>
      <c r="BD472" s="1">
        <f t="shared" si="22"/>
        <v>0</v>
      </c>
      <c r="BE472" s="1">
        <f t="shared" si="23"/>
        <v>0</v>
      </c>
      <c r="CA472" s="6">
        <v>12</v>
      </c>
      <c r="CB472" s="6">
        <v>0</v>
      </c>
      <c r="CZ472" s="1">
        <v>0</v>
      </c>
    </row>
    <row r="473" spans="1:104" ht="22.5">
      <c r="A473" s="60">
        <v>168</v>
      </c>
      <c r="B473" s="61" t="s">
        <v>630</v>
      </c>
      <c r="C473" s="62" t="s">
        <v>631</v>
      </c>
      <c r="D473" s="89" t="s">
        <v>15</v>
      </c>
      <c r="E473" s="90">
        <v>1</v>
      </c>
      <c r="F473" s="107"/>
      <c r="G473" s="91">
        <f t="shared" si="18"/>
        <v>0</v>
      </c>
      <c r="H473" s="9"/>
      <c r="O473" s="5">
        <v>2</v>
      </c>
      <c r="AA473" s="1">
        <v>12</v>
      </c>
      <c r="AB473" s="1">
        <v>0</v>
      </c>
      <c r="AC473" s="1">
        <v>18</v>
      </c>
      <c r="AZ473" s="1">
        <v>2</v>
      </c>
      <c r="BA473" s="1">
        <f t="shared" si="19"/>
        <v>0</v>
      </c>
      <c r="BB473" s="1">
        <f t="shared" si="20"/>
        <v>0</v>
      </c>
      <c r="BC473" s="1">
        <f t="shared" si="21"/>
        <v>0</v>
      </c>
      <c r="BD473" s="1">
        <f t="shared" si="22"/>
        <v>0</v>
      </c>
      <c r="BE473" s="1">
        <f t="shared" si="23"/>
        <v>0</v>
      </c>
      <c r="CA473" s="6">
        <v>12</v>
      </c>
      <c r="CB473" s="6">
        <v>0</v>
      </c>
      <c r="CZ473" s="1">
        <v>0</v>
      </c>
    </row>
    <row r="474" spans="1:104" ht="12.75">
      <c r="A474" s="60">
        <v>169</v>
      </c>
      <c r="B474" s="61" t="s">
        <v>632</v>
      </c>
      <c r="C474" s="62" t="s">
        <v>633</v>
      </c>
      <c r="D474" s="89" t="s">
        <v>15</v>
      </c>
      <c r="E474" s="90">
        <v>1</v>
      </c>
      <c r="F474" s="107"/>
      <c r="G474" s="91">
        <f t="shared" si="18"/>
        <v>0</v>
      </c>
      <c r="H474" s="9"/>
      <c r="O474" s="5">
        <v>2</v>
      </c>
      <c r="AA474" s="1">
        <v>12</v>
      </c>
      <c r="AB474" s="1">
        <v>0</v>
      </c>
      <c r="AC474" s="1">
        <v>50</v>
      </c>
      <c r="AZ474" s="1">
        <v>2</v>
      </c>
      <c r="BA474" s="1">
        <f t="shared" si="19"/>
        <v>0</v>
      </c>
      <c r="BB474" s="1">
        <f t="shared" si="20"/>
        <v>0</v>
      </c>
      <c r="BC474" s="1">
        <f t="shared" si="21"/>
        <v>0</v>
      </c>
      <c r="BD474" s="1">
        <f t="shared" si="22"/>
        <v>0</v>
      </c>
      <c r="BE474" s="1">
        <f t="shared" si="23"/>
        <v>0</v>
      </c>
      <c r="CA474" s="6">
        <v>12</v>
      </c>
      <c r="CB474" s="6">
        <v>0</v>
      </c>
      <c r="CZ474" s="1">
        <v>0</v>
      </c>
    </row>
    <row r="475" spans="1:104" ht="12.75">
      <c r="A475" s="60">
        <v>170</v>
      </c>
      <c r="B475" s="61" t="s">
        <v>634</v>
      </c>
      <c r="C475" s="62" t="s">
        <v>635</v>
      </c>
      <c r="D475" s="89" t="s">
        <v>15</v>
      </c>
      <c r="E475" s="90">
        <v>2</v>
      </c>
      <c r="F475" s="107"/>
      <c r="G475" s="91">
        <f t="shared" si="18"/>
        <v>0</v>
      </c>
      <c r="H475" s="9"/>
      <c r="O475" s="5">
        <v>2</v>
      </c>
      <c r="AA475" s="1">
        <v>12</v>
      </c>
      <c r="AB475" s="1">
        <v>0</v>
      </c>
      <c r="AC475" s="1">
        <v>51</v>
      </c>
      <c r="AZ475" s="1">
        <v>2</v>
      </c>
      <c r="BA475" s="1">
        <f t="shared" si="19"/>
        <v>0</v>
      </c>
      <c r="BB475" s="1">
        <f t="shared" si="20"/>
        <v>0</v>
      </c>
      <c r="BC475" s="1">
        <f t="shared" si="21"/>
        <v>0</v>
      </c>
      <c r="BD475" s="1">
        <f t="shared" si="22"/>
        <v>0</v>
      </c>
      <c r="BE475" s="1">
        <f t="shared" si="23"/>
        <v>0</v>
      </c>
      <c r="CA475" s="6">
        <v>12</v>
      </c>
      <c r="CB475" s="6">
        <v>0</v>
      </c>
      <c r="CZ475" s="1">
        <v>0</v>
      </c>
    </row>
    <row r="476" spans="1:104" ht="12.75">
      <c r="A476" s="60">
        <v>171</v>
      </c>
      <c r="B476" s="61" t="s">
        <v>636</v>
      </c>
      <c r="C476" s="62" t="s">
        <v>637</v>
      </c>
      <c r="D476" s="89" t="s">
        <v>185</v>
      </c>
      <c r="E476" s="90">
        <v>14.25</v>
      </c>
      <c r="F476" s="107"/>
      <c r="G476" s="91">
        <f t="shared" si="18"/>
        <v>0</v>
      </c>
      <c r="H476" s="9"/>
      <c r="O476" s="5">
        <v>2</v>
      </c>
      <c r="AA476" s="1">
        <v>12</v>
      </c>
      <c r="AB476" s="1">
        <v>0</v>
      </c>
      <c r="AC476" s="1">
        <v>11</v>
      </c>
      <c r="AZ476" s="1">
        <v>2</v>
      </c>
      <c r="BA476" s="1">
        <f t="shared" si="19"/>
        <v>0</v>
      </c>
      <c r="BB476" s="1">
        <f t="shared" si="20"/>
        <v>0</v>
      </c>
      <c r="BC476" s="1">
        <f t="shared" si="21"/>
        <v>0</v>
      </c>
      <c r="BD476" s="1">
        <f t="shared" si="22"/>
        <v>0</v>
      </c>
      <c r="BE476" s="1">
        <f t="shared" si="23"/>
        <v>0</v>
      </c>
      <c r="CA476" s="6">
        <v>12</v>
      </c>
      <c r="CB476" s="6">
        <v>0</v>
      </c>
      <c r="CZ476" s="1">
        <v>0</v>
      </c>
    </row>
    <row r="477" spans="1:15" ht="12.75">
      <c r="A477" s="66"/>
      <c r="B477" s="67"/>
      <c r="C477" s="111" t="s">
        <v>638</v>
      </c>
      <c r="D477" s="112"/>
      <c r="E477" s="68">
        <v>14.25</v>
      </c>
      <c r="F477" s="69"/>
      <c r="G477" s="70"/>
      <c r="H477" s="9"/>
      <c r="M477" s="7" t="s">
        <v>638</v>
      </c>
      <c r="O477" s="5"/>
    </row>
    <row r="478" spans="1:104" ht="12.75">
      <c r="A478" s="60">
        <v>172</v>
      </c>
      <c r="B478" s="61" t="s">
        <v>639</v>
      </c>
      <c r="C478" s="62" t="s">
        <v>640</v>
      </c>
      <c r="D478" s="89" t="s">
        <v>39</v>
      </c>
      <c r="E478" s="90">
        <v>24.34</v>
      </c>
      <c r="F478" s="107"/>
      <c r="G478" s="91">
        <f>E478*F478</f>
        <v>0</v>
      </c>
      <c r="H478" s="9"/>
      <c r="O478" s="5">
        <v>2</v>
      </c>
      <c r="AA478" s="1">
        <v>12</v>
      </c>
      <c r="AB478" s="1">
        <v>0</v>
      </c>
      <c r="AC478" s="1">
        <v>52</v>
      </c>
      <c r="AZ478" s="1">
        <v>2</v>
      </c>
      <c r="BA478" s="1">
        <f>IF(AZ478=1,G478,0)</f>
        <v>0</v>
      </c>
      <c r="BB478" s="1">
        <f>IF(AZ478=2,G478,0)</f>
        <v>0</v>
      </c>
      <c r="BC478" s="1">
        <f>IF(AZ478=3,G478,0)</f>
        <v>0</v>
      </c>
      <c r="BD478" s="1">
        <f>IF(AZ478=4,G478,0)</f>
        <v>0</v>
      </c>
      <c r="BE478" s="1">
        <f>IF(AZ478=5,G478,0)</f>
        <v>0</v>
      </c>
      <c r="CA478" s="6">
        <v>12</v>
      </c>
      <c r="CB478" s="6">
        <v>0</v>
      </c>
      <c r="CZ478" s="1">
        <v>0</v>
      </c>
    </row>
    <row r="479" spans="1:15" ht="12.75">
      <c r="A479" s="66"/>
      <c r="B479" s="67"/>
      <c r="C479" s="111" t="s">
        <v>641</v>
      </c>
      <c r="D479" s="112"/>
      <c r="E479" s="68">
        <v>24.34</v>
      </c>
      <c r="F479" s="69"/>
      <c r="G479" s="70"/>
      <c r="H479" s="9"/>
      <c r="M479" s="7" t="s">
        <v>641</v>
      </c>
      <c r="O479" s="5"/>
    </row>
    <row r="480" spans="1:104" ht="12.75">
      <c r="A480" s="60">
        <v>173</v>
      </c>
      <c r="B480" s="61" t="s">
        <v>642</v>
      </c>
      <c r="C480" s="62" t="s">
        <v>643</v>
      </c>
      <c r="D480" s="89" t="s">
        <v>185</v>
      </c>
      <c r="E480" s="90">
        <v>20.75</v>
      </c>
      <c r="F480" s="107"/>
      <c r="G480" s="91">
        <f>E480*F480</f>
        <v>0</v>
      </c>
      <c r="H480" s="9"/>
      <c r="O480" s="5">
        <v>2</v>
      </c>
      <c r="AA480" s="1">
        <v>12</v>
      </c>
      <c r="AB480" s="1">
        <v>0</v>
      </c>
      <c r="AC480" s="1">
        <v>9</v>
      </c>
      <c r="AZ480" s="1">
        <v>2</v>
      </c>
      <c r="BA480" s="1">
        <f>IF(AZ480=1,G480,0)</f>
        <v>0</v>
      </c>
      <c r="BB480" s="1">
        <f>IF(AZ480=2,G480,0)</f>
        <v>0</v>
      </c>
      <c r="BC480" s="1">
        <f>IF(AZ480=3,G480,0)</f>
        <v>0</v>
      </c>
      <c r="BD480" s="1">
        <f>IF(AZ480=4,G480,0)</f>
        <v>0</v>
      </c>
      <c r="BE480" s="1">
        <f>IF(AZ480=5,G480,0)</f>
        <v>0</v>
      </c>
      <c r="CA480" s="6">
        <v>12</v>
      </c>
      <c r="CB480" s="6">
        <v>0</v>
      </c>
      <c r="CZ480" s="1">
        <v>0</v>
      </c>
    </row>
    <row r="481" spans="1:15" ht="12.75">
      <c r="A481" s="66"/>
      <c r="B481" s="67"/>
      <c r="C481" s="111" t="s">
        <v>644</v>
      </c>
      <c r="D481" s="112"/>
      <c r="E481" s="68">
        <v>20.75</v>
      </c>
      <c r="F481" s="69"/>
      <c r="G481" s="70"/>
      <c r="H481" s="9"/>
      <c r="M481" s="7" t="s">
        <v>644</v>
      </c>
      <c r="O481" s="5"/>
    </row>
    <row r="482" spans="1:104" ht="12.75">
      <c r="A482" s="60">
        <v>174</v>
      </c>
      <c r="B482" s="61" t="s">
        <v>645</v>
      </c>
      <c r="C482" s="62" t="s">
        <v>646</v>
      </c>
      <c r="D482" s="89" t="s">
        <v>15</v>
      </c>
      <c r="E482" s="90">
        <v>2</v>
      </c>
      <c r="F482" s="107"/>
      <c r="G482" s="91">
        <f>E482*F482</f>
        <v>0</v>
      </c>
      <c r="H482" s="9"/>
      <c r="O482" s="5">
        <v>2</v>
      </c>
      <c r="AA482" s="1">
        <v>12</v>
      </c>
      <c r="AB482" s="1">
        <v>0</v>
      </c>
      <c r="AC482" s="1">
        <v>53</v>
      </c>
      <c r="AZ482" s="1">
        <v>2</v>
      </c>
      <c r="BA482" s="1">
        <f>IF(AZ482=1,G482,0)</f>
        <v>0</v>
      </c>
      <c r="BB482" s="1">
        <f>IF(AZ482=2,G482,0)</f>
        <v>0</v>
      </c>
      <c r="BC482" s="1">
        <f>IF(AZ482=3,G482,0)</f>
        <v>0</v>
      </c>
      <c r="BD482" s="1">
        <f>IF(AZ482=4,G482,0)</f>
        <v>0</v>
      </c>
      <c r="BE482" s="1">
        <f>IF(AZ482=5,G482,0)</f>
        <v>0</v>
      </c>
      <c r="CA482" s="6">
        <v>12</v>
      </c>
      <c r="CB482" s="6">
        <v>0</v>
      </c>
      <c r="CZ482" s="1">
        <v>0</v>
      </c>
    </row>
    <row r="483" spans="1:104" ht="12.75">
      <c r="A483" s="60">
        <v>175</v>
      </c>
      <c r="B483" s="61" t="s">
        <v>647</v>
      </c>
      <c r="C483" s="62" t="s">
        <v>648</v>
      </c>
      <c r="D483" s="89" t="s">
        <v>15</v>
      </c>
      <c r="E483" s="90">
        <v>1</v>
      </c>
      <c r="F483" s="107"/>
      <c r="G483" s="91">
        <f>E483*F483</f>
        <v>0</v>
      </c>
      <c r="H483" s="9"/>
      <c r="O483" s="5">
        <v>2</v>
      </c>
      <c r="AA483" s="1">
        <v>12</v>
      </c>
      <c r="AB483" s="1">
        <v>0</v>
      </c>
      <c r="AC483" s="1">
        <v>8</v>
      </c>
      <c r="AZ483" s="1">
        <v>2</v>
      </c>
      <c r="BA483" s="1">
        <f>IF(AZ483=1,G483,0)</f>
        <v>0</v>
      </c>
      <c r="BB483" s="1">
        <f>IF(AZ483=2,G483,0)</f>
        <v>0</v>
      </c>
      <c r="BC483" s="1">
        <f>IF(AZ483=3,G483,0)</f>
        <v>0</v>
      </c>
      <c r="BD483" s="1">
        <f>IF(AZ483=4,G483,0)</f>
        <v>0</v>
      </c>
      <c r="BE483" s="1">
        <f>IF(AZ483=5,G483,0)</f>
        <v>0</v>
      </c>
      <c r="CA483" s="6">
        <v>12</v>
      </c>
      <c r="CB483" s="6">
        <v>0</v>
      </c>
      <c r="CZ483" s="1">
        <v>0</v>
      </c>
    </row>
    <row r="484" spans="1:104" ht="12.75">
      <c r="A484" s="60">
        <v>176</v>
      </c>
      <c r="B484" s="61" t="s">
        <v>649</v>
      </c>
      <c r="C484" s="62" t="s">
        <v>650</v>
      </c>
      <c r="D484" s="89" t="s">
        <v>15</v>
      </c>
      <c r="E484" s="90">
        <v>1</v>
      </c>
      <c r="F484" s="107"/>
      <c r="G484" s="91">
        <f>E484*F484</f>
        <v>0</v>
      </c>
      <c r="H484" s="9"/>
      <c r="O484" s="5">
        <v>2</v>
      </c>
      <c r="AA484" s="1">
        <v>12</v>
      </c>
      <c r="AB484" s="1">
        <v>0</v>
      </c>
      <c r="AC484" s="1">
        <v>54</v>
      </c>
      <c r="AZ484" s="1">
        <v>2</v>
      </c>
      <c r="BA484" s="1">
        <f>IF(AZ484=1,G484,0)</f>
        <v>0</v>
      </c>
      <c r="BB484" s="1">
        <f>IF(AZ484=2,G484,0)</f>
        <v>0</v>
      </c>
      <c r="BC484" s="1">
        <f>IF(AZ484=3,G484,0)</f>
        <v>0</v>
      </c>
      <c r="BD484" s="1">
        <f>IF(AZ484=4,G484,0)</f>
        <v>0</v>
      </c>
      <c r="BE484" s="1">
        <f>IF(AZ484=5,G484,0)</f>
        <v>0</v>
      </c>
      <c r="CA484" s="6">
        <v>12</v>
      </c>
      <c r="CB484" s="6">
        <v>0</v>
      </c>
      <c r="CZ484" s="1">
        <v>0</v>
      </c>
    </row>
    <row r="485" spans="1:104" ht="12.75">
      <c r="A485" s="60">
        <v>177</v>
      </c>
      <c r="B485" s="61" t="s">
        <v>651</v>
      </c>
      <c r="C485" s="62" t="s">
        <v>652</v>
      </c>
      <c r="D485" s="89" t="s">
        <v>39</v>
      </c>
      <c r="E485" s="90">
        <v>10.5</v>
      </c>
      <c r="F485" s="107"/>
      <c r="G485" s="91">
        <f>E485*F485</f>
        <v>0</v>
      </c>
      <c r="H485" s="9"/>
      <c r="O485" s="5">
        <v>2</v>
      </c>
      <c r="AA485" s="1">
        <v>12</v>
      </c>
      <c r="AB485" s="1">
        <v>0</v>
      </c>
      <c r="AC485" s="1">
        <v>55</v>
      </c>
      <c r="AZ485" s="1">
        <v>2</v>
      </c>
      <c r="BA485" s="1">
        <f>IF(AZ485=1,G485,0)</f>
        <v>0</v>
      </c>
      <c r="BB485" s="1">
        <f>IF(AZ485=2,G485,0)</f>
        <v>0</v>
      </c>
      <c r="BC485" s="1">
        <f>IF(AZ485=3,G485,0)</f>
        <v>0</v>
      </c>
      <c r="BD485" s="1">
        <f>IF(AZ485=4,G485,0)</f>
        <v>0</v>
      </c>
      <c r="BE485" s="1">
        <f>IF(AZ485=5,G485,0)</f>
        <v>0</v>
      </c>
      <c r="CA485" s="6">
        <v>12</v>
      </c>
      <c r="CB485" s="6">
        <v>0</v>
      </c>
      <c r="CZ485" s="1">
        <v>0</v>
      </c>
    </row>
    <row r="486" spans="1:104" ht="12.75">
      <c r="A486" s="60">
        <v>178</v>
      </c>
      <c r="B486" s="61" t="s">
        <v>653</v>
      </c>
      <c r="C486" s="62" t="s">
        <v>654</v>
      </c>
      <c r="D486" s="89" t="s">
        <v>185</v>
      </c>
      <c r="E486" s="90">
        <v>21.4</v>
      </c>
      <c r="F486" s="107"/>
      <c r="G486" s="91">
        <f>E486*F486</f>
        <v>0</v>
      </c>
      <c r="H486" s="9"/>
      <c r="O486" s="5">
        <v>2</v>
      </c>
      <c r="AA486" s="1">
        <v>12</v>
      </c>
      <c r="AB486" s="1">
        <v>0</v>
      </c>
      <c r="AC486" s="1">
        <v>180</v>
      </c>
      <c r="AZ486" s="1">
        <v>2</v>
      </c>
      <c r="BA486" s="1">
        <f>IF(AZ486=1,G486,0)</f>
        <v>0</v>
      </c>
      <c r="BB486" s="1">
        <f>IF(AZ486=2,G486,0)</f>
        <v>0</v>
      </c>
      <c r="BC486" s="1">
        <f>IF(AZ486=3,G486,0)</f>
        <v>0</v>
      </c>
      <c r="BD486" s="1">
        <f>IF(AZ486=4,G486,0)</f>
        <v>0</v>
      </c>
      <c r="BE486" s="1">
        <f>IF(AZ486=5,G486,0)</f>
        <v>0</v>
      </c>
      <c r="CA486" s="6">
        <v>12</v>
      </c>
      <c r="CB486" s="6">
        <v>0</v>
      </c>
      <c r="CZ486" s="1">
        <v>0</v>
      </c>
    </row>
    <row r="487" spans="1:15" ht="12.75">
      <c r="A487" s="66"/>
      <c r="B487" s="67"/>
      <c r="C487" s="111" t="s">
        <v>655</v>
      </c>
      <c r="D487" s="112"/>
      <c r="E487" s="68">
        <v>10.6</v>
      </c>
      <c r="F487" s="69"/>
      <c r="G487" s="70"/>
      <c r="H487" s="9"/>
      <c r="M487" s="7" t="s">
        <v>655</v>
      </c>
      <c r="O487" s="5"/>
    </row>
    <row r="488" spans="1:15" ht="12.75">
      <c r="A488" s="66"/>
      <c r="B488" s="67"/>
      <c r="C488" s="111" t="s">
        <v>656</v>
      </c>
      <c r="D488" s="112"/>
      <c r="E488" s="68">
        <v>10.8</v>
      </c>
      <c r="F488" s="69"/>
      <c r="G488" s="70"/>
      <c r="H488" s="9"/>
      <c r="M488" s="7" t="s">
        <v>656</v>
      </c>
      <c r="O488" s="5"/>
    </row>
    <row r="489" spans="1:104" ht="12.75">
      <c r="A489" s="60">
        <v>179</v>
      </c>
      <c r="B489" s="61" t="s">
        <v>657</v>
      </c>
      <c r="C489" s="62" t="s">
        <v>658</v>
      </c>
      <c r="D489" s="89" t="s">
        <v>15</v>
      </c>
      <c r="E489" s="90">
        <v>180</v>
      </c>
      <c r="F489" s="107"/>
      <c r="G489" s="91">
        <f aca="true" t="shared" si="24" ref="G489:G496">E489*F489</f>
        <v>0</v>
      </c>
      <c r="H489" s="9"/>
      <c r="O489" s="5">
        <v>2</v>
      </c>
      <c r="AA489" s="1">
        <v>12</v>
      </c>
      <c r="AB489" s="1">
        <v>0</v>
      </c>
      <c r="AC489" s="1">
        <v>181</v>
      </c>
      <c r="AZ489" s="1">
        <v>2</v>
      </c>
      <c r="BA489" s="1">
        <f aca="true" t="shared" si="25" ref="BA489:BA496">IF(AZ489=1,G489,0)</f>
        <v>0</v>
      </c>
      <c r="BB489" s="1">
        <f aca="true" t="shared" si="26" ref="BB489:BB496">IF(AZ489=2,G489,0)</f>
        <v>0</v>
      </c>
      <c r="BC489" s="1">
        <f aca="true" t="shared" si="27" ref="BC489:BC496">IF(AZ489=3,G489,0)</f>
        <v>0</v>
      </c>
      <c r="BD489" s="1">
        <f aca="true" t="shared" si="28" ref="BD489:BD496">IF(AZ489=4,G489,0)</f>
        <v>0</v>
      </c>
      <c r="BE489" s="1">
        <f aca="true" t="shared" si="29" ref="BE489:BE496">IF(AZ489=5,G489,0)</f>
        <v>0</v>
      </c>
      <c r="CA489" s="6">
        <v>12</v>
      </c>
      <c r="CB489" s="6">
        <v>0</v>
      </c>
      <c r="CZ489" s="1">
        <v>0</v>
      </c>
    </row>
    <row r="490" spans="1:104" ht="12.75">
      <c r="A490" s="60">
        <v>180</v>
      </c>
      <c r="B490" s="61" t="s">
        <v>659</v>
      </c>
      <c r="C490" s="62" t="s">
        <v>660</v>
      </c>
      <c r="D490" s="89" t="s">
        <v>15</v>
      </c>
      <c r="E490" s="90">
        <v>180</v>
      </c>
      <c r="F490" s="107"/>
      <c r="G490" s="91">
        <f t="shared" si="24"/>
        <v>0</v>
      </c>
      <c r="H490" s="9"/>
      <c r="O490" s="5">
        <v>2</v>
      </c>
      <c r="AA490" s="1">
        <v>12</v>
      </c>
      <c r="AB490" s="1">
        <v>0</v>
      </c>
      <c r="AC490" s="1">
        <v>182</v>
      </c>
      <c r="AZ490" s="1">
        <v>2</v>
      </c>
      <c r="BA490" s="1">
        <f t="shared" si="25"/>
        <v>0</v>
      </c>
      <c r="BB490" s="1">
        <f t="shared" si="26"/>
        <v>0</v>
      </c>
      <c r="BC490" s="1">
        <f t="shared" si="27"/>
        <v>0</v>
      </c>
      <c r="BD490" s="1">
        <f t="shared" si="28"/>
        <v>0</v>
      </c>
      <c r="BE490" s="1">
        <f t="shared" si="29"/>
        <v>0</v>
      </c>
      <c r="CA490" s="6">
        <v>12</v>
      </c>
      <c r="CB490" s="6">
        <v>0</v>
      </c>
      <c r="CZ490" s="1">
        <v>0</v>
      </c>
    </row>
    <row r="491" spans="1:104" ht="12.75">
      <c r="A491" s="60">
        <v>181</v>
      </c>
      <c r="B491" s="61" t="s">
        <v>661</v>
      </c>
      <c r="C491" s="62" t="s">
        <v>662</v>
      </c>
      <c r="D491" s="89" t="s">
        <v>185</v>
      </c>
      <c r="E491" s="90">
        <v>104</v>
      </c>
      <c r="F491" s="107"/>
      <c r="G491" s="91">
        <f t="shared" si="24"/>
        <v>0</v>
      </c>
      <c r="H491" s="9"/>
      <c r="O491" s="5">
        <v>2</v>
      </c>
      <c r="AA491" s="1">
        <v>12</v>
      </c>
      <c r="AB491" s="1">
        <v>0</v>
      </c>
      <c r="AC491" s="1">
        <v>183</v>
      </c>
      <c r="AZ491" s="1">
        <v>2</v>
      </c>
      <c r="BA491" s="1">
        <f t="shared" si="25"/>
        <v>0</v>
      </c>
      <c r="BB491" s="1">
        <f t="shared" si="26"/>
        <v>0</v>
      </c>
      <c r="BC491" s="1">
        <f t="shared" si="27"/>
        <v>0</v>
      </c>
      <c r="BD491" s="1">
        <f t="shared" si="28"/>
        <v>0</v>
      </c>
      <c r="BE491" s="1">
        <f t="shared" si="29"/>
        <v>0</v>
      </c>
      <c r="CA491" s="6">
        <v>12</v>
      </c>
      <c r="CB491" s="6">
        <v>0</v>
      </c>
      <c r="CZ491" s="1">
        <v>0</v>
      </c>
    </row>
    <row r="492" spans="1:104" ht="12.75">
      <c r="A492" s="60">
        <v>182</v>
      </c>
      <c r="B492" s="61" t="s">
        <v>663</v>
      </c>
      <c r="C492" s="62" t="s">
        <v>664</v>
      </c>
      <c r="D492" s="89" t="s">
        <v>389</v>
      </c>
      <c r="E492" s="90">
        <v>1</v>
      </c>
      <c r="F492" s="107"/>
      <c r="G492" s="91">
        <f t="shared" si="24"/>
        <v>0</v>
      </c>
      <c r="H492" s="9"/>
      <c r="O492" s="5">
        <v>2</v>
      </c>
      <c r="AA492" s="1">
        <v>12</v>
      </c>
      <c r="AB492" s="1">
        <v>0</v>
      </c>
      <c r="AC492" s="1">
        <v>185</v>
      </c>
      <c r="AZ492" s="1">
        <v>2</v>
      </c>
      <c r="BA492" s="1">
        <f t="shared" si="25"/>
        <v>0</v>
      </c>
      <c r="BB492" s="1">
        <f t="shared" si="26"/>
        <v>0</v>
      </c>
      <c r="BC492" s="1">
        <f t="shared" si="27"/>
        <v>0</v>
      </c>
      <c r="BD492" s="1">
        <f t="shared" si="28"/>
        <v>0</v>
      </c>
      <c r="BE492" s="1">
        <f t="shared" si="29"/>
        <v>0</v>
      </c>
      <c r="CA492" s="6">
        <v>12</v>
      </c>
      <c r="CB492" s="6">
        <v>0</v>
      </c>
      <c r="CZ492" s="1">
        <v>0</v>
      </c>
    </row>
    <row r="493" spans="1:104" ht="12.75">
      <c r="A493" s="60">
        <v>183</v>
      </c>
      <c r="B493" s="61" t="s">
        <v>665</v>
      </c>
      <c r="C493" s="62" t="s">
        <v>666</v>
      </c>
      <c r="D493" s="89" t="s">
        <v>15</v>
      </c>
      <c r="E493" s="90">
        <v>1</v>
      </c>
      <c r="F493" s="107"/>
      <c r="G493" s="91">
        <f t="shared" si="24"/>
        <v>0</v>
      </c>
      <c r="H493" s="9"/>
      <c r="O493" s="5">
        <v>2</v>
      </c>
      <c r="AA493" s="1">
        <v>12</v>
      </c>
      <c r="AB493" s="1">
        <v>0</v>
      </c>
      <c r="AC493" s="1">
        <v>186</v>
      </c>
      <c r="AZ493" s="1">
        <v>2</v>
      </c>
      <c r="BA493" s="1">
        <f t="shared" si="25"/>
        <v>0</v>
      </c>
      <c r="BB493" s="1">
        <f t="shared" si="26"/>
        <v>0</v>
      </c>
      <c r="BC493" s="1">
        <f t="shared" si="27"/>
        <v>0</v>
      </c>
      <c r="BD493" s="1">
        <f t="shared" si="28"/>
        <v>0</v>
      </c>
      <c r="BE493" s="1">
        <f t="shared" si="29"/>
        <v>0</v>
      </c>
      <c r="CA493" s="6">
        <v>12</v>
      </c>
      <c r="CB493" s="6">
        <v>0</v>
      </c>
      <c r="CZ493" s="1">
        <v>0</v>
      </c>
    </row>
    <row r="494" spans="1:104" ht="12.75">
      <c r="A494" s="60">
        <v>184</v>
      </c>
      <c r="B494" s="61" t="s">
        <v>667</v>
      </c>
      <c r="C494" s="62" t="s">
        <v>668</v>
      </c>
      <c r="D494" s="89" t="s">
        <v>15</v>
      </c>
      <c r="E494" s="90">
        <v>1</v>
      </c>
      <c r="F494" s="107"/>
      <c r="G494" s="91">
        <f t="shared" si="24"/>
        <v>0</v>
      </c>
      <c r="H494" s="9"/>
      <c r="O494" s="5">
        <v>2</v>
      </c>
      <c r="AA494" s="1">
        <v>12</v>
      </c>
      <c r="AB494" s="1">
        <v>0</v>
      </c>
      <c r="AC494" s="1">
        <v>187</v>
      </c>
      <c r="AZ494" s="1">
        <v>2</v>
      </c>
      <c r="BA494" s="1">
        <f t="shared" si="25"/>
        <v>0</v>
      </c>
      <c r="BB494" s="1">
        <f t="shared" si="26"/>
        <v>0</v>
      </c>
      <c r="BC494" s="1">
        <f t="shared" si="27"/>
        <v>0</v>
      </c>
      <c r="BD494" s="1">
        <f t="shared" si="28"/>
        <v>0</v>
      </c>
      <c r="BE494" s="1">
        <f t="shared" si="29"/>
        <v>0</v>
      </c>
      <c r="CA494" s="6">
        <v>12</v>
      </c>
      <c r="CB494" s="6">
        <v>0</v>
      </c>
      <c r="CZ494" s="1">
        <v>0</v>
      </c>
    </row>
    <row r="495" spans="1:104" s="17" customFormat="1" ht="12.75">
      <c r="A495" s="71">
        <v>185</v>
      </c>
      <c r="B495" s="72" t="s">
        <v>669</v>
      </c>
      <c r="C495" s="73" t="s">
        <v>670</v>
      </c>
      <c r="D495" s="74" t="s">
        <v>15</v>
      </c>
      <c r="E495" s="75">
        <v>1</v>
      </c>
      <c r="F495" s="108"/>
      <c r="G495" s="92">
        <f t="shared" si="24"/>
        <v>0</v>
      </c>
      <c r="H495" s="20"/>
      <c r="O495" s="17">
        <v>2</v>
      </c>
      <c r="AA495" s="17">
        <v>12</v>
      </c>
      <c r="AB495" s="17">
        <v>0</v>
      </c>
      <c r="AC495" s="17">
        <v>193</v>
      </c>
      <c r="AZ495" s="17">
        <v>2</v>
      </c>
      <c r="BA495" s="17">
        <f t="shared" si="25"/>
        <v>0</v>
      </c>
      <c r="BB495" s="17">
        <f t="shared" si="26"/>
        <v>0</v>
      </c>
      <c r="BC495" s="17">
        <f t="shared" si="27"/>
        <v>0</v>
      </c>
      <c r="BD495" s="17">
        <f t="shared" si="28"/>
        <v>0</v>
      </c>
      <c r="BE495" s="17">
        <f t="shared" si="29"/>
        <v>0</v>
      </c>
      <c r="CA495" s="17">
        <v>12</v>
      </c>
      <c r="CB495" s="17">
        <v>0</v>
      </c>
      <c r="CZ495" s="17">
        <v>0</v>
      </c>
    </row>
    <row r="496" spans="1:104" ht="12.75">
      <c r="A496" s="71">
        <v>186</v>
      </c>
      <c r="B496" s="72" t="s">
        <v>671</v>
      </c>
      <c r="C496" s="73" t="s">
        <v>672</v>
      </c>
      <c r="D496" s="93" t="s">
        <v>39</v>
      </c>
      <c r="E496" s="94">
        <v>47.43</v>
      </c>
      <c r="F496" s="109"/>
      <c r="G496" s="95">
        <f t="shared" si="24"/>
        <v>0</v>
      </c>
      <c r="H496" s="9"/>
      <c r="O496" s="5">
        <v>2</v>
      </c>
      <c r="AA496" s="1">
        <v>12</v>
      </c>
      <c r="AB496" s="1">
        <v>0</v>
      </c>
      <c r="AC496" s="1">
        <v>17</v>
      </c>
      <c r="AZ496" s="1">
        <v>2</v>
      </c>
      <c r="BA496" s="1">
        <f t="shared" si="25"/>
        <v>0</v>
      </c>
      <c r="BB496" s="1">
        <f t="shared" si="26"/>
        <v>0</v>
      </c>
      <c r="BC496" s="1">
        <f t="shared" si="27"/>
        <v>0</v>
      </c>
      <c r="BD496" s="1">
        <f t="shared" si="28"/>
        <v>0</v>
      </c>
      <c r="BE496" s="1">
        <f t="shared" si="29"/>
        <v>0</v>
      </c>
      <c r="CA496" s="6">
        <v>12</v>
      </c>
      <c r="CB496" s="6">
        <v>0</v>
      </c>
      <c r="CZ496" s="1">
        <v>0</v>
      </c>
    </row>
    <row r="497" spans="1:15" ht="12.75">
      <c r="A497" s="77"/>
      <c r="B497" s="78"/>
      <c r="C497" s="121" t="s">
        <v>673</v>
      </c>
      <c r="D497" s="122"/>
      <c r="E497" s="79">
        <v>47.43</v>
      </c>
      <c r="F497" s="80"/>
      <c r="G497" s="81"/>
      <c r="H497" s="9"/>
      <c r="M497" s="7" t="s">
        <v>673</v>
      </c>
      <c r="O497" s="5"/>
    </row>
    <row r="498" spans="1:104" s="17" customFormat="1" ht="12.75">
      <c r="A498" s="71">
        <v>187</v>
      </c>
      <c r="B498" s="72" t="s">
        <v>674</v>
      </c>
      <c r="C498" s="73" t="s">
        <v>675</v>
      </c>
      <c r="D498" s="74" t="s">
        <v>15</v>
      </c>
      <c r="E498" s="75">
        <v>1</v>
      </c>
      <c r="F498" s="108"/>
      <c r="G498" s="92">
        <f>E498*F498</f>
        <v>0</v>
      </c>
      <c r="H498" s="20"/>
      <c r="O498" s="17">
        <v>2</v>
      </c>
      <c r="AA498" s="17">
        <v>12</v>
      </c>
      <c r="AB498" s="17">
        <v>0</v>
      </c>
      <c r="AC498" s="17">
        <v>214</v>
      </c>
      <c r="AZ498" s="17">
        <v>2</v>
      </c>
      <c r="BA498" s="17">
        <f>IF(AZ498=1,G498,0)</f>
        <v>0</v>
      </c>
      <c r="BB498" s="17">
        <f>IF(AZ498=2,G498,0)</f>
        <v>0</v>
      </c>
      <c r="BC498" s="17">
        <f>IF(AZ498=3,G498,0)</f>
        <v>0</v>
      </c>
      <c r="BD498" s="17">
        <f>IF(AZ498=4,G498,0)</f>
        <v>0</v>
      </c>
      <c r="BE498" s="17">
        <f>IF(AZ498=5,G498,0)</f>
        <v>0</v>
      </c>
      <c r="CA498" s="17">
        <v>12</v>
      </c>
      <c r="CB498" s="17">
        <v>0</v>
      </c>
      <c r="CZ498" s="17">
        <v>0</v>
      </c>
    </row>
    <row r="499" spans="1:104" s="17" customFormat="1" ht="12.75">
      <c r="A499" s="71">
        <v>188</v>
      </c>
      <c r="B499" s="72" t="s">
        <v>676</v>
      </c>
      <c r="C499" s="73" t="s">
        <v>677</v>
      </c>
      <c r="D499" s="74" t="s">
        <v>3</v>
      </c>
      <c r="E499" s="75">
        <v>2.4</v>
      </c>
      <c r="F499" s="75">
        <f>0.01*SUM(G441:G498)</f>
        <v>0</v>
      </c>
      <c r="G499" s="92">
        <f>E499*F499</f>
        <v>0</v>
      </c>
      <c r="H499" s="20"/>
      <c r="O499" s="17">
        <v>2</v>
      </c>
      <c r="AA499" s="17">
        <v>7</v>
      </c>
      <c r="AB499" s="17">
        <v>1002</v>
      </c>
      <c r="AC499" s="17">
        <v>5</v>
      </c>
      <c r="AZ499" s="17">
        <v>2</v>
      </c>
      <c r="BA499" s="17">
        <f>IF(AZ499=1,G499,0)</f>
        <v>0</v>
      </c>
      <c r="BB499" s="17">
        <f>IF(AZ499=2,G499,0)</f>
        <v>0</v>
      </c>
      <c r="BC499" s="17">
        <f>IF(AZ499=3,G499,0)</f>
        <v>0</v>
      </c>
      <c r="BD499" s="17">
        <f>IF(AZ499=4,G499,0)</f>
        <v>0</v>
      </c>
      <c r="BE499" s="17">
        <f>IF(AZ499=5,G499,0)</f>
        <v>0</v>
      </c>
      <c r="CA499" s="17">
        <v>7</v>
      </c>
      <c r="CB499" s="17">
        <v>1002</v>
      </c>
      <c r="CZ499" s="17">
        <v>0</v>
      </c>
    </row>
    <row r="500" spans="1:57" ht="12.75">
      <c r="A500" s="82"/>
      <c r="B500" s="83" t="s">
        <v>16</v>
      </c>
      <c r="C500" s="84" t="str">
        <f>CONCATENATE(B440," ",C440)</f>
        <v>767 Konstrukce zámečnické</v>
      </c>
      <c r="D500" s="85"/>
      <c r="E500" s="86"/>
      <c r="F500" s="87"/>
      <c r="G500" s="88">
        <f>SUM(G440:G499)</f>
        <v>0</v>
      </c>
      <c r="H500" s="9"/>
      <c r="O500" s="5">
        <v>4</v>
      </c>
      <c r="BA500" s="8">
        <f>SUM(BA440:BA499)</f>
        <v>0</v>
      </c>
      <c r="BB500" s="8">
        <f>SUM(BB440:BB499)</f>
        <v>0</v>
      </c>
      <c r="BC500" s="8">
        <f>SUM(BC440:BC499)</f>
        <v>0</v>
      </c>
      <c r="BD500" s="8">
        <f>SUM(BD440:BD499)</f>
        <v>0</v>
      </c>
      <c r="BE500" s="8">
        <f>SUM(BE440:BE499)</f>
        <v>0</v>
      </c>
    </row>
    <row r="501" spans="1:15" ht="12.75">
      <c r="A501" s="54" t="s">
        <v>12</v>
      </c>
      <c r="B501" s="55" t="s">
        <v>678</v>
      </c>
      <c r="C501" s="56" t="s">
        <v>679</v>
      </c>
      <c r="D501" s="57"/>
      <c r="E501" s="58"/>
      <c r="F501" s="58"/>
      <c r="G501" s="59"/>
      <c r="H501" s="19"/>
      <c r="I501" s="4"/>
      <c r="O501" s="5">
        <v>1</v>
      </c>
    </row>
    <row r="502" spans="1:104" ht="22.5">
      <c r="A502" s="60">
        <v>189</v>
      </c>
      <c r="B502" s="61" t="s">
        <v>680</v>
      </c>
      <c r="C502" s="62" t="s">
        <v>681</v>
      </c>
      <c r="D502" s="89" t="s">
        <v>185</v>
      </c>
      <c r="E502" s="90">
        <v>45.6</v>
      </c>
      <c r="F502" s="107"/>
      <c r="G502" s="91">
        <f>E502*F502</f>
        <v>0</v>
      </c>
      <c r="H502" s="9"/>
      <c r="O502" s="5">
        <v>2</v>
      </c>
      <c r="AA502" s="1">
        <v>2</v>
      </c>
      <c r="AB502" s="1">
        <v>7</v>
      </c>
      <c r="AC502" s="1">
        <v>7</v>
      </c>
      <c r="AZ502" s="1">
        <v>2</v>
      </c>
      <c r="BA502" s="1">
        <f>IF(AZ502=1,G502,0)</f>
        <v>0</v>
      </c>
      <c r="BB502" s="1">
        <f>IF(AZ502=2,G502,0)</f>
        <v>0</v>
      </c>
      <c r="BC502" s="1">
        <f>IF(AZ502=3,G502,0)</f>
        <v>0</v>
      </c>
      <c r="BD502" s="1">
        <f>IF(AZ502=4,G502,0)</f>
        <v>0</v>
      </c>
      <c r="BE502" s="1">
        <f>IF(AZ502=5,G502,0)</f>
        <v>0</v>
      </c>
      <c r="CA502" s="6">
        <v>2</v>
      </c>
      <c r="CB502" s="6">
        <v>7</v>
      </c>
      <c r="CZ502" s="1">
        <v>0.048720000000003</v>
      </c>
    </row>
    <row r="503" spans="1:15" ht="12.75">
      <c r="A503" s="66"/>
      <c r="B503" s="67"/>
      <c r="C503" s="111" t="s">
        <v>682</v>
      </c>
      <c r="D503" s="112"/>
      <c r="E503" s="68">
        <v>45.6</v>
      </c>
      <c r="F503" s="69"/>
      <c r="G503" s="70"/>
      <c r="H503" s="9"/>
      <c r="M503" s="7" t="s">
        <v>682</v>
      </c>
      <c r="O503" s="5"/>
    </row>
    <row r="504" spans="1:104" ht="22.5">
      <c r="A504" s="60">
        <v>190</v>
      </c>
      <c r="B504" s="61" t="s">
        <v>683</v>
      </c>
      <c r="C504" s="62" t="s">
        <v>684</v>
      </c>
      <c r="D504" s="89" t="s">
        <v>39</v>
      </c>
      <c r="E504" s="90">
        <v>365.79</v>
      </c>
      <c r="F504" s="107"/>
      <c r="G504" s="91">
        <f>E504*F504</f>
        <v>0</v>
      </c>
      <c r="H504" s="9"/>
      <c r="O504" s="5">
        <v>2</v>
      </c>
      <c r="AA504" s="1">
        <v>2</v>
      </c>
      <c r="AB504" s="1">
        <v>7</v>
      </c>
      <c r="AC504" s="1">
        <v>7</v>
      </c>
      <c r="AZ504" s="1">
        <v>2</v>
      </c>
      <c r="BA504" s="1">
        <f>IF(AZ504=1,G504,0)</f>
        <v>0</v>
      </c>
      <c r="BB504" s="1">
        <f>IF(AZ504=2,G504,0)</f>
        <v>0</v>
      </c>
      <c r="BC504" s="1">
        <f>IF(AZ504=3,G504,0)</f>
        <v>0</v>
      </c>
      <c r="BD504" s="1">
        <f>IF(AZ504=4,G504,0)</f>
        <v>0</v>
      </c>
      <c r="BE504" s="1">
        <f>IF(AZ504=5,G504,0)</f>
        <v>0</v>
      </c>
      <c r="CA504" s="6">
        <v>2</v>
      </c>
      <c r="CB504" s="6">
        <v>7</v>
      </c>
      <c r="CZ504" s="1">
        <v>0.0104900000000043</v>
      </c>
    </row>
    <row r="505" spans="1:15" ht="12.75">
      <c r="A505" s="66"/>
      <c r="B505" s="67"/>
      <c r="C505" s="111" t="s">
        <v>336</v>
      </c>
      <c r="D505" s="112"/>
      <c r="E505" s="68">
        <v>365.79</v>
      </c>
      <c r="F505" s="69"/>
      <c r="G505" s="70"/>
      <c r="H505" s="9"/>
      <c r="M505" s="7" t="s">
        <v>336</v>
      </c>
      <c r="O505" s="5"/>
    </row>
    <row r="506" spans="1:104" ht="12.75">
      <c r="A506" s="60">
        <v>191</v>
      </c>
      <c r="B506" s="61" t="s">
        <v>685</v>
      </c>
      <c r="C506" s="62" t="s">
        <v>686</v>
      </c>
      <c r="D506" s="89" t="s">
        <v>39</v>
      </c>
      <c r="E506" s="90">
        <v>425</v>
      </c>
      <c r="F506" s="107"/>
      <c r="G506" s="91">
        <f>E506*F506</f>
        <v>0</v>
      </c>
      <c r="H506" s="9"/>
      <c r="O506" s="5">
        <v>2</v>
      </c>
      <c r="AA506" s="1">
        <v>12</v>
      </c>
      <c r="AB506" s="1">
        <v>0</v>
      </c>
      <c r="AC506" s="1">
        <v>149</v>
      </c>
      <c r="AZ506" s="1">
        <v>2</v>
      </c>
      <c r="BA506" s="1">
        <f>IF(AZ506=1,G506,0)</f>
        <v>0</v>
      </c>
      <c r="BB506" s="1">
        <f>IF(AZ506=2,G506,0)</f>
        <v>0</v>
      </c>
      <c r="BC506" s="1">
        <f>IF(AZ506=3,G506,0)</f>
        <v>0</v>
      </c>
      <c r="BD506" s="1">
        <f>IF(AZ506=4,G506,0)</f>
        <v>0</v>
      </c>
      <c r="BE506" s="1">
        <f>IF(AZ506=5,G506,0)</f>
        <v>0</v>
      </c>
      <c r="CA506" s="6">
        <v>12</v>
      </c>
      <c r="CB506" s="6">
        <v>0</v>
      </c>
      <c r="CZ506" s="1">
        <v>0</v>
      </c>
    </row>
    <row r="507" spans="1:57" ht="12.75">
      <c r="A507" s="82"/>
      <c r="B507" s="83" t="s">
        <v>16</v>
      </c>
      <c r="C507" s="84" t="str">
        <f>CONCATENATE(B501," ",C501)</f>
        <v>771 Podlahy z dlaždic a obklady</v>
      </c>
      <c r="D507" s="85"/>
      <c r="E507" s="86"/>
      <c r="F507" s="87"/>
      <c r="G507" s="88">
        <f>SUM(G501:G506)</f>
        <v>0</v>
      </c>
      <c r="H507" s="9"/>
      <c r="O507" s="5">
        <v>4</v>
      </c>
      <c r="BA507" s="8">
        <f>SUM(BA501:BA506)</f>
        <v>0</v>
      </c>
      <c r="BB507" s="8">
        <f>SUM(BB501:BB506)</f>
        <v>0</v>
      </c>
      <c r="BC507" s="8">
        <f>SUM(BC501:BC506)</f>
        <v>0</v>
      </c>
      <c r="BD507" s="8">
        <f>SUM(BD501:BD506)</f>
        <v>0</v>
      </c>
      <c r="BE507" s="8">
        <f>SUM(BE501:BE506)</f>
        <v>0</v>
      </c>
    </row>
    <row r="508" spans="1:15" ht="12.75">
      <c r="A508" s="54" t="s">
        <v>12</v>
      </c>
      <c r="B508" s="55" t="s">
        <v>687</v>
      </c>
      <c r="C508" s="56" t="s">
        <v>688</v>
      </c>
      <c r="D508" s="57"/>
      <c r="E508" s="58"/>
      <c r="F508" s="58"/>
      <c r="G508" s="59"/>
      <c r="H508" s="19"/>
      <c r="I508" s="4"/>
      <c r="O508" s="5">
        <v>1</v>
      </c>
    </row>
    <row r="509" spans="1:104" ht="22.5">
      <c r="A509" s="60">
        <v>192</v>
      </c>
      <c r="B509" s="61" t="s">
        <v>689</v>
      </c>
      <c r="C509" s="62" t="s">
        <v>740</v>
      </c>
      <c r="D509" s="89" t="s">
        <v>39</v>
      </c>
      <c r="E509" s="90">
        <v>210</v>
      </c>
      <c r="F509" s="107"/>
      <c r="G509" s="91">
        <f>E509*F509</f>
        <v>0</v>
      </c>
      <c r="H509" s="9"/>
      <c r="O509" s="5">
        <v>2</v>
      </c>
      <c r="AA509" s="1">
        <v>2</v>
      </c>
      <c r="AB509" s="1">
        <v>7</v>
      </c>
      <c r="AC509" s="1">
        <v>7</v>
      </c>
      <c r="AZ509" s="1">
        <v>2</v>
      </c>
      <c r="BA509" s="1">
        <f>IF(AZ509=1,G509,0)</f>
        <v>0</v>
      </c>
      <c r="BB509" s="1">
        <f>IF(AZ509=2,G509,0)</f>
        <v>0</v>
      </c>
      <c r="BC509" s="1">
        <f>IF(AZ509=3,G509,0)</f>
        <v>0</v>
      </c>
      <c r="BD509" s="1">
        <f>IF(AZ509=4,G509,0)</f>
        <v>0</v>
      </c>
      <c r="BE509" s="1">
        <f>IF(AZ509=5,G509,0)</f>
        <v>0</v>
      </c>
      <c r="CA509" s="6">
        <v>2</v>
      </c>
      <c r="CB509" s="6">
        <v>7</v>
      </c>
      <c r="CZ509" s="1">
        <v>0.00422999999999973</v>
      </c>
    </row>
    <row r="510" spans="1:57" ht="12.75">
      <c r="A510" s="82"/>
      <c r="B510" s="83" t="s">
        <v>16</v>
      </c>
      <c r="C510" s="84" t="str">
        <f>CONCATENATE(B508," ",C508)</f>
        <v>776 Podlahy povlakové</v>
      </c>
      <c r="D510" s="85"/>
      <c r="E510" s="86"/>
      <c r="F510" s="87"/>
      <c r="G510" s="88">
        <f>SUM(G508:G509)</f>
        <v>0</v>
      </c>
      <c r="H510" s="9"/>
      <c r="O510" s="5">
        <v>4</v>
      </c>
      <c r="BA510" s="8">
        <f>SUM(BA508:BA509)</f>
        <v>0</v>
      </c>
      <c r="BB510" s="8">
        <f>SUM(BB508:BB509)</f>
        <v>0</v>
      </c>
      <c r="BC510" s="8">
        <f>SUM(BC508:BC509)</f>
        <v>0</v>
      </c>
      <c r="BD510" s="8">
        <f>SUM(BD508:BD509)</f>
        <v>0</v>
      </c>
      <c r="BE510" s="8">
        <f>SUM(BE508:BE509)</f>
        <v>0</v>
      </c>
    </row>
    <row r="511" spans="1:15" ht="12.75">
      <c r="A511" s="54" t="s">
        <v>12</v>
      </c>
      <c r="B511" s="55" t="s">
        <v>690</v>
      </c>
      <c r="C511" s="56" t="s">
        <v>691</v>
      </c>
      <c r="D511" s="57"/>
      <c r="E511" s="58"/>
      <c r="F511" s="58"/>
      <c r="G511" s="59"/>
      <c r="H511" s="19"/>
      <c r="I511" s="4"/>
      <c r="O511" s="5">
        <v>1</v>
      </c>
    </row>
    <row r="512" spans="1:104" ht="12.75">
      <c r="A512" s="60">
        <v>193</v>
      </c>
      <c r="B512" s="61" t="s">
        <v>692</v>
      </c>
      <c r="C512" s="62" t="s">
        <v>693</v>
      </c>
      <c r="D512" s="89" t="s">
        <v>39</v>
      </c>
      <c r="E512" s="90">
        <v>114.56</v>
      </c>
      <c r="F512" s="107"/>
      <c r="G512" s="91">
        <f>E512*F512</f>
        <v>0</v>
      </c>
      <c r="H512" s="9"/>
      <c r="O512" s="5">
        <v>2</v>
      </c>
      <c r="AA512" s="1">
        <v>12</v>
      </c>
      <c r="AB512" s="1">
        <v>0</v>
      </c>
      <c r="AC512" s="1">
        <v>150</v>
      </c>
      <c r="AZ512" s="1">
        <v>2</v>
      </c>
      <c r="BA512" s="1">
        <f>IF(AZ512=1,G512,0)</f>
        <v>0</v>
      </c>
      <c r="BB512" s="1">
        <f>IF(AZ512=2,G512,0)</f>
        <v>0</v>
      </c>
      <c r="BC512" s="1">
        <f>IF(AZ512=3,G512,0)</f>
        <v>0</v>
      </c>
      <c r="BD512" s="1">
        <f>IF(AZ512=4,G512,0)</f>
        <v>0</v>
      </c>
      <c r="BE512" s="1">
        <f>IF(AZ512=5,G512,0)</f>
        <v>0</v>
      </c>
      <c r="CA512" s="6">
        <v>12</v>
      </c>
      <c r="CB512" s="6">
        <v>0</v>
      </c>
      <c r="CZ512" s="1">
        <v>0</v>
      </c>
    </row>
    <row r="513" spans="1:57" ht="12.75">
      <c r="A513" s="82"/>
      <c r="B513" s="83" t="s">
        <v>16</v>
      </c>
      <c r="C513" s="84" t="str">
        <f>CONCATENATE(B511," ",C511)</f>
        <v>778 Podlahy plovoucí</v>
      </c>
      <c r="D513" s="85"/>
      <c r="E513" s="86"/>
      <c r="F513" s="87"/>
      <c r="G513" s="88">
        <f>SUM(G511:G512)</f>
        <v>0</v>
      </c>
      <c r="H513" s="9"/>
      <c r="O513" s="5">
        <v>4</v>
      </c>
      <c r="BA513" s="8">
        <f>SUM(BA511:BA512)</f>
        <v>0</v>
      </c>
      <c r="BB513" s="8">
        <f>SUM(BB511:BB512)</f>
        <v>0</v>
      </c>
      <c r="BC513" s="8">
        <f>SUM(BC511:BC512)</f>
        <v>0</v>
      </c>
      <c r="BD513" s="8">
        <f>SUM(BD511:BD512)</f>
        <v>0</v>
      </c>
      <c r="BE513" s="8">
        <f>SUM(BE511:BE512)</f>
        <v>0</v>
      </c>
    </row>
    <row r="514" spans="1:15" ht="12.75">
      <c r="A514" s="54" t="s">
        <v>12</v>
      </c>
      <c r="B514" s="55" t="s">
        <v>694</v>
      </c>
      <c r="C514" s="56" t="s">
        <v>695</v>
      </c>
      <c r="D514" s="57"/>
      <c r="E514" s="58"/>
      <c r="F514" s="58"/>
      <c r="G514" s="59"/>
      <c r="H514" s="19"/>
      <c r="I514" s="4"/>
      <c r="O514" s="5">
        <v>1</v>
      </c>
    </row>
    <row r="515" spans="1:104" ht="22.5">
      <c r="A515" s="60">
        <v>194</v>
      </c>
      <c r="B515" s="61" t="s">
        <v>696</v>
      </c>
      <c r="C515" s="62" t="s">
        <v>697</v>
      </c>
      <c r="D515" s="89" t="s">
        <v>39</v>
      </c>
      <c r="E515" s="90">
        <v>306.1997</v>
      </c>
      <c r="F515" s="110"/>
      <c r="G515" s="96">
        <f>E515*F515</f>
        <v>0</v>
      </c>
      <c r="H515" s="9"/>
      <c r="O515" s="5">
        <v>2</v>
      </c>
      <c r="AA515" s="1">
        <v>2</v>
      </c>
      <c r="AB515" s="1">
        <v>7</v>
      </c>
      <c r="AC515" s="1">
        <v>7</v>
      </c>
      <c r="AZ515" s="1">
        <v>2</v>
      </c>
      <c r="BA515" s="1">
        <f>IF(AZ515=1,G515,0)</f>
        <v>0</v>
      </c>
      <c r="BB515" s="1">
        <f>IF(AZ515=2,G515,0)</f>
        <v>0</v>
      </c>
      <c r="BC515" s="1">
        <f>IF(AZ515=3,G515,0)</f>
        <v>0</v>
      </c>
      <c r="BD515" s="1">
        <f>IF(AZ515=4,G515,0)</f>
        <v>0</v>
      </c>
      <c r="BE515" s="1">
        <f>IF(AZ515=5,G515,0)</f>
        <v>0</v>
      </c>
      <c r="CA515" s="6">
        <v>2</v>
      </c>
      <c r="CB515" s="6">
        <v>7</v>
      </c>
      <c r="CZ515" s="1">
        <v>0.00347999999999971</v>
      </c>
    </row>
    <row r="516" spans="1:15" ht="12.75">
      <c r="A516" s="66"/>
      <c r="B516" s="67"/>
      <c r="C516" s="111" t="s">
        <v>698</v>
      </c>
      <c r="D516" s="112"/>
      <c r="E516" s="68">
        <v>10.1</v>
      </c>
      <c r="F516" s="69"/>
      <c r="G516" s="70"/>
      <c r="H516" s="9"/>
      <c r="M516" s="7" t="s">
        <v>698</v>
      </c>
      <c r="O516" s="5"/>
    </row>
    <row r="517" spans="1:15" ht="12.75">
      <c r="A517" s="66"/>
      <c r="B517" s="67"/>
      <c r="C517" s="111" t="s">
        <v>699</v>
      </c>
      <c r="D517" s="112"/>
      <c r="E517" s="68">
        <v>17</v>
      </c>
      <c r="F517" s="69"/>
      <c r="G517" s="70"/>
      <c r="H517" s="9"/>
      <c r="M517" s="7" t="s">
        <v>699</v>
      </c>
      <c r="O517" s="5"/>
    </row>
    <row r="518" spans="1:15" ht="12.75">
      <c r="A518" s="66"/>
      <c r="B518" s="67"/>
      <c r="C518" s="111" t="s">
        <v>700</v>
      </c>
      <c r="D518" s="112"/>
      <c r="E518" s="68">
        <v>13.3</v>
      </c>
      <c r="F518" s="69"/>
      <c r="G518" s="70"/>
      <c r="H518" s="9"/>
      <c r="M518" s="7" t="s">
        <v>700</v>
      </c>
      <c r="O518" s="5"/>
    </row>
    <row r="519" spans="1:15" ht="12.75">
      <c r="A519" s="66"/>
      <c r="B519" s="67"/>
      <c r="C519" s="111" t="s">
        <v>701</v>
      </c>
      <c r="D519" s="112"/>
      <c r="E519" s="68">
        <v>17.2</v>
      </c>
      <c r="F519" s="69"/>
      <c r="G519" s="70"/>
      <c r="H519" s="9"/>
      <c r="M519" s="7" t="s">
        <v>701</v>
      </c>
      <c r="O519" s="5"/>
    </row>
    <row r="520" spans="1:15" ht="12.75">
      <c r="A520" s="66"/>
      <c r="B520" s="67"/>
      <c r="C520" s="111" t="s">
        <v>702</v>
      </c>
      <c r="D520" s="112"/>
      <c r="E520" s="68">
        <v>17.3</v>
      </c>
      <c r="F520" s="69"/>
      <c r="G520" s="70"/>
      <c r="H520" s="9"/>
      <c r="M520" s="7" t="s">
        <v>702</v>
      </c>
      <c r="O520" s="5"/>
    </row>
    <row r="521" spans="1:15" ht="12.75">
      <c r="A521" s="66"/>
      <c r="B521" s="67"/>
      <c r="C521" s="111" t="s">
        <v>703</v>
      </c>
      <c r="D521" s="112"/>
      <c r="E521" s="68">
        <v>17.9</v>
      </c>
      <c r="F521" s="69"/>
      <c r="G521" s="70"/>
      <c r="H521" s="9"/>
      <c r="M521" s="7" t="s">
        <v>703</v>
      </c>
      <c r="O521" s="5"/>
    </row>
    <row r="522" spans="1:15" ht="12.75">
      <c r="A522" s="66"/>
      <c r="B522" s="67"/>
      <c r="C522" s="111" t="s">
        <v>704</v>
      </c>
      <c r="D522" s="112"/>
      <c r="E522" s="68">
        <v>13.24</v>
      </c>
      <c r="F522" s="69"/>
      <c r="G522" s="70"/>
      <c r="H522" s="9"/>
      <c r="M522" s="7" t="s">
        <v>704</v>
      </c>
      <c r="O522" s="5"/>
    </row>
    <row r="523" spans="1:15" ht="12.75">
      <c r="A523" s="66"/>
      <c r="B523" s="67"/>
      <c r="C523" s="111" t="s">
        <v>705</v>
      </c>
      <c r="D523" s="112"/>
      <c r="E523" s="68">
        <v>31.36</v>
      </c>
      <c r="F523" s="69"/>
      <c r="G523" s="70"/>
      <c r="H523" s="9"/>
      <c r="M523" s="7" t="s">
        <v>705</v>
      </c>
      <c r="O523" s="5"/>
    </row>
    <row r="524" spans="1:15" ht="12.75">
      <c r="A524" s="66"/>
      <c r="B524" s="67"/>
      <c r="C524" s="111" t="s">
        <v>706</v>
      </c>
      <c r="D524" s="112"/>
      <c r="E524" s="68">
        <v>8.4</v>
      </c>
      <c r="F524" s="69"/>
      <c r="G524" s="70"/>
      <c r="H524" s="9"/>
      <c r="M524" s="7" t="s">
        <v>706</v>
      </c>
      <c r="O524" s="5"/>
    </row>
    <row r="525" spans="1:15" ht="12.75">
      <c r="A525" s="66"/>
      <c r="B525" s="67"/>
      <c r="C525" s="111" t="s">
        <v>707</v>
      </c>
      <c r="D525" s="112"/>
      <c r="E525" s="68">
        <v>2.8698</v>
      </c>
      <c r="F525" s="69"/>
      <c r="G525" s="70"/>
      <c r="H525" s="9"/>
      <c r="M525" s="7" t="s">
        <v>707</v>
      </c>
      <c r="O525" s="5"/>
    </row>
    <row r="526" spans="1:15" ht="12.75">
      <c r="A526" s="66"/>
      <c r="B526" s="67"/>
      <c r="C526" s="111" t="s">
        <v>708</v>
      </c>
      <c r="D526" s="112"/>
      <c r="E526" s="68">
        <v>14.3</v>
      </c>
      <c r="F526" s="69"/>
      <c r="G526" s="70"/>
      <c r="H526" s="9"/>
      <c r="M526" s="7" t="s">
        <v>708</v>
      </c>
      <c r="O526" s="5"/>
    </row>
    <row r="527" spans="1:15" ht="12.75">
      <c r="A527" s="66"/>
      <c r="B527" s="67"/>
      <c r="C527" s="111" t="s">
        <v>709</v>
      </c>
      <c r="D527" s="112"/>
      <c r="E527" s="68">
        <v>26.84</v>
      </c>
      <c r="F527" s="69"/>
      <c r="G527" s="70"/>
      <c r="H527" s="9"/>
      <c r="M527" s="7" t="s">
        <v>709</v>
      </c>
      <c r="O527" s="5"/>
    </row>
    <row r="528" spans="1:15" ht="12.75">
      <c r="A528" s="66"/>
      <c r="B528" s="67"/>
      <c r="C528" s="111" t="s">
        <v>710</v>
      </c>
      <c r="D528" s="112"/>
      <c r="E528" s="68">
        <v>20.2</v>
      </c>
      <c r="F528" s="69"/>
      <c r="G528" s="70"/>
      <c r="H528" s="9"/>
      <c r="M528" s="7" t="s">
        <v>710</v>
      </c>
      <c r="O528" s="5"/>
    </row>
    <row r="529" spans="1:15" ht="12.75">
      <c r="A529" s="66"/>
      <c r="B529" s="67"/>
      <c r="C529" s="111" t="s">
        <v>711</v>
      </c>
      <c r="D529" s="112"/>
      <c r="E529" s="68">
        <v>3.25</v>
      </c>
      <c r="F529" s="69"/>
      <c r="G529" s="70"/>
      <c r="H529" s="9"/>
      <c r="M529" s="7" t="s">
        <v>711</v>
      </c>
      <c r="O529" s="5"/>
    </row>
    <row r="530" spans="1:15" ht="12.75">
      <c r="A530" s="66"/>
      <c r="B530" s="67"/>
      <c r="C530" s="111" t="s">
        <v>712</v>
      </c>
      <c r="D530" s="112"/>
      <c r="E530" s="68">
        <v>48.04</v>
      </c>
      <c r="F530" s="69"/>
      <c r="G530" s="70"/>
      <c r="H530" s="9"/>
      <c r="M530" s="7" t="s">
        <v>712</v>
      </c>
      <c r="O530" s="5"/>
    </row>
    <row r="531" spans="1:15" ht="12.75">
      <c r="A531" s="66"/>
      <c r="B531" s="67"/>
      <c r="C531" s="111" t="s">
        <v>713</v>
      </c>
      <c r="D531" s="112"/>
      <c r="E531" s="68">
        <v>16.9</v>
      </c>
      <c r="F531" s="69"/>
      <c r="G531" s="70"/>
      <c r="H531" s="9"/>
      <c r="M531" s="7" t="s">
        <v>713</v>
      </c>
      <c r="O531" s="5"/>
    </row>
    <row r="532" spans="1:15" ht="12.75">
      <c r="A532" s="66"/>
      <c r="B532" s="67"/>
      <c r="C532" s="111" t="s">
        <v>714</v>
      </c>
      <c r="D532" s="112"/>
      <c r="E532" s="68">
        <v>24.1</v>
      </c>
      <c r="F532" s="69"/>
      <c r="G532" s="70"/>
      <c r="H532" s="9"/>
      <c r="M532" s="7" t="s">
        <v>714</v>
      </c>
      <c r="O532" s="5"/>
    </row>
    <row r="533" spans="1:15" ht="12.75">
      <c r="A533" s="66"/>
      <c r="B533" s="67"/>
      <c r="C533" s="111" t="s">
        <v>715</v>
      </c>
      <c r="D533" s="112"/>
      <c r="E533" s="68">
        <v>3.9</v>
      </c>
      <c r="F533" s="69"/>
      <c r="G533" s="70"/>
      <c r="H533" s="9"/>
      <c r="M533" s="7" t="s">
        <v>715</v>
      </c>
      <c r="O533" s="5"/>
    </row>
    <row r="534" spans="1:104" ht="12.75">
      <c r="A534" s="60">
        <v>195</v>
      </c>
      <c r="B534" s="61" t="s">
        <v>716</v>
      </c>
      <c r="C534" s="62" t="s">
        <v>717</v>
      </c>
      <c r="D534" s="89" t="s">
        <v>39</v>
      </c>
      <c r="E534" s="90">
        <v>337</v>
      </c>
      <c r="F534" s="107"/>
      <c r="G534" s="91">
        <f>E534*F534</f>
        <v>0</v>
      </c>
      <c r="H534" s="9"/>
      <c r="O534" s="5">
        <v>2</v>
      </c>
      <c r="AA534" s="1">
        <v>12</v>
      </c>
      <c r="AB534" s="1">
        <v>0</v>
      </c>
      <c r="AC534" s="1">
        <v>59</v>
      </c>
      <c r="AZ534" s="1">
        <v>2</v>
      </c>
      <c r="BA534" s="1">
        <f>IF(AZ534=1,G534,0)</f>
        <v>0</v>
      </c>
      <c r="BB534" s="1">
        <f>IF(AZ534=2,G534,0)</f>
        <v>0</v>
      </c>
      <c r="BC534" s="1">
        <f>IF(AZ534=3,G534,0)</f>
        <v>0</v>
      </c>
      <c r="BD534" s="1">
        <f>IF(AZ534=4,G534,0)</f>
        <v>0</v>
      </c>
      <c r="BE534" s="1">
        <f>IF(AZ534=5,G534,0)</f>
        <v>0</v>
      </c>
      <c r="CA534" s="6">
        <v>12</v>
      </c>
      <c r="CB534" s="6">
        <v>0</v>
      </c>
      <c r="CZ534" s="1">
        <v>0</v>
      </c>
    </row>
    <row r="535" spans="1:104" s="17" customFormat="1" ht="12.75">
      <c r="A535" s="71">
        <v>196</v>
      </c>
      <c r="B535" s="72" t="s">
        <v>718</v>
      </c>
      <c r="C535" s="73" t="s">
        <v>719</v>
      </c>
      <c r="D535" s="74" t="s">
        <v>39</v>
      </c>
      <c r="E535" s="75">
        <v>33.33</v>
      </c>
      <c r="F535" s="106"/>
      <c r="G535" s="76">
        <f>E535*F535</f>
        <v>0</v>
      </c>
      <c r="H535" s="20"/>
      <c r="O535" s="17">
        <v>2</v>
      </c>
      <c r="AA535" s="17">
        <v>12</v>
      </c>
      <c r="AB535" s="17">
        <v>0</v>
      </c>
      <c r="AC535" s="17">
        <v>151</v>
      </c>
      <c r="AZ535" s="17">
        <v>2</v>
      </c>
      <c r="BA535" s="17">
        <f>IF(AZ535=1,G535,0)</f>
        <v>0</v>
      </c>
      <c r="BB535" s="17">
        <f>IF(AZ535=2,G535,0)</f>
        <v>0</v>
      </c>
      <c r="BC535" s="17">
        <f>IF(AZ535=3,G535,0)</f>
        <v>0</v>
      </c>
      <c r="BD535" s="17">
        <f>IF(AZ535=4,G535,0)</f>
        <v>0</v>
      </c>
      <c r="BE535" s="17">
        <f>IF(AZ535=5,G535,0)</f>
        <v>0</v>
      </c>
      <c r="CA535" s="17">
        <v>12</v>
      </c>
      <c r="CB535" s="17">
        <v>0</v>
      </c>
      <c r="CZ535" s="17">
        <v>0</v>
      </c>
    </row>
    <row r="536" spans="1:15" ht="12.75">
      <c r="A536" s="66"/>
      <c r="B536" s="67"/>
      <c r="C536" s="111" t="s">
        <v>720</v>
      </c>
      <c r="D536" s="112"/>
      <c r="E536" s="68">
        <v>67.65</v>
      </c>
      <c r="F536" s="69"/>
      <c r="G536" s="70"/>
      <c r="H536" s="9"/>
      <c r="M536" s="7" t="s">
        <v>720</v>
      </c>
      <c r="O536" s="5"/>
    </row>
    <row r="537" spans="1:15" ht="12.75">
      <c r="A537" s="66"/>
      <c r="B537" s="67"/>
      <c r="C537" s="111" t="s">
        <v>721</v>
      </c>
      <c r="D537" s="112"/>
      <c r="E537" s="68">
        <v>-34.32</v>
      </c>
      <c r="F537" s="69"/>
      <c r="G537" s="70"/>
      <c r="H537" s="9"/>
      <c r="M537" s="7" t="s">
        <v>721</v>
      </c>
      <c r="O537" s="5"/>
    </row>
    <row r="538" spans="1:57" ht="12.75">
      <c r="A538" s="82"/>
      <c r="B538" s="83" t="s">
        <v>16</v>
      </c>
      <c r="C538" s="84" t="str">
        <f>CONCATENATE(B514," ",C514)</f>
        <v>781 Obklady keramické</v>
      </c>
      <c r="D538" s="85"/>
      <c r="E538" s="86"/>
      <c r="F538" s="87"/>
      <c r="G538" s="88">
        <f>SUM(G514:G537)</f>
        <v>0</v>
      </c>
      <c r="H538" s="9"/>
      <c r="O538" s="5">
        <v>4</v>
      </c>
      <c r="BA538" s="8">
        <f>SUM(BA514:BA537)</f>
        <v>0</v>
      </c>
      <c r="BB538" s="8">
        <f>SUM(BB514:BB537)</f>
        <v>0</v>
      </c>
      <c r="BC538" s="8">
        <f>SUM(BC514:BC537)</f>
        <v>0</v>
      </c>
      <c r="BD538" s="8">
        <f>SUM(BD514:BD537)</f>
        <v>0</v>
      </c>
      <c r="BE538" s="8">
        <f>SUM(BE514:BE537)</f>
        <v>0</v>
      </c>
    </row>
    <row r="539" spans="1:15" ht="12.75">
      <c r="A539" s="54" t="s">
        <v>12</v>
      </c>
      <c r="B539" s="55" t="s">
        <v>722</v>
      </c>
      <c r="C539" s="56" t="s">
        <v>723</v>
      </c>
      <c r="D539" s="57"/>
      <c r="E539" s="58"/>
      <c r="F539" s="58"/>
      <c r="G539" s="59"/>
      <c r="H539" s="19"/>
      <c r="I539" s="4"/>
      <c r="O539" s="5">
        <v>1</v>
      </c>
    </row>
    <row r="540" spans="1:104" ht="12.75">
      <c r="A540" s="60">
        <v>197</v>
      </c>
      <c r="B540" s="61" t="s">
        <v>724</v>
      </c>
      <c r="C540" s="62" t="s">
        <v>725</v>
      </c>
      <c r="D540" s="89" t="s">
        <v>39</v>
      </c>
      <c r="E540" s="90">
        <v>6</v>
      </c>
      <c r="F540" s="107"/>
      <c r="G540" s="91">
        <f>E540*F540</f>
        <v>0</v>
      </c>
      <c r="H540" s="9"/>
      <c r="O540" s="5">
        <v>2</v>
      </c>
      <c r="AA540" s="1">
        <v>1</v>
      </c>
      <c r="AB540" s="1">
        <v>7</v>
      </c>
      <c r="AC540" s="1">
        <v>7</v>
      </c>
      <c r="AZ540" s="1">
        <v>2</v>
      </c>
      <c r="BA540" s="1">
        <f>IF(AZ540=1,G540,0)</f>
        <v>0</v>
      </c>
      <c r="BB540" s="1">
        <f>IF(AZ540=2,G540,0)</f>
        <v>0</v>
      </c>
      <c r="BC540" s="1">
        <f>IF(AZ540=3,G540,0)</f>
        <v>0</v>
      </c>
      <c r="BD540" s="1">
        <f>IF(AZ540=4,G540,0)</f>
        <v>0</v>
      </c>
      <c r="BE540" s="1">
        <f>IF(AZ540=5,G540,0)</f>
        <v>0</v>
      </c>
      <c r="CA540" s="6">
        <v>1</v>
      </c>
      <c r="CB540" s="6">
        <v>7</v>
      </c>
      <c r="CZ540" s="1">
        <v>0.000229999999999952</v>
      </c>
    </row>
    <row r="541" spans="1:57" ht="12.75">
      <c r="A541" s="82"/>
      <c r="B541" s="83" t="s">
        <v>16</v>
      </c>
      <c r="C541" s="84" t="str">
        <f>CONCATENATE(B539," ",C539)</f>
        <v>783 Nátěry</v>
      </c>
      <c r="D541" s="85"/>
      <c r="E541" s="86"/>
      <c r="F541" s="87"/>
      <c r="G541" s="88">
        <f>SUM(G539:G540)</f>
        <v>0</v>
      </c>
      <c r="H541" s="9"/>
      <c r="O541" s="5">
        <v>4</v>
      </c>
      <c r="BA541" s="8">
        <f>SUM(BA539:BA540)</f>
        <v>0</v>
      </c>
      <c r="BB541" s="8">
        <f>SUM(BB539:BB540)</f>
        <v>0</v>
      </c>
      <c r="BC541" s="8">
        <f>SUM(BC539:BC540)</f>
        <v>0</v>
      </c>
      <c r="BD541" s="8">
        <f>SUM(BD539:BD540)</f>
        <v>0</v>
      </c>
      <c r="BE541" s="8">
        <f>SUM(BE539:BE540)</f>
        <v>0</v>
      </c>
    </row>
    <row r="542" spans="1:15" ht="12.75">
      <c r="A542" s="54" t="s">
        <v>12</v>
      </c>
      <c r="B542" s="55" t="s">
        <v>726</v>
      </c>
      <c r="C542" s="56" t="s">
        <v>727</v>
      </c>
      <c r="D542" s="57"/>
      <c r="E542" s="58"/>
      <c r="F542" s="58"/>
      <c r="G542" s="59"/>
      <c r="H542" s="19"/>
      <c r="I542" s="4"/>
      <c r="O542" s="5">
        <v>1</v>
      </c>
    </row>
    <row r="543" spans="1:104" s="17" customFormat="1" ht="12.75">
      <c r="A543" s="60">
        <v>198</v>
      </c>
      <c r="B543" s="72" t="s">
        <v>728</v>
      </c>
      <c r="C543" s="73" t="s">
        <v>729</v>
      </c>
      <c r="D543" s="74" t="s">
        <v>39</v>
      </c>
      <c r="E543" s="75">
        <v>115.16</v>
      </c>
      <c r="F543" s="106"/>
      <c r="G543" s="76">
        <f>E543*F543</f>
        <v>0</v>
      </c>
      <c r="H543" s="20"/>
      <c r="O543" s="17">
        <v>2</v>
      </c>
      <c r="AA543" s="17">
        <v>1</v>
      </c>
      <c r="AB543" s="17">
        <v>7</v>
      </c>
      <c r="AC543" s="17">
        <v>7</v>
      </c>
      <c r="AZ543" s="17">
        <v>2</v>
      </c>
      <c r="BA543" s="17">
        <f>IF(AZ543=1,G543,0)</f>
        <v>0</v>
      </c>
      <c r="BB543" s="17">
        <f>IF(AZ543=2,G543,0)</f>
        <v>0</v>
      </c>
      <c r="BC543" s="17">
        <f>IF(AZ543=3,G543,0)</f>
        <v>0</v>
      </c>
      <c r="BD543" s="17">
        <f>IF(AZ543=4,G543,0)</f>
        <v>0</v>
      </c>
      <c r="BE543" s="17">
        <f>IF(AZ543=5,G543,0)</f>
        <v>0</v>
      </c>
      <c r="CA543" s="17">
        <v>1</v>
      </c>
      <c r="CB543" s="17">
        <v>7</v>
      </c>
      <c r="CZ543" s="17">
        <v>0.000269999999999992</v>
      </c>
    </row>
    <row r="544" spans="1:15" ht="12.75">
      <c r="A544" s="66"/>
      <c r="B544" s="67"/>
      <c r="C544" s="111" t="s">
        <v>730</v>
      </c>
      <c r="D544" s="112"/>
      <c r="E544" s="68">
        <v>115.16</v>
      </c>
      <c r="F544" s="69"/>
      <c r="G544" s="70"/>
      <c r="H544" s="9"/>
      <c r="M544" s="7" t="s">
        <v>730</v>
      </c>
      <c r="O544" s="5"/>
    </row>
    <row r="545" spans="1:104" ht="12.75">
      <c r="A545" s="60">
        <v>199</v>
      </c>
      <c r="B545" s="61" t="s">
        <v>731</v>
      </c>
      <c r="C545" s="62" t="s">
        <v>732</v>
      </c>
      <c r="D545" s="89" t="s">
        <v>39</v>
      </c>
      <c r="E545" s="90">
        <v>2680.7538</v>
      </c>
      <c r="F545" s="107"/>
      <c r="G545" s="91">
        <f>E545*F545</f>
        <v>0</v>
      </c>
      <c r="H545" s="9"/>
      <c r="O545" s="5">
        <v>2</v>
      </c>
      <c r="AA545" s="1">
        <v>1</v>
      </c>
      <c r="AB545" s="1">
        <v>7</v>
      </c>
      <c r="AC545" s="1">
        <v>7</v>
      </c>
      <c r="AZ545" s="1">
        <v>2</v>
      </c>
      <c r="BA545" s="1">
        <f>IF(AZ545=1,G545,0)</f>
        <v>0</v>
      </c>
      <c r="BB545" s="1">
        <f>IF(AZ545=2,G545,0)</f>
        <v>0</v>
      </c>
      <c r="BC545" s="1">
        <f>IF(AZ545=3,G545,0)</f>
        <v>0</v>
      </c>
      <c r="BD545" s="1">
        <f>IF(AZ545=4,G545,0)</f>
        <v>0</v>
      </c>
      <c r="BE545" s="1">
        <f>IF(AZ545=5,G545,0)</f>
        <v>0</v>
      </c>
      <c r="CA545" s="6">
        <v>1</v>
      </c>
      <c r="CB545" s="6">
        <v>7</v>
      </c>
      <c r="CZ545" s="1">
        <v>0.000199999999999978</v>
      </c>
    </row>
    <row r="546" spans="1:15" ht="12.75">
      <c r="A546" s="66"/>
      <c r="B546" s="67"/>
      <c r="C546" s="111" t="s">
        <v>733</v>
      </c>
      <c r="D546" s="112"/>
      <c r="E546" s="68">
        <v>2680.7538</v>
      </c>
      <c r="F546" s="69"/>
      <c r="G546" s="70"/>
      <c r="H546" s="9"/>
      <c r="M546" s="7" t="s">
        <v>733</v>
      </c>
      <c r="O546" s="5"/>
    </row>
    <row r="547" spans="1:57" ht="12.75">
      <c r="A547" s="97"/>
      <c r="B547" s="98" t="s">
        <v>16</v>
      </c>
      <c r="C547" s="99" t="str">
        <f>CONCATENATE(B542," ",C542)</f>
        <v>784 Malby</v>
      </c>
      <c r="D547" s="100"/>
      <c r="E547" s="101"/>
      <c r="F547" s="102"/>
      <c r="G547" s="103">
        <f>SUM(G542:G546)</f>
        <v>0</v>
      </c>
      <c r="H547" s="9"/>
      <c r="O547" s="5">
        <v>4</v>
      </c>
      <c r="BA547" s="8">
        <f>SUM(BA542:BA546)</f>
        <v>0</v>
      </c>
      <c r="BB547" s="8">
        <f>SUM(BB542:BB546)</f>
        <v>0</v>
      </c>
      <c r="BC547" s="8">
        <f>SUM(BC542:BC546)</f>
        <v>0</v>
      </c>
      <c r="BD547" s="8">
        <f>SUM(BD542:BD546)</f>
        <v>0</v>
      </c>
      <c r="BE547" s="8">
        <f>SUM(BE542:BE546)</f>
        <v>0</v>
      </c>
    </row>
    <row r="548" spans="1:15" ht="12.75">
      <c r="A548" s="97"/>
      <c r="B548" s="98" t="s">
        <v>741</v>
      </c>
      <c r="C548" s="99"/>
      <c r="D548" s="100"/>
      <c r="E548" s="101"/>
      <c r="F548" s="102"/>
      <c r="G548" s="103">
        <f>G547+G541+G538+G513+G510+G507+G500+G439+G394+G384+G380+G376+G373+G370+G327+G308+G305+G285+G172+G145+G36+G20</f>
        <v>0</v>
      </c>
      <c r="H548" s="19"/>
      <c r="I548" s="4"/>
      <c r="O548" s="5">
        <v>1</v>
      </c>
    </row>
    <row r="549" spans="1:104" ht="12.75">
      <c r="A549" s="24"/>
      <c r="B549" s="25"/>
      <c r="C549" s="26"/>
      <c r="D549" s="27"/>
      <c r="E549" s="28"/>
      <c r="F549" s="28"/>
      <c r="G549" s="29"/>
      <c r="H549" s="9"/>
      <c r="O549" s="5">
        <v>2</v>
      </c>
      <c r="AA549" s="1">
        <v>12</v>
      </c>
      <c r="AB549" s="1">
        <v>0</v>
      </c>
      <c r="AC549" s="1">
        <v>152</v>
      </c>
      <c r="AZ549" s="1">
        <v>4</v>
      </c>
      <c r="BA549" s="1">
        <f>IF(AZ549=1,G549,0)</f>
        <v>0</v>
      </c>
      <c r="BB549" s="1">
        <f>IF(AZ549=2,G549,0)</f>
        <v>0</v>
      </c>
      <c r="BC549" s="1">
        <f>IF(AZ549=3,G549,0)</f>
        <v>0</v>
      </c>
      <c r="BD549" s="1">
        <f>IF(AZ549=4,G549,0)</f>
        <v>0</v>
      </c>
      <c r="BE549" s="1">
        <f>IF(AZ549=5,G549,0)</f>
        <v>0</v>
      </c>
      <c r="CA549" s="6">
        <v>12</v>
      </c>
      <c r="CB549" s="6">
        <v>0</v>
      </c>
      <c r="CZ549" s="1">
        <v>0</v>
      </c>
    </row>
    <row r="550" spans="1:57" ht="12.75">
      <c r="A550" s="23"/>
      <c r="B550" s="30"/>
      <c r="C550" s="31"/>
      <c r="D550" s="23"/>
      <c r="E550" s="32"/>
      <c r="F550" s="32"/>
      <c r="G550" s="33"/>
      <c r="H550" s="9"/>
      <c r="O550" s="5">
        <v>4</v>
      </c>
      <c r="BA550" s="8">
        <f>SUM(BA548:BA549)</f>
        <v>0</v>
      </c>
      <c r="BB550" s="8">
        <f>SUM(BB548:BB549)</f>
        <v>0</v>
      </c>
      <c r="BC550" s="8">
        <f>SUM(BC548:BC549)</f>
        <v>0</v>
      </c>
      <c r="BD550" s="8">
        <f>SUM(BD548:BD549)</f>
        <v>0</v>
      </c>
      <c r="BE550" s="8">
        <f>SUM(BE548:BE549)</f>
        <v>0</v>
      </c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spans="1:7" ht="12.75">
      <c r="A574" s="9"/>
      <c r="B574" s="9"/>
      <c r="C574" s="9"/>
      <c r="D574" s="9"/>
      <c r="E574" s="9"/>
      <c r="F574" s="9"/>
      <c r="G574" s="9"/>
    </row>
    <row r="575" spans="1:7" ht="12.75">
      <c r="A575" s="9"/>
      <c r="B575" s="9"/>
      <c r="C575" s="9"/>
      <c r="D575" s="9"/>
      <c r="E575" s="9"/>
      <c r="F575" s="9"/>
      <c r="G575" s="9"/>
    </row>
    <row r="576" spans="1:7" ht="12.75">
      <c r="A576" s="9"/>
      <c r="B576" s="9"/>
      <c r="C576" s="9"/>
      <c r="D576" s="9"/>
      <c r="E576" s="9"/>
      <c r="F576" s="9"/>
      <c r="G576" s="9"/>
    </row>
    <row r="577" spans="1:7" ht="12.75">
      <c r="A577" s="9"/>
      <c r="B577" s="9"/>
      <c r="C577" s="9"/>
      <c r="D577" s="9"/>
      <c r="E577" s="9"/>
      <c r="F577" s="9"/>
      <c r="G577" s="9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spans="1:2" ht="12.75">
      <c r="A609" s="10"/>
      <c r="B609" s="10"/>
    </row>
    <row r="610" spans="1:7" ht="12.75">
      <c r="A610" s="9"/>
      <c r="B610" s="9"/>
      <c r="C610" s="11"/>
      <c r="D610" s="11"/>
      <c r="E610" s="12"/>
      <c r="F610" s="11"/>
      <c r="G610" s="13"/>
    </row>
    <row r="611" spans="1:7" ht="12.75">
      <c r="A611" s="14"/>
      <c r="B611" s="14"/>
      <c r="C611" s="9"/>
      <c r="D611" s="9"/>
      <c r="E611" s="15"/>
      <c r="F611" s="9"/>
      <c r="G611" s="9"/>
    </row>
    <row r="612" spans="1:7" ht="12.75">
      <c r="A612" s="9"/>
      <c r="B612" s="9"/>
      <c r="C612" s="9"/>
      <c r="D612" s="9"/>
      <c r="E612" s="15"/>
      <c r="F612" s="9"/>
      <c r="G612" s="9"/>
    </row>
    <row r="613" spans="1:7" ht="12.75">
      <c r="A613" s="9"/>
      <c r="B613" s="9"/>
      <c r="C613" s="9"/>
      <c r="D613" s="9"/>
      <c r="E613" s="15"/>
      <c r="F613" s="9"/>
      <c r="G613" s="9"/>
    </row>
    <row r="614" spans="1:7" ht="12.75">
      <c r="A614" s="9"/>
      <c r="B614" s="9"/>
      <c r="C614" s="9"/>
      <c r="D614" s="9"/>
      <c r="E614" s="15"/>
      <c r="F614" s="9"/>
      <c r="G614" s="9"/>
    </row>
    <row r="615" spans="1:7" ht="12.75">
      <c r="A615" s="9"/>
      <c r="B615" s="9"/>
      <c r="C615" s="9"/>
      <c r="D615" s="9"/>
      <c r="E615" s="15"/>
      <c r="F615" s="9"/>
      <c r="G615" s="9"/>
    </row>
    <row r="616" spans="1:7" ht="12.75">
      <c r="A616" s="9"/>
      <c r="B616" s="9"/>
      <c r="C616" s="9"/>
      <c r="D616" s="9"/>
      <c r="E616" s="15"/>
      <c r="F616" s="9"/>
      <c r="G616" s="9"/>
    </row>
    <row r="617" spans="1:7" ht="12.75">
      <c r="A617" s="9"/>
      <c r="B617" s="9"/>
      <c r="C617" s="9"/>
      <c r="D617" s="9"/>
      <c r="E617" s="15"/>
      <c r="F617" s="9"/>
      <c r="G617" s="9"/>
    </row>
    <row r="618" spans="1:7" ht="12.75">
      <c r="A618" s="9"/>
      <c r="B618" s="9"/>
      <c r="C618" s="9"/>
      <c r="D618" s="9"/>
      <c r="E618" s="15"/>
      <c r="F618" s="9"/>
      <c r="G618" s="9"/>
    </row>
    <row r="619" spans="1:7" ht="12.75">
      <c r="A619" s="9"/>
      <c r="B619" s="9"/>
      <c r="C619" s="9"/>
      <c r="D619" s="9"/>
      <c r="E619" s="15"/>
      <c r="F619" s="9"/>
      <c r="G619" s="9"/>
    </row>
    <row r="620" spans="1:7" ht="12.75">
      <c r="A620" s="9"/>
      <c r="B620" s="9"/>
      <c r="C620" s="9"/>
      <c r="D620" s="9"/>
      <c r="E620" s="15"/>
      <c r="F620" s="9"/>
      <c r="G620" s="9"/>
    </row>
    <row r="621" spans="1:7" ht="12.75">
      <c r="A621" s="9"/>
      <c r="B621" s="9"/>
      <c r="C621" s="9"/>
      <c r="D621" s="9"/>
      <c r="E621" s="15"/>
      <c r="F621" s="9"/>
      <c r="G621" s="9"/>
    </row>
    <row r="622" spans="1:7" ht="12.75">
      <c r="A622" s="9"/>
      <c r="B622" s="9"/>
      <c r="C622" s="9"/>
      <c r="D622" s="9"/>
      <c r="E622" s="15"/>
      <c r="F622" s="9"/>
      <c r="G622" s="9"/>
    </row>
    <row r="623" spans="1:7" ht="12.75">
      <c r="A623" s="9"/>
      <c r="B623" s="9"/>
      <c r="C623" s="9"/>
      <c r="D623" s="9"/>
      <c r="E623" s="15"/>
      <c r="F623" s="9"/>
      <c r="G623" s="9"/>
    </row>
  </sheetData>
  <sheetProtection/>
  <mergeCells count="299">
    <mergeCell ref="C544:D544"/>
    <mergeCell ref="C546:D546"/>
    <mergeCell ref="C537:D537"/>
    <mergeCell ref="C531:D531"/>
    <mergeCell ref="C532:D532"/>
    <mergeCell ref="C533:D533"/>
    <mergeCell ref="C536:D536"/>
    <mergeCell ref="C521:D521"/>
    <mergeCell ref="C522:D522"/>
    <mergeCell ref="C523:D523"/>
    <mergeCell ref="C516:D516"/>
    <mergeCell ref="C517:D517"/>
    <mergeCell ref="C518:D518"/>
    <mergeCell ref="C519:D519"/>
    <mergeCell ref="C528:D528"/>
    <mergeCell ref="C529:D529"/>
    <mergeCell ref="C530:D530"/>
    <mergeCell ref="C503:D503"/>
    <mergeCell ref="C505:D505"/>
    <mergeCell ref="C524:D524"/>
    <mergeCell ref="C525:D525"/>
    <mergeCell ref="C526:D526"/>
    <mergeCell ref="C527:D527"/>
    <mergeCell ref="C520:D520"/>
    <mergeCell ref="C497:D497"/>
    <mergeCell ref="C461:D461"/>
    <mergeCell ref="C477:D477"/>
    <mergeCell ref="C479:D479"/>
    <mergeCell ref="C481:D481"/>
    <mergeCell ref="C459:D459"/>
    <mergeCell ref="C460:D460"/>
    <mergeCell ref="C487:D487"/>
    <mergeCell ref="C488:D488"/>
    <mergeCell ref="C457:D457"/>
    <mergeCell ref="C458:D458"/>
    <mergeCell ref="C450:D450"/>
    <mergeCell ref="C447:D447"/>
    <mergeCell ref="C448:D448"/>
    <mergeCell ref="C449:D449"/>
    <mergeCell ref="C455:D455"/>
    <mergeCell ref="C456:D456"/>
    <mergeCell ref="C451:D451"/>
    <mergeCell ref="C452:D452"/>
    <mergeCell ref="C429:D429"/>
    <mergeCell ref="C430:D430"/>
    <mergeCell ref="C433:D433"/>
    <mergeCell ref="C446:D446"/>
    <mergeCell ref="C442:D442"/>
    <mergeCell ref="C443:D443"/>
    <mergeCell ref="C444:D444"/>
    <mergeCell ref="C445:D445"/>
    <mergeCell ref="C453:D453"/>
    <mergeCell ref="C454:D454"/>
    <mergeCell ref="C409:D409"/>
    <mergeCell ref="C411:D411"/>
    <mergeCell ref="C412:D412"/>
    <mergeCell ref="C413:D413"/>
    <mergeCell ref="C415:D415"/>
    <mergeCell ref="C416:D416"/>
    <mergeCell ref="C419:D419"/>
    <mergeCell ref="C427:D427"/>
    <mergeCell ref="C406:D406"/>
    <mergeCell ref="C407:D407"/>
    <mergeCell ref="C383:D383"/>
    <mergeCell ref="C364:D364"/>
    <mergeCell ref="C366:D366"/>
    <mergeCell ref="C368:D368"/>
    <mergeCell ref="C397:D397"/>
    <mergeCell ref="C398:D398"/>
    <mergeCell ref="C400:D400"/>
    <mergeCell ref="C402:D402"/>
    <mergeCell ref="C358:D358"/>
    <mergeCell ref="C360:D360"/>
    <mergeCell ref="C362:D362"/>
    <mergeCell ref="C352:D352"/>
    <mergeCell ref="C354:D354"/>
    <mergeCell ref="C355:D355"/>
    <mergeCell ref="C356:D356"/>
    <mergeCell ref="C351:D351"/>
    <mergeCell ref="C339:D339"/>
    <mergeCell ref="C340:D340"/>
    <mergeCell ref="C342:D342"/>
    <mergeCell ref="C343:D343"/>
    <mergeCell ref="C357:D357"/>
    <mergeCell ref="C336:D336"/>
    <mergeCell ref="C345:D345"/>
    <mergeCell ref="C337:D337"/>
    <mergeCell ref="C338:D338"/>
    <mergeCell ref="C347:D347"/>
    <mergeCell ref="C349:D349"/>
    <mergeCell ref="C331:D331"/>
    <mergeCell ref="C332:D332"/>
    <mergeCell ref="C333:D333"/>
    <mergeCell ref="C335:D335"/>
    <mergeCell ref="C325:D325"/>
    <mergeCell ref="C330:D330"/>
    <mergeCell ref="C303:D303"/>
    <mergeCell ref="C320:D320"/>
    <mergeCell ref="C321:D321"/>
    <mergeCell ref="C323:D323"/>
    <mergeCell ref="C324:D324"/>
    <mergeCell ref="C311:D311"/>
    <mergeCell ref="C315:D315"/>
    <mergeCell ref="C316:D316"/>
    <mergeCell ref="C318:D318"/>
    <mergeCell ref="C278:D278"/>
    <mergeCell ref="C281:D281"/>
    <mergeCell ref="C304:D304"/>
    <mergeCell ref="C283:D283"/>
    <mergeCell ref="C288:D288"/>
    <mergeCell ref="C289:D289"/>
    <mergeCell ref="C293:D293"/>
    <mergeCell ref="C295:D295"/>
    <mergeCell ref="C300:D300"/>
    <mergeCell ref="C301:D301"/>
    <mergeCell ref="C266:D266"/>
    <mergeCell ref="C270:D270"/>
    <mergeCell ref="C272:D272"/>
    <mergeCell ref="C274:D274"/>
    <mergeCell ref="C260:D260"/>
    <mergeCell ref="C262:D262"/>
    <mergeCell ref="C264:D264"/>
    <mergeCell ref="C265:D265"/>
    <mergeCell ref="C255:D255"/>
    <mergeCell ref="C256:D256"/>
    <mergeCell ref="C257:D257"/>
    <mergeCell ref="C259:D259"/>
    <mergeCell ref="C250:D250"/>
    <mergeCell ref="C251:D251"/>
    <mergeCell ref="C252:D252"/>
    <mergeCell ref="C254:D254"/>
    <mergeCell ref="C243:D243"/>
    <mergeCell ref="C246:D246"/>
    <mergeCell ref="C247:D247"/>
    <mergeCell ref="C248:D248"/>
    <mergeCell ref="C239:D239"/>
    <mergeCell ref="C240:D240"/>
    <mergeCell ref="C241:D241"/>
    <mergeCell ref="C242:D242"/>
    <mergeCell ref="C235:D235"/>
    <mergeCell ref="C236:D236"/>
    <mergeCell ref="C237:D237"/>
    <mergeCell ref="C238:D238"/>
    <mergeCell ref="C231:D231"/>
    <mergeCell ref="C232:D232"/>
    <mergeCell ref="C233:D233"/>
    <mergeCell ref="C234:D234"/>
    <mergeCell ref="C227:D227"/>
    <mergeCell ref="C228:D228"/>
    <mergeCell ref="C229:D229"/>
    <mergeCell ref="C230:D230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11:D211"/>
    <mergeCell ref="C212:D212"/>
    <mergeCell ref="C213:D213"/>
    <mergeCell ref="C214:D214"/>
    <mergeCell ref="C207:D207"/>
    <mergeCell ref="C208:D208"/>
    <mergeCell ref="C209:D209"/>
    <mergeCell ref="C210:D210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193:D193"/>
    <mergeCell ref="C194:D194"/>
    <mergeCell ref="C186:D186"/>
    <mergeCell ref="C183:D183"/>
    <mergeCell ref="C184:D184"/>
    <mergeCell ref="C185:D185"/>
    <mergeCell ref="C191:D191"/>
    <mergeCell ref="C192:D192"/>
    <mergeCell ref="C187:D187"/>
    <mergeCell ref="C188:D188"/>
    <mergeCell ref="C189:D189"/>
    <mergeCell ref="C190:D190"/>
    <mergeCell ref="C170:D170"/>
    <mergeCell ref="C182:D182"/>
    <mergeCell ref="C176:D176"/>
    <mergeCell ref="C177:D177"/>
    <mergeCell ref="C178:D178"/>
    <mergeCell ref="C181:D181"/>
    <mergeCell ref="C165:D165"/>
    <mergeCell ref="C167:D167"/>
    <mergeCell ref="C153:D153"/>
    <mergeCell ref="C154:D154"/>
    <mergeCell ref="C168:D168"/>
    <mergeCell ref="C169:D169"/>
    <mergeCell ref="C150:D150"/>
    <mergeCell ref="C152:D152"/>
    <mergeCell ref="C139:D139"/>
    <mergeCell ref="C141:D141"/>
    <mergeCell ref="C160:D160"/>
    <mergeCell ref="C162:D162"/>
    <mergeCell ref="C148:D148"/>
    <mergeCell ref="C149:D149"/>
    <mergeCell ref="C131:D131"/>
    <mergeCell ref="C132:D132"/>
    <mergeCell ref="C136:D136"/>
    <mergeCell ref="C138:D138"/>
    <mergeCell ref="C142:D142"/>
    <mergeCell ref="C144:D144"/>
    <mergeCell ref="C133:D133"/>
    <mergeCell ref="C134:D134"/>
    <mergeCell ref="C118:D118"/>
    <mergeCell ref="C120:D120"/>
    <mergeCell ref="C121:D121"/>
    <mergeCell ref="C122:D122"/>
    <mergeCell ref="C124:D124"/>
    <mergeCell ref="C127:D127"/>
    <mergeCell ref="C129:D129"/>
    <mergeCell ref="C130:D130"/>
    <mergeCell ref="C113:D113"/>
    <mergeCell ref="C114:D114"/>
    <mergeCell ref="C116:D116"/>
    <mergeCell ref="C117:D117"/>
    <mergeCell ref="C106:D106"/>
    <mergeCell ref="C107:D107"/>
    <mergeCell ref="C108:D108"/>
    <mergeCell ref="C112:D112"/>
    <mergeCell ref="C97:D97"/>
    <mergeCell ref="C100:D100"/>
    <mergeCell ref="C102:D102"/>
    <mergeCell ref="C104:D104"/>
    <mergeCell ref="C93:D93"/>
    <mergeCell ref="C94:D94"/>
    <mergeCell ref="C95:D95"/>
    <mergeCell ref="C96:D96"/>
    <mergeCell ref="C88:D88"/>
    <mergeCell ref="C90:D90"/>
    <mergeCell ref="C91:D91"/>
    <mergeCell ref="C92:D92"/>
    <mergeCell ref="C84:D84"/>
    <mergeCell ref="C85:D85"/>
    <mergeCell ref="C86:D86"/>
    <mergeCell ref="C87:D87"/>
    <mergeCell ref="C79:D79"/>
    <mergeCell ref="C81:D81"/>
    <mergeCell ref="C82:D82"/>
    <mergeCell ref="C83:D83"/>
    <mergeCell ref="C65:D65"/>
    <mergeCell ref="C66:D66"/>
    <mergeCell ref="C67:D67"/>
    <mergeCell ref="C76:D76"/>
    <mergeCell ref="C61:D61"/>
    <mergeCell ref="C62:D62"/>
    <mergeCell ref="C63:D63"/>
    <mergeCell ref="C64:D64"/>
    <mergeCell ref="C56:D56"/>
    <mergeCell ref="C57:D57"/>
    <mergeCell ref="C58:D58"/>
    <mergeCell ref="C59:D59"/>
    <mergeCell ref="C49:D49"/>
    <mergeCell ref="C53:D53"/>
    <mergeCell ref="C54:D54"/>
    <mergeCell ref="C55:D55"/>
    <mergeCell ref="C35:D35"/>
    <mergeCell ref="C39:D39"/>
    <mergeCell ref="C40:D40"/>
    <mergeCell ref="C42:D42"/>
    <mergeCell ref="C44:D44"/>
    <mergeCell ref="C45:D45"/>
    <mergeCell ref="C47:D47"/>
    <mergeCell ref="C48:D48"/>
    <mergeCell ref="C17:D17"/>
    <mergeCell ref="C19:D19"/>
    <mergeCell ref="C23:D23"/>
    <mergeCell ref="C25:D25"/>
    <mergeCell ref="C26:D26"/>
    <mergeCell ref="C28:D28"/>
    <mergeCell ref="C29:D29"/>
    <mergeCell ref="C33:D33"/>
    <mergeCell ref="C14:D14"/>
    <mergeCell ref="C15:D15"/>
    <mergeCell ref="A1:G1"/>
    <mergeCell ref="A6:B6"/>
    <mergeCell ref="A7:B7"/>
    <mergeCell ref="E7:G7"/>
    <mergeCell ref="C12:D12"/>
    <mergeCell ref="C13:D13"/>
  </mergeCells>
  <printOptions horizontalCentered="1"/>
  <pageMargins left="0.3937007874015748" right="0.3937007874015748" top="0.5905511811023623" bottom="0.5905511811023623" header="0.1968503937007874" footer="0.1968503937007874"/>
  <pageSetup fitToHeight="13" horizontalDpi="300" verticalDpi="300" orientation="portrait" paperSize="9" r:id="rId1"/>
  <headerFooter alignWithMargins="0">
    <oddFooter>&amp;L&amp;9Zpracováno programem &amp;"Arial CE,Tučné"BUILDpower,  © RTS, a.s.
&amp;F&amp;C&amp;P z &amp;N&amp;R&amp;"Arial,Obyčejné"&amp;A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STAVOS Brno,a.s.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Janačková</dc:creator>
  <cp:keywords/>
  <dc:description/>
  <cp:lastModifiedBy>Jendruscak, Michal</cp:lastModifiedBy>
  <cp:lastPrinted>2014-11-18T07:23:59Z</cp:lastPrinted>
  <dcterms:created xsi:type="dcterms:W3CDTF">2009-09-18T15:42:25Z</dcterms:created>
  <dcterms:modified xsi:type="dcterms:W3CDTF">2015-01-28T08:06:47Z</dcterms:modified>
  <cp:category/>
  <cp:version/>
  <cp:contentType/>
  <cp:contentStatus/>
</cp:coreProperties>
</file>