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65341" yWindow="765" windowWidth="24030" windowHeight="9945" tabRatio="910" activeTab="0"/>
  </bookViews>
  <sheets>
    <sheet name="SO_11_1_Rekapitulace" sheetId="1" r:id="rId1"/>
    <sheet name="SO_11_1_Vypočet_množství" sheetId="2" r:id="rId2"/>
    <sheet name="SO_11_1_KL_1" sheetId="3" r:id="rId3"/>
  </sheets>
  <definedNames>
    <definedName name="_xlnm.Print_Titles" localSheetId="2">'SO_11_1_KL_1'!$4:$14</definedName>
    <definedName name="_xlnm.Print_Titles" localSheetId="0">'SO_11_1_Rekapitulace'!$10:$11</definedName>
    <definedName name="_xlnm.Print_Titles" localSheetId="1">'SO_11_1_Vypočet_množství'!$10:$11</definedName>
    <definedName name="_xlnm.Print_Area" localSheetId="2">'SO_11_1_KL_1'!$B$3:$M$54</definedName>
    <definedName name="_xlnm.Print_Area" localSheetId="0">'SO_11_1_Rekapitulace'!$B$3:$F$209</definedName>
    <definedName name="_xlnm.Print_Area" localSheetId="1">'SO_11_1_Vypočet_množství'!$B$3:$F$607</definedName>
  </definedNames>
  <calcPr fullCalcOnLoad="1"/>
</workbook>
</file>

<file path=xl/comments1.xml><?xml version="1.0" encoding="utf-8"?>
<comments xmlns="http://schemas.openxmlformats.org/spreadsheetml/2006/main">
  <authors>
    <author>hn3a</author>
    <author>zd3a</author>
  </authors>
  <commentList>
    <comment ref="C116" authorId="0">
      <text>
        <r>
          <rPr>
            <b/>
            <sz val="9"/>
            <rFont val="Tahoma"/>
            <family val="0"/>
          </rPr>
          <t>hn3a:</t>
        </r>
        <r>
          <rPr>
            <sz val="9"/>
            <rFont val="Tahoma"/>
            <family val="0"/>
          </rPr>
          <t xml:space="preserve">
původně byl beton C30/37 tl. 100mm</t>
        </r>
      </text>
    </comment>
    <comment ref="C126" authorId="0">
      <text>
        <r>
          <rPr>
            <b/>
            <sz val="9"/>
            <rFont val="Tahoma"/>
            <family val="0"/>
          </rPr>
          <t>hn3a:</t>
        </r>
        <r>
          <rPr>
            <sz val="9"/>
            <rFont val="Tahoma"/>
            <family val="0"/>
          </rPr>
          <t xml:space="preserve">
původně byl pískový obsyp</t>
        </r>
      </text>
    </comment>
    <comment ref="C161" authorId="0">
      <text>
        <r>
          <rPr>
            <b/>
            <sz val="9"/>
            <rFont val="Tahoma"/>
            <family val="0"/>
          </rPr>
          <t>hn3a:</t>
        </r>
        <r>
          <rPr>
            <sz val="9"/>
            <rFont val="Tahoma"/>
            <family val="0"/>
          </rPr>
          <t xml:space="preserve">
původní kubatura 58 je příliš malá, neodpovídá výpočtu</t>
        </r>
      </text>
    </comment>
    <comment ref="D165" authorId="0">
      <text>
        <r>
          <rPr>
            <b/>
            <sz val="9"/>
            <rFont val="Tahoma"/>
            <family val="0"/>
          </rPr>
          <t>hn3a:</t>
        </r>
        <r>
          <rPr>
            <sz val="9"/>
            <rFont val="Tahoma"/>
            <family val="0"/>
          </rPr>
          <t xml:space="preserve">
původně metry</t>
        </r>
      </text>
    </comment>
    <comment ref="E165" authorId="0">
      <text>
        <r>
          <rPr>
            <b/>
            <sz val="9"/>
            <rFont val="Tahoma"/>
            <family val="0"/>
          </rPr>
          <t>hn3a:</t>
        </r>
        <r>
          <rPr>
            <sz val="9"/>
            <rFont val="Tahoma"/>
            <family val="0"/>
          </rPr>
          <t xml:space="preserve">
původně 8</t>
        </r>
      </text>
    </comment>
    <comment ref="C113" authorId="1">
      <text>
        <r>
          <rPr>
            <b/>
            <sz val="9"/>
            <rFont val="Tahoma"/>
            <family val="0"/>
          </rPr>
          <t>zd3a:</t>
        </r>
        <r>
          <rPr>
            <sz val="9"/>
            <rFont val="Tahoma"/>
            <family val="0"/>
          </rPr>
          <t xml:space="preserve">
 Derikant Typ III/20</t>
        </r>
      </text>
    </comment>
    <comment ref="C100" authorId="1">
      <text>
        <r>
          <rPr>
            <b/>
            <sz val="9"/>
            <rFont val="Tahoma"/>
            <family val="0"/>
          </rPr>
          <t>zd3a:</t>
        </r>
        <r>
          <rPr>
            <sz val="9"/>
            <rFont val="Tahoma"/>
            <family val="0"/>
          </rPr>
          <t xml:space="preserve">
- Zemdrain - výrobce Max Frank opakovatelnost cca 5x</t>
        </r>
      </text>
    </comment>
    <comment ref="C153" authorId="1">
      <text>
        <r>
          <rPr>
            <b/>
            <sz val="9"/>
            <rFont val="Tahoma"/>
            <family val="0"/>
          </rPr>
          <t>zd3a:</t>
        </r>
        <r>
          <rPr>
            <sz val="9"/>
            <rFont val="Tahoma"/>
            <family val="0"/>
          </rPr>
          <t xml:space="preserve">
PKT-A </t>
        </r>
      </text>
    </comment>
    <comment ref="C109" authorId="1">
      <text>
        <r>
          <rPr>
            <b/>
            <sz val="9"/>
            <rFont val="Tahoma"/>
            <family val="0"/>
          </rPr>
          <t>zd3a:</t>
        </r>
        <r>
          <rPr>
            <sz val="9"/>
            <rFont val="Tahoma"/>
            <family val="0"/>
          </rPr>
          <t xml:space="preserve">
Sika Combiflex </t>
        </r>
      </text>
    </comment>
  </commentList>
</comments>
</file>

<file path=xl/comments2.xml><?xml version="1.0" encoding="utf-8"?>
<comments xmlns="http://schemas.openxmlformats.org/spreadsheetml/2006/main">
  <authors>
    <author>zd3a</author>
  </authors>
  <commentList>
    <comment ref="C302" authorId="0">
      <text>
        <r>
          <rPr>
            <b/>
            <sz val="9"/>
            <rFont val="Tahoma"/>
            <family val="0"/>
          </rPr>
          <t>zd3a:</t>
        </r>
        <r>
          <rPr>
            <sz val="9"/>
            <rFont val="Tahoma"/>
            <family val="0"/>
          </rPr>
          <t xml:space="preserve">
- Zemdrain tl. 2,2 mm</t>
        </r>
      </text>
    </comment>
    <comment ref="C577" authorId="0">
      <text>
        <r>
          <rPr>
            <b/>
            <sz val="9"/>
            <rFont val="Tahoma"/>
            <family val="0"/>
          </rPr>
          <t>zd3a:</t>
        </r>
        <r>
          <rPr>
            <sz val="9"/>
            <rFont val="Tahoma"/>
            <family val="0"/>
          </rPr>
          <t xml:space="preserve">
 (SINCO nebo Slope Indicator)</t>
        </r>
      </text>
    </comment>
    <comment ref="C557" authorId="0">
      <text>
        <r>
          <rPr>
            <b/>
            <sz val="9"/>
            <rFont val="Tahoma"/>
            <family val="0"/>
          </rPr>
          <t>zd3a:</t>
        </r>
        <r>
          <rPr>
            <sz val="9"/>
            <rFont val="Tahoma"/>
            <family val="0"/>
          </rPr>
          <t xml:space="preserve">
 např. 6036 ZN  kopos</t>
        </r>
      </text>
    </comment>
  </commentList>
</comments>
</file>

<file path=xl/sharedStrings.xml><?xml version="1.0" encoding="utf-8"?>
<sst xmlns="http://schemas.openxmlformats.org/spreadsheetml/2006/main" count="1231" uniqueCount="606">
  <si>
    <t>ks</t>
  </si>
  <si>
    <t>hod</t>
  </si>
  <si>
    <t>Položka</t>
  </si>
  <si>
    <t>Popis položky</t>
  </si>
  <si>
    <t>Jednotka</t>
  </si>
  <si>
    <t>Poznámka:</t>
  </si>
  <si>
    <t>VD Šance - převedení extrémních povodní</t>
  </si>
  <si>
    <t>Objednatel : Povodí Odry s.p.</t>
  </si>
  <si>
    <t>Zhotovitel : Pöyry Environment a.s.</t>
  </si>
  <si>
    <t>Množství DPS</t>
  </si>
  <si>
    <t>Komentář, výpočet množství, odkaz na výkres</t>
  </si>
  <si>
    <r>
      <t>m</t>
    </r>
    <r>
      <rPr>
        <vertAlign val="superscript"/>
        <sz val="10"/>
        <rFont val="Arial CE"/>
        <family val="0"/>
      </rPr>
      <t>2</t>
    </r>
  </si>
  <si>
    <r>
      <t>m</t>
    </r>
    <r>
      <rPr>
        <vertAlign val="superscript"/>
        <sz val="10"/>
        <rFont val="Arial CE"/>
        <family val="0"/>
      </rPr>
      <t>3</t>
    </r>
  </si>
  <si>
    <r>
      <t xml:space="preserve">Výkaz výměr - </t>
    </r>
    <r>
      <rPr>
        <b/>
        <sz val="14"/>
        <rFont val="Arial CE"/>
        <family val="0"/>
      </rPr>
      <t>rekapitulace</t>
    </r>
  </si>
  <si>
    <r>
      <t xml:space="preserve">Výkaz výměr - </t>
    </r>
    <r>
      <rPr>
        <b/>
        <sz val="14"/>
        <rFont val="Arial CE"/>
        <family val="0"/>
      </rPr>
      <t>výpočet množství</t>
    </r>
  </si>
  <si>
    <t>Příčný profil / řez</t>
  </si>
  <si>
    <t>Vzdálenost profilů / řezů</t>
  </si>
  <si>
    <t>Položka č. 1</t>
  </si>
  <si>
    <t>Položka č. 3</t>
  </si>
  <si>
    <t>Ozn.</t>
  </si>
  <si>
    <t>Staničení</t>
  </si>
  <si>
    <t>Jednotl.</t>
  </si>
  <si>
    <t>Průměr</t>
  </si>
  <si>
    <t>Množství</t>
  </si>
  <si>
    <t>km</t>
  </si>
  <si>
    <t>m</t>
  </si>
  <si>
    <r>
      <t xml:space="preserve">Výkaz výměr - </t>
    </r>
    <r>
      <rPr>
        <b/>
        <sz val="14"/>
        <rFont val="Arial CE"/>
        <family val="0"/>
      </rPr>
      <t>kubaturové listy</t>
    </r>
  </si>
  <si>
    <r>
      <t>m</t>
    </r>
    <r>
      <rPr>
        <vertAlign val="superscript"/>
        <sz val="9"/>
        <rFont val="Arial CE"/>
        <family val="2"/>
      </rPr>
      <t>2</t>
    </r>
  </si>
  <si>
    <r>
      <t>m</t>
    </r>
    <r>
      <rPr>
        <vertAlign val="superscript"/>
        <sz val="9"/>
        <rFont val="Arial CE"/>
        <family val="0"/>
      </rPr>
      <t>2</t>
    </r>
  </si>
  <si>
    <r>
      <t>m</t>
    </r>
    <r>
      <rPr>
        <vertAlign val="superscript"/>
        <sz val="9"/>
        <rFont val="Arial CE"/>
        <family val="2"/>
      </rPr>
      <t>3</t>
    </r>
  </si>
  <si>
    <t>Položka č. 2</t>
  </si>
  <si>
    <t>SO 11.1  Přeliv - spadiště</t>
  </si>
  <si>
    <t>Výlom skály</t>
  </si>
  <si>
    <t>Výkop zeminy</t>
  </si>
  <si>
    <t>Výkop v zeminách tř. 3 a 4</t>
  </si>
  <si>
    <t>kubaturový list pol.č.3</t>
  </si>
  <si>
    <t>kubaturový list pol.č.2</t>
  </si>
  <si>
    <t>z toho odkop</t>
  </si>
  <si>
    <t>z toho jáma</t>
  </si>
  <si>
    <t>Výkop v horninách tř. 5 a 6</t>
  </si>
  <si>
    <t>kubaturový list pol.č.1</t>
  </si>
  <si>
    <t>z toho pažená jáma</t>
  </si>
  <si>
    <t>Nadvýlomy</t>
  </si>
  <si>
    <t>Zásyp a obsyp betonovým recyklátem s drenážní funkcí hutněný</t>
  </si>
  <si>
    <t>viz. kubaturový list položka č.2</t>
  </si>
  <si>
    <t>z toho odkop 63%</t>
  </si>
  <si>
    <t>z toho jáma 37%</t>
  </si>
  <si>
    <t>viz. kubaturový list položka č.1</t>
  </si>
  <si>
    <t>z toho odkop 20%</t>
  </si>
  <si>
    <t>z toho jáma 55%</t>
  </si>
  <si>
    <t>z toho pažená jáma 25%</t>
  </si>
  <si>
    <t>viz. kubaturový list položka č.3</t>
  </si>
  <si>
    <t xml:space="preserve">jedná se o odhad </t>
  </si>
  <si>
    <t>Zásyp a obsyp hutněný před levou stěnou</t>
  </si>
  <si>
    <t>pův. kubatura - opěrka + přísyp</t>
  </si>
  <si>
    <t>Doprava a uložení na mezideponii cca 3km</t>
  </si>
  <si>
    <t>93% z celkových výkopů</t>
  </si>
  <si>
    <t>93% z 10255</t>
  </si>
  <si>
    <t>Čerpání vody - 14 měsíců, 6 hod denně, 8-10 l/s</t>
  </si>
  <si>
    <t>2. Bourací práce</t>
  </si>
  <si>
    <t>1. Zemní práce</t>
  </si>
  <si>
    <t>2.1 Bourání konstrukcí přelivu</t>
  </si>
  <si>
    <t>Bourání konstrukcí z betonu prostého</t>
  </si>
  <si>
    <r>
      <t>17.59 m</t>
    </r>
    <r>
      <rPr>
        <vertAlign val="superscript"/>
        <sz val="10"/>
        <rFont val="Arial CE"/>
        <family val="0"/>
      </rPr>
      <t>2</t>
    </r>
    <r>
      <rPr>
        <sz val="10"/>
        <rFont val="Arial CE"/>
        <family val="0"/>
      </rPr>
      <t xml:space="preserve"> x 27 m = 474,93 m</t>
    </r>
    <r>
      <rPr>
        <vertAlign val="superscript"/>
        <sz val="10"/>
        <rFont val="Arial CE"/>
        <family val="0"/>
      </rPr>
      <t>3</t>
    </r>
  </si>
  <si>
    <t>Bourání zábradlí a odvoz na skládku 25 km</t>
  </si>
  <si>
    <t>Bourání kamenné dlažby tl. 250mm do betonu před přelivnou hranou a odvoz na mezideponii do 500m k dalšímu použití</t>
  </si>
  <si>
    <t>plocha odměřena ze situace</t>
  </si>
  <si>
    <t>Bourání kamenného záhozu před přelivem</t>
  </si>
  <si>
    <t>přesune se na vzdálenost cca 10m, bude znovu použit</t>
  </si>
  <si>
    <t>2.2  Nábřežní pilíř lávky k odběrné věži</t>
  </si>
  <si>
    <t>jedná se o beton B170</t>
  </si>
  <si>
    <t>32,8 x 5</t>
  </si>
  <si>
    <t>Bourání konstrukcí z betonu armovaného</t>
  </si>
  <si>
    <t>8,8 x 5</t>
  </si>
  <si>
    <t>Vybourání kotevního rámu a branky a odvoz na skládku do 25km</t>
  </si>
  <si>
    <t>kg</t>
  </si>
  <si>
    <t>Branka váží 65kg, kotevní rám odhadujeme 1200kg</t>
  </si>
  <si>
    <t>2.3 Odstranění rozvodů a zařízení nn, osvětlení a slaboproudých rozvodů</t>
  </si>
  <si>
    <t>4 x sdělovací kabely zavěšené na pravé stěně přelivu</t>
  </si>
  <si>
    <t>Kabely nn</t>
  </si>
  <si>
    <t>Zrušení bodů trianglu, uřezání trubky a zaplnění vrtu</t>
  </si>
  <si>
    <t>2.4  Manipulace, zpracování a uložení vybouraného odpadu</t>
  </si>
  <si>
    <t>Manipulace a uložení v obvodu staveniště</t>
  </si>
  <si>
    <t>3.  Zvláštní zakládání</t>
  </si>
  <si>
    <t>Pažení stavební jámy pravostranné z kotvených mikropilot</t>
  </si>
  <si>
    <t>piloty 200 mm s výztuží tr.121/12 délky 10m po 0,8m</t>
  </si>
  <si>
    <t>tabulka př. 3.5.3</t>
  </si>
  <si>
    <t>příloha č.3.5.3.1. z tabulky př.3.5.3</t>
  </si>
  <si>
    <t>piloty 200 mm s výztuží tr.121/12 délky 11,3m po 0,8m</t>
  </si>
  <si>
    <t>piloty 200 mm s výztuží tr.121/12 délky 12m po 0,8m</t>
  </si>
  <si>
    <t>piloty 200 mm s výztuží tr.121/12 délky 13m po 0,8m</t>
  </si>
  <si>
    <t>piloty 200 mm s výztuží tr.121/12 délky 14m po 0,8m</t>
  </si>
  <si>
    <t>piloty 200 mm s výztuží tr.121/12 délky 7,5m po 0,8m</t>
  </si>
  <si>
    <t>piloty 200 mm s výztuží tr.121/12 délky 6m po 0,8m</t>
  </si>
  <si>
    <t>převázka UPN 240</t>
  </si>
  <si>
    <t>příloha č.3.5.3.2 =6423,00 kg</t>
  </si>
  <si>
    <t>příloha č.3.5.3.3 =656,70 kg</t>
  </si>
  <si>
    <t>převázka UPN 260</t>
  </si>
  <si>
    <t>příloha č.3.5.3.2 =6911,00 kg</t>
  </si>
  <si>
    <t>příloha č.3.5.3.3 =749,92 kg</t>
  </si>
  <si>
    <t>převázka UPN 280</t>
  </si>
  <si>
    <t>příloha č.3.5.3.2 =9241,00 kg</t>
  </si>
  <si>
    <t>příloha č.3.5.3.3 =825,60 kg</t>
  </si>
  <si>
    <t>převázka UPN 300</t>
  </si>
  <si>
    <t>příloha č.3.5.3.2 =8397,00 kg</t>
  </si>
  <si>
    <t>příloha č.3.5.3.3 =862,32 kg</t>
  </si>
  <si>
    <t>kotvy lanové 3PKD (dočasná) 280kN délka 15/6m</t>
  </si>
  <si>
    <t>příloha č.3.5.3.2. z tabulky př.3.5.3</t>
  </si>
  <si>
    <t>kotvy tyčové DN50 (dočasná) 390 - 395kN délka 12/6m</t>
  </si>
  <si>
    <t>1. řada</t>
  </si>
  <si>
    <t>2. řada</t>
  </si>
  <si>
    <t>kotvy tyčové DN50 (dočasná) do 470kN délka 11/6m</t>
  </si>
  <si>
    <t>3. řada</t>
  </si>
  <si>
    <t>kotvy tyčové DN50 (dočasná) do 620kN délka 11/6m</t>
  </si>
  <si>
    <t>kotvy tyčové DN50 (trvalá) 580kN délka 11/6m</t>
  </si>
  <si>
    <t>23 - 28 st.. od vodorovné</t>
  </si>
  <si>
    <t>kotvy tyčové DN50 (trvalá) 580kN délka 10/5m</t>
  </si>
  <si>
    <t>kotvy tyčové DN50 (dočasná) 320kN délka 10/5m</t>
  </si>
  <si>
    <t xml:space="preserve">kotvy lanové 4PKD 580kN délka 15/6m </t>
  </si>
  <si>
    <t>svislá</t>
  </si>
  <si>
    <t xml:space="preserve">kotvy lanové 6PKD 580kN délka 16/7m </t>
  </si>
  <si>
    <t>Síť 100x100x6, ocel 10505 proti vypadávání kamenů</t>
  </si>
  <si>
    <t>Stříkaný beton C20/25 tl. 50mm - 50% plochy sítí</t>
  </si>
  <si>
    <t>výkres 3.3.1, 3.3.2, 3.3.3, 3.3.4</t>
  </si>
  <si>
    <t>příčné řezy, výkres 3.3.1, 3.3.2, 3.3.3, 3.3.4</t>
  </si>
  <si>
    <t>Kotvení sítě k výztuži piloty přivařením</t>
  </si>
  <si>
    <t>423 kusů svarů délky 50mm 4mm</t>
  </si>
  <si>
    <t>Rozpěry kotev bloku HEB 200</t>
  </si>
  <si>
    <t>příloha č.3.5.3.3. z tabulky př.3.5.3</t>
  </si>
  <si>
    <t>Rozpěry kotev bloku HEB 220</t>
  </si>
  <si>
    <t>Pažení stavební jámy levostranné z kotvených mikropilot</t>
  </si>
  <si>
    <t>piloty 200 mm s výztuží HEB100 délky 6m po 0,6m</t>
  </si>
  <si>
    <t>tabulka př. 3.4.3</t>
  </si>
  <si>
    <t>příloha č.3.4.3.1. z tabulky př.3.4.3</t>
  </si>
  <si>
    <t>piloty 200 mm s výztuží HEB100 délky 8m po 0,6m</t>
  </si>
  <si>
    <t>piloty 200 mm s výztuží HEB100 délky 8,5m po 0,6m</t>
  </si>
  <si>
    <t>piloty 200 mm s výztuží HEB100 délky 9m po 0,6m</t>
  </si>
  <si>
    <t>piloty 200 mm s výztuží HEB100 délky 9,5m po 0,6m</t>
  </si>
  <si>
    <t>piloty 200 mm s výztuží HEB100 délky 10m po 0,6m</t>
  </si>
  <si>
    <t>převázka UPN 200</t>
  </si>
  <si>
    <t>příloha č.3.4.3.2 z tabulky př.3.4.3</t>
  </si>
  <si>
    <t>převázka UPN 220</t>
  </si>
  <si>
    <t>oboustranná, 20% přesah</t>
  </si>
  <si>
    <t>14,4 x 6 x 2 + 20%</t>
  </si>
  <si>
    <t>dl. 8,9 x 62 + dl. 2,5 x 22 + přesahy cca 20%</t>
  </si>
  <si>
    <t>výkres 3.4.1, 3.4.2</t>
  </si>
  <si>
    <t>87 kusů svarů délky 50mm 4mm</t>
  </si>
  <si>
    <t xml:space="preserve">Stříkaný beton C20/25 tl. 100mm </t>
  </si>
  <si>
    <t>levá pilotová stěna 60 + 24</t>
  </si>
  <si>
    <t>Kotvy tyčové (dočasná) DN40 P= 225 - 375kN délka 10/4m</t>
  </si>
  <si>
    <t>Dočasné kotvení lávky k odběrné věži 4PKD 16/4 P = 384kN</t>
  </si>
  <si>
    <t>20 st. od vodorovné</t>
  </si>
  <si>
    <t xml:space="preserve">Síť 100x100x6, ocel 10505 </t>
  </si>
  <si>
    <t>plocha stávajícího svahu</t>
  </si>
  <si>
    <t>Hřebíkování stávajícího svahu, délka hřebíků 3 až 5m</t>
  </si>
  <si>
    <t>Zkoušky kotev dle ČSN EN 1537</t>
  </si>
  <si>
    <t>Hřebíkování levého svahu pro výlom bloků 6 - 9P</t>
  </si>
  <si>
    <t>Stříkané betony na 50% plochy</t>
  </si>
  <si>
    <t>Odstranění stříkaných betonů</t>
  </si>
  <si>
    <t>4.  Betonové konstrukce</t>
  </si>
  <si>
    <t>Podkladní betony stříkané C30/37 XC4 XA1 tl. 100mm</t>
  </si>
  <si>
    <t>součet ploch pod všemi bloky</t>
  </si>
  <si>
    <t>35+39+42+59+143+175+210+212+182</t>
  </si>
  <si>
    <t>Dorovnání nadvýlomů betonem C30/37 XC4 XA1</t>
  </si>
  <si>
    <t>Železobeton dna a zdí přelivu a opěrné stěny C30/37 XC4 XF3 XA1 XM3</t>
  </si>
  <si>
    <t>součet objemu všech betonových bloků</t>
  </si>
  <si>
    <t>blok 1:</t>
  </si>
  <si>
    <r>
      <t>1-1: 6m</t>
    </r>
    <r>
      <rPr>
        <vertAlign val="superscript"/>
        <sz val="10"/>
        <rFont val="Arial CE"/>
        <family val="0"/>
      </rPr>
      <t>2</t>
    </r>
    <r>
      <rPr>
        <sz val="10"/>
        <rFont val="Arial CE"/>
        <family val="2"/>
      </rPr>
      <t xml:space="preserve"> x 8,19m = 49,14m</t>
    </r>
    <r>
      <rPr>
        <vertAlign val="superscript"/>
        <sz val="10"/>
        <rFont val="Arial CE"/>
        <family val="0"/>
      </rPr>
      <t>3</t>
    </r>
  </si>
  <si>
    <r>
      <t>1-2: 2,8m</t>
    </r>
    <r>
      <rPr>
        <vertAlign val="superscript"/>
        <sz val="10"/>
        <rFont val="Arial CE"/>
        <family val="0"/>
      </rPr>
      <t>2</t>
    </r>
    <r>
      <rPr>
        <sz val="10"/>
        <rFont val="Arial CE"/>
        <family val="2"/>
      </rPr>
      <t xml:space="preserve"> x 8,58m = 24,03m</t>
    </r>
    <r>
      <rPr>
        <vertAlign val="superscript"/>
        <sz val="10"/>
        <rFont val="Arial CE"/>
        <family val="0"/>
      </rPr>
      <t>3</t>
    </r>
  </si>
  <si>
    <r>
      <t>1-3: (1,62m</t>
    </r>
    <r>
      <rPr>
        <vertAlign val="superscript"/>
        <sz val="10"/>
        <rFont val="Arial CE"/>
        <family val="0"/>
      </rPr>
      <t>2</t>
    </r>
    <r>
      <rPr>
        <sz val="10"/>
        <rFont val="Arial CE"/>
        <family val="0"/>
      </rPr>
      <t>+0,585m</t>
    </r>
    <r>
      <rPr>
        <vertAlign val="superscript"/>
        <sz val="10"/>
        <rFont val="Arial CE"/>
        <family val="0"/>
      </rPr>
      <t>2</t>
    </r>
    <r>
      <rPr>
        <sz val="10"/>
        <rFont val="Arial CE"/>
        <family val="0"/>
      </rPr>
      <t>) : 2</t>
    </r>
    <r>
      <rPr>
        <sz val="10"/>
        <rFont val="Arial CE"/>
        <family val="2"/>
      </rPr>
      <t xml:space="preserve"> x 8,82m = 9,73m</t>
    </r>
    <r>
      <rPr>
        <vertAlign val="superscript"/>
        <sz val="10"/>
        <rFont val="Arial CE"/>
        <family val="0"/>
      </rPr>
      <t>3</t>
    </r>
  </si>
  <si>
    <r>
      <t>celkem: 49,14 + 24,03 + 9,73 = 82,9m</t>
    </r>
    <r>
      <rPr>
        <vertAlign val="superscript"/>
        <sz val="10"/>
        <rFont val="Arial CE"/>
        <family val="0"/>
      </rPr>
      <t>3</t>
    </r>
  </si>
  <si>
    <t>blok 2:</t>
  </si>
  <si>
    <r>
      <t>2-1: 6,72m</t>
    </r>
    <r>
      <rPr>
        <vertAlign val="superscript"/>
        <sz val="10"/>
        <rFont val="Arial CE"/>
        <family val="0"/>
      </rPr>
      <t>2</t>
    </r>
    <r>
      <rPr>
        <sz val="10"/>
        <rFont val="Arial CE"/>
        <family val="2"/>
      </rPr>
      <t xml:space="preserve"> x 8,04m = 54,03m</t>
    </r>
    <r>
      <rPr>
        <vertAlign val="superscript"/>
        <sz val="10"/>
        <rFont val="Arial CE"/>
        <family val="0"/>
      </rPr>
      <t>3</t>
    </r>
  </si>
  <si>
    <r>
      <t>2-2: 4,0m</t>
    </r>
    <r>
      <rPr>
        <vertAlign val="superscript"/>
        <sz val="10"/>
        <rFont val="Arial CE"/>
        <family val="0"/>
      </rPr>
      <t>2</t>
    </r>
    <r>
      <rPr>
        <sz val="10"/>
        <rFont val="Arial CE"/>
        <family val="2"/>
      </rPr>
      <t xml:space="preserve"> x 8,4m = 33,6m</t>
    </r>
    <r>
      <rPr>
        <vertAlign val="superscript"/>
        <sz val="10"/>
        <rFont val="Arial CE"/>
        <family val="0"/>
      </rPr>
      <t>3</t>
    </r>
  </si>
  <si>
    <r>
      <t>2-3: 2,382m</t>
    </r>
    <r>
      <rPr>
        <vertAlign val="superscript"/>
        <sz val="10"/>
        <rFont val="Arial CE"/>
        <family val="0"/>
      </rPr>
      <t>2</t>
    </r>
    <r>
      <rPr>
        <sz val="10"/>
        <rFont val="Arial CE"/>
        <family val="2"/>
      </rPr>
      <t xml:space="preserve"> x 8,58m = 20,44m</t>
    </r>
    <r>
      <rPr>
        <vertAlign val="superscript"/>
        <sz val="10"/>
        <rFont val="Arial CE"/>
        <family val="0"/>
      </rPr>
      <t>3</t>
    </r>
  </si>
  <si>
    <r>
      <t>2-4: (0,6m</t>
    </r>
    <r>
      <rPr>
        <vertAlign val="superscript"/>
        <sz val="10"/>
        <rFont val="Arial CE"/>
        <family val="0"/>
      </rPr>
      <t>2</t>
    </r>
    <r>
      <rPr>
        <sz val="10"/>
        <rFont val="Arial CE"/>
        <family val="0"/>
      </rPr>
      <t>+1,522m</t>
    </r>
    <r>
      <rPr>
        <vertAlign val="superscript"/>
        <sz val="10"/>
        <rFont val="Arial CE"/>
        <family val="0"/>
      </rPr>
      <t>2</t>
    </r>
    <r>
      <rPr>
        <sz val="10"/>
        <rFont val="Arial CE"/>
        <family val="0"/>
      </rPr>
      <t>) : 2</t>
    </r>
    <r>
      <rPr>
        <sz val="10"/>
        <rFont val="Arial CE"/>
        <family val="2"/>
      </rPr>
      <t xml:space="preserve"> x 7,82m +(1,546m2+1,522m2) : 2 x 1m = 9,831m</t>
    </r>
    <r>
      <rPr>
        <vertAlign val="superscript"/>
        <sz val="10"/>
        <rFont val="Arial CE"/>
        <family val="0"/>
      </rPr>
      <t>3</t>
    </r>
  </si>
  <si>
    <r>
      <t>celkem: 54,03 + 33,6 + 20,44 + 9,831 = 117,9m</t>
    </r>
    <r>
      <rPr>
        <vertAlign val="superscript"/>
        <sz val="10"/>
        <rFont val="Arial CE"/>
        <family val="0"/>
      </rPr>
      <t>3</t>
    </r>
  </si>
  <si>
    <t>blok 3:</t>
  </si>
  <si>
    <r>
      <t>3-1: 6,72m</t>
    </r>
    <r>
      <rPr>
        <vertAlign val="superscript"/>
        <sz val="10"/>
        <rFont val="Arial CE"/>
        <family val="0"/>
      </rPr>
      <t>2</t>
    </r>
    <r>
      <rPr>
        <sz val="10"/>
        <rFont val="Arial CE"/>
        <family val="2"/>
      </rPr>
      <t xml:space="preserve"> x 4,28m = 28,43m</t>
    </r>
    <r>
      <rPr>
        <vertAlign val="superscript"/>
        <sz val="10"/>
        <rFont val="Arial CE"/>
        <family val="0"/>
      </rPr>
      <t>3</t>
    </r>
  </si>
  <si>
    <r>
      <t>3-2: 7,46m</t>
    </r>
    <r>
      <rPr>
        <vertAlign val="superscript"/>
        <sz val="10"/>
        <rFont val="Arial CE"/>
        <family val="0"/>
      </rPr>
      <t>2</t>
    </r>
    <r>
      <rPr>
        <sz val="10"/>
        <rFont val="Arial CE"/>
        <family val="2"/>
      </rPr>
      <t xml:space="preserve"> x 4,55m = 33,94m</t>
    </r>
    <r>
      <rPr>
        <vertAlign val="superscript"/>
        <sz val="10"/>
        <rFont val="Arial CE"/>
        <family val="0"/>
      </rPr>
      <t>3</t>
    </r>
  </si>
  <si>
    <r>
      <t>otvor v šachtě: -1,845m</t>
    </r>
    <r>
      <rPr>
        <vertAlign val="superscript"/>
        <sz val="10"/>
        <rFont val="Arial CE"/>
        <family val="0"/>
      </rPr>
      <t>3</t>
    </r>
  </si>
  <si>
    <r>
      <t>otvor pro potrubí: -0,70m</t>
    </r>
    <r>
      <rPr>
        <vertAlign val="superscript"/>
        <sz val="10"/>
        <rFont val="Arial CE"/>
        <family val="0"/>
      </rPr>
      <t>3</t>
    </r>
  </si>
  <si>
    <r>
      <t>3-3: 5,6m</t>
    </r>
    <r>
      <rPr>
        <vertAlign val="superscript"/>
        <sz val="10"/>
        <rFont val="Arial CE"/>
        <family val="0"/>
      </rPr>
      <t>2</t>
    </r>
    <r>
      <rPr>
        <sz val="10"/>
        <rFont val="Arial CE"/>
        <family val="2"/>
      </rPr>
      <t xml:space="preserve"> x 8,86m = 49,62m</t>
    </r>
    <r>
      <rPr>
        <vertAlign val="superscript"/>
        <sz val="10"/>
        <rFont val="Arial CE"/>
        <family val="0"/>
      </rPr>
      <t>3</t>
    </r>
  </si>
  <si>
    <r>
      <t>3-4: 2,382m</t>
    </r>
    <r>
      <rPr>
        <vertAlign val="superscript"/>
        <sz val="10"/>
        <rFont val="Arial CE"/>
        <family val="0"/>
      </rPr>
      <t>2</t>
    </r>
    <r>
      <rPr>
        <sz val="10"/>
        <rFont val="Arial CE"/>
        <family val="2"/>
      </rPr>
      <t xml:space="preserve"> x 8,9m = 21,20m</t>
    </r>
    <r>
      <rPr>
        <vertAlign val="superscript"/>
        <sz val="10"/>
        <rFont val="Arial CE"/>
        <family val="0"/>
      </rPr>
      <t>3</t>
    </r>
  </si>
  <si>
    <r>
      <t>3-5: (1,067m</t>
    </r>
    <r>
      <rPr>
        <vertAlign val="superscript"/>
        <sz val="10"/>
        <rFont val="Arial CE"/>
        <family val="0"/>
      </rPr>
      <t>2</t>
    </r>
    <r>
      <rPr>
        <sz val="10"/>
        <rFont val="Arial CE"/>
        <family val="0"/>
      </rPr>
      <t>+1,284m</t>
    </r>
    <r>
      <rPr>
        <vertAlign val="superscript"/>
        <sz val="10"/>
        <rFont val="Arial CE"/>
        <family val="0"/>
      </rPr>
      <t>2</t>
    </r>
    <r>
      <rPr>
        <sz val="10"/>
        <rFont val="Arial CE"/>
        <family val="0"/>
      </rPr>
      <t>) : 2</t>
    </r>
    <r>
      <rPr>
        <sz val="10"/>
        <rFont val="Arial CE"/>
        <family val="2"/>
      </rPr>
      <t xml:space="preserve"> x 8,96m = 10,53m</t>
    </r>
    <r>
      <rPr>
        <vertAlign val="superscript"/>
        <sz val="10"/>
        <rFont val="Arial CE"/>
        <family val="0"/>
      </rPr>
      <t>3</t>
    </r>
  </si>
  <si>
    <r>
      <t>stěny šachty: 1,97 + 1,18 + 0,35 = 3,50m</t>
    </r>
    <r>
      <rPr>
        <vertAlign val="superscript"/>
        <sz val="10"/>
        <rFont val="Arial CE"/>
        <family val="0"/>
      </rPr>
      <t>3</t>
    </r>
  </si>
  <si>
    <r>
      <t>celkem: 28,43 + 33,94 - 1,845 - 0,7 + 49,62 + 21,20 + 10,53 + 3,50 = 144,71m</t>
    </r>
    <r>
      <rPr>
        <vertAlign val="superscript"/>
        <sz val="10"/>
        <rFont val="Arial CE"/>
        <family val="0"/>
      </rPr>
      <t>3</t>
    </r>
  </si>
  <si>
    <t>blok 4:</t>
  </si>
  <si>
    <r>
      <t>4-1: 58,9m</t>
    </r>
    <r>
      <rPr>
        <vertAlign val="superscript"/>
        <sz val="10"/>
        <rFont val="Arial CE"/>
        <family val="0"/>
      </rPr>
      <t>2</t>
    </r>
    <r>
      <rPr>
        <sz val="10"/>
        <rFont val="Arial CE"/>
        <family val="2"/>
      </rPr>
      <t xml:space="preserve"> x 1,4m = 82,46m</t>
    </r>
    <r>
      <rPr>
        <vertAlign val="superscript"/>
        <sz val="10"/>
        <rFont val="Arial CE"/>
        <family val="0"/>
      </rPr>
      <t>3</t>
    </r>
  </si>
  <si>
    <r>
      <t>4-2: 58,9m</t>
    </r>
    <r>
      <rPr>
        <vertAlign val="superscript"/>
        <sz val="10"/>
        <rFont val="Arial CE"/>
        <family val="0"/>
      </rPr>
      <t>2</t>
    </r>
    <r>
      <rPr>
        <sz val="10"/>
        <rFont val="Arial CE"/>
        <family val="2"/>
      </rPr>
      <t xml:space="preserve"> x 0,8m = 47,12m</t>
    </r>
    <r>
      <rPr>
        <vertAlign val="superscript"/>
        <sz val="10"/>
        <rFont val="Arial CE"/>
        <family val="0"/>
      </rPr>
      <t>3</t>
    </r>
  </si>
  <si>
    <r>
      <t>4-3: 27,473m</t>
    </r>
    <r>
      <rPr>
        <vertAlign val="superscript"/>
        <sz val="10"/>
        <rFont val="Arial CE"/>
        <family val="0"/>
      </rPr>
      <t>2</t>
    </r>
    <r>
      <rPr>
        <sz val="10"/>
        <rFont val="Arial CE"/>
        <family val="2"/>
      </rPr>
      <t xml:space="preserve"> x 1,74m = 47,8m</t>
    </r>
    <r>
      <rPr>
        <vertAlign val="superscript"/>
        <sz val="10"/>
        <rFont val="Arial CE"/>
        <family val="0"/>
      </rPr>
      <t>3</t>
    </r>
  </si>
  <si>
    <r>
      <t>4-3: 16,4m</t>
    </r>
    <r>
      <rPr>
        <vertAlign val="superscript"/>
        <sz val="10"/>
        <rFont val="Arial CE"/>
        <family val="0"/>
      </rPr>
      <t>2</t>
    </r>
    <r>
      <rPr>
        <sz val="10"/>
        <rFont val="Arial CE"/>
        <family val="2"/>
      </rPr>
      <t xml:space="preserve"> x 1,76m = 28,87m</t>
    </r>
    <r>
      <rPr>
        <vertAlign val="superscript"/>
        <sz val="10"/>
        <rFont val="Arial CE"/>
        <family val="0"/>
      </rPr>
      <t>3</t>
    </r>
  </si>
  <si>
    <r>
      <t>4-4: 16,68m</t>
    </r>
    <r>
      <rPr>
        <vertAlign val="superscript"/>
        <sz val="10"/>
        <rFont val="Arial CE"/>
        <family val="0"/>
      </rPr>
      <t>2</t>
    </r>
    <r>
      <rPr>
        <sz val="10"/>
        <rFont val="Arial CE"/>
        <family val="2"/>
      </rPr>
      <t xml:space="preserve"> x 2,3m = 38,36m</t>
    </r>
    <r>
      <rPr>
        <vertAlign val="superscript"/>
        <sz val="10"/>
        <rFont val="Arial CE"/>
        <family val="0"/>
      </rPr>
      <t>3</t>
    </r>
  </si>
  <si>
    <r>
      <t>4-4: 13,12m</t>
    </r>
    <r>
      <rPr>
        <vertAlign val="superscript"/>
        <sz val="10"/>
        <rFont val="Arial CE"/>
        <family val="0"/>
      </rPr>
      <t>2</t>
    </r>
    <r>
      <rPr>
        <sz val="10"/>
        <rFont val="Arial CE"/>
        <family val="2"/>
      </rPr>
      <t xml:space="preserve"> x 2,3m = 30,18m</t>
    </r>
    <r>
      <rPr>
        <vertAlign val="superscript"/>
        <sz val="10"/>
        <rFont val="Arial CE"/>
        <family val="0"/>
      </rPr>
      <t>3</t>
    </r>
  </si>
  <si>
    <r>
      <t>4-5: 8,3m</t>
    </r>
    <r>
      <rPr>
        <vertAlign val="superscript"/>
        <sz val="10"/>
        <rFont val="Arial CE"/>
        <family val="0"/>
      </rPr>
      <t>2</t>
    </r>
    <r>
      <rPr>
        <sz val="10"/>
        <rFont val="Arial CE"/>
        <family val="2"/>
      </rPr>
      <t xml:space="preserve"> x 3,31m = 27,48m</t>
    </r>
    <r>
      <rPr>
        <vertAlign val="superscript"/>
        <sz val="10"/>
        <rFont val="Arial CE"/>
        <family val="0"/>
      </rPr>
      <t>3</t>
    </r>
  </si>
  <si>
    <r>
      <t>celkem: 82,46 + 47,12 + 47,8 + 28,87 + 38,36 + 30,18 + 27,48 = 302,27m</t>
    </r>
    <r>
      <rPr>
        <vertAlign val="superscript"/>
        <sz val="10"/>
        <rFont val="Arial CE"/>
        <family val="0"/>
      </rPr>
      <t>3</t>
    </r>
  </si>
  <si>
    <t>blok 5:</t>
  </si>
  <si>
    <r>
      <t>5-1: 142,14m</t>
    </r>
    <r>
      <rPr>
        <vertAlign val="superscript"/>
        <sz val="10"/>
        <rFont val="Arial CE"/>
        <family val="0"/>
      </rPr>
      <t>2</t>
    </r>
    <r>
      <rPr>
        <sz val="10"/>
        <rFont val="Arial CE"/>
        <family val="2"/>
      </rPr>
      <t xml:space="preserve"> x 1,4m = 199,0m</t>
    </r>
    <r>
      <rPr>
        <vertAlign val="superscript"/>
        <sz val="10"/>
        <rFont val="Arial CE"/>
        <family val="0"/>
      </rPr>
      <t>3</t>
    </r>
  </si>
  <si>
    <r>
      <t>5-2: 142,14m</t>
    </r>
    <r>
      <rPr>
        <vertAlign val="superscript"/>
        <sz val="10"/>
        <rFont val="Arial CE"/>
        <family val="0"/>
      </rPr>
      <t>2</t>
    </r>
    <r>
      <rPr>
        <sz val="10"/>
        <rFont val="Arial CE"/>
        <family val="2"/>
      </rPr>
      <t xml:space="preserve"> x 0,8m = 113,72m</t>
    </r>
    <r>
      <rPr>
        <vertAlign val="superscript"/>
        <sz val="10"/>
        <rFont val="Arial CE"/>
        <family val="0"/>
      </rPr>
      <t>3</t>
    </r>
  </si>
  <si>
    <r>
      <t>5-3: 30,21m</t>
    </r>
    <r>
      <rPr>
        <vertAlign val="superscript"/>
        <sz val="10"/>
        <rFont val="Arial CE"/>
        <family val="0"/>
      </rPr>
      <t>2</t>
    </r>
    <r>
      <rPr>
        <sz val="10"/>
        <rFont val="Arial CE"/>
        <family val="2"/>
      </rPr>
      <t xml:space="preserve"> x 1,8m = 54,38m</t>
    </r>
    <r>
      <rPr>
        <vertAlign val="superscript"/>
        <sz val="10"/>
        <rFont val="Arial CE"/>
        <family val="0"/>
      </rPr>
      <t>3</t>
    </r>
  </si>
  <si>
    <r>
      <t>5-3: 26,45m</t>
    </r>
    <r>
      <rPr>
        <vertAlign val="superscript"/>
        <sz val="10"/>
        <rFont val="Arial CE"/>
        <family val="0"/>
      </rPr>
      <t>2</t>
    </r>
    <r>
      <rPr>
        <sz val="10"/>
        <rFont val="Arial CE"/>
        <family val="2"/>
      </rPr>
      <t xml:space="preserve"> x 1,96m = 51,84m</t>
    </r>
    <r>
      <rPr>
        <vertAlign val="superscript"/>
        <sz val="10"/>
        <rFont val="Arial CE"/>
        <family val="0"/>
      </rPr>
      <t>3</t>
    </r>
  </si>
  <si>
    <r>
      <t>5-4: 17,96m</t>
    </r>
    <r>
      <rPr>
        <vertAlign val="superscript"/>
        <sz val="10"/>
        <rFont val="Arial CE"/>
        <family val="0"/>
      </rPr>
      <t>2</t>
    </r>
    <r>
      <rPr>
        <sz val="10"/>
        <rFont val="Arial CE"/>
        <family val="2"/>
      </rPr>
      <t xml:space="preserve"> x 2,8m = 50,29m</t>
    </r>
    <r>
      <rPr>
        <vertAlign val="superscript"/>
        <sz val="10"/>
        <rFont val="Arial CE"/>
        <family val="0"/>
      </rPr>
      <t>3</t>
    </r>
  </si>
  <si>
    <r>
      <t>5-4: 22,6m</t>
    </r>
    <r>
      <rPr>
        <vertAlign val="superscript"/>
        <sz val="10"/>
        <rFont val="Arial CE"/>
        <family val="0"/>
      </rPr>
      <t>2</t>
    </r>
    <r>
      <rPr>
        <sz val="10"/>
        <rFont val="Arial CE"/>
        <family val="2"/>
      </rPr>
      <t xml:space="preserve"> x 2,3m = 51,98m</t>
    </r>
    <r>
      <rPr>
        <vertAlign val="superscript"/>
        <sz val="10"/>
        <rFont val="Arial CE"/>
        <family val="0"/>
      </rPr>
      <t>3</t>
    </r>
  </si>
  <si>
    <r>
      <t>5-5: 9,14m</t>
    </r>
    <r>
      <rPr>
        <vertAlign val="superscript"/>
        <sz val="10"/>
        <rFont val="Arial CE"/>
        <family val="0"/>
      </rPr>
      <t>2</t>
    </r>
    <r>
      <rPr>
        <sz val="10"/>
        <rFont val="Arial CE"/>
        <family val="2"/>
      </rPr>
      <t xml:space="preserve"> x 2,81m = 25,69m</t>
    </r>
    <r>
      <rPr>
        <vertAlign val="superscript"/>
        <sz val="10"/>
        <rFont val="Arial CE"/>
        <family val="0"/>
      </rPr>
      <t>3</t>
    </r>
  </si>
  <si>
    <r>
      <t>5-5: 0,68m</t>
    </r>
    <r>
      <rPr>
        <vertAlign val="superscript"/>
        <sz val="10"/>
        <rFont val="Arial CE"/>
        <family val="0"/>
      </rPr>
      <t>2</t>
    </r>
    <r>
      <rPr>
        <sz val="10"/>
        <rFont val="Arial CE"/>
        <family val="2"/>
      </rPr>
      <t xml:space="preserve"> x 0,32m = 0,22m</t>
    </r>
    <r>
      <rPr>
        <vertAlign val="superscript"/>
        <sz val="10"/>
        <rFont val="Arial CE"/>
        <family val="0"/>
      </rPr>
      <t>3</t>
    </r>
  </si>
  <si>
    <r>
      <t>celkem: 199,0 + 113,72 + 54,38 + 51,84 + 50,29 + 51,98 + 25,69 + 0,22 = 547,20m</t>
    </r>
    <r>
      <rPr>
        <vertAlign val="superscript"/>
        <sz val="10"/>
        <rFont val="Arial CE"/>
        <family val="0"/>
      </rPr>
      <t>3</t>
    </r>
  </si>
  <si>
    <t>blok 6:</t>
  </si>
  <si>
    <r>
      <t>6-1: 174,18m</t>
    </r>
    <r>
      <rPr>
        <vertAlign val="superscript"/>
        <sz val="10"/>
        <rFont val="Arial CE"/>
        <family val="0"/>
      </rPr>
      <t>2</t>
    </r>
    <r>
      <rPr>
        <sz val="10"/>
        <rFont val="Arial CE"/>
        <family val="2"/>
      </rPr>
      <t xml:space="preserve"> x 1,4m = 243,85m</t>
    </r>
    <r>
      <rPr>
        <vertAlign val="superscript"/>
        <sz val="10"/>
        <rFont val="Arial CE"/>
        <family val="0"/>
      </rPr>
      <t>3</t>
    </r>
  </si>
  <si>
    <r>
      <t>6-2: 174,18m</t>
    </r>
    <r>
      <rPr>
        <vertAlign val="superscript"/>
        <sz val="10"/>
        <rFont val="Arial CE"/>
        <family val="0"/>
      </rPr>
      <t>2</t>
    </r>
    <r>
      <rPr>
        <sz val="10"/>
        <rFont val="Arial CE"/>
        <family val="2"/>
      </rPr>
      <t xml:space="preserve"> x 0,8m = 139,35m</t>
    </r>
    <r>
      <rPr>
        <vertAlign val="superscript"/>
        <sz val="10"/>
        <rFont val="Arial CE"/>
        <family val="0"/>
      </rPr>
      <t>3</t>
    </r>
  </si>
  <si>
    <r>
      <t>6-3: 24,55m</t>
    </r>
    <r>
      <rPr>
        <vertAlign val="superscript"/>
        <sz val="10"/>
        <rFont val="Arial CE"/>
        <family val="0"/>
      </rPr>
      <t>2</t>
    </r>
    <r>
      <rPr>
        <sz val="10"/>
        <rFont val="Arial CE"/>
        <family val="2"/>
      </rPr>
      <t xml:space="preserve"> x 2,04m = 50,08m</t>
    </r>
    <r>
      <rPr>
        <vertAlign val="superscript"/>
        <sz val="10"/>
        <rFont val="Arial CE"/>
        <family val="0"/>
      </rPr>
      <t>3</t>
    </r>
  </si>
  <si>
    <r>
      <t>6-3: 27,73m</t>
    </r>
    <r>
      <rPr>
        <vertAlign val="superscript"/>
        <sz val="10"/>
        <rFont val="Arial CE"/>
        <family val="0"/>
      </rPr>
      <t>2</t>
    </r>
    <r>
      <rPr>
        <sz val="10"/>
        <rFont val="Arial CE"/>
        <family val="2"/>
      </rPr>
      <t xml:space="preserve"> x 2,14m = 59,34m</t>
    </r>
    <r>
      <rPr>
        <vertAlign val="superscript"/>
        <sz val="10"/>
        <rFont val="Arial CE"/>
        <family val="0"/>
      </rPr>
      <t>3</t>
    </r>
  </si>
  <si>
    <r>
      <t>6-4: 16,68m</t>
    </r>
    <r>
      <rPr>
        <vertAlign val="superscript"/>
        <sz val="10"/>
        <rFont val="Arial CE"/>
        <family val="0"/>
      </rPr>
      <t>2</t>
    </r>
    <r>
      <rPr>
        <sz val="10"/>
        <rFont val="Arial CE"/>
        <family val="2"/>
      </rPr>
      <t xml:space="preserve"> x 2,7m = 45,04m</t>
    </r>
    <r>
      <rPr>
        <vertAlign val="superscript"/>
        <sz val="10"/>
        <rFont val="Arial CE"/>
        <family val="0"/>
      </rPr>
      <t>3</t>
    </r>
  </si>
  <si>
    <r>
      <t>6-4: 20,93m</t>
    </r>
    <r>
      <rPr>
        <vertAlign val="superscript"/>
        <sz val="10"/>
        <rFont val="Arial CE"/>
        <family val="0"/>
      </rPr>
      <t>2</t>
    </r>
    <r>
      <rPr>
        <sz val="10"/>
        <rFont val="Arial CE"/>
        <family val="2"/>
      </rPr>
      <t xml:space="preserve"> x 2,3m = 48,14m</t>
    </r>
    <r>
      <rPr>
        <vertAlign val="superscript"/>
        <sz val="10"/>
        <rFont val="Arial CE"/>
        <family val="0"/>
      </rPr>
      <t>3</t>
    </r>
  </si>
  <si>
    <r>
      <t>6-5: 8,22m</t>
    </r>
    <r>
      <rPr>
        <vertAlign val="superscript"/>
        <sz val="10"/>
        <rFont val="Arial CE"/>
        <family val="0"/>
      </rPr>
      <t>2</t>
    </r>
    <r>
      <rPr>
        <sz val="10"/>
        <rFont val="Arial CE"/>
        <family val="2"/>
      </rPr>
      <t xml:space="preserve"> x 2,81m = 23,1m</t>
    </r>
    <r>
      <rPr>
        <vertAlign val="superscript"/>
        <sz val="10"/>
        <rFont val="Arial CE"/>
        <family val="0"/>
      </rPr>
      <t>3</t>
    </r>
  </si>
  <si>
    <r>
      <t>6-5: 7,3m</t>
    </r>
    <r>
      <rPr>
        <vertAlign val="superscript"/>
        <sz val="10"/>
        <rFont val="Arial CE"/>
        <family val="0"/>
      </rPr>
      <t>2</t>
    </r>
    <r>
      <rPr>
        <sz val="10"/>
        <rFont val="Arial CE"/>
        <family val="2"/>
      </rPr>
      <t xml:space="preserve"> x 0,32m = 2,34m</t>
    </r>
    <r>
      <rPr>
        <vertAlign val="superscript"/>
        <sz val="10"/>
        <rFont val="Arial CE"/>
        <family val="0"/>
      </rPr>
      <t>3</t>
    </r>
  </si>
  <si>
    <r>
      <t>celkem: 243,85 + 139,35 + 59,34 + 50,08 + 45,04 + 48,14 + 23,1 + 2,34 = 611,24m</t>
    </r>
    <r>
      <rPr>
        <vertAlign val="superscript"/>
        <sz val="10"/>
        <rFont val="Arial CE"/>
        <family val="0"/>
      </rPr>
      <t>3</t>
    </r>
  </si>
  <si>
    <t>blok 7:</t>
  </si>
  <si>
    <r>
      <t>7-1,2: 21,24m</t>
    </r>
    <r>
      <rPr>
        <vertAlign val="superscript"/>
        <sz val="10"/>
        <rFont val="Arial CE"/>
        <family val="0"/>
      </rPr>
      <t>2</t>
    </r>
    <r>
      <rPr>
        <sz val="10"/>
        <rFont val="Arial CE"/>
        <family val="2"/>
      </rPr>
      <t xml:space="preserve"> x 22,09m = 469,2m</t>
    </r>
    <r>
      <rPr>
        <vertAlign val="superscript"/>
        <sz val="10"/>
        <rFont val="Arial CE"/>
        <family val="0"/>
      </rPr>
      <t>3</t>
    </r>
  </si>
  <si>
    <r>
      <t>7-3,4: 8,37m</t>
    </r>
    <r>
      <rPr>
        <vertAlign val="superscript"/>
        <sz val="10"/>
        <rFont val="Arial CE"/>
        <family val="0"/>
      </rPr>
      <t>2</t>
    </r>
    <r>
      <rPr>
        <sz val="10"/>
        <rFont val="Arial CE"/>
        <family val="2"/>
      </rPr>
      <t xml:space="preserve"> x 9,5m = 79,5m</t>
    </r>
    <r>
      <rPr>
        <vertAlign val="superscript"/>
        <sz val="10"/>
        <rFont val="Arial CE"/>
        <family val="0"/>
      </rPr>
      <t>3</t>
    </r>
  </si>
  <si>
    <r>
      <t>7-3,4,5: 11,46m</t>
    </r>
    <r>
      <rPr>
        <vertAlign val="superscript"/>
        <sz val="10"/>
        <rFont val="Arial CE"/>
        <family val="0"/>
      </rPr>
      <t>2</t>
    </r>
    <r>
      <rPr>
        <sz val="10"/>
        <rFont val="Arial CE"/>
        <family val="2"/>
      </rPr>
      <t xml:space="preserve"> x 9,5m = 108,87m</t>
    </r>
    <r>
      <rPr>
        <vertAlign val="superscript"/>
        <sz val="10"/>
        <rFont val="Arial CE"/>
        <family val="0"/>
      </rPr>
      <t>3</t>
    </r>
  </si>
  <si>
    <r>
      <t>7-5: 5,4m</t>
    </r>
    <r>
      <rPr>
        <vertAlign val="superscript"/>
        <sz val="10"/>
        <rFont val="Arial CE"/>
        <family val="0"/>
      </rPr>
      <t>2</t>
    </r>
    <r>
      <rPr>
        <sz val="10"/>
        <rFont val="Arial CE"/>
        <family val="2"/>
      </rPr>
      <t xml:space="preserve"> x 9,5m = 51,3m</t>
    </r>
    <r>
      <rPr>
        <vertAlign val="superscript"/>
        <sz val="10"/>
        <rFont val="Arial CE"/>
        <family val="0"/>
      </rPr>
      <t>3</t>
    </r>
  </si>
  <si>
    <r>
      <t>7-6: 2,75m</t>
    </r>
    <r>
      <rPr>
        <vertAlign val="superscript"/>
        <sz val="10"/>
        <rFont val="Arial CE"/>
        <family val="0"/>
      </rPr>
      <t>2</t>
    </r>
    <r>
      <rPr>
        <sz val="10"/>
        <rFont val="Arial CE"/>
        <family val="2"/>
      </rPr>
      <t xml:space="preserve"> x 9,5m = 26,13m</t>
    </r>
    <r>
      <rPr>
        <vertAlign val="superscript"/>
        <sz val="10"/>
        <rFont val="Arial CE"/>
        <family val="0"/>
      </rPr>
      <t>3</t>
    </r>
  </si>
  <si>
    <r>
      <t>7-6: 0,388m</t>
    </r>
    <r>
      <rPr>
        <vertAlign val="superscript"/>
        <sz val="10"/>
        <rFont val="Arial CE"/>
        <family val="0"/>
      </rPr>
      <t>2</t>
    </r>
    <r>
      <rPr>
        <sz val="10"/>
        <rFont val="Arial CE"/>
        <family val="2"/>
      </rPr>
      <t xml:space="preserve"> x 9,5m = 3,69m</t>
    </r>
    <r>
      <rPr>
        <vertAlign val="superscript"/>
        <sz val="10"/>
        <rFont val="Arial CE"/>
        <family val="0"/>
      </rPr>
      <t>3</t>
    </r>
  </si>
  <si>
    <r>
      <t>celkem: 469,2 + 79,5 + 108,87 + 51,3 + 26,13 + 3,69 = 738,7m</t>
    </r>
    <r>
      <rPr>
        <vertAlign val="superscript"/>
        <sz val="10"/>
        <rFont val="Arial CE"/>
        <family val="0"/>
      </rPr>
      <t>3</t>
    </r>
  </si>
  <si>
    <t>blok 8:</t>
  </si>
  <si>
    <r>
      <t>8-1,2: 57,662m</t>
    </r>
    <r>
      <rPr>
        <vertAlign val="superscript"/>
        <sz val="10"/>
        <rFont val="Arial CE"/>
        <family val="0"/>
      </rPr>
      <t>2</t>
    </r>
    <r>
      <rPr>
        <sz val="10"/>
        <rFont val="Arial CE"/>
        <family val="2"/>
      </rPr>
      <t xml:space="preserve"> x 9,5m = 547,79m</t>
    </r>
    <r>
      <rPr>
        <vertAlign val="superscript"/>
        <sz val="10"/>
        <rFont val="Arial CE"/>
        <family val="0"/>
      </rPr>
      <t>3</t>
    </r>
  </si>
  <si>
    <r>
      <t>8-3,4: 8,656m</t>
    </r>
    <r>
      <rPr>
        <vertAlign val="superscript"/>
        <sz val="10"/>
        <rFont val="Arial CE"/>
        <family val="0"/>
      </rPr>
      <t>2</t>
    </r>
    <r>
      <rPr>
        <sz val="10"/>
        <rFont val="Arial CE"/>
        <family val="2"/>
      </rPr>
      <t xml:space="preserve"> x 9,5m = 82,24m</t>
    </r>
    <r>
      <rPr>
        <vertAlign val="superscript"/>
        <sz val="10"/>
        <rFont val="Arial CE"/>
        <family val="0"/>
      </rPr>
      <t>3</t>
    </r>
  </si>
  <si>
    <r>
      <t>8-5: 5m</t>
    </r>
    <r>
      <rPr>
        <vertAlign val="superscript"/>
        <sz val="10"/>
        <rFont val="Arial CE"/>
        <family val="0"/>
      </rPr>
      <t>2</t>
    </r>
    <r>
      <rPr>
        <sz val="10"/>
        <rFont val="Arial CE"/>
        <family val="2"/>
      </rPr>
      <t xml:space="preserve"> x 9,5m = 47,5m</t>
    </r>
    <r>
      <rPr>
        <vertAlign val="superscript"/>
        <sz val="10"/>
        <rFont val="Arial CE"/>
        <family val="0"/>
      </rPr>
      <t>3</t>
    </r>
  </si>
  <si>
    <r>
      <t>8-3,4: 7,525m</t>
    </r>
    <r>
      <rPr>
        <vertAlign val="superscript"/>
        <sz val="10"/>
        <rFont val="Arial CE"/>
        <family val="0"/>
      </rPr>
      <t>2</t>
    </r>
    <r>
      <rPr>
        <sz val="10"/>
        <rFont val="Arial CE"/>
        <family val="2"/>
      </rPr>
      <t xml:space="preserve"> x 9,5m = 71,5m</t>
    </r>
    <r>
      <rPr>
        <vertAlign val="superscript"/>
        <sz val="10"/>
        <rFont val="Arial CE"/>
        <family val="0"/>
      </rPr>
      <t>3</t>
    </r>
  </si>
  <si>
    <r>
      <t>8-5: 4,2m</t>
    </r>
    <r>
      <rPr>
        <vertAlign val="superscript"/>
        <sz val="10"/>
        <rFont val="Arial CE"/>
        <family val="0"/>
      </rPr>
      <t>2</t>
    </r>
    <r>
      <rPr>
        <sz val="10"/>
        <rFont val="Arial CE"/>
        <family val="2"/>
      </rPr>
      <t xml:space="preserve"> x 2,84m = 11,93m</t>
    </r>
    <r>
      <rPr>
        <vertAlign val="superscript"/>
        <sz val="10"/>
        <rFont val="Arial CE"/>
        <family val="0"/>
      </rPr>
      <t>3</t>
    </r>
  </si>
  <si>
    <t>blok 9:</t>
  </si>
  <si>
    <t>blok 8 dopočet:</t>
  </si>
  <si>
    <r>
      <t>0,275 x 2,85 + 0,71 x 6,537 = 5,42m</t>
    </r>
    <r>
      <rPr>
        <vertAlign val="superscript"/>
        <sz val="10"/>
        <rFont val="Arial CE"/>
        <family val="0"/>
      </rPr>
      <t>3</t>
    </r>
  </si>
  <si>
    <r>
      <t>58,49 x 1,2 - 2,64 x 2 = 64,91m</t>
    </r>
    <r>
      <rPr>
        <vertAlign val="superscript"/>
        <sz val="10"/>
        <rFont val="Arial CE"/>
        <family val="0"/>
      </rPr>
      <t>3</t>
    </r>
  </si>
  <si>
    <r>
      <t>58,49 x 1,1 - 2,42 x 2 - 1,65 x 0,4 = 58,84m</t>
    </r>
    <r>
      <rPr>
        <vertAlign val="superscript"/>
        <sz val="10"/>
        <rFont val="Arial CE"/>
        <family val="0"/>
      </rPr>
      <t>3</t>
    </r>
  </si>
  <si>
    <r>
      <t>0,8 x 3,14 + 0,85 x 3,24 = 5,26m</t>
    </r>
    <r>
      <rPr>
        <vertAlign val="superscript"/>
        <sz val="10"/>
        <rFont val="Arial CE"/>
        <family val="0"/>
      </rPr>
      <t>3</t>
    </r>
  </si>
  <si>
    <r>
      <t>1,66 x 1,93 - 0,23 x 1,115 = 2,94m</t>
    </r>
    <r>
      <rPr>
        <vertAlign val="superscript"/>
        <sz val="10"/>
        <rFont val="Arial CE"/>
        <family val="0"/>
      </rPr>
      <t>3</t>
    </r>
  </si>
  <si>
    <r>
      <t>1,66 x 1,93 - 0,23 x 1,545 = 2,85m</t>
    </r>
    <r>
      <rPr>
        <vertAlign val="superscript"/>
        <sz val="10"/>
        <rFont val="Arial CE"/>
        <family val="0"/>
      </rPr>
      <t>3</t>
    </r>
  </si>
  <si>
    <r>
      <t>0,93 x 0,7 + 1,05 x 0,29 = 0,95m</t>
    </r>
    <r>
      <rPr>
        <vertAlign val="superscript"/>
        <sz val="10"/>
        <rFont val="Arial CE"/>
        <family val="0"/>
      </rPr>
      <t>3</t>
    </r>
  </si>
  <si>
    <r>
      <t>5,42 + 64,91 + 58,84 + 5,26 + 2,94 + 2,85 + 0,95 = 141,17m</t>
    </r>
    <r>
      <rPr>
        <vertAlign val="superscript"/>
        <sz val="10"/>
        <rFont val="Arial CE"/>
        <family val="0"/>
      </rPr>
      <t>3</t>
    </r>
  </si>
  <si>
    <r>
      <t>celkem:  547,79 + 82,24 + 71,5 + 47,5 + 11,93 + 141,17 = 902,13m</t>
    </r>
    <r>
      <rPr>
        <vertAlign val="superscript"/>
        <sz val="10"/>
        <rFont val="Arial CE"/>
        <family val="0"/>
      </rPr>
      <t>3</t>
    </r>
  </si>
  <si>
    <r>
      <t>9-1: 0,3m</t>
    </r>
    <r>
      <rPr>
        <vertAlign val="superscript"/>
        <sz val="10"/>
        <rFont val="Arial CE"/>
        <family val="0"/>
      </rPr>
      <t>2</t>
    </r>
    <r>
      <rPr>
        <sz val="10"/>
        <rFont val="Arial CE"/>
        <family val="2"/>
      </rPr>
      <t xml:space="preserve"> x 22,1m = 6,63m</t>
    </r>
    <r>
      <rPr>
        <vertAlign val="superscript"/>
        <sz val="10"/>
        <rFont val="Arial CE"/>
        <family val="0"/>
      </rPr>
      <t>3</t>
    </r>
  </si>
  <si>
    <r>
      <t>9-1: 181,97m</t>
    </r>
    <r>
      <rPr>
        <vertAlign val="superscript"/>
        <sz val="10"/>
        <rFont val="Arial CE"/>
        <family val="0"/>
      </rPr>
      <t>2</t>
    </r>
    <r>
      <rPr>
        <sz val="10"/>
        <rFont val="Arial CE"/>
        <family val="2"/>
      </rPr>
      <t xml:space="preserve"> x 1,6m = 291,15m</t>
    </r>
    <r>
      <rPr>
        <vertAlign val="superscript"/>
        <sz val="10"/>
        <rFont val="Arial CE"/>
        <family val="0"/>
      </rPr>
      <t>3</t>
    </r>
  </si>
  <si>
    <r>
      <t>9-2: 181,97m</t>
    </r>
    <r>
      <rPr>
        <vertAlign val="superscript"/>
        <sz val="10"/>
        <rFont val="Arial CE"/>
        <family val="0"/>
      </rPr>
      <t>2</t>
    </r>
    <r>
      <rPr>
        <sz val="10"/>
        <rFont val="Arial CE"/>
        <family val="2"/>
      </rPr>
      <t xml:space="preserve"> x 0,8m =145,58m</t>
    </r>
    <r>
      <rPr>
        <vertAlign val="superscript"/>
        <sz val="10"/>
        <rFont val="Arial CE"/>
        <family val="0"/>
      </rPr>
      <t>3</t>
    </r>
  </si>
  <si>
    <r>
      <t>9-2: 1,95m</t>
    </r>
    <r>
      <rPr>
        <vertAlign val="superscript"/>
        <sz val="10"/>
        <rFont val="Arial CE"/>
        <family val="0"/>
      </rPr>
      <t>2</t>
    </r>
    <r>
      <rPr>
        <sz val="10"/>
        <rFont val="Arial CE"/>
        <family val="2"/>
      </rPr>
      <t xml:space="preserve"> x 5,82m =11,35m</t>
    </r>
    <r>
      <rPr>
        <vertAlign val="superscript"/>
        <sz val="10"/>
        <rFont val="Arial CE"/>
        <family val="0"/>
      </rPr>
      <t>3</t>
    </r>
  </si>
  <si>
    <r>
      <t>9-3,4: 7,78m</t>
    </r>
    <r>
      <rPr>
        <vertAlign val="superscript"/>
        <sz val="10"/>
        <rFont val="Arial CE"/>
        <family val="0"/>
      </rPr>
      <t>2</t>
    </r>
    <r>
      <rPr>
        <sz val="10"/>
        <rFont val="Arial CE"/>
        <family val="2"/>
      </rPr>
      <t xml:space="preserve"> x 5,75m =44,74m</t>
    </r>
    <r>
      <rPr>
        <vertAlign val="superscript"/>
        <sz val="10"/>
        <rFont val="Arial CE"/>
        <family val="0"/>
      </rPr>
      <t>3</t>
    </r>
  </si>
  <si>
    <r>
      <t>9-3,4: 35,87m</t>
    </r>
    <r>
      <rPr>
        <vertAlign val="superscript"/>
        <sz val="10"/>
        <rFont val="Arial CE"/>
        <family val="0"/>
      </rPr>
      <t>2</t>
    </r>
    <r>
      <rPr>
        <sz val="10"/>
        <rFont val="Arial CE"/>
        <family val="2"/>
      </rPr>
      <t xml:space="preserve"> x 2,895m =103,85m</t>
    </r>
    <r>
      <rPr>
        <vertAlign val="superscript"/>
        <sz val="10"/>
        <rFont val="Arial CE"/>
        <family val="0"/>
      </rPr>
      <t>3</t>
    </r>
  </si>
  <si>
    <r>
      <t>9-5: 21,48m</t>
    </r>
    <r>
      <rPr>
        <vertAlign val="superscript"/>
        <sz val="10"/>
        <rFont val="Arial CE"/>
        <family val="0"/>
      </rPr>
      <t>2</t>
    </r>
    <r>
      <rPr>
        <sz val="10"/>
        <rFont val="Arial CE"/>
        <family val="2"/>
      </rPr>
      <t xml:space="preserve"> x 2,5m =53,7m</t>
    </r>
    <r>
      <rPr>
        <vertAlign val="superscript"/>
        <sz val="10"/>
        <rFont val="Arial CE"/>
        <family val="0"/>
      </rPr>
      <t>3</t>
    </r>
  </si>
  <si>
    <r>
      <t>9-6: 10,94m</t>
    </r>
    <r>
      <rPr>
        <vertAlign val="superscript"/>
        <sz val="10"/>
        <rFont val="Arial CE"/>
        <family val="0"/>
      </rPr>
      <t>2</t>
    </r>
    <r>
      <rPr>
        <sz val="10"/>
        <rFont val="Arial CE"/>
        <family val="2"/>
      </rPr>
      <t xml:space="preserve"> x 2,695m =29,48m</t>
    </r>
    <r>
      <rPr>
        <vertAlign val="superscript"/>
        <sz val="10"/>
        <rFont val="Arial CE"/>
        <family val="0"/>
      </rPr>
      <t>3</t>
    </r>
  </si>
  <si>
    <r>
      <t>9-6: 13,04m</t>
    </r>
    <r>
      <rPr>
        <vertAlign val="superscript"/>
        <sz val="10"/>
        <rFont val="Arial CE"/>
        <family val="0"/>
      </rPr>
      <t>2</t>
    </r>
    <r>
      <rPr>
        <sz val="10"/>
        <rFont val="Arial CE"/>
        <family val="2"/>
      </rPr>
      <t xml:space="preserve"> x 0,32m =4,18m</t>
    </r>
    <r>
      <rPr>
        <vertAlign val="superscript"/>
        <sz val="10"/>
        <rFont val="Arial CE"/>
        <family val="0"/>
      </rPr>
      <t>3</t>
    </r>
  </si>
  <si>
    <r>
      <t>celkem: 6,63 + 291,15 + 145,58 + 11,35 + 44,74 + 103,85 + 53,7 + 29,48 + 4,18 = 609,7m</t>
    </r>
    <r>
      <rPr>
        <vertAlign val="superscript"/>
        <sz val="10"/>
        <rFont val="Arial CE"/>
        <family val="0"/>
      </rPr>
      <t>3</t>
    </r>
  </si>
  <si>
    <r>
      <t>82,9+117,9+144,71+302,27+547,2+611,24+738,7+902,13+609,7 = 4056,75m</t>
    </r>
    <r>
      <rPr>
        <vertAlign val="superscript"/>
        <sz val="10"/>
        <rFont val="Arial CE"/>
        <family val="0"/>
      </rPr>
      <t>3</t>
    </r>
  </si>
  <si>
    <t>Ocel R 10505 do 12mm</t>
  </si>
  <si>
    <t>t</t>
  </si>
  <si>
    <t>blok 1:       2083,4 kg</t>
  </si>
  <si>
    <t>blok 2:      2510,7 kg</t>
  </si>
  <si>
    <t>blok 3:      2950,9 kg</t>
  </si>
  <si>
    <t>blok 4:       754,5 kg</t>
  </si>
  <si>
    <t>blok 5:     1601,1 kg</t>
  </si>
  <si>
    <t>blok 6:     1986,9 kg</t>
  </si>
  <si>
    <t>blok 7:     3738,7 kg</t>
  </si>
  <si>
    <t>blok 8:     3915,8 kg</t>
  </si>
  <si>
    <t>blok 9:     2701,1 kg</t>
  </si>
  <si>
    <t>výkresy výztuže</t>
  </si>
  <si>
    <t>Ocel R 10505 do 32mm</t>
  </si>
  <si>
    <t>blok 2:      2077,8 kg</t>
  </si>
  <si>
    <t>blok 1:        797,6 kg</t>
  </si>
  <si>
    <t>blok 3:      2592,8 kg</t>
  </si>
  <si>
    <t>blok 4:    27196,9 kg</t>
  </si>
  <si>
    <t>blok 5:    49181,0 kg</t>
  </si>
  <si>
    <t>blok 6:    53598,5 kg</t>
  </si>
  <si>
    <t>blok 7:    66844,5 kg</t>
  </si>
  <si>
    <t>blok 8:    68310,0 kg</t>
  </si>
  <si>
    <t>blok 9:    59466,7 kg</t>
  </si>
  <si>
    <t>Svařování výztuže - nosné svary profilů 18-25mm</t>
  </si>
  <si>
    <t>viz. výkresy výztuže, př. 5.1 - 5.10</t>
  </si>
  <si>
    <t>Sítě KARI 8/100/100 v chodníku</t>
  </si>
  <si>
    <t>Osazení prefabrikátů</t>
  </si>
  <si>
    <t>Betonové prefabrikované konstrukce - římsový prefabrikát</t>
  </si>
  <si>
    <t>staveništní prefabrikáty římsy</t>
  </si>
  <si>
    <r>
      <t>0,077 m</t>
    </r>
    <r>
      <rPr>
        <vertAlign val="superscript"/>
        <sz val="10"/>
        <rFont val="Arial CE"/>
        <family val="0"/>
      </rPr>
      <t>2</t>
    </r>
    <r>
      <rPr>
        <sz val="10"/>
        <rFont val="Arial CE"/>
        <family val="0"/>
      </rPr>
      <t xml:space="preserve"> x 53,3 m</t>
    </r>
  </si>
  <si>
    <t>Železobeton chodníku C30/37 XF4, zdrsnění povrchu betonu</t>
  </si>
  <si>
    <r>
      <t>0,392m</t>
    </r>
    <r>
      <rPr>
        <vertAlign val="superscript"/>
        <sz val="10"/>
        <rFont val="Arial CE"/>
        <family val="0"/>
      </rPr>
      <t>2</t>
    </r>
    <r>
      <rPr>
        <sz val="10"/>
        <rFont val="Arial CE"/>
        <family val="0"/>
      </rPr>
      <t xml:space="preserve"> x 55m</t>
    </r>
  </si>
  <si>
    <t>Bednění rovinné stěn přelivu a opěrky</t>
  </si>
  <si>
    <t>celková délka kotev je 721m</t>
  </si>
  <si>
    <t>(4,7 + 3,0) : 2 x 9 = 34,65</t>
  </si>
  <si>
    <t>2,0 x 8,5 = 17,00</t>
  </si>
  <si>
    <t>(2,7 + 1) : 2 x 8,2 = 15,17</t>
  </si>
  <si>
    <t>2 x 0,3 + 0,8 x 1 = 1,40</t>
  </si>
  <si>
    <t>celkem: 34,65 + 17,00 + 15,17 + 1,40 = 68,22</t>
  </si>
  <si>
    <t>(6,3 + 4,7) : 2 x 9 = 49,50</t>
  </si>
  <si>
    <t>2,0 x 7,8 + 1,7 x 8,2 = 29,54</t>
  </si>
  <si>
    <t>(2,6 + 1) : 2 x 8,7 = 15,66</t>
  </si>
  <si>
    <t>celkem: 49,50 + 29,54 + 15,66 = 94,70</t>
  </si>
  <si>
    <t>(6,7 + 6,3) : 2 x 9 x 2 = 117,00</t>
  </si>
  <si>
    <t>3,1 x 2 + 3,1 x 1,85 = 11,94</t>
  </si>
  <si>
    <t>4 x 1,5 x 2 + 4 x 1 x 2 = 20,00</t>
  </si>
  <si>
    <t>celkem: 117,00 + 11,94 + 20,00 = 148,94</t>
  </si>
  <si>
    <t>4,9 x 6,2  = 30,38</t>
  </si>
  <si>
    <t>4,2 x 5,7 = 23,94</t>
  </si>
  <si>
    <t>7,5 x 8,2 = 61,50</t>
  </si>
  <si>
    <t>2,3 x 8,6 = 19,78</t>
  </si>
  <si>
    <t>3,3 x 8,3 = 27,39</t>
  </si>
  <si>
    <t>celkem: 30,38 + 23,94 + 61,50 + 19,78 + 27,39 = 162,99</t>
  </si>
  <si>
    <t>5,1 x 9,8 = 49,98</t>
  </si>
  <si>
    <t>4,3 x 9,1 = 39,13</t>
  </si>
  <si>
    <t>7,6 x 8,8 = 66,88</t>
  </si>
  <si>
    <t>2,8 x 9,4 = 26,32</t>
  </si>
  <si>
    <t>2,8 x 9,1 = 25,48</t>
  </si>
  <si>
    <t>celkem: 49,98 + 39,13 + 66,88 + 26,32 + 25,48 = 207,79</t>
  </si>
  <si>
    <t>5,2 x 9 = 46,80</t>
  </si>
  <si>
    <t>4,4 x 8,4 = 36,96</t>
  </si>
  <si>
    <t>7,7 x 8,1 = 62,37</t>
  </si>
  <si>
    <t>2,7 x 8,7 = 23,49</t>
  </si>
  <si>
    <t>2,8 x 8,4 = 23,52</t>
  </si>
  <si>
    <t>celkem: 46,80 + 36,96 + 62,37 + 23,49 + 23,52 = 193,14</t>
  </si>
  <si>
    <t>5,4 x 9,5 = 51,30</t>
  </si>
  <si>
    <t>4,6 x 9,5 = 43,70</t>
  </si>
  <si>
    <t>7,8 x 9,5 = 74,10</t>
  </si>
  <si>
    <t>2,7 x 9,5 = 25,65</t>
  </si>
  <si>
    <t>2,8 x 9,5 = 26,60</t>
  </si>
  <si>
    <t>celkem: 51,30 + 43,70 + 74,10 + 25,65 + 26,60 = 221,35</t>
  </si>
  <si>
    <t>4,7 x 7,4 = 34,78</t>
  </si>
  <si>
    <t>3,9 x 9,5 = 37,05</t>
  </si>
  <si>
    <t>8,0 x 9,5 = 76,00</t>
  </si>
  <si>
    <t>2,5 x 2 = 5,00</t>
  </si>
  <si>
    <t>2,8 x 2 = 5,60</t>
  </si>
  <si>
    <t>0,3 x 17 = 5,10</t>
  </si>
  <si>
    <t>celkem: 34,78 + 37,05 + 76,00 + 5,00 + 5,60 + 5,10 = 163,53</t>
  </si>
  <si>
    <t>3,1 x 5,8 = 17,98</t>
  </si>
  <si>
    <t>8,1 x 10,6 = 85,86</t>
  </si>
  <si>
    <t>2,5 x 12,0 = 30,0</t>
  </si>
  <si>
    <t>2,5 x 11,1 = 27,75</t>
  </si>
  <si>
    <t>2,7 x 10,9 = 29,43</t>
  </si>
  <si>
    <t>celkem: 17,98 + 85,86 + 30,0 + 27,75 + 29,43 = 191,02</t>
  </si>
  <si>
    <t>suma všech bloků:</t>
  </si>
  <si>
    <t>68,22 + 94,70 + 148,94 + 162,99 + 207,79 + 193,14 + 221,35 + 163,53 + 191,02 = 1451,68</t>
  </si>
  <si>
    <t>připočítáme rezervu 1%</t>
  </si>
  <si>
    <t>Bednění rovinné - plocha dilatačních spar</t>
  </si>
  <si>
    <t>10,1 + 10,4 + 13,7 + 16,7 + 52,0 + 69,0 + 75,6 + 85,8 + 83,0 + 79,5 = 495,8</t>
  </si>
  <si>
    <t>Bednění spodního líce konzoly ve výšce cca 10m</t>
  </si>
  <si>
    <t>1,5 x 26,0 + 1,0 x 8,0 + 0,6 x 4,0 = 49,40</t>
  </si>
  <si>
    <t>Svislé bednění konzoly ve výšce cca 10m</t>
  </si>
  <si>
    <t>0,44 x 38,0 = 16,72</t>
  </si>
  <si>
    <t>Bednění kruhové stěn přelivu a opěrky</t>
  </si>
  <si>
    <t>2,15 x 4,9 = 9,68</t>
  </si>
  <si>
    <t>Bednění kruhové přelivné hrany</t>
  </si>
  <si>
    <t>35,5 x 3,3 = 117,15</t>
  </si>
  <si>
    <t>Po odbednění se provede nástřik proti vysychání.</t>
  </si>
  <si>
    <t>Těsnění dilatačních spár - vnitřní pás</t>
  </si>
  <si>
    <t>Výkaz v příloze 6. Výpis výrobků, položka 2/P</t>
  </si>
  <si>
    <t>Těsnění pracovních spár - vnitřní spárové pásy</t>
  </si>
  <si>
    <t>Výkaz v příloze 6. Výpis výrobků, položka 1/P</t>
  </si>
  <si>
    <t>Výkaz v příloze 6. Výpis výrobků, položka 3/P</t>
  </si>
  <si>
    <t>Těsnění pracovních spár dilatačních úseků</t>
  </si>
  <si>
    <t>Výkaz v příloze 6. Výpis výrobků, položka 22/P</t>
  </si>
  <si>
    <t>Lešení u stěn vyšších než 3,5 m</t>
  </si>
  <si>
    <r>
      <t>blok 1 = 50m</t>
    </r>
    <r>
      <rPr>
        <vertAlign val="superscript"/>
        <sz val="10"/>
        <rFont val="Arial CE"/>
        <family val="0"/>
      </rPr>
      <t>2</t>
    </r>
  </si>
  <si>
    <r>
      <t>blok 2 = 100m</t>
    </r>
    <r>
      <rPr>
        <vertAlign val="superscript"/>
        <sz val="10"/>
        <rFont val="Arial CE"/>
        <family val="0"/>
      </rPr>
      <t>2</t>
    </r>
  </si>
  <si>
    <r>
      <t>blok 3 = 116m</t>
    </r>
    <r>
      <rPr>
        <vertAlign val="superscript"/>
        <sz val="10"/>
        <rFont val="Arial CE"/>
        <family val="0"/>
      </rPr>
      <t>2</t>
    </r>
  </si>
  <si>
    <r>
      <t>blok 4 = 158m</t>
    </r>
    <r>
      <rPr>
        <vertAlign val="superscript"/>
        <sz val="10"/>
        <rFont val="Arial CE"/>
        <family val="0"/>
      </rPr>
      <t>2</t>
    </r>
  </si>
  <si>
    <r>
      <t>blok 5 = 197m</t>
    </r>
    <r>
      <rPr>
        <vertAlign val="superscript"/>
        <sz val="10"/>
        <rFont val="Arial CE"/>
        <family val="0"/>
      </rPr>
      <t>2</t>
    </r>
  </si>
  <si>
    <r>
      <t>blok 7 = 124m</t>
    </r>
    <r>
      <rPr>
        <vertAlign val="superscript"/>
        <sz val="10"/>
        <rFont val="Arial CE"/>
        <family val="0"/>
      </rPr>
      <t>2</t>
    </r>
  </si>
  <si>
    <r>
      <t>blok 8 = 124m</t>
    </r>
    <r>
      <rPr>
        <vertAlign val="superscript"/>
        <sz val="10"/>
        <rFont val="Arial CE"/>
        <family val="0"/>
      </rPr>
      <t>2</t>
    </r>
  </si>
  <si>
    <r>
      <t>blok 9 = 134m</t>
    </r>
    <r>
      <rPr>
        <vertAlign val="superscript"/>
        <sz val="10"/>
        <rFont val="Arial CE"/>
        <family val="0"/>
      </rPr>
      <t>2</t>
    </r>
  </si>
  <si>
    <r>
      <t>blok 6 = 132m</t>
    </r>
    <r>
      <rPr>
        <vertAlign val="superscript"/>
        <sz val="10"/>
        <rFont val="Arial CE"/>
        <family val="0"/>
      </rPr>
      <t>2</t>
    </r>
  </si>
  <si>
    <t>Úprava pracovní spáry dna (očištění a zdrsnění tlakovou vodou)</t>
  </si>
  <si>
    <t>plocha odměřená ze situace</t>
  </si>
  <si>
    <t>Stříkané betony na 50% plochy stěny tl. 50mm C20/25</t>
  </si>
  <si>
    <t>Jedná se o plochu na stěně 4:1 , která se odstraní ve druhé fázi výkopu</t>
  </si>
  <si>
    <r>
      <t>3,3 x 7,5 + 3,35 x 8,1 + 3,4 x 8,3 + 6,6 x 1,2 + 6,7 x 9,5 + 6,8 x 1,1 + 3,3 x 9,0 + 3,3 x 16,0 + 2,4 x 6,5 = 260m</t>
    </r>
    <r>
      <rPr>
        <vertAlign val="superscript"/>
        <sz val="10"/>
        <rFont val="Arial CE"/>
        <family val="0"/>
      </rPr>
      <t>2</t>
    </r>
    <r>
      <rPr>
        <sz val="10"/>
        <rFont val="Arial CE"/>
        <family val="0"/>
      </rPr>
      <t xml:space="preserve"> = celková plocha</t>
    </r>
  </si>
  <si>
    <t>Měření teplot betonové směsi až do vychladnutí - činnost</t>
  </si>
  <si>
    <t>Teploměry pro měření teplot betonu - čidlo + drát zůstane zabetonované</t>
  </si>
  <si>
    <t>5. Drenáž</t>
  </si>
  <si>
    <t>Drén DN 300 PVC SN8 podél pravostranné zdi přelivu</t>
  </si>
  <si>
    <t>viz. výkres 3.6.1 - podélný profil</t>
  </si>
  <si>
    <t>Drén DN 400 PVC SN8 podél pravostranné zdi přelivu</t>
  </si>
  <si>
    <t>viz. výkres 3.5.1 - podélný profil</t>
  </si>
  <si>
    <t>Drén DN 400 PVC SN10 vyústěný do nádrže</t>
  </si>
  <si>
    <t>výkres 3.6.1</t>
  </si>
  <si>
    <t>výkres 3.5.1</t>
  </si>
  <si>
    <r>
      <t>1,73 m</t>
    </r>
    <r>
      <rPr>
        <vertAlign val="superscript"/>
        <sz val="10"/>
        <rFont val="Arial CE"/>
        <family val="0"/>
      </rPr>
      <t>2</t>
    </r>
    <r>
      <rPr>
        <sz val="10"/>
        <rFont val="Arial CE"/>
        <family val="0"/>
      </rPr>
      <t xml:space="preserve"> x 46 m = 79,58 m</t>
    </r>
    <r>
      <rPr>
        <vertAlign val="superscript"/>
        <sz val="10"/>
        <rFont val="Arial CE"/>
        <family val="0"/>
      </rPr>
      <t>3</t>
    </r>
  </si>
  <si>
    <r>
      <t>1,11 m</t>
    </r>
    <r>
      <rPr>
        <vertAlign val="superscript"/>
        <sz val="10"/>
        <rFont val="Arial CE"/>
        <family val="0"/>
      </rPr>
      <t>2</t>
    </r>
    <r>
      <rPr>
        <sz val="10"/>
        <rFont val="Arial CE"/>
        <family val="0"/>
      </rPr>
      <t xml:space="preserve"> x 89 m = 98,79 m</t>
    </r>
    <r>
      <rPr>
        <vertAlign val="superscript"/>
        <sz val="10"/>
        <rFont val="Arial CE"/>
        <family val="0"/>
      </rPr>
      <t>3</t>
    </r>
  </si>
  <si>
    <t>Hutněný štěrkopískový obsyp drénu DN 300 - frakce 4/8</t>
  </si>
  <si>
    <t>Hutněný štěrkový obsyp drénu DN 400 - frakce 4/8</t>
  </si>
  <si>
    <t>Hutněný štěrkový obsyp drénu DN 200 - frakce 4/8</t>
  </si>
  <si>
    <t>21,4 x 0,6 = 12,84</t>
  </si>
  <si>
    <t>obsyp za bloky 1, 2, a 3</t>
  </si>
  <si>
    <t>Flexibilní drenážní potrubí DN 200</t>
  </si>
  <si>
    <t>za bloky 1, 2 a 3</t>
  </si>
  <si>
    <t>Výkop pažený pro drén DN 400 do nádrže, tř. těžitelnosti 3 a 4</t>
  </si>
  <si>
    <t>1,20 x 15 = 18</t>
  </si>
  <si>
    <r>
      <t>29,10 m</t>
    </r>
    <r>
      <rPr>
        <vertAlign val="superscript"/>
        <sz val="10"/>
        <rFont val="Arial CE"/>
        <family val="0"/>
      </rPr>
      <t>2</t>
    </r>
    <r>
      <rPr>
        <sz val="10"/>
        <rFont val="Arial CE"/>
        <family val="0"/>
      </rPr>
      <t xml:space="preserve"> x 22 = 640,20</t>
    </r>
  </si>
  <si>
    <t>blok 1 - 3</t>
  </si>
  <si>
    <t>blok 4 - 9</t>
  </si>
  <si>
    <t>7,2 x 8,8 = 63,36</t>
  </si>
  <si>
    <t>6,7 x 9,5 = 63,65</t>
  </si>
  <si>
    <t>6,9 x 8,8 = 60,72</t>
  </si>
  <si>
    <t>4,6 x 9,5 = 43,7</t>
  </si>
  <si>
    <t>4,5 x 2 = 9,00</t>
  </si>
  <si>
    <t>4,5 x 11,2 = 50,40</t>
  </si>
  <si>
    <t>blok 10 a 11</t>
  </si>
  <si>
    <t>2,5 x 17,5 = 43,75</t>
  </si>
  <si>
    <t>rezerva 3%</t>
  </si>
  <si>
    <t>0,85 x 15 = 12,75</t>
  </si>
  <si>
    <t>Zpětný zásyp drénu DN 400 do nádrže</t>
  </si>
  <si>
    <t>Odvoz zeminy do podhrází</t>
  </si>
  <si>
    <t>výkop - zásyp pro DN 400 do nádrže</t>
  </si>
  <si>
    <t>18,0 - 13,0 = 5,0</t>
  </si>
  <si>
    <t>blok 4:   4,0 x 8,8 = 35,20</t>
  </si>
  <si>
    <t>blok 5:   4,1 x 9,7 = 39,77</t>
  </si>
  <si>
    <t>blok 6:   4,4 x 9,0 = 39,60</t>
  </si>
  <si>
    <t>blok 7:   4,7 x 9,5 = 44,65</t>
  </si>
  <si>
    <t>blok 8:   5,4 x 5,0 = 27,00</t>
  </si>
  <si>
    <t>blok 9:   5,4 x 10,0 = 54,00</t>
  </si>
  <si>
    <t>Chránička drenáže přes blok 8 DN 406, tl. stěny 11mm</t>
  </si>
  <si>
    <t>Výkaz v příloze 6. Výpis výrobků, položka 4/Z</t>
  </si>
  <si>
    <t>Chránička drenáže přes blok 8 DN 508, tl. stěny 14mm</t>
  </si>
  <si>
    <t>Výkaz v příloze 6. Výpis výrobků, položka 3/Z</t>
  </si>
  <si>
    <t>Chránička PVC KG SN4 DN 500 dl. 3,55m včetně distančních podložek a 2 manžet na uzavření konců chrániček</t>
  </si>
  <si>
    <t>Výkaz v příloze 6. Výpis výrobků, položka 5/P</t>
  </si>
  <si>
    <t>Šachta plastová DN 315 včetně dna</t>
  </si>
  <si>
    <t>výkres 3.6.3</t>
  </si>
  <si>
    <t xml:space="preserve">3 x šachtové dno </t>
  </si>
  <si>
    <t>šachtová roura dl. 2,20 + 2,21 + 2,22</t>
  </si>
  <si>
    <t>Šachta plastová DN 425 včetně dna</t>
  </si>
  <si>
    <t>výkres 3.5.4</t>
  </si>
  <si>
    <t>šachtová roura dl. 4,78 + 4,25</t>
  </si>
  <si>
    <t>1 x koncová zátka</t>
  </si>
  <si>
    <t>Redukce z šachtové roury na teleskop. rouru 425/315</t>
  </si>
  <si>
    <t>Litinový poklop 40t, včetně rámu, těsnění a teleskop. roury</t>
  </si>
  <si>
    <t>Plastový poklop na ŠD03</t>
  </si>
  <si>
    <t>viz. výkresy 3.5.4 a 3.6.3</t>
  </si>
  <si>
    <t>viz. výkres 3.5.4</t>
  </si>
  <si>
    <t>Bednění šachty ŠD01</t>
  </si>
  <si>
    <t>7,2 x 2,8 + 0,75 x 0,8 + 4,6 x 1,23 + 1,2 = 27,618</t>
  </si>
  <si>
    <t>viz. výkres 3.5.3</t>
  </si>
  <si>
    <t>Výkaz v příloze 6. Výpis výrobků, položka 6/Z</t>
  </si>
  <si>
    <t>Litinový poklop 40t, včetně rámu (ŠD01)</t>
  </si>
  <si>
    <t>Šachetní přechodová skruž 1000/600mm (ŠD01)</t>
  </si>
  <si>
    <t>Skruž betonová rovná DN1000, výšky 1000mm (ŠD01)</t>
  </si>
  <si>
    <t>Vyrovnávací prstenec výšky 120mm (ŠD01)</t>
  </si>
  <si>
    <t>Výkop pažený pro drén DN 300 u bloku 11, tř. těžitelnosti 3 a 4</t>
  </si>
  <si>
    <r>
      <t>2,65 m</t>
    </r>
    <r>
      <rPr>
        <vertAlign val="superscript"/>
        <sz val="10"/>
        <rFont val="Arial CE"/>
        <family val="0"/>
      </rPr>
      <t>2</t>
    </r>
    <r>
      <rPr>
        <sz val="10"/>
        <rFont val="Arial CE"/>
        <family val="0"/>
      </rPr>
      <t xml:space="preserve"> x 10,5 m = 27,825 m</t>
    </r>
    <r>
      <rPr>
        <vertAlign val="superscript"/>
        <sz val="10"/>
        <rFont val="Arial CE"/>
        <family val="0"/>
      </rPr>
      <t>3</t>
    </r>
  </si>
  <si>
    <t>Ubourání mikropilot</t>
  </si>
  <si>
    <t>3 ks pilot se musí ubourat 3 m</t>
  </si>
  <si>
    <t>Drenážní vrty profil 59 mm délka 5 m</t>
  </si>
  <si>
    <r>
      <t>Geotextilie drenáží - netkaná textilie 300 g/m</t>
    </r>
    <r>
      <rPr>
        <vertAlign val="superscript"/>
        <sz val="10"/>
        <rFont val="Arial CE"/>
        <family val="0"/>
      </rPr>
      <t>2</t>
    </r>
  </si>
  <si>
    <t>250 x 0,2 = 50</t>
  </si>
  <si>
    <t>Rubová drenáž stříkaných betonů DN 50</t>
  </si>
  <si>
    <t>viz. výkresy 3.3 - 1.část</t>
  </si>
  <si>
    <t>Demontáž převázek a hlav kotev</t>
  </si>
  <si>
    <t>Chráničky pro kabeláž hrdlové PVC 110</t>
  </si>
  <si>
    <t>Výkaz v příloze 6. Výpis výrobků, položka 10/P</t>
  </si>
  <si>
    <t>Jedná se o kabelové chráničky pro kabely na lávku</t>
  </si>
  <si>
    <t>Výkaz v příloze 6. Výpis výrobků, položka 21/P</t>
  </si>
  <si>
    <t>umístěna v šachtě ŠD01</t>
  </si>
  <si>
    <t>Šachtové hrdlo pískované DN 400</t>
  </si>
  <si>
    <t>Výkaz v příloze 6. Výpis výrobků, položka 4/P</t>
  </si>
  <si>
    <t>Šachtové hrdlo pískované DN 200</t>
  </si>
  <si>
    <t>Výkaz v příloze 6. Výpis výrobků, položka 8/P</t>
  </si>
  <si>
    <t>umístěna v bloku 3</t>
  </si>
  <si>
    <t>6. Konstrukce z kamene</t>
  </si>
  <si>
    <t>Obklad koruny přelivu  - kamenořezy 350mm - pouze nový kámen</t>
  </si>
  <si>
    <r>
      <t>Celkové množství kamenořezů je podle tabulky ve výkresu 3.12 a činí 48,1 m</t>
    </r>
    <r>
      <rPr>
        <vertAlign val="superscript"/>
        <sz val="10"/>
        <rFont val="Arial CE"/>
        <family val="0"/>
      </rPr>
      <t>3</t>
    </r>
    <r>
      <rPr>
        <sz val="10"/>
        <rFont val="Arial CE"/>
        <family val="0"/>
      </rPr>
      <t>. V objektu SO07 demontáže se odstranil stávající kámen, který se v množství 47,1 m</t>
    </r>
    <r>
      <rPr>
        <vertAlign val="superscript"/>
        <sz val="10"/>
        <rFont val="Arial CE"/>
        <family val="0"/>
      </rPr>
      <t>3</t>
    </r>
    <r>
      <rPr>
        <sz val="10"/>
        <rFont val="Arial CE"/>
        <family val="0"/>
      </rPr>
      <t xml:space="preserve"> použije pro přelivnou hranu.</t>
    </r>
  </si>
  <si>
    <t>Obklad koruny přelivu  - kamenořezy 350mm - demontovaný kámen</t>
  </si>
  <si>
    <t>Obklad koruny zdi za přelivem - bloky 1 - 3</t>
  </si>
  <si>
    <t>Kopáky hrubě opracované šířky 250mm, využijí se původní, demontované. Musí se očistit a přivézt ze skládky do 500m.</t>
  </si>
  <si>
    <t>0,65 x 0,25 x 26,5 = 4,31</t>
  </si>
  <si>
    <t>Kamenný zához před přelivnou hranou</t>
  </si>
  <si>
    <t>1,345 x 51 = 68,595</t>
  </si>
  <si>
    <t>viz. výkresy 3.4 - část 2</t>
  </si>
  <si>
    <t>7. Kovové doplňkové konstrukce</t>
  </si>
  <si>
    <t>ocel. pozink. 51,0kg/m + 2 lepené kotvy M12 na 1bm, variantně kompozitové zábradlí</t>
  </si>
  <si>
    <t>Výkaz v příloze 6. Výpis výrobků, položka 8/Z, viz. výkres 3.11</t>
  </si>
  <si>
    <t>Výkaz v příloze 6. Výpis výrobků, položka 9/Z, viz. výkres 3.11</t>
  </si>
  <si>
    <t>8/Z - Zábradlí na pravostranné zdi přelivu - 2.část</t>
  </si>
  <si>
    <t>9/Z - Zábradlí na koruně usměrňovací zdi - 2.část</t>
  </si>
  <si>
    <t>Ochranná zárubnice - ocelová TR. 139,7 x 5, dl. 2,0 m, ve spodní části perforovaná 20 ks otvorů průměr 40 mm, povrchová úprava - základní nátěr</t>
  </si>
  <si>
    <t>Uzamykatelné ochranné víko zárubnice /TR. 139,7 x 5) s upevňovacími šrouby, z plechu 3 mm, povrchová úprava - základní nátěr</t>
  </si>
  <si>
    <t>Provizorní ocelový poklop s rámem dle možností dodavatele na zatížení kategorie B, bez odvětrávání, kulatý, uzamykatelný, těsněný</t>
  </si>
  <si>
    <t>1/Z - Kotevní desky 450x300x20 mm pro kotvení mobilního hrazení (SO23)</t>
  </si>
  <si>
    <t>2/Z - Ocelový kryt kapsy chodníku 500x1130 pro osazení mobilního hrazení (SO23) včetně rámu a kotvení, uzamykatelný</t>
  </si>
  <si>
    <t>5/Z - Lemovací úhelník 80/80/6 dl. 1600mm</t>
  </si>
  <si>
    <t>Výkaz v příloze 6. Výpis výrobků, položka 5/Z, výkres 4.8</t>
  </si>
  <si>
    <t>Výkaz v příloze 6. Výpis výrobků, položka 2/Z, výkres 3.9</t>
  </si>
  <si>
    <t>Výkaz v příloze 6. Výpis výrobků, položka 1/Z, výkres 4.7</t>
  </si>
  <si>
    <t>7/Z - Kotevní prvky kamenného obkladu přelivné plochy levé stěny - pásovina 60/8 včetně kotevních prutů do betonu, základní nátěr</t>
  </si>
  <si>
    <t>Výkaz v příloze 6. Výpis výrobků, položka 7/Z, výkres 4.8, 4.9</t>
  </si>
  <si>
    <t>8. Protipovodňová opatření</t>
  </si>
  <si>
    <t>Protipovodňová plachta se zátěží šířky 1,5 m</t>
  </si>
  <si>
    <t>64 x 1,5</t>
  </si>
  <si>
    <t>9. Monitoring v době výstavby</t>
  </si>
  <si>
    <t>9.1 Seismika</t>
  </si>
  <si>
    <t>Úřední měření seismiky - Typ I. podrobněji viz. příloha č.1 (Odborný posudek - Stanovení vstupních podmínek trhacích prací...) II.2 Technické podmínky - stavební objekty.</t>
  </si>
  <si>
    <t>Úřední měření seismiky - Typ II. podrobněji viz. příloha č.1 (Odborný posudek - Stanovení vstupních podmínek trhacích prací...) II.2 Technické podmínky - stavební objekty.</t>
  </si>
  <si>
    <t>9.2 Dynamometry</t>
  </si>
  <si>
    <r>
      <t xml:space="preserve">Dynamometr na principu vibrující struny s vnitřním snímačem teploty (prvky pro měření napětí u kotev) měrný rozsah do 1000 kN, přesnost </t>
    </r>
    <r>
      <rPr>
        <sz val="10"/>
        <rFont val="Arial"/>
        <family val="0"/>
      </rPr>
      <t>±</t>
    </r>
    <r>
      <rPr>
        <sz val="10"/>
        <rFont val="Arial CE"/>
        <family val="2"/>
      </rPr>
      <t>0,5% z měrného rozsahu, citlivost 0,025% z měrného rozsahu</t>
    </r>
  </si>
  <si>
    <t>Kabel od dynamometrů</t>
  </si>
  <si>
    <r>
      <t xml:space="preserve">DPS - Ocelové trubky ČSN pro ochranu kabelů dynamometrů - ocelové závitové nelakované, vnitřní </t>
    </r>
    <r>
      <rPr>
        <sz val="10"/>
        <rFont val="Arial"/>
        <family val="0"/>
      </rPr>
      <t>Ø</t>
    </r>
    <r>
      <rPr>
        <sz val="10"/>
        <rFont val="Arial CE"/>
        <family val="2"/>
      </rPr>
      <t xml:space="preserve"> 44 mm včetně vývodek, spojek, oblouků a montážního materiálu např. 6036 ZN</t>
    </r>
  </si>
  <si>
    <t>Měřící ústředna MU 11.1 včetně naprogramování, oživení a uvedení do provozu</t>
  </si>
  <si>
    <t>Uzemňovací vodič CY 6 ž/z</t>
  </si>
  <si>
    <t>Pomocné ocelové konstrukce z žárové pozinkované oceli</t>
  </si>
  <si>
    <t>9.3 Inklinometry</t>
  </si>
  <si>
    <t>Přesný svislý jádrový vrt do průměru 156 mm (2 ks, délek 15). Zhotovitel zvolí takový profil vrtání, který bude garantovat spolehlivé provedení inklinometrického vrtu včetně vystrojení inklinometrické výpažnice vnitřního průměru 73 mm. Objednatel požaduje dokumentaci vrtného jádra, kamerový průzkum vrtů a karotáží - gama karotáž (GR), elektrokarotáž (RAP), indukční karotáž (IK), akustická karotáž (AK), kavernometrie (KM), gama-gama karotáž (GGK-H). Zhotovitel musí u každého vrtu zdokumentovat dosaženou hloubku vrtu, nadmořskou výšku zhlaví, skutečný odklon polohy vrtu od svislice. Dokumentace vrtného jádra, kamerového průzkumu a karotáže bude dodána včetně vyhodnocení měření a závěrečné zprávy.</t>
  </si>
  <si>
    <t>Dokumentace dosažené hloubky vrtu, nadmořskou výšku zhlaví, skutečný odklon polohy vrtů od svislic.</t>
  </si>
  <si>
    <t>Dokumentace vrtů pomocí vrtného jádra.</t>
  </si>
  <si>
    <t>Kamerový průzkum vrtu.</t>
  </si>
  <si>
    <t>Gama karotáž (GR), elektrokarotáž (RAP), indukční karotáž (IK), akustická karotáž (AK), kavernometrie (KM), gama-gama karotáž (GGK-H)</t>
  </si>
  <si>
    <t>Centrátory</t>
  </si>
  <si>
    <t>Jílocementová zálivka (cementace bude vzestupně) by měla být ve váhovém poměru portlandský cement/ voda/ bentonit (1/ 2,5/ 0,3), (délka inklinometrické výpažnice - 0,1m)</t>
  </si>
  <si>
    <t>Ocelová zárubnice DN 140 délky 2 m v dolní části perforovaná 20 ks otvorů průměru 40 mm v délce 1 m</t>
  </si>
  <si>
    <t>Uzamykatelné zhlaví s fixačními šrouby z plechu tl. 3 mm</t>
  </si>
  <si>
    <t>Ochrana zhlaví inklinometrického vrtu musí umožňovat pojezd vozidel stavby, viz. příloha 3.6.1</t>
  </si>
  <si>
    <t>9.4 Pozorované body</t>
  </si>
  <si>
    <t>Stavební příprava pro uchycení odrazového hranolu</t>
  </si>
  <si>
    <t>Odrazový hranol pro měření délek</t>
  </si>
  <si>
    <t>Měření délek a úhlů pomocí elektronického dálkoměru, četnost 1 týdně, odhadovaný počet měření 40 etap, včetně vyhodnocení</t>
  </si>
  <si>
    <t>etapy</t>
  </si>
  <si>
    <t>9.5 Pozorovací stanoviště</t>
  </si>
  <si>
    <t>Geodetický hřeb</t>
  </si>
  <si>
    <t>Fixace noh stativu totální stanice</t>
  </si>
  <si>
    <t>Betonový základ - C20/25 XC1</t>
  </si>
  <si>
    <t>Hutněný štěrk frakce 16 - 32</t>
  </si>
  <si>
    <t>Kari síť 6/100 AQ60</t>
  </si>
  <si>
    <t>10. Rezerva na mimořádné kotvení dle měření při výstavbě</t>
  </si>
  <si>
    <t>Lanové kotvy délka 10m + kořen 5m, celkem 15m na zatížení 500kN</t>
  </si>
  <si>
    <t>Kabel je součástí dodávky dynamometrů. Viz. výkres 3.6.2</t>
  </si>
  <si>
    <t>Viz. výkres 3.6.2</t>
  </si>
  <si>
    <t>(1,5 x 0,75 x 0,5 + 1,5 x 0,75 x 0,3) x 4 = 3,552</t>
  </si>
  <si>
    <t>(1,5 x 0,75 x 0,5) x 4 = 2,25</t>
  </si>
  <si>
    <t>viz. výkres 3.6.4</t>
  </si>
  <si>
    <r>
      <t>4,25 m</t>
    </r>
    <r>
      <rPr>
        <vertAlign val="superscript"/>
        <sz val="10"/>
        <rFont val="Arial CE"/>
        <family val="0"/>
      </rPr>
      <t>2</t>
    </r>
    <r>
      <rPr>
        <sz val="10"/>
        <rFont val="Arial CE"/>
        <family val="0"/>
      </rPr>
      <t xml:space="preserve"> x 4 ks</t>
    </r>
  </si>
  <si>
    <t xml:space="preserve">3 x 4 </t>
  </si>
  <si>
    <t xml:space="preserve">4 bloky </t>
  </si>
  <si>
    <t>bez seismokarotáže</t>
  </si>
  <si>
    <t>14x30x6</t>
  </si>
  <si>
    <t>(30 x 33 + 13 x 28 + 27,5 x 21 + 4 x 19) - (126,5 x 2,7 + 27,7 x 12,75 + 13,05 x 28) + 10 x 32  = 2008 - 1060 + 320 =1270</t>
  </si>
  <si>
    <t>odměřeno ze situace</t>
  </si>
  <si>
    <t>půdorysná plocha  x 1m = 4,1 x 1</t>
  </si>
  <si>
    <t>50% z plochy 168</t>
  </si>
  <si>
    <t>5 x 33,6</t>
  </si>
  <si>
    <t>viz. výkres 3.9</t>
  </si>
  <si>
    <t>rezerva</t>
  </si>
  <si>
    <t>Kotvení dna trvalá tyčová kotva délka 7/4 DN32</t>
  </si>
  <si>
    <t>Stříkané betony tl. 50mm na 50% plochy</t>
  </si>
  <si>
    <t>84 x 0,05</t>
  </si>
  <si>
    <r>
      <t>včetně svařované sítě 250 m</t>
    </r>
    <r>
      <rPr>
        <vertAlign val="superscript"/>
        <sz val="10"/>
        <rFont val="Arial CE"/>
        <family val="0"/>
      </rPr>
      <t xml:space="preserve">2 </t>
    </r>
    <r>
      <rPr>
        <sz val="10"/>
        <rFont val="Arial CE"/>
        <family val="0"/>
      </rPr>
      <t>- viz. příčné řezy 3.3.1 - 3.3.4</t>
    </r>
  </si>
  <si>
    <t>plocha stávajícího svahu - viz. příčné řezy 3.3.1 - 3.3.4</t>
  </si>
  <si>
    <t>viz. výkres 3.10</t>
  </si>
  <si>
    <r>
      <t>Sítě KARI 8/100/100 v chodníku - 110m</t>
    </r>
    <r>
      <rPr>
        <vertAlign val="superscript"/>
        <sz val="10"/>
        <rFont val="Arial CE"/>
        <family val="0"/>
      </rPr>
      <t>2</t>
    </r>
  </si>
  <si>
    <t>bylo 510 - stejná plocha jako pol. 40</t>
  </si>
  <si>
    <t xml:space="preserve">Výplň je v dilatacích mezi bloky </t>
  </si>
  <si>
    <t>Výplň dilatačních spar - extrudovaný polystyren 20 mm</t>
  </si>
  <si>
    <t>80a</t>
  </si>
  <si>
    <t>80b</t>
  </si>
  <si>
    <t>Pružný hydroizolační pás tl. 1 mm, šířky 200 mm včetně lepidla</t>
  </si>
  <si>
    <t>Výkaz v příloze 6. Výpis výrobků, položka 23/P</t>
  </si>
  <si>
    <t>73a</t>
  </si>
  <si>
    <t>73b</t>
  </si>
  <si>
    <t>blok 4:  7,5 x 8,0 + 4,3 x 5,8 = 84,94</t>
  </si>
  <si>
    <t>blok 5:  7,8 x 8,8 + 4,3 x 8,9 = 106,91</t>
  </si>
  <si>
    <t>blok 6:  7,8 x 8,1 + 4,5 x 8,1 = 99,63</t>
  </si>
  <si>
    <t>blok 7:  7,9 x 9,5 + 4,6 x 9,5 = 118,75</t>
  </si>
  <si>
    <t>blok 8:  8,0 x 9,5 + 4,7 x 3,0 + 3,0 x 6,5 = 109,60</t>
  </si>
  <si>
    <t>blok 9:  8,1 x 10,6 + 3,1 x 5,8 = 103,84</t>
  </si>
  <si>
    <t>Celkem:  84,94 + 106,91 + 99,63 + 118,75 + 109,60 + 103,84 = 623,67</t>
  </si>
  <si>
    <t>89a</t>
  </si>
  <si>
    <t>89b</t>
  </si>
  <si>
    <t>4,7 + 6,3 + 6,6 + 19,2 + 27,4 + 31,7 + 32,0 + 30,4 + 36,1 = 194,4</t>
  </si>
  <si>
    <t>Litinový poklop 40t, včetně rámu (ŠD 01)</t>
  </si>
  <si>
    <t>Drenážní folie nopková</t>
  </si>
  <si>
    <t xml:space="preserve">Drenážní folie do bednění </t>
  </si>
  <si>
    <t>77a</t>
  </si>
  <si>
    <t>Negativní bednění - horní hrana bloků 1,2</t>
  </si>
  <si>
    <t xml:space="preserve">Celkem </t>
  </si>
  <si>
    <t>blok 1: 9,2x0,6 = 5,5</t>
  </si>
  <si>
    <t>blok 2: 8,2 x 0,6= 5</t>
  </si>
  <si>
    <t>Plastový poklop na ŠD 03</t>
  </si>
  <si>
    <t>Bednění šachty ŠD 01</t>
  </si>
  <si>
    <t>Stavební profil do bednění pro zkosení horní hrany betonů dělícího žebra</t>
  </si>
  <si>
    <t>Stavební profil  do bednění pro zkosení horní hrany betunů dělícího žebra</t>
  </si>
  <si>
    <t>distanční podložky</t>
  </si>
  <si>
    <t xml:space="preserve">šachty ŠD11, ŠD12, ŠD13 viz. výkres 3.6.3 </t>
  </si>
  <si>
    <t>šachta ŠD02, ŠD03 viz. výkres 3.5.4</t>
  </si>
  <si>
    <t>Koncová klapka DN 400 - koncová klapka se šikmým talířem na svislou stěnu</t>
  </si>
  <si>
    <t>zakotvení hlav kotev - 359 kg - výkres 5.10</t>
  </si>
  <si>
    <t>Kotvení dna trvalá tyčová kotva délka 7/4 DN32 180kN</t>
  </si>
  <si>
    <r>
      <t xml:space="preserve">včetně roznášecí desky </t>
    </r>
    <r>
      <rPr>
        <sz val="10"/>
        <rFont val="Arial"/>
        <family val="0"/>
      </rPr>
      <t>ø</t>
    </r>
    <r>
      <rPr>
        <sz val="10"/>
        <rFont val="Arial CE"/>
        <family val="0"/>
      </rPr>
      <t>300, tl.20mm  (1150kg) a matic a podložek</t>
    </r>
  </si>
  <si>
    <t>Železobeton chodníku C30/37 XF4, zdrsnění povrchu betonu- např. striáž</t>
  </si>
  <si>
    <r>
      <t xml:space="preserve">Instrumentace inklinometrického vrtu - čtyřdrážková inklinometrická výpažnice vnitřního průměru 73 mm (délka vrtu + 0,4 m) včetně spodní a horní zátky, materiál: ABS plast, odolnost (pevnost) při vnějším přetlaku </t>
    </r>
    <r>
      <rPr>
        <sz val="10"/>
        <rFont val="Arial"/>
        <family val="0"/>
      </rPr>
      <t>&gt;</t>
    </r>
    <r>
      <rPr>
        <sz val="10"/>
        <rFont val="Arial CE"/>
        <family val="2"/>
      </rPr>
      <t xml:space="preserve">1,0MPa, svislé zatížení (ve vystrojenémm vrtu) </t>
    </r>
    <r>
      <rPr>
        <sz val="10"/>
        <rFont val="Arial"/>
        <family val="0"/>
      </rPr>
      <t>&gt;</t>
    </r>
    <r>
      <rPr>
        <sz val="10"/>
        <rFont val="Arial CE"/>
        <family val="2"/>
      </rPr>
      <t xml:space="preserve"> 300 kg, prostředí -25 až +80°C, spiralita drážky </t>
    </r>
    <r>
      <rPr>
        <sz val="10"/>
        <rFont val="Arial"/>
        <family val="0"/>
      </rPr>
      <t>&lt;</t>
    </r>
    <r>
      <rPr>
        <sz val="10"/>
        <rFont val="Arial CE"/>
        <family val="2"/>
      </rPr>
      <t>0,5°/3m, spojované lepením nebo rychlospojkami s těsněním.</t>
    </r>
  </si>
  <si>
    <r>
      <t xml:space="preserve">DPS - Ocelové trubky ČSN pro ochranu kabelů dynamometrů - ocelové závitové nelakované, vnitřní </t>
    </r>
    <r>
      <rPr>
        <sz val="10"/>
        <rFont val="Arial"/>
        <family val="0"/>
      </rPr>
      <t>Ø</t>
    </r>
    <r>
      <rPr>
        <sz val="10"/>
        <rFont val="Arial CE"/>
        <family val="2"/>
      </rPr>
      <t xml:space="preserve"> 44 mm včetně vývodek, spojek, oblouků a montážního materiálu</t>
    </r>
  </si>
  <si>
    <t xml:space="preserve">Proříznutí dilatačních spár, vyčištění  a  utěsnění tmelem - komletní systém těsnění </t>
  </si>
  <si>
    <t>Drenážní folie do bednění - na lícové plochy</t>
  </si>
  <si>
    <r>
      <t xml:space="preserve">Koncová klapka </t>
    </r>
    <r>
      <rPr>
        <sz val="10"/>
        <rFont val="Arial CE"/>
        <family val="2"/>
      </rPr>
      <t>DN 400 - koncová klapka se šikmým talířem na svislou stěnu</t>
    </r>
  </si>
  <si>
    <t xml:space="preserve">Kompozitový žebřík dl. 7,30m, včetně ochranného koše dl. 4,45 m, komplet včetně kotevních prvků 
</t>
  </si>
  <si>
    <t>Těsnící systém pro pracovní a dilatační spáry - Pružný hydroizolační pás tl. 1 mm, šířky 200 mm lepený k podkladu epoxidovým lepidlem- komplet včetně lepidla</t>
  </si>
  <si>
    <t>Proříznutí dilatačních spár a jejich utěsnění trvale pružným tmelem- komplet včetně pomocných materiálů(výplňový profil,</t>
  </si>
  <si>
    <r>
      <t xml:space="preserve">Instrumentace inklinometrického vrtu </t>
    </r>
    <r>
      <rPr>
        <sz val="10"/>
        <color indexed="10"/>
        <rFont val="Arial CE"/>
        <family val="0"/>
      </rPr>
      <t>-</t>
    </r>
    <r>
      <rPr>
        <sz val="10"/>
        <rFont val="Arial CE"/>
        <family val="2"/>
      </rPr>
      <t xml:space="preserve"> čtyřdrážková inklinometrická výpažnice vnitřního průměru 73 mm (délka vrtu + 0,4 m) včetně spodní a horní zátky, materiál: ABS plast, odolnost (pevnost) při vnějším přetlaku </t>
    </r>
    <r>
      <rPr>
        <sz val="10"/>
        <rFont val="Arial"/>
        <family val="0"/>
      </rPr>
      <t>&gt;</t>
    </r>
    <r>
      <rPr>
        <sz val="10"/>
        <rFont val="Arial CE"/>
        <family val="2"/>
      </rPr>
      <t xml:space="preserve">1,0MPa, svislé zatížení (ve vystrojenémm vrtu) </t>
    </r>
    <r>
      <rPr>
        <sz val="10"/>
        <rFont val="Arial"/>
        <family val="0"/>
      </rPr>
      <t>&gt;</t>
    </r>
    <r>
      <rPr>
        <sz val="10"/>
        <rFont val="Arial CE"/>
        <family val="2"/>
      </rPr>
      <t xml:space="preserve"> 300 kg, prostředí -25 až +80°C, spiralita drážky </t>
    </r>
    <r>
      <rPr>
        <sz val="10"/>
        <rFont val="Arial"/>
        <family val="0"/>
      </rPr>
      <t>&lt;</t>
    </r>
    <r>
      <rPr>
        <sz val="10"/>
        <rFont val="Arial CE"/>
        <family val="2"/>
      </rPr>
      <t>0,5°/3m, spojované lepením nebo rychlospojkami s těsněním.</t>
    </r>
  </si>
  <si>
    <t>126a</t>
  </si>
  <si>
    <t>Injektážní PVC hadička pro injektáž a reinjektáž  spáry pod kamenným obkladem přelivné hrany.  Komplet  včetně materiálu pro fixaci, připojovací sady nebo pakrů a injektáže</t>
  </si>
  <si>
    <t>specifikace viz výpis výrobků 24/P</t>
  </si>
  <si>
    <t xml:space="preserve">Injektáž spáry pod kamenným obkladem - komplet - inj. hadička, pomocné a kotevní materiály, injektáž </t>
  </si>
  <si>
    <t>Datum : 31.8.2013</t>
  </si>
  <si>
    <t>vč. KL1 a KL2</t>
  </si>
  <si>
    <t xml:space="preserve">kotvy lanové 4PKD 580kN délka 19/6m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</si>
</sst>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0.000"/>
    <numFmt numFmtId="167" formatCode="0.000"/>
    <numFmt numFmtId="168" formatCode="000\ 00"/>
    <numFmt numFmtId="169" formatCode="&quot;Yes&quot;;&quot;Yes&quot;;&quot;No&quot;"/>
    <numFmt numFmtId="170" formatCode="&quot;True&quot;;&quot;True&quot;;&quot;False&quot;"/>
    <numFmt numFmtId="171" formatCode="&quot;On&quot;;&quot;On&quot;;&quot;Off&quot;"/>
    <numFmt numFmtId="172" formatCode="0.00000"/>
  </numFmts>
  <fonts count="62">
    <font>
      <sz val="10"/>
      <name val="Arial CE"/>
      <family val="0"/>
    </font>
    <font>
      <u val="single"/>
      <sz val="10"/>
      <color indexed="12"/>
      <name val="Arial CE"/>
      <family val="0"/>
    </font>
    <font>
      <u val="single"/>
      <sz val="10"/>
      <color indexed="36"/>
      <name val="Arial CE"/>
      <family val="0"/>
    </font>
    <font>
      <sz val="10"/>
      <color indexed="10"/>
      <name val="Arial CE"/>
      <family val="0"/>
    </font>
    <font>
      <sz val="8"/>
      <name val="Arial CE"/>
      <family val="0"/>
    </font>
    <font>
      <sz val="10"/>
      <name val="Arial"/>
      <family val="0"/>
    </font>
    <font>
      <sz val="10"/>
      <color indexed="12"/>
      <name val="Arial CE"/>
      <family val="0"/>
    </font>
    <font>
      <sz val="10"/>
      <color indexed="53"/>
      <name val="Arial CE"/>
      <family val="0"/>
    </font>
    <font>
      <b/>
      <sz val="16"/>
      <name val="Arial CE"/>
      <family val="0"/>
    </font>
    <font>
      <sz val="11"/>
      <name val="Arial CE"/>
      <family val="0"/>
    </font>
    <font>
      <b/>
      <u val="single"/>
      <sz val="11"/>
      <name val="Arial CE"/>
      <family val="0"/>
    </font>
    <font>
      <b/>
      <sz val="14"/>
      <name val="Arial CE"/>
      <family val="0"/>
    </font>
    <font>
      <b/>
      <sz val="18"/>
      <name val="Arial CE"/>
      <family val="0"/>
    </font>
    <font>
      <vertAlign val="superscript"/>
      <sz val="10"/>
      <name val="Arial CE"/>
      <family val="0"/>
    </font>
    <font>
      <sz val="10"/>
      <name val="MS Sans Serif"/>
      <family val="0"/>
    </font>
    <font>
      <b/>
      <sz val="11"/>
      <name val="Arial CE"/>
      <family val="0"/>
    </font>
    <font>
      <sz val="12"/>
      <name val="Arial CE"/>
      <family val="0"/>
    </font>
    <font>
      <sz val="9"/>
      <name val="Arial CE"/>
      <family val="0"/>
    </font>
    <font>
      <sz val="9"/>
      <name val="MS Sans Serif"/>
      <family val="0"/>
    </font>
    <font>
      <vertAlign val="superscript"/>
      <sz val="9"/>
      <name val="Arial CE"/>
      <family val="2"/>
    </font>
    <font>
      <b/>
      <sz val="9"/>
      <name val="Arial CE"/>
      <family val="0"/>
    </font>
    <font>
      <b/>
      <sz val="9"/>
      <name val="MS Sans Serif"/>
      <family val="0"/>
    </font>
    <font>
      <b/>
      <sz val="10"/>
      <name val="Arial CE"/>
      <family val="0"/>
    </font>
    <font>
      <sz val="9"/>
      <name val="Tahoma"/>
      <family val="0"/>
    </font>
    <font>
      <b/>
      <sz val="9"/>
      <name val="Tahoma"/>
      <family val="0"/>
    </font>
    <font>
      <b/>
      <sz val="14"/>
      <color indexed="10"/>
      <name val="Arial CE"/>
      <family val="0"/>
    </font>
    <font>
      <b/>
      <sz val="16"/>
      <color indexed="10"/>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CE"/>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7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medium"/>
      <bottom style="medium"/>
    </border>
    <border>
      <left style="thin"/>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color indexed="63"/>
      </right>
      <top>
        <color indexed="63"/>
      </top>
      <bottom style="thin"/>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medium"/>
      <right style="thin"/>
      <top style="medium"/>
      <bottom style="thin"/>
    </border>
    <border>
      <left>
        <color indexed="63"/>
      </left>
      <right>
        <color indexed="63"/>
      </right>
      <top>
        <color indexed="63"/>
      </top>
      <bottom style="thin"/>
    </border>
    <border>
      <left style="medium"/>
      <right style="medium"/>
      <top style="thin"/>
      <bottom style="medium"/>
    </border>
    <border>
      <left style="thin"/>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thin"/>
      <bottom>
        <color indexed="63"/>
      </bottom>
    </border>
    <border>
      <left style="medium"/>
      <right style="medium"/>
      <top>
        <color indexed="63"/>
      </top>
      <bottom style="thin"/>
    </border>
    <border>
      <left style="thin"/>
      <right style="medium"/>
      <top style="thin"/>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47" fillId="20" borderId="0" applyNumberFormat="0" applyBorder="0" applyAlignment="0" applyProtection="0"/>
    <xf numFmtId="0" fontId="4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2" borderId="0" applyNumberFormat="0" applyBorder="0" applyAlignment="0" applyProtection="0"/>
    <xf numFmtId="0" fontId="14"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54" fillId="0" borderId="7" applyNumberFormat="0" applyFill="0" applyAlignment="0" applyProtection="0"/>
    <xf numFmtId="0" fontId="2" fillId="0" borderId="0" applyNumberFormat="0" applyFill="0" applyBorder="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8" applyNumberFormat="0" applyAlignment="0" applyProtection="0"/>
    <xf numFmtId="0" fontId="58" fillId="26" borderId="8" applyNumberFormat="0" applyAlignment="0" applyProtection="0"/>
    <xf numFmtId="0" fontId="59" fillId="26" borderId="9" applyNumberFormat="0" applyAlignment="0" applyProtection="0"/>
    <xf numFmtId="0" fontId="60" fillId="0" borderId="0" applyNumberForma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289">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48" applyFont="1" applyFill="1" applyBorder="1" applyAlignment="1">
      <alignment shrinkToFit="1"/>
      <protection/>
    </xf>
    <xf numFmtId="0" fontId="0" fillId="0" borderId="0" xfId="0" applyFill="1" applyAlignment="1">
      <alignment/>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4" fontId="0" fillId="0" borderId="0" xfId="48" applyNumberFormat="1" applyFont="1" applyFill="1" applyBorder="1" applyAlignment="1">
      <alignment horizontal="left"/>
      <protection/>
    </xf>
    <xf numFmtId="0" fontId="0" fillId="0" borderId="0" xfId="0" applyFont="1" applyFill="1" applyBorder="1" applyAlignment="1">
      <alignment/>
    </xf>
    <xf numFmtId="0" fontId="0" fillId="0" borderId="0" xfId="48" applyFont="1" applyFill="1" applyBorder="1" applyAlignment="1">
      <alignment wrapText="1"/>
      <protection/>
    </xf>
    <xf numFmtId="0" fontId="0" fillId="0" borderId="0" xfId="0" applyAlignment="1">
      <alignment horizontal="center"/>
    </xf>
    <xf numFmtId="3" fontId="0" fillId="0" borderId="0" xfId="0" applyNumberFormat="1" applyFill="1" applyBorder="1" applyAlignment="1">
      <alignment/>
    </xf>
    <xf numFmtId="0" fontId="7" fillId="0" borderId="0" xfId="0" applyFont="1" applyAlignment="1">
      <alignment/>
    </xf>
    <xf numFmtId="0" fontId="7" fillId="0" borderId="0" xfId="0" applyFont="1" applyAlignment="1">
      <alignment horizontal="center"/>
    </xf>
    <xf numFmtId="0" fontId="7" fillId="0" borderId="0" xfId="0" applyFont="1" applyFill="1" applyBorder="1" applyAlignment="1">
      <alignment/>
    </xf>
    <xf numFmtId="0" fontId="3" fillId="0" borderId="0" xfId="0" applyFont="1" applyAlignment="1">
      <alignment/>
    </xf>
    <xf numFmtId="0" fontId="0" fillId="0" borderId="0" xfId="0" applyBorder="1" applyAlignment="1">
      <alignment horizontal="center"/>
    </xf>
    <xf numFmtId="0" fontId="6" fillId="0" borderId="0" xfId="0" applyFont="1" applyBorder="1" applyAlignment="1">
      <alignment/>
    </xf>
    <xf numFmtId="0" fontId="3" fillId="0" borderId="0" xfId="0" applyFont="1" applyAlignment="1">
      <alignment vertical="center" wrapText="1"/>
    </xf>
    <xf numFmtId="0" fontId="3" fillId="0" borderId="0" xfId="0" applyFont="1" applyFill="1" applyAlignment="1">
      <alignment wrapText="1"/>
    </xf>
    <xf numFmtId="0" fontId="3" fillId="0" borderId="0" xfId="0" applyFont="1" applyAlignment="1">
      <alignment horizontal="center"/>
    </xf>
    <xf numFmtId="0" fontId="3" fillId="0" borderId="0" xfId="0" applyFont="1" applyFill="1" applyAlignment="1">
      <alignment horizontal="center"/>
    </xf>
    <xf numFmtId="0" fontId="0" fillId="0" borderId="11" xfId="0" applyBorder="1" applyAlignment="1">
      <alignment horizontal="center" vertical="center"/>
    </xf>
    <xf numFmtId="0" fontId="5" fillId="0" borderId="12"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xf>
    <xf numFmtId="0" fontId="0"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13" xfId="0" applyBorder="1" applyAlignment="1">
      <alignment horizontal="center" vertical="center"/>
    </xf>
    <xf numFmtId="0" fontId="0" fillId="0" borderId="14" xfId="0" applyBorder="1" applyAlignment="1">
      <alignment vertical="center"/>
    </xf>
    <xf numFmtId="0" fontId="0" fillId="0" borderId="13"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4" xfId="0" applyFont="1" applyFill="1" applyBorder="1" applyAlignment="1">
      <alignment vertical="center"/>
    </xf>
    <xf numFmtId="0" fontId="0" fillId="0" borderId="13" xfId="0" applyFont="1" applyFill="1" applyBorder="1" applyAlignment="1">
      <alignment horizontal="center" vertical="center"/>
    </xf>
    <xf numFmtId="0" fontId="0" fillId="0" borderId="10" xfId="0" applyFont="1" applyFill="1" applyBorder="1" applyAlignment="1">
      <alignment vertical="center" wrapText="1"/>
    </xf>
    <xf numFmtId="0" fontId="0" fillId="0" borderId="13"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2" xfId="0" applyBorder="1" applyAlignment="1">
      <alignment horizontal="center" vertical="center"/>
    </xf>
    <xf numFmtId="0" fontId="0" fillId="0" borderId="12" xfId="0" applyFont="1" applyBorder="1" applyAlignment="1">
      <alignment horizontal="center" vertical="center" wrapText="1"/>
    </xf>
    <xf numFmtId="0" fontId="10" fillId="0" borderId="0" xfId="0" applyFont="1" applyFill="1" applyBorder="1" applyAlignment="1">
      <alignment horizontal="left" vertical="center"/>
    </xf>
    <xf numFmtId="0" fontId="8" fillId="0" borderId="0" xfId="0" applyFont="1" applyAlignment="1">
      <alignment vertical="center"/>
    </xf>
    <xf numFmtId="0" fontId="11"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0" fillId="0" borderId="0" xfId="0" applyBorder="1" applyAlignment="1">
      <alignment vertical="center"/>
    </xf>
    <xf numFmtId="0" fontId="12" fillId="0" borderId="0" xfId="0" applyFont="1" applyAlignment="1">
      <alignment vertical="center"/>
    </xf>
    <xf numFmtId="0" fontId="0" fillId="0" borderId="18" xfId="0" applyFont="1" applyBorder="1" applyAlignment="1">
      <alignment horizontal="left" vertical="center" wrapText="1" indent="1"/>
    </xf>
    <xf numFmtId="164" fontId="0" fillId="0" borderId="10" xfId="0" applyNumberFormat="1" applyFont="1" applyBorder="1" applyAlignment="1">
      <alignment horizontal="center" vertical="center"/>
    </xf>
    <xf numFmtId="164" fontId="0" fillId="0" borderId="10" xfId="0" applyNumberFormat="1" applyFont="1" applyFill="1" applyBorder="1" applyAlignment="1">
      <alignment horizontal="center" vertical="center"/>
    </xf>
    <xf numFmtId="164" fontId="0" fillId="0" borderId="19" xfId="0" applyNumberFormat="1" applyFont="1" applyFill="1" applyBorder="1" applyAlignment="1">
      <alignment horizontal="center" vertical="center"/>
    </xf>
    <xf numFmtId="0" fontId="0" fillId="0" borderId="10" xfId="0" applyFill="1" applyBorder="1" applyAlignment="1">
      <alignment vertical="center" wrapText="1"/>
    </xf>
    <xf numFmtId="0" fontId="0" fillId="0" borderId="10" xfId="0" applyFont="1" applyFill="1" applyBorder="1" applyAlignment="1">
      <alignment vertical="center" wrapText="1"/>
    </xf>
    <xf numFmtId="0" fontId="0" fillId="0" borderId="10" xfId="48" applyFont="1" applyFill="1" applyBorder="1" applyAlignment="1">
      <alignment vertical="center" shrinkToFit="1"/>
      <protection/>
    </xf>
    <xf numFmtId="0" fontId="0" fillId="0" borderId="14" xfId="0" applyFont="1" applyFill="1" applyBorder="1" applyAlignment="1">
      <alignment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wrapText="1"/>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ill="1" applyBorder="1" applyAlignment="1">
      <alignment vertical="center" wrapText="1"/>
    </xf>
    <xf numFmtId="0" fontId="0" fillId="0" borderId="14" xfId="0" applyFill="1" applyBorder="1" applyAlignment="1">
      <alignment vertical="center" wrapText="1"/>
    </xf>
    <xf numFmtId="0" fontId="0" fillId="0" borderId="20" xfId="0" applyBorder="1" applyAlignment="1">
      <alignment horizontal="center" vertical="center"/>
    </xf>
    <xf numFmtId="0" fontId="0" fillId="0" borderId="21" xfId="0"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4" xfId="0" applyBorder="1" applyAlignment="1">
      <alignment vertical="center"/>
    </xf>
    <xf numFmtId="0" fontId="12" fillId="0" borderId="0" xfId="47" applyFont="1" applyAlignment="1">
      <alignment vertical="center"/>
      <protection/>
    </xf>
    <xf numFmtId="0" fontId="4" fillId="0" borderId="0" xfId="47" applyFont="1" applyAlignment="1">
      <alignment vertical="center"/>
      <protection/>
    </xf>
    <xf numFmtId="0" fontId="0" fillId="0" borderId="0" xfId="47" applyFont="1" applyAlignment="1">
      <alignment vertical="center"/>
      <protection/>
    </xf>
    <xf numFmtId="0" fontId="11" fillId="0" borderId="0" xfId="47" applyFont="1" applyAlignment="1">
      <alignment vertical="center"/>
      <protection/>
    </xf>
    <xf numFmtId="0" fontId="15" fillId="0" borderId="0" xfId="47" applyFont="1" applyAlignment="1">
      <alignment vertical="center"/>
      <protection/>
    </xf>
    <xf numFmtId="0" fontId="15" fillId="0" borderId="0" xfId="47" applyFont="1" applyAlignment="1">
      <alignment vertical="center"/>
      <protection/>
    </xf>
    <xf numFmtId="0" fontId="16" fillId="0" borderId="0" xfId="47" applyFont="1" applyAlignment="1">
      <alignment vertical="center"/>
      <protection/>
    </xf>
    <xf numFmtId="0" fontId="15" fillId="0" borderId="0" xfId="47" applyFont="1" applyAlignment="1">
      <alignment horizontal="left"/>
      <protection/>
    </xf>
    <xf numFmtId="0" fontId="16" fillId="0" borderId="0" xfId="47" applyFont="1">
      <alignment/>
      <protection/>
    </xf>
    <xf numFmtId="0" fontId="0" fillId="0" borderId="0" xfId="47" applyFont="1">
      <alignment/>
      <protection/>
    </xf>
    <xf numFmtId="0" fontId="0" fillId="0" borderId="0" xfId="47" applyFont="1" applyAlignment="1">
      <alignment horizontal="center" vertical="center"/>
      <protection/>
    </xf>
    <xf numFmtId="0" fontId="4" fillId="0" borderId="0" xfId="47" applyFont="1">
      <alignment/>
      <protection/>
    </xf>
    <xf numFmtId="0" fontId="17" fillId="0" borderId="23" xfId="47" applyFont="1" applyFill="1" applyBorder="1" applyAlignment="1">
      <alignment horizontal="center"/>
      <protection/>
    </xf>
    <xf numFmtId="0" fontId="17" fillId="0" borderId="25" xfId="47" applyFont="1" applyFill="1" applyBorder="1" applyAlignment="1">
      <alignment horizontal="center"/>
      <protection/>
    </xf>
    <xf numFmtId="0" fontId="17" fillId="0" borderId="26" xfId="47" applyFont="1" applyFill="1" applyBorder="1" applyAlignment="1">
      <alignment horizontal="center"/>
      <protection/>
    </xf>
    <xf numFmtId="0" fontId="17" fillId="0" borderId="16" xfId="47" applyFont="1" applyFill="1" applyBorder="1" applyAlignment="1">
      <alignment horizontal="center"/>
      <protection/>
    </xf>
    <xf numFmtId="0" fontId="17" fillId="0" borderId="17" xfId="47" applyFont="1" applyFill="1" applyBorder="1" applyAlignment="1">
      <alignment horizontal="center"/>
      <protection/>
    </xf>
    <xf numFmtId="0" fontId="17" fillId="0" borderId="27" xfId="47" applyFont="1" applyFill="1" applyBorder="1" applyAlignment="1">
      <alignment horizontal="center"/>
      <protection/>
    </xf>
    <xf numFmtId="0" fontId="17" fillId="0" borderId="28" xfId="47" applyFont="1" applyFill="1" applyBorder="1" applyAlignment="1">
      <alignment horizontal="center"/>
      <protection/>
    </xf>
    <xf numFmtId="0" fontId="17" fillId="0" borderId="29" xfId="47" applyFont="1" applyFill="1" applyBorder="1" applyAlignment="1">
      <alignment horizontal="center"/>
      <protection/>
    </xf>
    <xf numFmtId="0" fontId="17" fillId="0" borderId="30" xfId="47" applyFont="1" applyFill="1" applyBorder="1" applyAlignment="1">
      <alignment horizontal="center"/>
      <protection/>
    </xf>
    <xf numFmtId="0" fontId="17" fillId="0" borderId="31" xfId="47" applyFont="1" applyFill="1" applyBorder="1" applyAlignment="1">
      <alignment horizontal="center"/>
      <protection/>
    </xf>
    <xf numFmtId="0" fontId="17" fillId="0" borderId="32" xfId="47" applyFont="1" applyFill="1" applyBorder="1" applyAlignment="1">
      <alignment horizontal="center"/>
      <protection/>
    </xf>
    <xf numFmtId="0" fontId="17" fillId="0" borderId="19" xfId="47" applyFont="1" applyFill="1" applyBorder="1" applyAlignment="1">
      <alignment horizontal="center"/>
      <protection/>
    </xf>
    <xf numFmtId="0" fontId="17" fillId="0" borderId="33" xfId="47" applyFont="1" applyFill="1" applyBorder="1" applyAlignment="1">
      <alignment horizontal="center"/>
      <protection/>
    </xf>
    <xf numFmtId="0" fontId="4" fillId="0" borderId="34" xfId="47" applyFont="1" applyFill="1" applyBorder="1">
      <alignment/>
      <protection/>
    </xf>
    <xf numFmtId="0" fontId="4" fillId="0" borderId="35" xfId="47" applyFont="1" applyFill="1" applyBorder="1">
      <alignment/>
      <protection/>
    </xf>
    <xf numFmtId="2" fontId="4" fillId="0" borderId="35" xfId="47" applyNumberFormat="1" applyFont="1" applyFill="1" applyBorder="1">
      <alignment/>
      <protection/>
    </xf>
    <xf numFmtId="0" fontId="4" fillId="0" borderId="36" xfId="47" applyFont="1" applyFill="1" applyBorder="1">
      <alignment/>
      <protection/>
    </xf>
    <xf numFmtId="0" fontId="17" fillId="0" borderId="26" xfId="47" applyFont="1" applyFill="1" applyBorder="1" applyAlignment="1">
      <alignment horizontal="center" vertical="center"/>
      <protection/>
    </xf>
    <xf numFmtId="172" fontId="17" fillId="0" borderId="37" xfId="47" applyNumberFormat="1" applyFont="1" applyFill="1" applyBorder="1" applyAlignment="1">
      <alignment horizontal="center" vertical="center"/>
      <protection/>
    </xf>
    <xf numFmtId="2" fontId="17" fillId="0" borderId="38" xfId="47" applyNumberFormat="1" applyFont="1" applyFill="1" applyBorder="1" applyAlignment="1">
      <alignment horizontal="center" vertical="center"/>
      <protection/>
    </xf>
    <xf numFmtId="2" fontId="17" fillId="0" borderId="39" xfId="47" applyNumberFormat="1" applyFont="1" applyFill="1" applyBorder="1" applyAlignment="1">
      <alignment horizontal="center" vertical="center"/>
      <protection/>
    </xf>
    <xf numFmtId="2" fontId="17" fillId="0" borderId="40" xfId="47" applyNumberFormat="1" applyFont="1" applyFill="1" applyBorder="1" applyAlignment="1">
      <alignment horizontal="center" vertical="center"/>
      <protection/>
    </xf>
    <xf numFmtId="2" fontId="17" fillId="0" borderId="41" xfId="47" applyNumberFormat="1" applyFont="1" applyFill="1" applyBorder="1" applyAlignment="1">
      <alignment horizontal="center" vertical="center"/>
      <protection/>
    </xf>
    <xf numFmtId="2" fontId="20" fillId="0" borderId="31" xfId="47" applyNumberFormat="1" applyFont="1" applyFill="1" applyBorder="1" applyAlignment="1">
      <alignment horizontal="center" vertical="center"/>
      <protection/>
    </xf>
    <xf numFmtId="0" fontId="0" fillId="0" borderId="42" xfId="0" applyBorder="1" applyAlignment="1">
      <alignment horizontal="center" vertical="center"/>
    </xf>
    <xf numFmtId="0" fontId="0" fillId="0" borderId="15" xfId="0" applyBorder="1" applyAlignment="1">
      <alignment horizontal="center" vertical="center"/>
    </xf>
    <xf numFmtId="0" fontId="0" fillId="0" borderId="43" xfId="0"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16" xfId="0" applyFill="1" applyBorder="1" applyAlignment="1">
      <alignment vertical="center" wrapText="1"/>
    </xf>
    <xf numFmtId="0" fontId="0" fillId="0" borderId="16" xfId="0" applyFont="1" applyBorder="1" applyAlignment="1">
      <alignment horizontal="center" vertical="center"/>
    </xf>
    <xf numFmtId="164" fontId="0" fillId="0" borderId="16" xfId="0" applyNumberFormat="1" applyFont="1" applyBorder="1" applyAlignment="1">
      <alignment horizontal="center" vertical="center"/>
    </xf>
    <xf numFmtId="0" fontId="0" fillId="0" borderId="17" xfId="0" applyBorder="1" applyAlignment="1">
      <alignment vertical="center"/>
    </xf>
    <xf numFmtId="0" fontId="0" fillId="0" borderId="26" xfId="0" applyBorder="1" applyAlignment="1">
      <alignment horizontal="center" vertical="center"/>
    </xf>
    <xf numFmtId="0" fontId="0" fillId="0" borderId="39" xfId="0" applyFill="1" applyBorder="1" applyAlignment="1">
      <alignment vertical="center" wrapText="1"/>
    </xf>
    <xf numFmtId="0" fontId="0" fillId="0" borderId="39" xfId="0" applyFont="1" applyBorder="1" applyAlignment="1">
      <alignment horizontal="center" vertical="center"/>
    </xf>
    <xf numFmtId="0" fontId="0" fillId="0" borderId="39" xfId="0" applyBorder="1" applyAlignment="1">
      <alignment horizontal="center" vertical="center"/>
    </xf>
    <xf numFmtId="0" fontId="0" fillId="0" borderId="44" xfId="0" applyBorder="1" applyAlignment="1">
      <alignment vertical="center"/>
    </xf>
    <xf numFmtId="0" fontId="0" fillId="0" borderId="0" xfId="48" applyFont="1" applyFill="1" applyBorder="1" applyAlignment="1">
      <alignment vertical="center" shrinkToFit="1"/>
      <protection/>
    </xf>
    <xf numFmtId="164" fontId="0" fillId="0" borderId="0" xfId="0" applyNumberFormat="1" applyFont="1" applyFill="1" applyBorder="1" applyAlignment="1">
      <alignment horizontal="center" vertical="center"/>
    </xf>
    <xf numFmtId="0" fontId="22" fillId="0" borderId="10" xfId="48" applyFont="1" applyFill="1" applyBorder="1" applyAlignment="1">
      <alignment vertical="center" shrinkToFit="1"/>
      <protection/>
    </xf>
    <xf numFmtId="0" fontId="22" fillId="0" borderId="10" xfId="0" applyFont="1" applyFill="1" applyBorder="1" applyAlignment="1">
      <alignment vertical="center" wrapText="1"/>
    </xf>
    <xf numFmtId="0" fontId="0" fillId="0" borderId="15" xfId="0" applyFont="1" applyFill="1" applyBorder="1" applyAlignment="1">
      <alignment horizontal="center" vertical="center"/>
    </xf>
    <xf numFmtId="0" fontId="0" fillId="0" borderId="17" xfId="0" applyFont="1" applyFill="1" applyBorder="1" applyAlignment="1">
      <alignment vertical="center"/>
    </xf>
    <xf numFmtId="0" fontId="0" fillId="0" borderId="39" xfId="0" applyBorder="1" applyAlignment="1">
      <alignment vertical="center"/>
    </xf>
    <xf numFmtId="0" fontId="0" fillId="0" borderId="45" xfId="0" applyBorder="1" applyAlignment="1">
      <alignment horizontal="center" vertical="center"/>
    </xf>
    <xf numFmtId="0" fontId="0" fillId="0" borderId="39" xfId="48" applyFont="1" applyFill="1" applyBorder="1" applyAlignment="1">
      <alignment vertical="center" wrapText="1"/>
      <protection/>
    </xf>
    <xf numFmtId="0" fontId="0" fillId="0" borderId="21" xfId="48" applyFont="1" applyFill="1" applyBorder="1" applyAlignment="1">
      <alignment vertical="center" shrinkToFit="1"/>
      <protection/>
    </xf>
    <xf numFmtId="0" fontId="0" fillId="0" borderId="46" xfId="0" applyFill="1" applyBorder="1" applyAlignment="1">
      <alignment vertical="center" wrapText="1"/>
    </xf>
    <xf numFmtId="0" fontId="0" fillId="0" borderId="46" xfId="0" applyBorder="1" applyAlignment="1">
      <alignment vertical="center"/>
    </xf>
    <xf numFmtId="0" fontId="0" fillId="0" borderId="47" xfId="0" applyBorder="1" applyAlignment="1">
      <alignment vertical="center"/>
    </xf>
    <xf numFmtId="0" fontId="22" fillId="0" borderId="46" xfId="48" applyFont="1" applyFill="1" applyBorder="1" applyAlignment="1">
      <alignment vertical="center" shrinkToFit="1"/>
      <protection/>
    </xf>
    <xf numFmtId="0" fontId="0" fillId="0" borderId="46" xfId="0" applyFont="1" applyFill="1" applyBorder="1" applyAlignment="1">
      <alignment horizontal="center" vertical="center"/>
    </xf>
    <xf numFmtId="164" fontId="0" fillId="0" borderId="46" xfId="0" applyNumberFormat="1" applyFont="1" applyFill="1" applyBorder="1" applyAlignment="1">
      <alignment horizontal="center" vertical="center"/>
    </xf>
    <xf numFmtId="0" fontId="0" fillId="0" borderId="46" xfId="0" applyFont="1" applyFill="1" applyBorder="1" applyAlignment="1">
      <alignment vertical="center"/>
    </xf>
    <xf numFmtId="0" fontId="0" fillId="0" borderId="46" xfId="48" applyFont="1" applyFill="1" applyBorder="1" applyAlignment="1">
      <alignment vertical="center" shrinkToFit="1"/>
      <protection/>
    </xf>
    <xf numFmtId="0" fontId="0" fillId="0" borderId="46" xfId="48" applyFont="1" applyFill="1" applyBorder="1" applyAlignment="1">
      <alignment vertical="center" wrapText="1"/>
      <protection/>
    </xf>
    <xf numFmtId="0" fontId="0" fillId="0" borderId="46" xfId="0" applyFont="1" applyBorder="1" applyAlignment="1">
      <alignment horizontal="center" vertical="center"/>
    </xf>
    <xf numFmtId="0" fontId="0" fillId="0" borderId="0" xfId="48" applyFont="1" applyFill="1" applyBorder="1" applyAlignment="1">
      <alignment vertical="center" wrapText="1"/>
      <protection/>
    </xf>
    <xf numFmtId="0" fontId="0" fillId="0" borderId="21" xfId="0" applyFont="1" applyBorder="1" applyAlignment="1">
      <alignment horizontal="center" vertical="center"/>
    </xf>
    <xf numFmtId="164" fontId="0" fillId="0" borderId="21" xfId="0" applyNumberFormat="1" applyFont="1" applyFill="1" applyBorder="1" applyAlignment="1">
      <alignment horizontal="center" vertical="center"/>
    </xf>
    <xf numFmtId="0" fontId="0" fillId="0" borderId="21" xfId="0" applyBorder="1" applyAlignment="1">
      <alignment horizontal="center" vertical="center"/>
    </xf>
    <xf numFmtId="0" fontId="0" fillId="0" borderId="47" xfId="0" applyFill="1" applyBorder="1" applyAlignment="1">
      <alignment vertical="center" wrapText="1"/>
    </xf>
    <xf numFmtId="0" fontId="0" fillId="0" borderId="47" xfId="0" applyFont="1" applyFill="1" applyBorder="1" applyAlignment="1">
      <alignment vertical="center"/>
    </xf>
    <xf numFmtId="0" fontId="0" fillId="0" borderId="44" xfId="0" applyFont="1" applyFill="1" applyBorder="1" applyAlignment="1">
      <alignment vertical="center"/>
    </xf>
    <xf numFmtId="0" fontId="0" fillId="0" borderId="48" xfId="0" applyFont="1" applyFill="1" applyBorder="1" applyAlignment="1">
      <alignment vertical="center"/>
    </xf>
    <xf numFmtId="0" fontId="22" fillId="0" borderId="49" xfId="0" applyFont="1" applyFill="1" applyBorder="1" applyAlignment="1">
      <alignment vertical="center" wrapText="1"/>
    </xf>
    <xf numFmtId="0" fontId="0" fillId="0" borderId="1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9" xfId="0" applyFont="1" applyBorder="1" applyAlignment="1">
      <alignment horizontal="center" vertical="center"/>
    </xf>
    <xf numFmtId="0" fontId="0" fillId="0" borderId="10" xfId="48" applyFont="1" applyFill="1" applyBorder="1" applyAlignment="1">
      <alignment vertical="center" wrapText="1"/>
      <protection/>
    </xf>
    <xf numFmtId="0" fontId="0" fillId="0" borderId="10" xfId="0" applyBorder="1" applyAlignment="1">
      <alignment vertical="center"/>
    </xf>
    <xf numFmtId="0" fontId="0" fillId="0" borderId="49" xfId="0" applyFont="1" applyFill="1" applyBorder="1" applyAlignment="1">
      <alignment horizontal="center" vertical="center"/>
    </xf>
    <xf numFmtId="0" fontId="0" fillId="0" borderId="47" xfId="0" applyFont="1" applyFill="1" applyBorder="1" applyAlignment="1">
      <alignment vertical="center"/>
    </xf>
    <xf numFmtId="167" fontId="0" fillId="0" borderId="10" xfId="0" applyNumberFormat="1" applyFont="1" applyFill="1" applyBorder="1" applyAlignment="1">
      <alignment horizontal="center" vertical="center"/>
    </xf>
    <xf numFmtId="0" fontId="22" fillId="0" borderId="50" xfId="0" applyFont="1" applyFill="1" applyBorder="1" applyAlignment="1">
      <alignment vertical="center" wrapText="1"/>
    </xf>
    <xf numFmtId="0" fontId="0" fillId="0" borderId="16" xfId="48" applyFont="1" applyFill="1" applyBorder="1" applyAlignment="1">
      <alignment vertical="center" shrinkToFit="1"/>
      <protection/>
    </xf>
    <xf numFmtId="0" fontId="0" fillId="0" borderId="16" xfId="0" applyFont="1" applyFill="1" applyBorder="1" applyAlignment="1">
      <alignment horizontal="center" vertical="center"/>
    </xf>
    <xf numFmtId="164" fontId="0" fillId="0" borderId="16" xfId="0" applyNumberFormat="1" applyFont="1" applyFill="1" applyBorder="1" applyAlignment="1">
      <alignment horizontal="center" vertical="center"/>
    </xf>
    <xf numFmtId="0" fontId="0" fillId="0" borderId="19" xfId="48" applyFont="1" applyFill="1" applyBorder="1" applyAlignment="1">
      <alignment vertical="center" wrapText="1"/>
      <protection/>
    </xf>
    <xf numFmtId="0" fontId="0" fillId="0" borderId="19" xfId="0" applyFont="1" applyFill="1" applyBorder="1" applyAlignment="1">
      <alignment horizontal="center" vertical="center"/>
    </xf>
    <xf numFmtId="0" fontId="0" fillId="0" borderId="10" xfId="0" applyBorder="1" applyAlignment="1">
      <alignment horizontal="center" vertical="center"/>
    </xf>
    <xf numFmtId="164" fontId="0" fillId="0" borderId="10" xfId="0" applyNumberFormat="1" applyBorder="1" applyAlignment="1">
      <alignment horizontal="center" vertical="center"/>
    </xf>
    <xf numFmtId="0" fontId="0" fillId="0" borderId="21" xfId="0" applyFont="1" applyFill="1" applyBorder="1" applyAlignment="1">
      <alignment horizontal="center" vertical="center"/>
    </xf>
    <xf numFmtId="0" fontId="0" fillId="0" borderId="51" xfId="0" applyBorder="1" applyAlignment="1">
      <alignment horizontal="center" vertical="center"/>
    </xf>
    <xf numFmtId="0" fontId="0" fillId="0" borderId="52" xfId="0" applyFill="1" applyBorder="1" applyAlignment="1">
      <alignment vertical="center" wrapText="1"/>
    </xf>
    <xf numFmtId="0" fontId="0" fillId="0" borderId="52" xfId="0" applyBorder="1" applyAlignment="1">
      <alignment vertical="center"/>
    </xf>
    <xf numFmtId="0" fontId="0" fillId="0" borderId="48" xfId="0" applyBorder="1" applyAlignment="1">
      <alignment vertical="center"/>
    </xf>
    <xf numFmtId="0" fontId="0" fillId="0" borderId="10" xfId="48" applyFont="1" applyFill="1" applyBorder="1" applyAlignment="1">
      <alignment vertical="center" wrapText="1" shrinkToFit="1"/>
      <protection/>
    </xf>
    <xf numFmtId="0" fontId="0" fillId="0" borderId="50" xfId="48" applyFont="1" applyFill="1" applyBorder="1" applyAlignment="1">
      <alignment vertical="center" wrapText="1"/>
      <protection/>
    </xf>
    <xf numFmtId="0" fontId="3" fillId="0" borderId="0" xfId="0" applyFont="1" applyAlignment="1">
      <alignment vertical="center"/>
    </xf>
    <xf numFmtId="0" fontId="0" fillId="0" borderId="53" xfId="48" applyFont="1" applyFill="1" applyBorder="1" applyAlignment="1">
      <alignment vertical="center" shrinkToFit="1"/>
      <protection/>
    </xf>
    <xf numFmtId="0" fontId="0" fillId="0" borderId="53" xfId="0" applyFont="1" applyFill="1" applyBorder="1" applyAlignment="1">
      <alignment horizontal="center" vertical="center"/>
    </xf>
    <xf numFmtId="167" fontId="0" fillId="0" borderId="53" xfId="0" applyNumberFormat="1" applyFont="1" applyFill="1" applyBorder="1" applyAlignment="1">
      <alignment horizontal="center" vertical="center"/>
    </xf>
    <xf numFmtId="0" fontId="0" fillId="0" borderId="54" xfId="0" applyBorder="1" applyAlignment="1">
      <alignment horizontal="center" vertical="center"/>
    </xf>
    <xf numFmtId="0" fontId="0" fillId="0" borderId="21" xfId="48" applyFont="1" applyFill="1" applyBorder="1" applyAlignment="1">
      <alignment vertical="center" wrapText="1"/>
      <protection/>
    </xf>
    <xf numFmtId="0" fontId="0" fillId="0" borderId="55" xfId="0" applyBorder="1" applyAlignment="1">
      <alignment vertical="center"/>
    </xf>
    <xf numFmtId="0" fontId="0" fillId="0" borderId="56" xfId="0" applyBorder="1" applyAlignment="1">
      <alignment horizontal="center" vertical="center"/>
    </xf>
    <xf numFmtId="0" fontId="0" fillId="0" borderId="57" xfId="0" applyBorder="1" applyAlignment="1">
      <alignment vertical="center"/>
    </xf>
    <xf numFmtId="0" fontId="0" fillId="0" borderId="58" xfId="0" applyBorder="1" applyAlignment="1">
      <alignment horizontal="center" vertical="center"/>
    </xf>
    <xf numFmtId="0" fontId="0" fillId="0" borderId="59" xfId="0" applyBorder="1" applyAlignment="1">
      <alignment vertical="center"/>
    </xf>
    <xf numFmtId="0" fontId="3" fillId="0" borderId="0" xfId="0" applyFont="1" applyFill="1" applyAlignment="1">
      <alignment/>
    </xf>
    <xf numFmtId="0" fontId="0" fillId="0" borderId="0" xfId="0" applyFont="1" applyFill="1" applyAlignment="1">
      <alignment/>
    </xf>
    <xf numFmtId="0" fontId="25" fillId="0" borderId="0" xfId="0" applyFont="1" applyAlignment="1">
      <alignment vertical="center"/>
    </xf>
    <xf numFmtId="0" fontId="26" fillId="0" borderId="0" xfId="0" applyFont="1" applyAlignment="1">
      <alignment vertical="center"/>
    </xf>
    <xf numFmtId="0" fontId="3" fillId="0" borderId="0" xfId="0" applyFont="1" applyBorder="1" applyAlignment="1">
      <alignment/>
    </xf>
    <xf numFmtId="0" fontId="3" fillId="0" borderId="0" xfId="0" applyFont="1" applyBorder="1" applyAlignment="1">
      <alignment vertical="center"/>
    </xf>
    <xf numFmtId="0" fontId="3" fillId="0" borderId="0" xfId="0" applyFont="1" applyBorder="1" applyAlignment="1">
      <alignment horizontal="center"/>
    </xf>
    <xf numFmtId="0" fontId="3" fillId="0" borderId="0" xfId="0" applyFont="1" applyFill="1" applyBorder="1" applyAlignment="1">
      <alignment vertical="center" wrapText="1"/>
    </xf>
    <xf numFmtId="0" fontId="3" fillId="0" borderId="0" xfId="0" applyFont="1" applyFill="1" applyBorder="1" applyAlignment="1">
      <alignment/>
    </xf>
    <xf numFmtId="3" fontId="3" fillId="0" borderId="0" xfId="0" applyNumberFormat="1" applyFont="1" applyFill="1" applyBorder="1" applyAlignment="1">
      <alignment/>
    </xf>
    <xf numFmtId="0" fontId="14" fillId="0" borderId="0" xfId="47" applyFont="1" applyAlignment="1">
      <alignment vertical="center"/>
      <protection/>
    </xf>
    <xf numFmtId="0" fontId="0" fillId="0" borderId="10" xfId="48" applyFont="1" applyFill="1" applyBorder="1" applyAlignment="1">
      <alignment vertical="center" shrinkToFit="1"/>
      <protection/>
    </xf>
    <xf numFmtId="0" fontId="0" fillId="0" borderId="10" xfId="0" applyFont="1" applyFill="1" applyBorder="1" applyAlignment="1">
      <alignment horizontal="center" vertical="center"/>
    </xf>
    <xf numFmtId="164" fontId="0" fillId="0" borderId="10" xfId="0" applyNumberFormat="1" applyFont="1" applyFill="1" applyBorder="1" applyAlignment="1">
      <alignment horizontal="center" vertical="center"/>
    </xf>
    <xf numFmtId="0" fontId="0" fillId="0" borderId="47" xfId="0" applyFont="1" applyFill="1" applyBorder="1" applyAlignment="1">
      <alignment vertical="center" wrapText="1"/>
    </xf>
    <xf numFmtId="0" fontId="0" fillId="0" borderId="10" xfId="48" applyFont="1" applyFill="1" applyBorder="1" applyAlignment="1">
      <alignment vertical="center" wrapText="1"/>
      <protection/>
    </xf>
    <xf numFmtId="0" fontId="0" fillId="0" borderId="49" xfId="0" applyFont="1" applyFill="1" applyBorder="1" applyAlignment="1">
      <alignment horizontal="center" vertical="center"/>
    </xf>
    <xf numFmtId="0" fontId="0" fillId="0" borderId="0" xfId="0" applyFill="1" applyAlignment="1">
      <alignment vertical="center"/>
    </xf>
    <xf numFmtId="0" fontId="0" fillId="0" borderId="39" xfId="0" applyFont="1" applyFill="1" applyBorder="1" applyAlignment="1">
      <alignment vertical="center" wrapText="1"/>
    </xf>
    <xf numFmtId="0" fontId="0" fillId="0" borderId="47" xfId="0" applyFill="1" applyBorder="1" applyAlignment="1">
      <alignment vertical="center"/>
    </xf>
    <xf numFmtId="0" fontId="0" fillId="0" borderId="45" xfId="0" applyFill="1" applyBorder="1" applyAlignment="1">
      <alignment horizontal="center" vertical="center"/>
    </xf>
    <xf numFmtId="0" fontId="0" fillId="0" borderId="46" xfId="0" applyFill="1" applyBorder="1" applyAlignment="1">
      <alignment vertical="center"/>
    </xf>
    <xf numFmtId="0" fontId="0" fillId="0" borderId="45" xfId="0" applyFont="1" applyFill="1" applyBorder="1" applyAlignment="1">
      <alignment horizontal="center" vertical="center"/>
    </xf>
    <xf numFmtId="0" fontId="0" fillId="0" borderId="0" xfId="0" applyFont="1" applyFill="1" applyAlignment="1">
      <alignment vertical="center"/>
    </xf>
    <xf numFmtId="0" fontId="5" fillId="0" borderId="0" xfId="0" applyFont="1" applyFill="1" applyAlignment="1">
      <alignment horizontal="justify"/>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0" xfId="0" applyFont="1" applyFill="1" applyAlignment="1">
      <alignment vertical="center"/>
    </xf>
    <xf numFmtId="0" fontId="0" fillId="0" borderId="45" xfId="0" applyFont="1" applyFill="1" applyBorder="1" applyAlignment="1">
      <alignment horizontal="center" vertical="center"/>
    </xf>
    <xf numFmtId="0" fontId="0" fillId="0" borderId="50" xfId="48" applyFont="1" applyFill="1" applyBorder="1" applyAlignment="1">
      <alignment vertical="center" wrapText="1"/>
      <protection/>
    </xf>
    <xf numFmtId="0" fontId="0" fillId="0" borderId="23" xfId="48" applyFont="1" applyFill="1" applyBorder="1" applyAlignment="1">
      <alignment vertical="center" wrapText="1"/>
      <protection/>
    </xf>
    <xf numFmtId="0" fontId="0" fillId="0" borderId="0" xfId="48" applyFont="1" applyFill="1" applyBorder="1" applyAlignment="1">
      <alignment vertical="center" wrapText="1"/>
      <protection/>
    </xf>
    <xf numFmtId="0" fontId="3" fillId="0" borderId="0" xfId="0" applyFont="1" applyFill="1" applyBorder="1" applyAlignment="1">
      <alignment vertical="center"/>
    </xf>
    <xf numFmtId="0" fontId="1" fillId="0" borderId="0" xfId="36" applyFill="1" applyAlignment="1" applyProtection="1">
      <alignment vertical="center"/>
      <protection/>
    </xf>
    <xf numFmtId="0" fontId="5" fillId="0" borderId="46" xfId="0" applyFont="1" applyFill="1" applyBorder="1" applyAlignment="1">
      <alignment horizontal="justify"/>
    </xf>
    <xf numFmtId="0" fontId="0" fillId="0" borderId="47" xfId="0" applyFont="1" applyFill="1" applyBorder="1" applyAlignment="1">
      <alignment vertical="center"/>
    </xf>
    <xf numFmtId="0" fontId="22" fillId="0" borderId="46" xfId="48" applyFont="1" applyFill="1" applyBorder="1" applyAlignment="1">
      <alignment vertical="center" shrinkToFit="1"/>
      <protection/>
    </xf>
    <xf numFmtId="0" fontId="0" fillId="0" borderId="46" xfId="0" applyBorder="1" applyAlignment="1">
      <alignment vertical="center"/>
    </xf>
    <xf numFmtId="0" fontId="0" fillId="0" borderId="47" xfId="0" applyBorder="1" applyAlignment="1">
      <alignment vertical="center"/>
    </xf>
    <xf numFmtId="0" fontId="22" fillId="0" borderId="46" xfId="48" applyFont="1" applyFill="1" applyBorder="1" applyAlignment="1">
      <alignment vertical="center" wrapText="1" shrinkToFit="1"/>
      <protection/>
    </xf>
    <xf numFmtId="0" fontId="0" fillId="0" borderId="46" xfId="0" applyBorder="1" applyAlignment="1">
      <alignment vertical="center" wrapText="1"/>
    </xf>
    <xf numFmtId="0" fontId="0" fillId="0" borderId="47" xfId="0" applyBorder="1" applyAlignment="1">
      <alignment vertical="center" wrapText="1"/>
    </xf>
    <xf numFmtId="0" fontId="0" fillId="0" borderId="21" xfId="0"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39" xfId="0" applyFill="1" applyBorder="1" applyAlignment="1">
      <alignment vertical="center" wrapText="1"/>
    </xf>
    <xf numFmtId="0" fontId="0" fillId="0" borderId="39" xfId="0" applyBorder="1" applyAlignment="1">
      <alignment vertical="center"/>
    </xf>
    <xf numFmtId="0" fontId="0" fillId="0" borderId="44" xfId="0" applyBorder="1" applyAlignment="1">
      <alignment vertical="center"/>
    </xf>
    <xf numFmtId="0" fontId="0" fillId="0" borderId="0" xfId="48" applyFont="1" applyFill="1" applyBorder="1" applyAlignment="1">
      <alignment vertical="center" wrapText="1"/>
      <protection/>
    </xf>
    <xf numFmtId="0" fontId="0" fillId="0" borderId="0" xfId="0" applyAlignment="1">
      <alignment vertical="center"/>
    </xf>
    <xf numFmtId="0" fontId="0" fillId="0" borderId="24" xfId="0" applyBorder="1" applyAlignment="1">
      <alignment vertical="center"/>
    </xf>
    <xf numFmtId="0" fontId="0" fillId="0" borderId="46" xfId="48" applyFont="1" applyFill="1" applyBorder="1" applyAlignment="1">
      <alignment vertical="center" wrapText="1"/>
      <protection/>
    </xf>
    <xf numFmtId="0" fontId="0" fillId="0" borderId="46" xfId="0" applyFill="1" applyBorder="1" applyAlignment="1">
      <alignment vertical="center" wrapText="1"/>
    </xf>
    <xf numFmtId="0" fontId="0" fillId="0" borderId="0" xfId="0" applyFill="1" applyBorder="1" applyAlignment="1">
      <alignment vertical="center" wrapText="1"/>
    </xf>
    <xf numFmtId="0" fontId="0" fillId="0" borderId="39" xfId="48" applyFont="1" applyFill="1" applyBorder="1" applyAlignment="1">
      <alignment vertical="center" wrapText="1"/>
      <protection/>
    </xf>
    <xf numFmtId="2" fontId="17" fillId="0" borderId="53" xfId="47" applyNumberFormat="1" applyFont="1" applyFill="1" applyBorder="1" applyAlignment="1">
      <alignment horizontal="center" vertical="center"/>
      <protection/>
    </xf>
    <xf numFmtId="0" fontId="14" fillId="0" borderId="16" xfId="47" applyFill="1" applyBorder="1" applyAlignment="1">
      <alignment horizontal="center" vertical="center"/>
      <protection/>
    </xf>
    <xf numFmtId="2" fontId="17" fillId="0" borderId="60" xfId="47" applyNumberFormat="1" applyFont="1" applyFill="1" applyBorder="1" applyAlignment="1">
      <alignment horizontal="center" vertical="center"/>
      <protection/>
    </xf>
    <xf numFmtId="0" fontId="14" fillId="0" borderId="61" xfId="47" applyFill="1" applyBorder="1" applyAlignment="1">
      <alignment horizontal="center" vertical="center"/>
      <protection/>
    </xf>
    <xf numFmtId="2" fontId="20" fillId="0" borderId="62" xfId="47" applyNumberFormat="1" applyFont="1" applyFill="1" applyBorder="1" applyAlignment="1">
      <alignment horizontal="center" vertical="center"/>
      <protection/>
    </xf>
    <xf numFmtId="0" fontId="14" fillId="0" borderId="17" xfId="47" applyFill="1" applyBorder="1">
      <alignment/>
      <protection/>
    </xf>
    <xf numFmtId="0" fontId="14" fillId="0" borderId="16" xfId="47" applyFill="1" applyBorder="1">
      <alignment/>
      <protection/>
    </xf>
    <xf numFmtId="2" fontId="17" fillId="0" borderId="42" xfId="47" applyNumberFormat="1" applyFont="1" applyFill="1" applyBorder="1" applyAlignment="1">
      <alignment horizontal="center" vertical="center"/>
      <protection/>
    </xf>
    <xf numFmtId="0" fontId="14" fillId="0" borderId="15" xfId="47" applyFill="1" applyBorder="1">
      <alignment/>
      <protection/>
    </xf>
    <xf numFmtId="0" fontId="17" fillId="0" borderId="42" xfId="47" applyFont="1" applyFill="1" applyBorder="1" applyAlignment="1">
      <alignment horizontal="center" vertical="center"/>
      <protection/>
    </xf>
    <xf numFmtId="0" fontId="14" fillId="0" borderId="61" xfId="47" applyFill="1" applyBorder="1">
      <alignment/>
      <protection/>
    </xf>
    <xf numFmtId="172" fontId="17" fillId="0" borderId="62" xfId="47" applyNumberFormat="1" applyFont="1" applyFill="1" applyBorder="1" applyAlignment="1">
      <alignment horizontal="center" vertical="center"/>
      <protection/>
    </xf>
    <xf numFmtId="0" fontId="14" fillId="0" borderId="17" xfId="47" applyFill="1" applyBorder="1" applyAlignment="1">
      <alignment horizontal="center" vertical="center"/>
      <protection/>
    </xf>
    <xf numFmtId="2" fontId="20" fillId="0" borderId="25" xfId="47" applyNumberFormat="1" applyFont="1" applyFill="1" applyBorder="1" applyAlignment="1">
      <alignment horizontal="center" vertical="center"/>
      <protection/>
    </xf>
    <xf numFmtId="0" fontId="14" fillId="0" borderId="28" xfId="47" applyFill="1" applyBorder="1" applyAlignment="1">
      <alignment horizontal="center" vertical="center"/>
      <protection/>
    </xf>
    <xf numFmtId="0" fontId="14" fillId="0" borderId="63" xfId="47" applyFill="1" applyBorder="1">
      <alignment/>
      <protection/>
    </xf>
    <xf numFmtId="0" fontId="14" fillId="0" borderId="15" xfId="47" applyFill="1" applyBorder="1" applyAlignment="1">
      <alignment horizontal="center" vertical="center"/>
      <protection/>
    </xf>
    <xf numFmtId="2" fontId="17" fillId="0" borderId="64" xfId="47" applyNumberFormat="1" applyFont="1" applyFill="1" applyBorder="1" applyAlignment="1">
      <alignment horizontal="center" vertical="center"/>
      <protection/>
    </xf>
    <xf numFmtId="2" fontId="20" fillId="0" borderId="65" xfId="47" applyNumberFormat="1" applyFont="1" applyFill="1" applyBorder="1" applyAlignment="1">
      <alignment horizontal="center" vertical="center"/>
      <protection/>
    </xf>
    <xf numFmtId="2" fontId="20" fillId="0" borderId="17" xfId="47" applyNumberFormat="1" applyFont="1" applyFill="1" applyBorder="1" applyAlignment="1">
      <alignment horizontal="center" vertical="center"/>
      <protection/>
    </xf>
    <xf numFmtId="2" fontId="20" fillId="0" borderId="25" xfId="47" applyNumberFormat="1" applyFont="1" applyFill="1" applyBorder="1" applyAlignment="1">
      <alignment horizontal="center" vertical="center"/>
      <protection/>
    </xf>
    <xf numFmtId="2" fontId="17" fillId="0" borderId="25" xfId="47" applyNumberFormat="1" applyFont="1" applyFill="1" applyBorder="1" applyAlignment="1">
      <alignment horizontal="center" vertical="center"/>
      <protection/>
    </xf>
    <xf numFmtId="0" fontId="14" fillId="0" borderId="31" xfId="47" applyFill="1" applyBorder="1">
      <alignment/>
      <protection/>
    </xf>
    <xf numFmtId="0" fontId="21" fillId="0" borderId="17" xfId="47" applyFont="1" applyFill="1" applyBorder="1" applyAlignment="1">
      <alignment horizontal="center" vertical="center"/>
      <protection/>
    </xf>
    <xf numFmtId="0" fontId="11" fillId="0" borderId="0" xfId="47" applyFont="1" applyAlignment="1">
      <alignment vertical="center"/>
      <protection/>
    </xf>
    <xf numFmtId="0" fontId="17" fillId="0" borderId="45" xfId="47" applyFont="1" applyFill="1" applyBorder="1" applyAlignment="1">
      <alignment horizontal="left" vertical="center" wrapText="1"/>
      <protection/>
    </xf>
    <xf numFmtId="0" fontId="18" fillId="0" borderId="46" xfId="47" applyFont="1" applyFill="1" applyBorder="1" applyAlignment="1">
      <alignment horizontal="left" vertical="center" wrapText="1"/>
      <protection/>
    </xf>
    <xf numFmtId="0" fontId="18" fillId="0" borderId="47" xfId="47" applyFont="1" applyFill="1" applyBorder="1" applyAlignment="1">
      <alignment horizontal="left" vertical="center" wrapText="1"/>
      <protection/>
    </xf>
    <xf numFmtId="0" fontId="18" fillId="0" borderId="45" xfId="47" applyFont="1" applyFill="1" applyBorder="1" applyAlignment="1">
      <alignment horizontal="left" vertical="center" wrapText="1"/>
      <protection/>
    </xf>
    <xf numFmtId="0" fontId="0" fillId="0" borderId="66" xfId="47" applyFont="1" applyFill="1" applyBorder="1" applyAlignment="1">
      <alignment horizontal="left"/>
      <protection/>
    </xf>
    <xf numFmtId="0" fontId="14" fillId="0" borderId="67" xfId="47" applyFill="1" applyBorder="1" applyAlignment="1">
      <alignment horizontal="left"/>
      <protection/>
    </xf>
    <xf numFmtId="0" fontId="14" fillId="0" borderId="68" xfId="47" applyFill="1" applyBorder="1" applyAlignment="1">
      <alignment horizontal="left"/>
      <protection/>
    </xf>
    <xf numFmtId="0" fontId="0" fillId="0" borderId="69" xfId="47" applyFont="1" applyFill="1" applyBorder="1" applyAlignment="1">
      <alignment horizontal="center" vertical="center" wrapText="1"/>
      <protection/>
    </xf>
    <xf numFmtId="0" fontId="0" fillId="0" borderId="70" xfId="47" applyFont="1" applyFill="1" applyBorder="1" applyAlignment="1">
      <alignment horizontal="center" vertical="center" wrapText="1"/>
      <protection/>
    </xf>
    <xf numFmtId="0" fontId="14" fillId="0" borderId="23" xfId="47" applyFill="1" applyBorder="1" applyAlignment="1">
      <alignment wrapText="1"/>
      <protection/>
    </xf>
    <xf numFmtId="0" fontId="14" fillId="0" borderId="24" xfId="47" applyFill="1" applyBorder="1" applyAlignment="1">
      <alignment wrapText="1"/>
      <protection/>
    </xf>
    <xf numFmtId="0" fontId="14" fillId="0" borderId="27" xfId="47" applyFill="1" applyBorder="1" applyAlignment="1">
      <alignment wrapText="1"/>
      <protection/>
    </xf>
    <xf numFmtId="0" fontId="14" fillId="0" borderId="71" xfId="47" applyFill="1" applyBorder="1" applyAlignment="1">
      <alignment wrapText="1"/>
      <protection/>
    </xf>
    <xf numFmtId="0" fontId="17" fillId="0" borderId="70" xfId="47" applyFont="1" applyFill="1" applyBorder="1" applyAlignment="1">
      <alignment horizontal="center" textRotation="90" wrapText="1"/>
      <protection/>
    </xf>
    <xf numFmtId="0" fontId="18" fillId="0" borderId="24" xfId="47" applyFont="1" applyFill="1" applyBorder="1" applyAlignment="1">
      <alignment horizontal="center"/>
      <protection/>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Kubatury_cesta_vzor" xfId="47"/>
    <cellStyle name="normální_POL.XLS" xfId="48"/>
    <cellStyle name="Poznámka" xfId="49"/>
    <cellStyle name="Percent" xfId="50"/>
    <cellStyle name="Propojená buňka" xfId="51"/>
    <cellStyle name="Followed Hyperlink"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N263"/>
  <sheetViews>
    <sheetView tabSelected="1" zoomScale="145" zoomScaleNormal="145" zoomScalePageLayoutView="0" workbookViewId="0" topLeftCell="A58">
      <selection activeCell="C61" sqref="C61"/>
    </sheetView>
  </sheetViews>
  <sheetFormatPr defaultColWidth="9.00390625" defaultRowHeight="12.75"/>
  <cols>
    <col min="1" max="1" width="4.25390625" style="0" customWidth="1"/>
    <col min="2" max="2" width="7.75390625" style="0" customWidth="1"/>
    <col min="3" max="3" width="41.75390625" style="0" customWidth="1"/>
    <col min="4" max="4" width="9.75390625" style="0" customWidth="1"/>
    <col min="5" max="5" width="10.75390625" style="0" customWidth="1"/>
    <col min="6" max="6" width="26.75390625" style="1" customWidth="1"/>
    <col min="7" max="7" width="14.00390625" style="1" customWidth="1"/>
    <col min="9" max="9" width="9.125" style="15" customWidth="1"/>
  </cols>
  <sheetData>
    <row r="1" ht="12.75"/>
    <row r="2" ht="12.75"/>
    <row r="3" ht="21.75" customHeight="1">
      <c r="B3" s="53" t="s">
        <v>13</v>
      </c>
    </row>
    <row r="4" spans="2:9" s="49" customFormat="1" ht="19.5" customHeight="1">
      <c r="B4" s="49" t="s">
        <v>6</v>
      </c>
      <c r="I4" s="194"/>
    </row>
    <row r="5" spans="2:9" s="48" customFormat="1" ht="19.5" customHeight="1">
      <c r="B5" s="49" t="s">
        <v>31</v>
      </c>
      <c r="I5" s="195"/>
    </row>
    <row r="6" spans="2:9" s="50" customFormat="1" ht="15.75" customHeight="1">
      <c r="B6" s="51" t="s">
        <v>7</v>
      </c>
      <c r="F6" s="52"/>
      <c r="G6" s="52"/>
      <c r="I6" s="181"/>
    </row>
    <row r="7" spans="2:9" s="50" customFormat="1" ht="15.75" customHeight="1">
      <c r="B7" s="51" t="s">
        <v>8</v>
      </c>
      <c r="F7" s="52"/>
      <c r="G7" s="52"/>
      <c r="I7" s="181"/>
    </row>
    <row r="8" spans="2:9" s="50" customFormat="1" ht="15.75" customHeight="1">
      <c r="B8" s="50" t="s">
        <v>603</v>
      </c>
      <c r="F8" s="52"/>
      <c r="G8" s="52"/>
      <c r="I8" s="181"/>
    </row>
    <row r="9" ht="9.75" customHeight="1" thickBot="1"/>
    <row r="10" spans="2:7" ht="36.75" customHeight="1" thickBot="1">
      <c r="B10" s="22" t="s">
        <v>2</v>
      </c>
      <c r="C10" s="45" t="s">
        <v>3</v>
      </c>
      <c r="D10" s="23" t="s">
        <v>4</v>
      </c>
      <c r="E10" s="46" t="s">
        <v>9</v>
      </c>
      <c r="F10" s="54" t="s">
        <v>10</v>
      </c>
      <c r="G10" s="16"/>
    </row>
    <row r="11" spans="2:6" ht="6.75" customHeight="1">
      <c r="B11" s="42"/>
      <c r="C11" s="43"/>
      <c r="D11" s="43"/>
      <c r="E11" s="43"/>
      <c r="F11" s="44"/>
    </row>
    <row r="12" spans="2:6" ht="12.75">
      <c r="B12" s="33"/>
      <c r="C12" s="132" t="s">
        <v>60</v>
      </c>
      <c r="D12" s="6"/>
      <c r="E12" s="55"/>
      <c r="F12" s="34"/>
    </row>
    <row r="13" spans="2:6" ht="12.75">
      <c r="B13" s="115">
        <v>1</v>
      </c>
      <c r="C13" s="58" t="s">
        <v>34</v>
      </c>
      <c r="D13" s="6" t="s">
        <v>12</v>
      </c>
      <c r="E13" s="55">
        <v>3475</v>
      </c>
      <c r="F13" s="61" t="s">
        <v>36</v>
      </c>
    </row>
    <row r="14" spans="2:6" ht="12.75">
      <c r="B14" s="117"/>
      <c r="C14" s="58" t="s">
        <v>37</v>
      </c>
      <c r="D14" s="6" t="s">
        <v>12</v>
      </c>
      <c r="E14" s="55">
        <v>2211</v>
      </c>
      <c r="F14" s="61"/>
    </row>
    <row r="15" spans="2:6" ht="12.75">
      <c r="B15" s="116"/>
      <c r="C15" s="58" t="s">
        <v>38</v>
      </c>
      <c r="D15" s="6" t="s">
        <v>12</v>
      </c>
      <c r="E15" s="55">
        <v>1264</v>
      </c>
      <c r="F15" s="61"/>
    </row>
    <row r="16" spans="2:6" ht="12.75">
      <c r="B16" s="115">
        <v>2</v>
      </c>
      <c r="C16" s="58" t="s">
        <v>39</v>
      </c>
      <c r="D16" s="6" t="s">
        <v>12</v>
      </c>
      <c r="E16" s="55">
        <v>6394</v>
      </c>
      <c r="F16" s="61" t="s">
        <v>40</v>
      </c>
    </row>
    <row r="17" spans="2:6" ht="12.75">
      <c r="B17" s="117"/>
      <c r="C17" s="58" t="s">
        <v>37</v>
      </c>
      <c r="D17" s="6" t="s">
        <v>12</v>
      </c>
      <c r="E17" s="55">
        <v>1293</v>
      </c>
      <c r="F17" s="61"/>
    </row>
    <row r="18" spans="2:6" ht="12.75">
      <c r="B18" s="117"/>
      <c r="C18" s="58" t="s">
        <v>38</v>
      </c>
      <c r="D18" s="6" t="s">
        <v>12</v>
      </c>
      <c r="E18" s="55">
        <v>3535</v>
      </c>
      <c r="F18" s="61"/>
    </row>
    <row r="19" spans="2:6" ht="12.75">
      <c r="B19" s="116"/>
      <c r="C19" s="58" t="s">
        <v>41</v>
      </c>
      <c r="D19" s="6" t="s">
        <v>12</v>
      </c>
      <c r="E19" s="55">
        <v>1566</v>
      </c>
      <c r="F19" s="61"/>
    </row>
    <row r="20" spans="2:6" ht="12.75">
      <c r="B20" s="33">
        <v>3</v>
      </c>
      <c r="C20" s="58" t="s">
        <v>42</v>
      </c>
      <c r="D20" s="6" t="s">
        <v>12</v>
      </c>
      <c r="E20" s="55">
        <v>386</v>
      </c>
      <c r="F20" s="61" t="s">
        <v>35</v>
      </c>
    </row>
    <row r="21" spans="2:6" ht="25.5">
      <c r="B21" s="35">
        <v>4</v>
      </c>
      <c r="C21" s="36" t="s">
        <v>43</v>
      </c>
      <c r="D21" s="6" t="s">
        <v>12</v>
      </c>
      <c r="E21" s="56">
        <v>1010</v>
      </c>
      <c r="F21" s="37"/>
    </row>
    <row r="22" spans="2:6" ht="12.75">
      <c r="B22" s="38">
        <v>5</v>
      </c>
      <c r="C22" s="59" t="s">
        <v>53</v>
      </c>
      <c r="D22" s="6" t="s">
        <v>12</v>
      </c>
      <c r="E22" s="56">
        <v>1270</v>
      </c>
      <c r="F22" s="37"/>
    </row>
    <row r="23" spans="2:6" ht="12.75">
      <c r="B23" s="38">
        <v>6</v>
      </c>
      <c r="C23" s="59" t="s">
        <v>55</v>
      </c>
      <c r="D23" s="6" t="s">
        <v>12</v>
      </c>
      <c r="E23" s="56">
        <v>9557</v>
      </c>
      <c r="F23" s="37"/>
    </row>
    <row r="24" spans="2:9" ht="12.75">
      <c r="B24" s="38">
        <v>7</v>
      </c>
      <c r="C24" s="39" t="s">
        <v>58</v>
      </c>
      <c r="D24" s="6" t="s">
        <v>1</v>
      </c>
      <c r="E24" s="56">
        <v>2520</v>
      </c>
      <c r="F24" s="37"/>
      <c r="H24" s="1"/>
      <c r="I24" s="196"/>
    </row>
    <row r="25" spans="2:9" ht="12.75">
      <c r="B25" s="38"/>
      <c r="C25" s="132" t="s">
        <v>59</v>
      </c>
      <c r="D25" s="5"/>
      <c r="E25" s="56"/>
      <c r="F25" s="37"/>
      <c r="H25" s="1"/>
      <c r="I25" s="196"/>
    </row>
    <row r="26" spans="2:9" ht="12.75">
      <c r="B26" s="38"/>
      <c r="C26" s="131" t="s">
        <v>61</v>
      </c>
      <c r="D26" s="5"/>
      <c r="E26" s="56"/>
      <c r="F26" s="37"/>
      <c r="G26" s="11"/>
      <c r="H26" s="11"/>
      <c r="I26" s="196"/>
    </row>
    <row r="27" spans="2:9" ht="12.75">
      <c r="B27" s="38">
        <v>8</v>
      </c>
      <c r="C27" s="60" t="s">
        <v>62</v>
      </c>
      <c r="D27" s="6" t="s">
        <v>12</v>
      </c>
      <c r="E27" s="56">
        <v>475</v>
      </c>
      <c r="F27" s="37"/>
      <c r="H27" s="11"/>
      <c r="I27" s="196"/>
    </row>
    <row r="28" spans="2:9" ht="12.75">
      <c r="B28" s="40">
        <v>9</v>
      </c>
      <c r="C28" s="41" t="s">
        <v>64</v>
      </c>
      <c r="D28" s="6" t="s">
        <v>25</v>
      </c>
      <c r="E28" s="56">
        <v>27</v>
      </c>
      <c r="F28" s="37"/>
      <c r="H28" s="1"/>
      <c r="I28" s="196"/>
    </row>
    <row r="29" spans="2:11" ht="38.25">
      <c r="B29" s="38">
        <v>10</v>
      </c>
      <c r="C29" s="59" t="s">
        <v>65</v>
      </c>
      <c r="D29" s="6" t="s">
        <v>11</v>
      </c>
      <c r="E29" s="56">
        <v>87</v>
      </c>
      <c r="F29" s="37"/>
      <c r="H29" s="4"/>
      <c r="I29" s="192"/>
      <c r="J29" s="4"/>
      <c r="K29" s="4"/>
    </row>
    <row r="30" spans="2:6" ht="12.75">
      <c r="B30" s="38">
        <v>11</v>
      </c>
      <c r="C30" s="60" t="s">
        <v>67</v>
      </c>
      <c r="D30" s="6" t="s">
        <v>12</v>
      </c>
      <c r="E30" s="56">
        <v>4.1</v>
      </c>
      <c r="F30" s="37"/>
    </row>
    <row r="31" spans="2:7" ht="12.75">
      <c r="B31" s="38"/>
      <c r="C31" s="142" t="s">
        <v>69</v>
      </c>
      <c r="D31" s="143"/>
      <c r="E31" s="144"/>
      <c r="F31" s="154"/>
      <c r="G31" s="11"/>
    </row>
    <row r="32" spans="2:6" ht="12.75">
      <c r="B32" s="38">
        <v>12</v>
      </c>
      <c r="C32" s="60" t="s">
        <v>62</v>
      </c>
      <c r="D32" s="160" t="s">
        <v>12</v>
      </c>
      <c r="E32" s="56">
        <v>164</v>
      </c>
      <c r="F32" s="154"/>
    </row>
    <row r="33" spans="2:6" ht="12.75">
      <c r="B33" s="38">
        <v>13</v>
      </c>
      <c r="C33" s="60" t="s">
        <v>72</v>
      </c>
      <c r="D33" s="160" t="s">
        <v>12</v>
      </c>
      <c r="E33" s="56">
        <v>44</v>
      </c>
      <c r="F33" s="154"/>
    </row>
    <row r="34" spans="2:6" ht="25.5">
      <c r="B34" s="38">
        <v>14</v>
      </c>
      <c r="C34" s="161" t="s">
        <v>74</v>
      </c>
      <c r="D34" s="5" t="s">
        <v>75</v>
      </c>
      <c r="E34" s="56">
        <v>1265</v>
      </c>
      <c r="F34" s="154"/>
    </row>
    <row r="35" spans="2:7" ht="12.75">
      <c r="B35" s="38"/>
      <c r="C35" s="228" t="s">
        <v>77</v>
      </c>
      <c r="D35" s="229"/>
      <c r="E35" s="229"/>
      <c r="F35" s="230"/>
      <c r="G35" s="11"/>
    </row>
    <row r="36" spans="2:6" ht="25.5">
      <c r="B36" s="38">
        <v>15</v>
      </c>
      <c r="C36" s="161" t="s">
        <v>78</v>
      </c>
      <c r="D36" s="5" t="s">
        <v>25</v>
      </c>
      <c r="E36" s="56">
        <v>25</v>
      </c>
      <c r="F36" s="154"/>
    </row>
    <row r="37" spans="2:6" ht="12.75">
      <c r="B37" s="38">
        <v>16</v>
      </c>
      <c r="C37" s="60" t="s">
        <v>79</v>
      </c>
      <c r="D37" s="5" t="s">
        <v>25</v>
      </c>
      <c r="E37" s="56">
        <v>21</v>
      </c>
      <c r="F37" s="154"/>
    </row>
    <row r="38" spans="2:6" ht="12.75">
      <c r="B38" s="38">
        <v>17</v>
      </c>
      <c r="C38" s="60" t="s">
        <v>80</v>
      </c>
      <c r="D38" s="5" t="s">
        <v>0</v>
      </c>
      <c r="E38" s="56">
        <v>3</v>
      </c>
      <c r="F38" s="154"/>
    </row>
    <row r="39" spans="2:7" ht="12.75">
      <c r="B39" s="38"/>
      <c r="C39" s="228" t="s">
        <v>81</v>
      </c>
      <c r="D39" s="229"/>
      <c r="E39" s="229"/>
      <c r="F39" s="230"/>
      <c r="G39" s="11"/>
    </row>
    <row r="40" spans="2:7" ht="12.75">
      <c r="B40" s="38">
        <v>18</v>
      </c>
      <c r="C40" s="146" t="s">
        <v>82</v>
      </c>
      <c r="D40" s="6" t="s">
        <v>12</v>
      </c>
      <c r="E40" s="56">
        <v>683</v>
      </c>
      <c r="F40" s="154"/>
      <c r="G40" s="11"/>
    </row>
    <row r="41" spans="2:7" ht="12.75">
      <c r="B41" s="38"/>
      <c r="C41" s="142" t="s">
        <v>83</v>
      </c>
      <c r="D41" s="143"/>
      <c r="E41" s="144"/>
      <c r="F41" s="154"/>
      <c r="G41" s="11"/>
    </row>
    <row r="42" spans="2:7" ht="25.5">
      <c r="B42" s="38"/>
      <c r="C42" s="161" t="s">
        <v>84</v>
      </c>
      <c r="D42" s="162"/>
      <c r="E42" s="56"/>
      <c r="F42" s="154"/>
      <c r="G42" s="11"/>
    </row>
    <row r="43" spans="2:6" ht="25.5">
      <c r="B43" s="38">
        <v>19</v>
      </c>
      <c r="C43" s="161" t="s">
        <v>85</v>
      </c>
      <c r="D43" s="5" t="s">
        <v>0</v>
      </c>
      <c r="E43" s="56">
        <v>4</v>
      </c>
      <c r="F43" s="154" t="s">
        <v>86</v>
      </c>
    </row>
    <row r="44" spans="2:6" ht="25.5">
      <c r="B44" s="38">
        <v>20</v>
      </c>
      <c r="C44" s="161" t="s">
        <v>88</v>
      </c>
      <c r="D44" s="5" t="s">
        <v>0</v>
      </c>
      <c r="E44" s="56">
        <v>3</v>
      </c>
      <c r="F44" s="154" t="s">
        <v>86</v>
      </c>
    </row>
    <row r="45" spans="2:6" ht="25.5">
      <c r="B45" s="38">
        <v>21</v>
      </c>
      <c r="C45" s="161" t="s">
        <v>89</v>
      </c>
      <c r="D45" s="5" t="s">
        <v>0</v>
      </c>
      <c r="E45" s="56">
        <v>90</v>
      </c>
      <c r="F45" s="154" t="s">
        <v>86</v>
      </c>
    </row>
    <row r="46" spans="2:6" ht="25.5">
      <c r="B46" s="38">
        <v>22</v>
      </c>
      <c r="C46" s="161" t="s">
        <v>90</v>
      </c>
      <c r="D46" s="5" t="s">
        <v>0</v>
      </c>
      <c r="E46" s="56">
        <v>10</v>
      </c>
      <c r="F46" s="154" t="s">
        <v>86</v>
      </c>
    </row>
    <row r="47" spans="2:6" ht="25.5">
      <c r="B47" s="38">
        <v>23</v>
      </c>
      <c r="C47" s="161" t="s">
        <v>91</v>
      </c>
      <c r="D47" s="5" t="s">
        <v>0</v>
      </c>
      <c r="E47" s="56">
        <v>19</v>
      </c>
      <c r="F47" s="154" t="s">
        <v>86</v>
      </c>
    </row>
    <row r="48" spans="2:6" ht="25.5">
      <c r="B48" s="38">
        <v>24</v>
      </c>
      <c r="C48" s="161" t="s">
        <v>92</v>
      </c>
      <c r="D48" s="5" t="s">
        <v>0</v>
      </c>
      <c r="E48" s="56">
        <v>3</v>
      </c>
      <c r="F48" s="154" t="s">
        <v>86</v>
      </c>
    </row>
    <row r="49" spans="2:6" ht="25.5">
      <c r="B49" s="38">
        <v>25</v>
      </c>
      <c r="C49" s="161" t="s">
        <v>93</v>
      </c>
      <c r="D49" s="5" t="s">
        <v>0</v>
      </c>
      <c r="E49" s="56">
        <v>4</v>
      </c>
      <c r="F49" s="154" t="s">
        <v>86</v>
      </c>
    </row>
    <row r="50" spans="2:6" ht="12.75">
      <c r="B50" s="38">
        <v>26</v>
      </c>
      <c r="C50" s="60" t="s">
        <v>94</v>
      </c>
      <c r="D50" s="5" t="s">
        <v>75</v>
      </c>
      <c r="E50" s="56">
        <v>7080</v>
      </c>
      <c r="F50" s="154" t="s">
        <v>86</v>
      </c>
    </row>
    <row r="51" spans="2:6" ht="12.75">
      <c r="B51" s="38">
        <v>27</v>
      </c>
      <c r="C51" s="60" t="s">
        <v>97</v>
      </c>
      <c r="D51" s="5" t="s">
        <v>75</v>
      </c>
      <c r="E51" s="56">
        <v>7661</v>
      </c>
      <c r="F51" s="154" t="s">
        <v>86</v>
      </c>
    </row>
    <row r="52" spans="2:6" ht="12.75">
      <c r="B52" s="38">
        <v>28</v>
      </c>
      <c r="C52" s="60" t="s">
        <v>100</v>
      </c>
      <c r="D52" s="5" t="s">
        <v>75</v>
      </c>
      <c r="E52" s="56">
        <v>10067</v>
      </c>
      <c r="F52" s="154" t="s">
        <v>86</v>
      </c>
    </row>
    <row r="53" spans="2:6" ht="12.75">
      <c r="B53" s="38">
        <v>29</v>
      </c>
      <c r="C53" s="60" t="s">
        <v>103</v>
      </c>
      <c r="D53" s="5" t="s">
        <v>75</v>
      </c>
      <c r="E53" s="56">
        <v>9259</v>
      </c>
      <c r="F53" s="154" t="s">
        <v>86</v>
      </c>
    </row>
    <row r="54" spans="2:6" ht="12.75">
      <c r="B54" s="38">
        <v>30</v>
      </c>
      <c r="C54" s="161" t="s">
        <v>106</v>
      </c>
      <c r="D54" s="5" t="s">
        <v>0</v>
      </c>
      <c r="E54" s="56">
        <v>29</v>
      </c>
      <c r="F54" s="154" t="s">
        <v>86</v>
      </c>
    </row>
    <row r="55" spans="2:6" ht="25.5">
      <c r="B55" s="38">
        <v>31</v>
      </c>
      <c r="C55" s="161" t="s">
        <v>108</v>
      </c>
      <c r="D55" s="163" t="s">
        <v>0</v>
      </c>
      <c r="E55" s="56">
        <v>30</v>
      </c>
      <c r="F55" s="154" t="s">
        <v>86</v>
      </c>
    </row>
    <row r="56" spans="2:6" ht="25.5">
      <c r="B56" s="38">
        <v>32</v>
      </c>
      <c r="C56" s="161" t="s">
        <v>111</v>
      </c>
      <c r="D56" s="163" t="s">
        <v>0</v>
      </c>
      <c r="E56" s="56">
        <v>20</v>
      </c>
      <c r="F56" s="154" t="s">
        <v>86</v>
      </c>
    </row>
    <row r="57" spans="2:6" ht="25.5">
      <c r="B57" s="38">
        <v>33</v>
      </c>
      <c r="C57" s="161" t="s">
        <v>113</v>
      </c>
      <c r="D57" s="163" t="s">
        <v>0</v>
      </c>
      <c r="E57" s="56">
        <v>17</v>
      </c>
      <c r="F57" s="154" t="s">
        <v>86</v>
      </c>
    </row>
    <row r="58" spans="2:6" ht="12.75">
      <c r="B58" s="38">
        <v>34</v>
      </c>
      <c r="C58" s="161" t="s">
        <v>114</v>
      </c>
      <c r="D58" s="163" t="s">
        <v>0</v>
      </c>
      <c r="E58" s="56">
        <v>2</v>
      </c>
      <c r="F58" s="154" t="s">
        <v>86</v>
      </c>
    </row>
    <row r="59" spans="2:6" ht="12.75">
      <c r="B59" s="38">
        <v>35</v>
      </c>
      <c r="C59" s="161" t="s">
        <v>116</v>
      </c>
      <c r="D59" s="163" t="s">
        <v>0</v>
      </c>
      <c r="E59" s="56">
        <v>22</v>
      </c>
      <c r="F59" s="154" t="s">
        <v>86</v>
      </c>
    </row>
    <row r="60" spans="2:6" ht="12.75" customHeight="1">
      <c r="B60" s="38">
        <v>36</v>
      </c>
      <c r="C60" s="161" t="s">
        <v>117</v>
      </c>
      <c r="D60" s="163" t="s">
        <v>0</v>
      </c>
      <c r="E60" s="56">
        <v>5</v>
      </c>
      <c r="F60" s="154" t="s">
        <v>86</v>
      </c>
    </row>
    <row r="61" spans="2:6" ht="12.75">
      <c r="B61" s="38">
        <v>37</v>
      </c>
      <c r="C61" s="161" t="s">
        <v>605</v>
      </c>
      <c r="D61" s="163" t="s">
        <v>0</v>
      </c>
      <c r="E61" s="56">
        <v>1</v>
      </c>
      <c r="F61" s="154" t="s">
        <v>86</v>
      </c>
    </row>
    <row r="62" spans="2:6" ht="12.75">
      <c r="B62" s="38">
        <v>38</v>
      </c>
      <c r="C62" s="161" t="s">
        <v>120</v>
      </c>
      <c r="D62" s="163" t="s">
        <v>0</v>
      </c>
      <c r="E62" s="56">
        <v>2</v>
      </c>
      <c r="F62" s="154" t="s">
        <v>86</v>
      </c>
    </row>
    <row r="63" spans="2:6" ht="25.5">
      <c r="B63" s="38">
        <v>39</v>
      </c>
      <c r="C63" s="161" t="s">
        <v>121</v>
      </c>
      <c r="D63" s="160" t="s">
        <v>11</v>
      </c>
      <c r="E63" s="56">
        <v>1015</v>
      </c>
      <c r="F63" s="154" t="s">
        <v>123</v>
      </c>
    </row>
    <row r="64" spans="2:6" ht="12.75">
      <c r="B64" s="38">
        <v>40</v>
      </c>
      <c r="C64" s="161" t="s">
        <v>122</v>
      </c>
      <c r="D64" s="160" t="s">
        <v>11</v>
      </c>
      <c r="E64" s="56">
        <v>510</v>
      </c>
      <c r="F64" s="154" t="s">
        <v>123</v>
      </c>
    </row>
    <row r="65" spans="2:6" ht="12.75">
      <c r="B65" s="38">
        <v>41</v>
      </c>
      <c r="C65" s="60" t="s">
        <v>125</v>
      </c>
      <c r="D65" s="163" t="s">
        <v>0</v>
      </c>
      <c r="E65" s="56">
        <v>423</v>
      </c>
      <c r="F65" s="154"/>
    </row>
    <row r="66" spans="2:6" ht="12.75">
      <c r="B66" s="38">
        <v>42</v>
      </c>
      <c r="C66" s="60" t="s">
        <v>127</v>
      </c>
      <c r="D66" s="163" t="s">
        <v>75</v>
      </c>
      <c r="E66" s="56">
        <v>1327</v>
      </c>
      <c r="F66" s="154" t="s">
        <v>86</v>
      </c>
    </row>
    <row r="67" spans="2:6" ht="12.75">
      <c r="B67" s="38">
        <v>43</v>
      </c>
      <c r="C67" s="60" t="s">
        <v>129</v>
      </c>
      <c r="D67" s="163" t="s">
        <v>75</v>
      </c>
      <c r="E67" s="56">
        <v>501</v>
      </c>
      <c r="F67" s="154" t="s">
        <v>86</v>
      </c>
    </row>
    <row r="68" spans="2:7" ht="25.5">
      <c r="B68" s="38"/>
      <c r="C68" s="161" t="s">
        <v>130</v>
      </c>
      <c r="D68" s="163"/>
      <c r="E68" s="56"/>
      <c r="F68" s="154"/>
      <c r="G68" s="11"/>
    </row>
    <row r="69" spans="2:6" ht="25.5">
      <c r="B69" s="38">
        <v>44</v>
      </c>
      <c r="C69" s="161" t="s">
        <v>131</v>
      </c>
      <c r="D69" s="163" t="s">
        <v>0</v>
      </c>
      <c r="E69" s="56">
        <v>4</v>
      </c>
      <c r="F69" s="154" t="s">
        <v>132</v>
      </c>
    </row>
    <row r="70" spans="2:6" ht="25.5">
      <c r="B70" s="38">
        <v>45</v>
      </c>
      <c r="C70" s="161" t="s">
        <v>134</v>
      </c>
      <c r="D70" s="163" t="s">
        <v>0</v>
      </c>
      <c r="E70" s="56">
        <v>15</v>
      </c>
      <c r="F70" s="154" t="s">
        <v>132</v>
      </c>
    </row>
    <row r="71" spans="2:6" ht="25.5">
      <c r="B71" s="38">
        <v>46</v>
      </c>
      <c r="C71" s="161" t="s">
        <v>135</v>
      </c>
      <c r="D71" s="163" t="s">
        <v>0</v>
      </c>
      <c r="E71" s="56">
        <v>2</v>
      </c>
      <c r="F71" s="154" t="s">
        <v>132</v>
      </c>
    </row>
    <row r="72" spans="2:6" ht="25.5">
      <c r="B72" s="38">
        <v>47</v>
      </c>
      <c r="C72" s="161" t="s">
        <v>136</v>
      </c>
      <c r="D72" s="163" t="s">
        <v>0</v>
      </c>
      <c r="E72" s="56">
        <v>1</v>
      </c>
      <c r="F72" s="154" t="s">
        <v>132</v>
      </c>
    </row>
    <row r="73" spans="2:6" ht="25.5">
      <c r="B73" s="38">
        <v>48</v>
      </c>
      <c r="C73" s="161" t="s">
        <v>137</v>
      </c>
      <c r="D73" s="163" t="s">
        <v>0</v>
      </c>
      <c r="E73" s="56">
        <v>1</v>
      </c>
      <c r="F73" s="154" t="s">
        <v>132</v>
      </c>
    </row>
    <row r="74" spans="2:6" ht="25.5">
      <c r="B74" s="38">
        <v>49</v>
      </c>
      <c r="C74" s="161" t="s">
        <v>138</v>
      </c>
      <c r="D74" s="5" t="s">
        <v>0</v>
      </c>
      <c r="E74" s="56">
        <v>2</v>
      </c>
      <c r="F74" s="154" t="s">
        <v>132</v>
      </c>
    </row>
    <row r="75" spans="2:6" ht="12.75">
      <c r="B75" s="38">
        <v>50</v>
      </c>
      <c r="C75" s="60" t="s">
        <v>139</v>
      </c>
      <c r="D75" s="5" t="s">
        <v>75</v>
      </c>
      <c r="E75" s="56">
        <v>1102</v>
      </c>
      <c r="F75" s="154" t="s">
        <v>132</v>
      </c>
    </row>
    <row r="76" spans="2:6" ht="12.75">
      <c r="B76" s="38">
        <v>51</v>
      </c>
      <c r="C76" s="60" t="s">
        <v>141</v>
      </c>
      <c r="D76" s="5" t="s">
        <v>75</v>
      </c>
      <c r="E76" s="56">
        <v>861</v>
      </c>
      <c r="F76" s="154" t="s">
        <v>132</v>
      </c>
    </row>
    <row r="77" spans="2:6" ht="25.5">
      <c r="B77" s="38">
        <v>52</v>
      </c>
      <c r="C77" s="161" t="s">
        <v>121</v>
      </c>
      <c r="D77" s="6" t="s">
        <v>11</v>
      </c>
      <c r="E77" s="56">
        <v>210</v>
      </c>
      <c r="F77" s="154" t="s">
        <v>145</v>
      </c>
    </row>
    <row r="78" spans="2:6" ht="12.75">
      <c r="B78" s="38">
        <v>53</v>
      </c>
      <c r="C78" s="60" t="s">
        <v>125</v>
      </c>
      <c r="D78" s="5" t="s">
        <v>0</v>
      </c>
      <c r="E78" s="56">
        <v>87</v>
      </c>
      <c r="F78" s="154" t="s">
        <v>145</v>
      </c>
    </row>
    <row r="79" spans="2:6" ht="12.75">
      <c r="B79" s="38">
        <v>54</v>
      </c>
      <c r="C79" s="161" t="s">
        <v>147</v>
      </c>
      <c r="D79" s="6" t="s">
        <v>11</v>
      </c>
      <c r="E79" s="56">
        <v>84</v>
      </c>
      <c r="F79" s="154" t="s">
        <v>145</v>
      </c>
    </row>
    <row r="80" spans="2:6" ht="25.5">
      <c r="B80" s="38">
        <v>55</v>
      </c>
      <c r="C80" s="58" t="s">
        <v>149</v>
      </c>
      <c r="D80" s="5" t="s">
        <v>0</v>
      </c>
      <c r="E80" s="56">
        <v>11</v>
      </c>
      <c r="F80" s="154" t="s">
        <v>132</v>
      </c>
    </row>
    <row r="81" spans="2:6" ht="12.75">
      <c r="B81" s="38">
        <v>56</v>
      </c>
      <c r="C81" s="60" t="s">
        <v>544</v>
      </c>
      <c r="D81" s="5" t="s">
        <v>0</v>
      </c>
      <c r="E81" s="56">
        <v>103</v>
      </c>
      <c r="F81" s="154"/>
    </row>
    <row r="82" spans="2:6" ht="25.5">
      <c r="B82" s="38">
        <v>57</v>
      </c>
      <c r="C82" s="161" t="s">
        <v>150</v>
      </c>
      <c r="D82" s="5" t="s">
        <v>0</v>
      </c>
      <c r="E82" s="56">
        <v>4</v>
      </c>
      <c r="F82" s="227" t="s">
        <v>604</v>
      </c>
    </row>
    <row r="83" spans="2:6" ht="12.75">
      <c r="B83" s="38">
        <v>58</v>
      </c>
      <c r="C83" s="161" t="s">
        <v>152</v>
      </c>
      <c r="D83" s="6" t="s">
        <v>11</v>
      </c>
      <c r="E83" s="56">
        <v>108</v>
      </c>
      <c r="F83" s="154"/>
    </row>
    <row r="84" spans="2:6" ht="25.5">
      <c r="B84" s="38">
        <v>59</v>
      </c>
      <c r="C84" s="161" t="s">
        <v>154</v>
      </c>
      <c r="D84" s="6" t="s">
        <v>11</v>
      </c>
      <c r="E84" s="56">
        <v>108</v>
      </c>
      <c r="F84" s="154"/>
    </row>
    <row r="85" spans="2:7" ht="12.75">
      <c r="B85" s="38">
        <v>60</v>
      </c>
      <c r="C85" s="60" t="s">
        <v>155</v>
      </c>
      <c r="D85" s="5"/>
      <c r="E85" s="56"/>
      <c r="F85" s="154"/>
      <c r="G85" s="11"/>
    </row>
    <row r="86" spans="2:6" ht="12.75">
      <c r="B86" s="38">
        <v>61</v>
      </c>
      <c r="C86" s="161" t="s">
        <v>156</v>
      </c>
      <c r="D86" s="6" t="s">
        <v>11</v>
      </c>
      <c r="E86" s="56">
        <v>168</v>
      </c>
      <c r="F86" s="154"/>
    </row>
    <row r="87" spans="2:6" ht="12.75">
      <c r="B87" s="38">
        <v>62</v>
      </c>
      <c r="C87" s="60" t="s">
        <v>157</v>
      </c>
      <c r="D87" s="6" t="s">
        <v>11</v>
      </c>
      <c r="E87" s="56">
        <v>84</v>
      </c>
      <c r="F87" s="154"/>
    </row>
    <row r="88" spans="2:6" ht="12.75">
      <c r="B88" s="38">
        <v>63</v>
      </c>
      <c r="C88" s="60" t="s">
        <v>158</v>
      </c>
      <c r="D88" s="6" t="s">
        <v>12</v>
      </c>
      <c r="E88" s="56">
        <v>4.2</v>
      </c>
      <c r="F88" s="154"/>
    </row>
    <row r="89" spans="2:7" ht="12.75">
      <c r="B89" s="38"/>
      <c r="C89" s="142" t="s">
        <v>159</v>
      </c>
      <c r="D89" s="143"/>
      <c r="E89" s="144"/>
      <c r="F89" s="154"/>
      <c r="G89" s="11"/>
    </row>
    <row r="90" spans="2:6" ht="25.5">
      <c r="B90" s="38">
        <v>64</v>
      </c>
      <c r="C90" s="161" t="s">
        <v>160</v>
      </c>
      <c r="D90" s="6" t="s">
        <v>11</v>
      </c>
      <c r="E90" s="56">
        <v>1120</v>
      </c>
      <c r="F90" s="154"/>
    </row>
    <row r="91" spans="2:6" ht="12.75">
      <c r="B91" s="38">
        <v>65</v>
      </c>
      <c r="C91" s="60" t="s">
        <v>163</v>
      </c>
      <c r="D91" s="6" t="s">
        <v>12</v>
      </c>
      <c r="E91" s="56">
        <v>386</v>
      </c>
      <c r="F91" s="164" t="s">
        <v>35</v>
      </c>
    </row>
    <row r="92" spans="2:6" ht="25.5">
      <c r="B92" s="38">
        <v>66</v>
      </c>
      <c r="C92" s="161" t="s">
        <v>164</v>
      </c>
      <c r="D92" s="6" t="s">
        <v>12</v>
      </c>
      <c r="E92" s="56">
        <v>4057</v>
      </c>
      <c r="F92" s="154"/>
    </row>
    <row r="93" spans="2:6" ht="12.75">
      <c r="B93" s="38">
        <v>67</v>
      </c>
      <c r="C93" s="60" t="s">
        <v>252</v>
      </c>
      <c r="D93" s="5" t="s">
        <v>253</v>
      </c>
      <c r="E93" s="165">
        <v>22.243</v>
      </c>
      <c r="F93" s="154" t="s">
        <v>263</v>
      </c>
    </row>
    <row r="94" spans="2:6" ht="12.75">
      <c r="B94" s="38">
        <v>68</v>
      </c>
      <c r="C94" s="60" t="s">
        <v>264</v>
      </c>
      <c r="D94" s="5" t="s">
        <v>253</v>
      </c>
      <c r="E94" s="165">
        <v>330.425</v>
      </c>
      <c r="F94" s="154" t="s">
        <v>263</v>
      </c>
    </row>
    <row r="95" spans="2:6" ht="12.75">
      <c r="B95" s="38">
        <v>69</v>
      </c>
      <c r="C95" s="60" t="s">
        <v>274</v>
      </c>
      <c r="D95" s="5" t="s">
        <v>0</v>
      </c>
      <c r="E95" s="56">
        <v>884</v>
      </c>
      <c r="F95" s="154"/>
    </row>
    <row r="96" spans="2:6" ht="12.75">
      <c r="B96" s="38">
        <v>70</v>
      </c>
      <c r="C96" s="60" t="s">
        <v>276</v>
      </c>
      <c r="D96" s="5" t="s">
        <v>253</v>
      </c>
      <c r="E96" s="56">
        <v>1</v>
      </c>
      <c r="F96" s="154"/>
    </row>
    <row r="97" spans="2:6" ht="12.75">
      <c r="B97" s="38">
        <v>71</v>
      </c>
      <c r="C97" s="60" t="s">
        <v>277</v>
      </c>
      <c r="D97" s="5" t="s">
        <v>0</v>
      </c>
      <c r="E97" s="56">
        <v>34</v>
      </c>
      <c r="F97" s="154"/>
    </row>
    <row r="98" spans="2:6" ht="25.5">
      <c r="B98" s="38">
        <v>72</v>
      </c>
      <c r="C98" s="161" t="s">
        <v>278</v>
      </c>
      <c r="D98" s="6" t="s">
        <v>12</v>
      </c>
      <c r="E98" s="56">
        <v>4</v>
      </c>
      <c r="F98" s="154"/>
    </row>
    <row r="99" spans="2:6" ht="25.5">
      <c r="B99" s="38" t="s">
        <v>558</v>
      </c>
      <c r="C99" s="161" t="s">
        <v>281</v>
      </c>
      <c r="D99" s="6" t="s">
        <v>12</v>
      </c>
      <c r="E99" s="56">
        <v>25</v>
      </c>
      <c r="F99" s="154"/>
    </row>
    <row r="100" spans="1:9" ht="12.75">
      <c r="A100" s="4"/>
      <c r="B100" s="38" t="s">
        <v>559</v>
      </c>
      <c r="C100" s="161" t="s">
        <v>593</v>
      </c>
      <c r="D100" s="5" t="s">
        <v>11</v>
      </c>
      <c r="E100" s="56">
        <v>624</v>
      </c>
      <c r="F100" s="154"/>
      <c r="G100" s="2"/>
      <c r="H100" s="4"/>
      <c r="I100" s="192"/>
    </row>
    <row r="101" spans="2:6" ht="12.75">
      <c r="B101" s="38">
        <v>74</v>
      </c>
      <c r="C101" s="60" t="s">
        <v>283</v>
      </c>
      <c r="D101" s="6" t="s">
        <v>11</v>
      </c>
      <c r="E101" s="56">
        <v>1466</v>
      </c>
      <c r="F101" s="154"/>
    </row>
    <row r="102" spans="2:6" ht="12.75">
      <c r="B102" s="38">
        <v>75</v>
      </c>
      <c r="C102" s="60" t="s">
        <v>338</v>
      </c>
      <c r="D102" s="6" t="s">
        <v>11</v>
      </c>
      <c r="E102" s="56">
        <v>496</v>
      </c>
      <c r="F102" s="154"/>
    </row>
    <row r="103" spans="2:6" ht="12.75">
      <c r="B103" s="38">
        <v>76</v>
      </c>
      <c r="C103" s="58" t="s">
        <v>340</v>
      </c>
      <c r="D103" s="6" t="s">
        <v>11</v>
      </c>
      <c r="E103" s="56">
        <v>50</v>
      </c>
      <c r="F103" s="154"/>
    </row>
    <row r="104" spans="2:6" ht="12.75">
      <c r="B104" s="38">
        <v>77</v>
      </c>
      <c r="C104" s="60" t="s">
        <v>342</v>
      </c>
      <c r="D104" s="6" t="s">
        <v>11</v>
      </c>
      <c r="E104" s="56">
        <v>17</v>
      </c>
      <c r="F104" s="154"/>
    </row>
    <row r="105" spans="1:9" s="15" customFormat="1" ht="12.75">
      <c r="A105" s="192"/>
      <c r="B105" s="62" t="s">
        <v>573</v>
      </c>
      <c r="C105" s="203" t="s">
        <v>574</v>
      </c>
      <c r="D105" s="204" t="s">
        <v>11</v>
      </c>
      <c r="E105" s="205">
        <f>SO_11_1_Vypočet_množství!E383</f>
        <v>10.5</v>
      </c>
      <c r="F105" s="164"/>
      <c r="G105" s="200"/>
      <c r="H105" s="192"/>
      <c r="I105" s="192"/>
    </row>
    <row r="106" spans="2:6" ht="12.75">
      <c r="B106" s="38">
        <v>78</v>
      </c>
      <c r="C106" s="60" t="s">
        <v>344</v>
      </c>
      <c r="D106" s="6" t="s">
        <v>11</v>
      </c>
      <c r="E106" s="56">
        <v>10</v>
      </c>
      <c r="F106" s="154"/>
    </row>
    <row r="107" spans="2:6" ht="12.75">
      <c r="B107" s="38">
        <v>79</v>
      </c>
      <c r="C107" s="60" t="s">
        <v>346</v>
      </c>
      <c r="D107" s="6" t="s">
        <v>11</v>
      </c>
      <c r="E107" s="56">
        <v>118</v>
      </c>
      <c r="F107" s="154"/>
    </row>
    <row r="108" spans="2:6" ht="12.75">
      <c r="B108" s="38" t="s">
        <v>554</v>
      </c>
      <c r="C108" s="60" t="s">
        <v>349</v>
      </c>
      <c r="D108" s="5" t="s">
        <v>25</v>
      </c>
      <c r="E108" s="56">
        <v>205</v>
      </c>
      <c r="F108" s="154"/>
    </row>
    <row r="109" spans="1:9" ht="51">
      <c r="A109" s="4"/>
      <c r="B109" s="38" t="s">
        <v>555</v>
      </c>
      <c r="C109" s="161" t="s">
        <v>596</v>
      </c>
      <c r="D109" s="5" t="s">
        <v>25</v>
      </c>
      <c r="E109" s="56">
        <v>8.5</v>
      </c>
      <c r="F109" s="154"/>
      <c r="G109" s="2"/>
      <c r="H109" s="4"/>
      <c r="I109" s="192"/>
    </row>
    <row r="110" spans="2:6" ht="25.5">
      <c r="B110" s="38">
        <v>81</v>
      </c>
      <c r="C110" s="179" t="s">
        <v>553</v>
      </c>
      <c r="D110" s="6" t="s">
        <v>11</v>
      </c>
      <c r="E110" s="56">
        <v>496</v>
      </c>
      <c r="F110" s="154"/>
    </row>
    <row r="111" spans="2:6" ht="12.75">
      <c r="B111" s="38">
        <v>82</v>
      </c>
      <c r="C111" s="60" t="s">
        <v>351</v>
      </c>
      <c r="D111" s="5" t="s">
        <v>25</v>
      </c>
      <c r="E111" s="56">
        <v>511</v>
      </c>
      <c r="F111" s="154"/>
    </row>
    <row r="112" spans="2:6" ht="12.75">
      <c r="B112" s="38">
        <v>83</v>
      </c>
      <c r="C112" s="60" t="s">
        <v>354</v>
      </c>
      <c r="D112" s="5" t="s">
        <v>25</v>
      </c>
      <c r="E112" s="56">
        <v>65</v>
      </c>
      <c r="F112" s="154"/>
    </row>
    <row r="113" spans="2:7" ht="25.5">
      <c r="B113" s="38">
        <v>84</v>
      </c>
      <c r="C113" s="161" t="s">
        <v>580</v>
      </c>
      <c r="D113" s="5" t="s">
        <v>25</v>
      </c>
      <c r="E113" s="56">
        <v>15</v>
      </c>
      <c r="F113" s="154"/>
      <c r="G113" s="11"/>
    </row>
    <row r="114" spans="2:6" ht="12.75">
      <c r="B114" s="38">
        <v>85</v>
      </c>
      <c r="C114" s="60" t="s">
        <v>356</v>
      </c>
      <c r="D114" s="6" t="s">
        <v>11</v>
      </c>
      <c r="E114" s="56">
        <v>1135</v>
      </c>
      <c r="F114" s="154"/>
    </row>
    <row r="115" spans="2:6" ht="25.5">
      <c r="B115" s="38">
        <v>86</v>
      </c>
      <c r="C115" s="147" t="s">
        <v>366</v>
      </c>
      <c r="D115" s="6" t="s">
        <v>11</v>
      </c>
      <c r="E115" s="56">
        <v>907</v>
      </c>
      <c r="F115" s="154"/>
    </row>
    <row r="116" spans="2:6" ht="25.5">
      <c r="B116" s="38">
        <v>87</v>
      </c>
      <c r="C116" s="147" t="s">
        <v>368</v>
      </c>
      <c r="D116" s="5" t="s">
        <v>11</v>
      </c>
      <c r="E116" s="56">
        <v>130</v>
      </c>
      <c r="F116" s="206" t="s">
        <v>551</v>
      </c>
    </row>
    <row r="117" spans="2:6" ht="25.5">
      <c r="B117" s="38">
        <v>88</v>
      </c>
      <c r="C117" s="161" t="s">
        <v>371</v>
      </c>
      <c r="D117" s="5" t="s">
        <v>0</v>
      </c>
      <c r="E117" s="56">
        <v>14</v>
      </c>
      <c r="F117" s="154"/>
    </row>
    <row r="118" spans="2:6" ht="25.5">
      <c r="B118" s="38" t="s">
        <v>567</v>
      </c>
      <c r="C118" s="161" t="s">
        <v>372</v>
      </c>
      <c r="D118" s="5" t="s">
        <v>0</v>
      </c>
      <c r="E118" s="56">
        <v>14</v>
      </c>
      <c r="F118" s="154"/>
    </row>
    <row r="119" spans="1:9" ht="38.25">
      <c r="A119" s="4"/>
      <c r="B119" s="38" t="s">
        <v>568</v>
      </c>
      <c r="C119" s="180" t="s">
        <v>597</v>
      </c>
      <c r="D119" s="5" t="s">
        <v>25</v>
      </c>
      <c r="E119" s="56">
        <v>195</v>
      </c>
      <c r="F119" s="154"/>
      <c r="G119" s="2"/>
      <c r="H119" s="4"/>
      <c r="I119" s="192"/>
    </row>
    <row r="120" spans="2:7" ht="12.75">
      <c r="B120" s="38"/>
      <c r="C120" s="166" t="s">
        <v>373</v>
      </c>
      <c r="D120" s="143"/>
      <c r="E120" s="144"/>
      <c r="F120" s="154"/>
      <c r="G120" s="11"/>
    </row>
    <row r="121" spans="2:6" ht="25.5">
      <c r="B121" s="38">
        <v>90</v>
      </c>
      <c r="C121" s="161" t="s">
        <v>374</v>
      </c>
      <c r="D121" s="5" t="s">
        <v>25</v>
      </c>
      <c r="E121" s="56">
        <v>46</v>
      </c>
      <c r="F121" s="154" t="s">
        <v>379</v>
      </c>
    </row>
    <row r="122" spans="2:6" ht="25.5">
      <c r="B122" s="38">
        <v>91</v>
      </c>
      <c r="C122" s="161" t="s">
        <v>376</v>
      </c>
      <c r="D122" s="5" t="s">
        <v>25</v>
      </c>
      <c r="E122" s="56">
        <v>70</v>
      </c>
      <c r="F122" s="154" t="s">
        <v>380</v>
      </c>
    </row>
    <row r="123" spans="2:6" ht="12.75">
      <c r="B123" s="38">
        <v>92</v>
      </c>
      <c r="C123" s="161" t="s">
        <v>378</v>
      </c>
      <c r="D123" s="5" t="s">
        <v>25</v>
      </c>
      <c r="E123" s="56">
        <v>19</v>
      </c>
      <c r="F123" s="154" t="s">
        <v>380</v>
      </c>
    </row>
    <row r="124" spans="2:6" ht="25.5">
      <c r="B124" s="38">
        <v>93</v>
      </c>
      <c r="C124" s="161" t="s">
        <v>383</v>
      </c>
      <c r="D124" s="6" t="s">
        <v>12</v>
      </c>
      <c r="E124" s="56">
        <v>80</v>
      </c>
      <c r="F124" s="154"/>
    </row>
    <row r="125" spans="2:6" ht="25.5">
      <c r="B125" s="38">
        <v>94</v>
      </c>
      <c r="C125" s="161" t="s">
        <v>384</v>
      </c>
      <c r="D125" s="6" t="s">
        <v>12</v>
      </c>
      <c r="E125" s="56">
        <v>99</v>
      </c>
      <c r="F125" s="154"/>
    </row>
    <row r="126" spans="2:6" ht="25.5">
      <c r="B126" s="38">
        <v>95</v>
      </c>
      <c r="C126" s="161" t="s">
        <v>385</v>
      </c>
      <c r="D126" s="6" t="s">
        <v>12</v>
      </c>
      <c r="E126" s="56">
        <v>13</v>
      </c>
      <c r="F126" s="154"/>
    </row>
    <row r="127" spans="2:6" ht="12.75">
      <c r="B127" s="38">
        <v>96</v>
      </c>
      <c r="C127" s="60" t="s">
        <v>388</v>
      </c>
      <c r="D127" s="5" t="s">
        <v>25</v>
      </c>
      <c r="E127" s="56">
        <v>21.4</v>
      </c>
      <c r="F127" s="154"/>
    </row>
    <row r="128" spans="2:6" ht="25.5">
      <c r="B128" s="38">
        <v>97</v>
      </c>
      <c r="C128" s="161" t="s">
        <v>390</v>
      </c>
      <c r="D128" s="6" t="s">
        <v>12</v>
      </c>
      <c r="E128" s="56">
        <v>18</v>
      </c>
      <c r="F128" s="154"/>
    </row>
    <row r="129" spans="2:6" ht="12.75">
      <c r="B129" s="38">
        <v>98</v>
      </c>
      <c r="C129" s="58" t="s">
        <v>405</v>
      </c>
      <c r="D129" s="6" t="s">
        <v>12</v>
      </c>
      <c r="E129" s="56">
        <v>13</v>
      </c>
      <c r="F129" s="154"/>
    </row>
    <row r="130" spans="2:6" ht="12.75">
      <c r="B130" s="38">
        <v>99</v>
      </c>
      <c r="C130" s="60" t="s">
        <v>406</v>
      </c>
      <c r="D130" s="6" t="s">
        <v>12</v>
      </c>
      <c r="E130" s="56">
        <v>5</v>
      </c>
      <c r="F130" s="154"/>
    </row>
    <row r="131" spans="2:6" ht="12.75">
      <c r="B131" s="38">
        <v>100</v>
      </c>
      <c r="C131" s="60" t="s">
        <v>571</v>
      </c>
      <c r="D131" s="6" t="s">
        <v>11</v>
      </c>
      <c r="E131" s="56">
        <v>240</v>
      </c>
      <c r="F131" s="154"/>
    </row>
    <row r="132" spans="2:6" ht="25.5">
      <c r="B132" s="38">
        <v>101</v>
      </c>
      <c r="C132" s="161" t="s">
        <v>415</v>
      </c>
      <c r="D132" s="5" t="s">
        <v>25</v>
      </c>
      <c r="E132" s="56">
        <v>15.4</v>
      </c>
      <c r="F132" s="154"/>
    </row>
    <row r="133" spans="2:6" ht="25.5">
      <c r="B133" s="38">
        <v>102</v>
      </c>
      <c r="C133" s="161" t="s">
        <v>417</v>
      </c>
      <c r="D133" s="5" t="s">
        <v>25</v>
      </c>
      <c r="E133" s="56">
        <v>7.7</v>
      </c>
      <c r="F133" s="154"/>
    </row>
    <row r="134" spans="2:6" ht="38.25">
      <c r="B134" s="38">
        <v>103</v>
      </c>
      <c r="C134" s="161" t="s">
        <v>419</v>
      </c>
      <c r="D134" s="5" t="s">
        <v>25</v>
      </c>
      <c r="E134" s="56">
        <v>4</v>
      </c>
      <c r="F134" s="154"/>
    </row>
    <row r="135" spans="2:6" ht="12.75">
      <c r="B135" s="38">
        <v>104</v>
      </c>
      <c r="C135" s="60" t="s">
        <v>421</v>
      </c>
      <c r="D135" s="163" t="s">
        <v>0</v>
      </c>
      <c r="E135" s="56">
        <v>3</v>
      </c>
      <c r="F135" s="154" t="s">
        <v>422</v>
      </c>
    </row>
    <row r="136" spans="2:6" ht="12.75">
      <c r="B136" s="38">
        <v>105</v>
      </c>
      <c r="C136" s="60" t="s">
        <v>425</v>
      </c>
      <c r="D136" s="163" t="s">
        <v>0</v>
      </c>
      <c r="E136" s="56">
        <v>2</v>
      </c>
      <c r="F136" s="154" t="s">
        <v>426</v>
      </c>
    </row>
    <row r="137" spans="2:6" ht="25.5">
      <c r="B137" s="38">
        <v>106</v>
      </c>
      <c r="C137" s="161" t="s">
        <v>429</v>
      </c>
      <c r="D137" s="163" t="s">
        <v>0</v>
      </c>
      <c r="E137" s="56">
        <v>2</v>
      </c>
      <c r="F137" s="154"/>
    </row>
    <row r="138" spans="2:6" ht="25.5">
      <c r="B138" s="38">
        <v>107</v>
      </c>
      <c r="C138" s="161" t="s">
        <v>430</v>
      </c>
      <c r="D138" s="163" t="s">
        <v>0</v>
      </c>
      <c r="E138" s="56">
        <v>4</v>
      </c>
      <c r="F138" s="154"/>
    </row>
    <row r="139" spans="2:6" ht="12.75">
      <c r="B139" s="38">
        <v>108</v>
      </c>
      <c r="C139" s="60" t="s">
        <v>578</v>
      </c>
      <c r="D139" s="163" t="s">
        <v>0</v>
      </c>
      <c r="E139" s="56">
        <v>1</v>
      </c>
      <c r="F139" s="154"/>
    </row>
    <row r="140" spans="2:6" ht="12.75">
      <c r="B140" s="38">
        <v>109</v>
      </c>
      <c r="C140" s="60" t="s">
        <v>579</v>
      </c>
      <c r="D140" s="160" t="s">
        <v>11</v>
      </c>
      <c r="E140" s="56">
        <v>28</v>
      </c>
      <c r="F140" s="154"/>
    </row>
    <row r="141" spans="2:6" ht="12.75">
      <c r="B141" s="38">
        <v>110</v>
      </c>
      <c r="C141" s="60" t="s">
        <v>570</v>
      </c>
      <c r="D141" s="163" t="s">
        <v>0</v>
      </c>
      <c r="E141" s="56">
        <v>1</v>
      </c>
      <c r="F141" s="154"/>
    </row>
    <row r="142" spans="2:14" ht="59.25" customHeight="1">
      <c r="B142" s="62">
        <v>111</v>
      </c>
      <c r="C142" s="207" t="s">
        <v>595</v>
      </c>
      <c r="D142" s="208" t="s">
        <v>25</v>
      </c>
      <c r="E142" s="205">
        <v>8</v>
      </c>
      <c r="F142" s="164"/>
      <c r="G142" s="8"/>
      <c r="H142" s="193"/>
      <c r="I142" s="192"/>
      <c r="J142" s="193"/>
      <c r="K142" s="192"/>
      <c r="L142" s="192"/>
      <c r="M142" s="192"/>
      <c r="N142" s="4"/>
    </row>
    <row r="143" spans="2:6" ht="12.75">
      <c r="B143" s="38">
        <v>112</v>
      </c>
      <c r="C143" s="161" t="s">
        <v>439</v>
      </c>
      <c r="D143" s="163" t="s">
        <v>0</v>
      </c>
      <c r="E143" s="56">
        <v>1</v>
      </c>
      <c r="F143" s="154"/>
    </row>
    <row r="144" spans="2:6" ht="25.5">
      <c r="B144" s="38">
        <v>113</v>
      </c>
      <c r="C144" s="161" t="s">
        <v>440</v>
      </c>
      <c r="D144" s="163" t="s">
        <v>0</v>
      </c>
      <c r="E144" s="56">
        <v>3</v>
      </c>
      <c r="F144" s="154"/>
    </row>
    <row r="145" spans="2:6" ht="12.75">
      <c r="B145" s="38">
        <v>114</v>
      </c>
      <c r="C145" s="60" t="s">
        <v>441</v>
      </c>
      <c r="D145" s="163" t="s">
        <v>0</v>
      </c>
      <c r="E145" s="56">
        <v>1</v>
      </c>
      <c r="F145" s="154"/>
    </row>
    <row r="146" spans="2:6" ht="25.5">
      <c r="B146" s="38">
        <v>115</v>
      </c>
      <c r="C146" s="161" t="s">
        <v>442</v>
      </c>
      <c r="D146" s="160" t="s">
        <v>12</v>
      </c>
      <c r="E146" s="56">
        <v>28</v>
      </c>
      <c r="F146" s="154"/>
    </row>
    <row r="147" spans="2:7" ht="12.75">
      <c r="B147" s="38">
        <v>116</v>
      </c>
      <c r="C147" s="60" t="s">
        <v>444</v>
      </c>
      <c r="D147" s="163" t="s">
        <v>25</v>
      </c>
      <c r="E147" s="56">
        <v>9</v>
      </c>
      <c r="F147" s="154"/>
      <c r="G147" s="11"/>
    </row>
    <row r="148" spans="2:6" ht="12.75">
      <c r="B148" s="38">
        <v>117</v>
      </c>
      <c r="C148" s="60" t="s">
        <v>446</v>
      </c>
      <c r="D148" s="163" t="s">
        <v>0</v>
      </c>
      <c r="E148" s="56">
        <v>20</v>
      </c>
      <c r="F148" s="154"/>
    </row>
    <row r="149" spans="2:6" ht="12.75">
      <c r="B149" s="38">
        <v>118</v>
      </c>
      <c r="C149" s="60" t="s">
        <v>447</v>
      </c>
      <c r="D149" s="160" t="s">
        <v>11</v>
      </c>
      <c r="E149" s="56">
        <v>50</v>
      </c>
      <c r="F149" s="154"/>
    </row>
    <row r="150" spans="2:6" ht="12.75">
      <c r="B150" s="38">
        <v>119</v>
      </c>
      <c r="C150" s="60" t="s">
        <v>449</v>
      </c>
      <c r="D150" s="163" t="s">
        <v>25</v>
      </c>
      <c r="E150" s="56">
        <v>250</v>
      </c>
      <c r="F150" s="154"/>
    </row>
    <row r="151" spans="2:7" ht="12.75">
      <c r="B151" s="38">
        <v>120</v>
      </c>
      <c r="C151" s="60" t="s">
        <v>451</v>
      </c>
      <c r="D151" s="163"/>
      <c r="E151" s="56"/>
      <c r="F151" s="154"/>
      <c r="G151" s="11"/>
    </row>
    <row r="152" spans="2:6" ht="12.75">
      <c r="B152" s="38">
        <v>121</v>
      </c>
      <c r="C152" s="60" t="s">
        <v>452</v>
      </c>
      <c r="D152" s="163" t="s">
        <v>25</v>
      </c>
      <c r="E152" s="56">
        <v>27</v>
      </c>
      <c r="F152" s="154"/>
    </row>
    <row r="153" spans="2:6" ht="25.5">
      <c r="B153" s="38">
        <v>122</v>
      </c>
      <c r="C153" s="161" t="s">
        <v>594</v>
      </c>
      <c r="D153" s="163" t="s">
        <v>0</v>
      </c>
      <c r="E153" s="56">
        <v>1</v>
      </c>
      <c r="F153" s="154"/>
    </row>
    <row r="154" spans="2:6" ht="12.75">
      <c r="B154" s="38">
        <v>123</v>
      </c>
      <c r="C154" s="60" t="s">
        <v>457</v>
      </c>
      <c r="D154" s="163" t="s">
        <v>0</v>
      </c>
      <c r="E154" s="56">
        <v>2</v>
      </c>
      <c r="F154" s="154"/>
    </row>
    <row r="155" spans="2:6" ht="12.75">
      <c r="B155" s="38">
        <v>124</v>
      </c>
      <c r="C155" s="60" t="s">
        <v>459</v>
      </c>
      <c r="D155" s="163" t="s">
        <v>0</v>
      </c>
      <c r="E155" s="56">
        <v>1</v>
      </c>
      <c r="F155" s="154"/>
    </row>
    <row r="156" spans="2:7" ht="12.75">
      <c r="B156" s="38"/>
      <c r="C156" s="157" t="s">
        <v>462</v>
      </c>
      <c r="D156" s="163"/>
      <c r="E156" s="56"/>
      <c r="F156" s="154"/>
      <c r="G156" s="11"/>
    </row>
    <row r="157" spans="2:6" ht="25.5">
      <c r="B157" s="38">
        <v>125</v>
      </c>
      <c r="C157" s="139" t="s">
        <v>463</v>
      </c>
      <c r="D157" s="6" t="s">
        <v>12</v>
      </c>
      <c r="E157" s="56">
        <v>1</v>
      </c>
      <c r="F157" s="154"/>
    </row>
    <row r="158" spans="2:6" ht="25.5">
      <c r="B158" s="38">
        <v>126</v>
      </c>
      <c r="C158" s="139" t="s">
        <v>465</v>
      </c>
      <c r="D158" s="6" t="s">
        <v>12</v>
      </c>
      <c r="E158" s="56">
        <v>47.1</v>
      </c>
      <c r="F158" s="154"/>
    </row>
    <row r="159" spans="1:8" ht="38.25">
      <c r="A159" s="62"/>
      <c r="B159" s="207" t="s">
        <v>599</v>
      </c>
      <c r="C159" s="207" t="s">
        <v>602</v>
      </c>
      <c r="D159" s="6" t="s">
        <v>25</v>
      </c>
      <c r="E159" s="56">
        <f>SO_11_1_Vypočet_množství!E519</f>
        <v>125</v>
      </c>
      <c r="F159" s="221"/>
      <c r="G159" s="222"/>
      <c r="H159" s="223"/>
    </row>
    <row r="160" spans="2:6" ht="12.75">
      <c r="B160" s="38">
        <v>127</v>
      </c>
      <c r="C160" s="146" t="s">
        <v>466</v>
      </c>
      <c r="D160" s="6" t="s">
        <v>12</v>
      </c>
      <c r="E160" s="56">
        <v>4.3</v>
      </c>
      <c r="F160" s="154"/>
    </row>
    <row r="161" spans="2:6" ht="12.75">
      <c r="B161" s="38">
        <v>128</v>
      </c>
      <c r="C161" s="146" t="s">
        <v>469</v>
      </c>
      <c r="D161" s="6" t="s">
        <v>12</v>
      </c>
      <c r="E161" s="56">
        <v>69</v>
      </c>
      <c r="F161" s="154"/>
    </row>
    <row r="162" spans="2:7" ht="12.75">
      <c r="B162" s="38"/>
      <c r="C162" s="157" t="s">
        <v>472</v>
      </c>
      <c r="D162" s="143"/>
      <c r="E162" s="144"/>
      <c r="F162" s="154"/>
      <c r="G162" s="11"/>
    </row>
    <row r="163" spans="2:6" ht="12.75">
      <c r="B163" s="38">
        <v>129</v>
      </c>
      <c r="C163" s="60" t="s">
        <v>476</v>
      </c>
      <c r="D163" s="5" t="s">
        <v>25</v>
      </c>
      <c r="E163" s="56">
        <v>51</v>
      </c>
      <c r="F163" s="154"/>
    </row>
    <row r="164" spans="2:6" ht="12.75">
      <c r="B164" s="38">
        <v>130</v>
      </c>
      <c r="C164" s="60" t="s">
        <v>477</v>
      </c>
      <c r="D164" s="5" t="s">
        <v>25</v>
      </c>
      <c r="E164" s="56">
        <v>28</v>
      </c>
      <c r="F164" s="154"/>
    </row>
    <row r="165" spans="2:6" ht="51">
      <c r="B165" s="38">
        <v>131</v>
      </c>
      <c r="C165" s="161" t="s">
        <v>478</v>
      </c>
      <c r="D165" s="5" t="s">
        <v>0</v>
      </c>
      <c r="E165" s="56">
        <v>4</v>
      </c>
      <c r="F165" s="154"/>
    </row>
    <row r="166" spans="2:6" ht="38.25">
      <c r="B166" s="38">
        <v>132</v>
      </c>
      <c r="C166" s="161" t="s">
        <v>479</v>
      </c>
      <c r="D166" s="5" t="s">
        <v>0</v>
      </c>
      <c r="E166" s="56">
        <v>4</v>
      </c>
      <c r="F166" s="154"/>
    </row>
    <row r="167" spans="2:6" ht="38.25">
      <c r="B167" s="38">
        <v>133</v>
      </c>
      <c r="C167" s="161" t="s">
        <v>480</v>
      </c>
      <c r="D167" s="5" t="s">
        <v>0</v>
      </c>
      <c r="E167" s="56">
        <v>4</v>
      </c>
      <c r="F167" s="154"/>
    </row>
    <row r="168" spans="2:6" ht="25.5">
      <c r="B168" s="38">
        <v>134</v>
      </c>
      <c r="C168" s="161" t="s">
        <v>481</v>
      </c>
      <c r="D168" s="5" t="s">
        <v>0</v>
      </c>
      <c r="E168" s="56">
        <v>2</v>
      </c>
      <c r="F168" s="154"/>
    </row>
    <row r="169" spans="2:6" ht="38.25">
      <c r="B169" s="38">
        <v>135</v>
      </c>
      <c r="C169" s="161" t="s">
        <v>482</v>
      </c>
      <c r="D169" s="5" t="s">
        <v>0</v>
      </c>
      <c r="E169" s="56">
        <v>1</v>
      </c>
      <c r="F169" s="154"/>
    </row>
    <row r="170" spans="2:7" ht="12.75">
      <c r="B170" s="38">
        <v>136</v>
      </c>
      <c r="C170" s="60" t="s">
        <v>483</v>
      </c>
      <c r="D170" s="5" t="s">
        <v>0</v>
      </c>
      <c r="E170" s="56">
        <v>1</v>
      </c>
      <c r="F170" s="154"/>
      <c r="G170" s="11"/>
    </row>
    <row r="171" spans="2:6" ht="38.25">
      <c r="B171" s="38">
        <v>137</v>
      </c>
      <c r="C171" s="161" t="s">
        <v>487</v>
      </c>
      <c r="D171" s="5" t="s">
        <v>25</v>
      </c>
      <c r="E171" s="56">
        <v>52</v>
      </c>
      <c r="F171" s="154"/>
    </row>
    <row r="172" spans="2:7" ht="12.75">
      <c r="B172" s="38"/>
      <c r="C172" s="157" t="s">
        <v>489</v>
      </c>
      <c r="D172" s="143"/>
      <c r="E172" s="144"/>
      <c r="F172" s="154"/>
      <c r="G172" s="11"/>
    </row>
    <row r="173" spans="2:6" ht="14.25">
      <c r="B173" s="38">
        <v>138</v>
      </c>
      <c r="C173" s="146" t="s">
        <v>490</v>
      </c>
      <c r="D173" s="6" t="s">
        <v>11</v>
      </c>
      <c r="E173" s="56">
        <v>96</v>
      </c>
      <c r="F173" s="154"/>
    </row>
    <row r="174" spans="2:7" ht="12.75">
      <c r="B174" s="38"/>
      <c r="C174" s="157" t="s">
        <v>492</v>
      </c>
      <c r="D174" s="143"/>
      <c r="E174" s="144"/>
      <c r="F174" s="154"/>
      <c r="G174" s="11"/>
    </row>
    <row r="175" spans="2:7" ht="12.75">
      <c r="B175" s="38"/>
      <c r="C175" s="142" t="s">
        <v>493</v>
      </c>
      <c r="D175" s="143"/>
      <c r="E175" s="144"/>
      <c r="F175" s="154"/>
      <c r="G175" s="11"/>
    </row>
    <row r="176" spans="2:6" ht="51">
      <c r="B176" s="158">
        <v>139</v>
      </c>
      <c r="C176" s="161" t="s">
        <v>494</v>
      </c>
      <c r="D176" s="5" t="s">
        <v>0</v>
      </c>
      <c r="E176" s="56">
        <v>6</v>
      </c>
      <c r="F176" s="155"/>
    </row>
    <row r="177" spans="2:6" ht="51">
      <c r="B177" s="38">
        <v>140</v>
      </c>
      <c r="C177" s="161" t="s">
        <v>495</v>
      </c>
      <c r="D177" s="5" t="s">
        <v>0</v>
      </c>
      <c r="E177" s="56">
        <v>5</v>
      </c>
      <c r="F177" s="154"/>
    </row>
    <row r="178" spans="2:7" ht="12.75">
      <c r="B178" s="38"/>
      <c r="C178" s="142" t="s">
        <v>496</v>
      </c>
      <c r="D178" s="143"/>
      <c r="E178" s="144"/>
      <c r="F178" s="154"/>
      <c r="G178" s="11"/>
    </row>
    <row r="179" spans="2:6" ht="63.75">
      <c r="B179" s="38">
        <v>141</v>
      </c>
      <c r="C179" s="161" t="s">
        <v>497</v>
      </c>
      <c r="D179" s="5" t="s">
        <v>0</v>
      </c>
      <c r="E179" s="56">
        <v>16</v>
      </c>
      <c r="F179" s="154"/>
    </row>
    <row r="180" spans="2:6" ht="12.75">
      <c r="B180" s="38">
        <v>142</v>
      </c>
      <c r="C180" s="60" t="s">
        <v>498</v>
      </c>
      <c r="D180" s="5" t="s">
        <v>25</v>
      </c>
      <c r="E180" s="56">
        <v>640</v>
      </c>
      <c r="F180" s="154"/>
    </row>
    <row r="181" spans="2:6" ht="51">
      <c r="B181" s="38">
        <v>143</v>
      </c>
      <c r="C181" s="161" t="s">
        <v>499</v>
      </c>
      <c r="D181" s="5" t="s">
        <v>25</v>
      </c>
      <c r="E181" s="56">
        <v>360</v>
      </c>
      <c r="F181" s="154"/>
    </row>
    <row r="182" spans="2:6" ht="25.5">
      <c r="B182" s="38">
        <v>144</v>
      </c>
      <c r="C182" s="161" t="s">
        <v>500</v>
      </c>
      <c r="D182" s="5" t="s">
        <v>0</v>
      </c>
      <c r="E182" s="56">
        <v>1</v>
      </c>
      <c r="F182" s="154"/>
    </row>
    <row r="183" spans="2:6" ht="12.75">
      <c r="B183" s="158">
        <v>145</v>
      </c>
      <c r="C183" s="167" t="s">
        <v>501</v>
      </c>
      <c r="D183" s="168" t="s">
        <v>25</v>
      </c>
      <c r="E183" s="169">
        <v>10</v>
      </c>
      <c r="F183" s="155"/>
    </row>
    <row r="184" spans="2:6" ht="25.5">
      <c r="B184" s="38">
        <v>146</v>
      </c>
      <c r="C184" s="161" t="s">
        <v>502</v>
      </c>
      <c r="D184" s="5" t="s">
        <v>75</v>
      </c>
      <c r="E184" s="56">
        <v>10</v>
      </c>
      <c r="F184" s="154"/>
    </row>
    <row r="185" spans="2:7" ht="12.75">
      <c r="B185" s="38"/>
      <c r="C185" s="142" t="s">
        <v>503</v>
      </c>
      <c r="D185" s="143"/>
      <c r="E185" s="144"/>
      <c r="F185" s="154"/>
      <c r="G185" s="11"/>
    </row>
    <row r="186" spans="2:7" ht="216.75">
      <c r="B186" s="38">
        <v>147</v>
      </c>
      <c r="C186" s="161" t="s">
        <v>504</v>
      </c>
      <c r="D186" s="5" t="s">
        <v>25</v>
      </c>
      <c r="E186" s="56">
        <v>61</v>
      </c>
      <c r="F186" s="154"/>
      <c r="G186" s="52"/>
    </row>
    <row r="187" spans="2:7" ht="38.25">
      <c r="B187" s="38">
        <v>148</v>
      </c>
      <c r="C187" s="161" t="s">
        <v>505</v>
      </c>
      <c r="D187" s="5" t="s">
        <v>0</v>
      </c>
      <c r="E187" s="56">
        <v>4</v>
      </c>
      <c r="F187" s="154"/>
      <c r="G187" s="52"/>
    </row>
    <row r="188" spans="2:7" ht="12.75">
      <c r="B188" s="38">
        <v>149</v>
      </c>
      <c r="C188" s="60" t="s">
        <v>506</v>
      </c>
      <c r="D188" s="5" t="s">
        <v>0</v>
      </c>
      <c r="E188" s="56">
        <v>61</v>
      </c>
      <c r="F188" s="154"/>
      <c r="G188" s="52"/>
    </row>
    <row r="189" spans="2:7" ht="12.75">
      <c r="B189" s="38">
        <v>150</v>
      </c>
      <c r="C189" s="60" t="s">
        <v>507</v>
      </c>
      <c r="D189" s="5" t="s">
        <v>0</v>
      </c>
      <c r="E189" s="56">
        <v>4</v>
      </c>
      <c r="F189" s="154"/>
      <c r="G189" s="52"/>
    </row>
    <row r="190" spans="2:7" ht="51">
      <c r="B190" s="38">
        <v>151</v>
      </c>
      <c r="C190" s="161" t="s">
        <v>508</v>
      </c>
      <c r="D190" s="5" t="s">
        <v>0</v>
      </c>
      <c r="E190" s="56">
        <v>4</v>
      </c>
      <c r="F190" s="154"/>
      <c r="G190" s="52"/>
    </row>
    <row r="191" spans="2:7" ht="12.75">
      <c r="B191" s="38">
        <v>152</v>
      </c>
      <c r="C191" s="60" t="s">
        <v>509</v>
      </c>
      <c r="D191" s="5" t="s">
        <v>0</v>
      </c>
      <c r="E191" s="56">
        <v>20</v>
      </c>
      <c r="F191" s="154"/>
      <c r="G191" s="52"/>
    </row>
    <row r="192" spans="2:7" ht="114.75">
      <c r="B192" s="38">
        <v>153</v>
      </c>
      <c r="C192" s="161" t="s">
        <v>598</v>
      </c>
      <c r="D192" s="5" t="s">
        <v>25</v>
      </c>
      <c r="E192" s="56">
        <v>60</v>
      </c>
      <c r="F192" s="154"/>
      <c r="G192" s="52"/>
    </row>
    <row r="193" spans="2:7" ht="51">
      <c r="B193" s="38">
        <v>154</v>
      </c>
      <c r="C193" s="161" t="s">
        <v>510</v>
      </c>
      <c r="D193" s="5" t="s">
        <v>25</v>
      </c>
      <c r="E193" s="56">
        <v>60</v>
      </c>
      <c r="F193" s="154"/>
      <c r="G193" s="52"/>
    </row>
    <row r="194" spans="2:7" ht="38.25">
      <c r="B194" s="38">
        <v>155</v>
      </c>
      <c r="C194" s="161" t="s">
        <v>511</v>
      </c>
      <c r="D194" s="5" t="s">
        <v>0</v>
      </c>
      <c r="E194" s="56">
        <v>4</v>
      </c>
      <c r="F194" s="154"/>
      <c r="G194" s="52"/>
    </row>
    <row r="195" spans="2:7" ht="25.5">
      <c r="B195" s="38">
        <v>156</v>
      </c>
      <c r="C195" s="161" t="s">
        <v>512</v>
      </c>
      <c r="D195" s="5" t="s">
        <v>0</v>
      </c>
      <c r="E195" s="56">
        <v>4</v>
      </c>
      <c r="F195" s="154"/>
      <c r="G195" s="52"/>
    </row>
    <row r="196" spans="2:7" ht="38.25">
      <c r="B196" s="38">
        <v>157</v>
      </c>
      <c r="C196" s="161" t="s">
        <v>513</v>
      </c>
      <c r="D196" s="5" t="s">
        <v>0</v>
      </c>
      <c r="E196" s="56">
        <v>4</v>
      </c>
      <c r="F196" s="154"/>
      <c r="G196" s="52"/>
    </row>
    <row r="197" spans="2:7" ht="12.75">
      <c r="B197" s="38"/>
      <c r="C197" s="142" t="s">
        <v>514</v>
      </c>
      <c r="D197" s="143"/>
      <c r="E197" s="144"/>
      <c r="F197" s="154"/>
      <c r="G197" s="11"/>
    </row>
    <row r="198" spans="2:7" ht="25.5">
      <c r="B198" s="38">
        <v>158</v>
      </c>
      <c r="C198" s="161" t="s">
        <v>515</v>
      </c>
      <c r="D198" s="5" t="s">
        <v>0</v>
      </c>
      <c r="E198" s="56">
        <v>16</v>
      </c>
      <c r="F198" s="154"/>
      <c r="G198" s="52"/>
    </row>
    <row r="199" spans="2:7" ht="12.75">
      <c r="B199" s="38">
        <v>159</v>
      </c>
      <c r="C199" s="60" t="s">
        <v>516</v>
      </c>
      <c r="D199" s="5" t="s">
        <v>0</v>
      </c>
      <c r="E199" s="56">
        <v>5</v>
      </c>
      <c r="F199" s="154"/>
      <c r="G199" s="52"/>
    </row>
    <row r="200" spans="2:7" ht="38.25">
      <c r="B200" s="38">
        <v>160</v>
      </c>
      <c r="C200" s="161" t="s">
        <v>517</v>
      </c>
      <c r="D200" s="5" t="s">
        <v>518</v>
      </c>
      <c r="E200" s="56">
        <v>49</v>
      </c>
      <c r="F200" s="154"/>
      <c r="G200" s="52"/>
    </row>
    <row r="201" spans="2:7" ht="12.75">
      <c r="B201" s="38"/>
      <c r="C201" s="142" t="s">
        <v>519</v>
      </c>
      <c r="D201" s="143"/>
      <c r="E201" s="144"/>
      <c r="F201" s="154"/>
      <c r="G201" s="11"/>
    </row>
    <row r="202" spans="2:7" ht="12.75">
      <c r="B202" s="38">
        <v>161</v>
      </c>
      <c r="C202" s="60" t="s">
        <v>520</v>
      </c>
      <c r="D202" s="5" t="s">
        <v>0</v>
      </c>
      <c r="E202" s="56">
        <v>4</v>
      </c>
      <c r="F202" s="154"/>
      <c r="G202" s="52"/>
    </row>
    <row r="203" spans="2:7" ht="12.75">
      <c r="B203" s="38">
        <v>162</v>
      </c>
      <c r="C203" s="60" t="s">
        <v>521</v>
      </c>
      <c r="D203" s="5" t="s">
        <v>0</v>
      </c>
      <c r="E203" s="56">
        <v>12</v>
      </c>
      <c r="F203" s="154"/>
      <c r="G203" s="52"/>
    </row>
    <row r="204" spans="2:7" ht="14.25">
      <c r="B204" s="38">
        <v>163</v>
      </c>
      <c r="C204" s="60" t="s">
        <v>522</v>
      </c>
      <c r="D204" s="160" t="s">
        <v>12</v>
      </c>
      <c r="E204" s="56">
        <v>4</v>
      </c>
      <c r="F204" s="154"/>
      <c r="G204" s="52"/>
    </row>
    <row r="205" spans="2:7" ht="14.25">
      <c r="B205" s="38">
        <v>164</v>
      </c>
      <c r="C205" s="60" t="s">
        <v>523</v>
      </c>
      <c r="D205" s="160" t="s">
        <v>12</v>
      </c>
      <c r="E205" s="56">
        <v>2</v>
      </c>
      <c r="F205" s="154"/>
      <c r="G205" s="52"/>
    </row>
    <row r="206" spans="2:7" ht="14.25">
      <c r="B206" s="38">
        <v>165</v>
      </c>
      <c r="C206" s="60" t="s">
        <v>524</v>
      </c>
      <c r="D206" s="160" t="s">
        <v>11</v>
      </c>
      <c r="E206" s="56">
        <v>17</v>
      </c>
      <c r="F206" s="154"/>
      <c r="G206" s="11"/>
    </row>
    <row r="207" spans="2:7" ht="12.75">
      <c r="B207" s="38"/>
      <c r="C207" s="231" t="s">
        <v>525</v>
      </c>
      <c r="D207" s="232"/>
      <c r="E207" s="232"/>
      <c r="F207" s="233"/>
      <c r="G207" s="11"/>
    </row>
    <row r="208" spans="2:7" ht="26.25" thickBot="1">
      <c r="B208" s="159">
        <v>166</v>
      </c>
      <c r="C208" s="170" t="s">
        <v>526</v>
      </c>
      <c r="D208" s="171" t="s">
        <v>0</v>
      </c>
      <c r="E208" s="57">
        <v>8</v>
      </c>
      <c r="F208" s="156"/>
      <c r="G208" s="11"/>
    </row>
    <row r="209" spans="2:7" ht="12.75">
      <c r="B209" s="24"/>
      <c r="C209" s="129"/>
      <c r="D209" s="26"/>
      <c r="E209" s="130"/>
      <c r="F209" s="27"/>
      <c r="G209" s="11"/>
    </row>
    <row r="210" spans="2:7" ht="12.75">
      <c r="B210" s="24"/>
      <c r="C210" s="129"/>
      <c r="D210" s="26"/>
      <c r="E210" s="130"/>
      <c r="F210" s="27"/>
      <c r="G210" s="11"/>
    </row>
    <row r="211" spans="2:7" ht="12.75">
      <c r="B211" s="24"/>
      <c r="C211" s="25"/>
      <c r="D211" s="26"/>
      <c r="E211" s="26"/>
      <c r="F211" s="27"/>
      <c r="G211" s="11"/>
    </row>
    <row r="212" spans="2:6" ht="21" customHeight="1">
      <c r="B212" s="47" t="s">
        <v>5</v>
      </c>
      <c r="C212" s="25"/>
      <c r="D212" s="26"/>
      <c r="E212" s="26"/>
      <c r="F212" s="27"/>
    </row>
    <row r="213" spans="2:7" ht="12.75">
      <c r="B213" s="31"/>
      <c r="C213" s="28"/>
      <c r="D213" s="24"/>
      <c r="E213" s="24"/>
      <c r="F213" s="27"/>
      <c r="G213" s="8"/>
    </row>
    <row r="214" spans="2:7" ht="12.75">
      <c r="B214" s="31"/>
      <c r="C214" s="28"/>
      <c r="D214" s="24"/>
      <c r="E214" s="24"/>
      <c r="F214" s="27"/>
      <c r="G214" s="8"/>
    </row>
    <row r="215" spans="2:7" ht="12.75">
      <c r="B215" s="31"/>
      <c r="C215" s="28"/>
      <c r="D215" s="24"/>
      <c r="E215" s="24"/>
      <c r="F215" s="27"/>
      <c r="G215" s="8"/>
    </row>
    <row r="216" spans="2:7" ht="12.75">
      <c r="B216" s="31"/>
      <c r="C216" s="28"/>
      <c r="D216" s="24"/>
      <c r="E216" s="24"/>
      <c r="F216" s="27"/>
      <c r="G216" s="8"/>
    </row>
    <row r="217" spans="2:7" ht="12.75">
      <c r="B217" s="31"/>
      <c r="C217" s="28"/>
      <c r="D217" s="24"/>
      <c r="E217" s="24"/>
      <c r="F217" s="27"/>
      <c r="G217" s="8"/>
    </row>
    <row r="218" spans="2:7" ht="12.75">
      <c r="B218" s="31"/>
      <c r="C218" s="28"/>
      <c r="D218" s="24"/>
      <c r="E218" s="24"/>
      <c r="F218" s="27"/>
      <c r="G218" s="8"/>
    </row>
    <row r="219" spans="2:7" ht="12.75">
      <c r="B219" s="31"/>
      <c r="C219" s="28"/>
      <c r="D219" s="24"/>
      <c r="E219" s="24"/>
      <c r="F219" s="27"/>
      <c r="G219" s="8"/>
    </row>
    <row r="220" spans="2:6" ht="12.75">
      <c r="B220" s="31"/>
      <c r="C220" s="25"/>
      <c r="D220" s="24"/>
      <c r="E220" s="24"/>
      <c r="F220" s="27"/>
    </row>
    <row r="221" spans="2:7" ht="12.75">
      <c r="B221" s="31"/>
      <c r="C221" s="25"/>
      <c r="D221" s="24"/>
      <c r="E221" s="24"/>
      <c r="F221" s="27"/>
      <c r="G221" s="17"/>
    </row>
    <row r="222" spans="2:6" ht="12.75">
      <c r="B222" s="24"/>
      <c r="C222" s="9"/>
      <c r="D222" s="26"/>
      <c r="E222" s="26"/>
      <c r="F222" s="27"/>
    </row>
    <row r="223" spans="2:6" ht="12.75">
      <c r="B223" s="24"/>
      <c r="C223" s="25"/>
      <c r="D223" s="26"/>
      <c r="E223" s="26"/>
      <c r="F223" s="27"/>
    </row>
    <row r="224" spans="2:6" ht="12.75">
      <c r="B224" s="24"/>
      <c r="C224" s="25"/>
      <c r="D224" s="26"/>
      <c r="E224" s="26"/>
      <c r="F224" s="27"/>
    </row>
    <row r="225" spans="2:6" ht="12.75">
      <c r="B225" s="24"/>
      <c r="C225" s="29"/>
      <c r="D225" s="26"/>
      <c r="E225" s="26"/>
      <c r="F225" s="27"/>
    </row>
    <row r="226" spans="2:9" ht="12.75">
      <c r="B226" s="24"/>
      <c r="C226" s="3"/>
      <c r="D226" s="26"/>
      <c r="E226" s="26"/>
      <c r="F226" s="27"/>
      <c r="G226" s="2"/>
      <c r="H226" s="4"/>
      <c r="I226" s="192"/>
    </row>
    <row r="227" spans="2:9" ht="12.75">
      <c r="B227" s="24"/>
      <c r="C227" s="7"/>
      <c r="D227" s="26"/>
      <c r="E227" s="26"/>
      <c r="F227" s="27"/>
      <c r="G227" s="2"/>
      <c r="H227" s="4"/>
      <c r="I227" s="192"/>
    </row>
    <row r="228" spans="2:9" ht="12.75">
      <c r="B228" s="24"/>
      <c r="C228" s="7"/>
      <c r="D228" s="26"/>
      <c r="E228" s="26"/>
      <c r="F228" s="27"/>
      <c r="G228" s="2"/>
      <c r="H228" s="4"/>
      <c r="I228" s="192"/>
    </row>
    <row r="229" spans="2:9" ht="12.75">
      <c r="B229" s="24"/>
      <c r="C229" s="7"/>
      <c r="D229" s="26"/>
      <c r="E229" s="26"/>
      <c r="F229" s="27"/>
      <c r="G229" s="2"/>
      <c r="H229" s="4"/>
      <c r="I229" s="192"/>
    </row>
    <row r="230" spans="2:6" ht="12.75">
      <c r="B230" s="24"/>
      <c r="C230" s="25"/>
      <c r="D230" s="26"/>
      <c r="E230" s="26"/>
      <c r="F230" s="27"/>
    </row>
    <row r="231" spans="2:6" ht="12.75">
      <c r="B231" s="24"/>
      <c r="C231" s="25"/>
      <c r="D231" s="26"/>
      <c r="E231" s="26"/>
      <c r="F231" s="27"/>
    </row>
    <row r="232" spans="2:6" ht="12.75">
      <c r="B232" s="24"/>
      <c r="C232" s="25"/>
      <c r="D232" s="26"/>
      <c r="E232" s="26"/>
      <c r="F232" s="27"/>
    </row>
    <row r="233" spans="2:6" ht="12.75">
      <c r="B233" s="24"/>
      <c r="C233" s="25"/>
      <c r="D233" s="26"/>
      <c r="E233" s="26"/>
      <c r="F233" s="27"/>
    </row>
    <row r="234" spans="2:6" ht="12.75">
      <c r="B234" s="24"/>
      <c r="C234" s="25"/>
      <c r="D234" s="26"/>
      <c r="E234" s="26"/>
      <c r="F234" s="27"/>
    </row>
    <row r="235" spans="2:6" ht="12.75">
      <c r="B235" s="24"/>
      <c r="C235" s="25"/>
      <c r="D235" s="26"/>
      <c r="E235" s="26"/>
      <c r="F235" s="27"/>
    </row>
    <row r="236" spans="2:6" ht="12.75">
      <c r="B236" s="24"/>
      <c r="C236" s="25"/>
      <c r="D236" s="26"/>
      <c r="E236" s="26"/>
      <c r="F236" s="27"/>
    </row>
    <row r="237" spans="2:6" ht="12.75">
      <c r="B237" s="24"/>
      <c r="C237" s="25"/>
      <c r="D237" s="26"/>
      <c r="E237" s="26"/>
      <c r="F237" s="27"/>
    </row>
    <row r="238" spans="2:6" ht="12.75">
      <c r="B238" s="24"/>
      <c r="C238" s="25"/>
      <c r="D238" s="26"/>
      <c r="E238" s="26"/>
      <c r="F238" s="27"/>
    </row>
    <row r="239" spans="2:6" ht="12.75">
      <c r="B239" s="24"/>
      <c r="C239" s="25"/>
      <c r="D239" s="26"/>
      <c r="E239" s="26"/>
      <c r="F239" s="27"/>
    </row>
    <row r="240" spans="2:6" ht="12.75">
      <c r="B240" s="24"/>
      <c r="C240" s="25"/>
      <c r="D240" s="26"/>
      <c r="E240" s="26"/>
      <c r="F240" s="27"/>
    </row>
    <row r="241" spans="2:6" ht="12.75">
      <c r="B241" s="24"/>
      <c r="C241" s="25"/>
      <c r="D241" s="26"/>
      <c r="E241" s="26"/>
      <c r="F241" s="27"/>
    </row>
    <row r="242" spans="2:6" ht="12.75">
      <c r="B242" s="24"/>
      <c r="C242" s="25"/>
      <c r="D242" s="26"/>
      <c r="E242" s="26"/>
      <c r="F242" s="27"/>
    </row>
    <row r="243" spans="2:6" ht="12.75">
      <c r="B243" s="24"/>
      <c r="C243" s="25"/>
      <c r="D243" s="26"/>
      <c r="E243" s="26"/>
      <c r="F243" s="27"/>
    </row>
    <row r="244" spans="2:6" ht="12.75">
      <c r="B244" s="24"/>
      <c r="C244" s="25"/>
      <c r="D244" s="26"/>
      <c r="E244" s="26"/>
      <c r="F244" s="27"/>
    </row>
    <row r="245" spans="2:6" ht="12.75">
      <c r="B245" s="24"/>
      <c r="C245" s="25"/>
      <c r="D245" s="26"/>
      <c r="E245" s="26"/>
      <c r="F245" s="27"/>
    </row>
    <row r="246" spans="2:6" ht="12.75">
      <c r="B246" s="24"/>
      <c r="C246" s="25"/>
      <c r="D246" s="26"/>
      <c r="E246" s="26"/>
      <c r="F246" s="27"/>
    </row>
    <row r="247" spans="2:6" ht="12.75">
      <c r="B247" s="24"/>
      <c r="C247" s="25"/>
      <c r="D247" s="26"/>
      <c r="E247" s="26"/>
      <c r="F247" s="27"/>
    </row>
    <row r="248" spans="2:6" ht="12.75">
      <c r="B248" s="24"/>
      <c r="C248" s="25"/>
      <c r="D248" s="26"/>
      <c r="E248" s="26"/>
      <c r="F248" s="27"/>
    </row>
    <row r="249" spans="2:6" ht="12.75">
      <c r="B249" s="24"/>
      <c r="C249" s="25"/>
      <c r="D249" s="26"/>
      <c r="E249" s="26"/>
      <c r="F249" s="27"/>
    </row>
    <row r="250" spans="2:6" ht="12.75">
      <c r="B250" s="24"/>
      <c r="C250" s="25"/>
      <c r="D250" s="26"/>
      <c r="E250" s="26"/>
      <c r="F250" s="27"/>
    </row>
    <row r="251" spans="2:6" ht="12.75">
      <c r="B251" s="24"/>
      <c r="C251" s="25"/>
      <c r="D251" s="26"/>
      <c r="E251" s="26"/>
      <c r="F251" s="27"/>
    </row>
    <row r="252" spans="2:6" ht="12.75">
      <c r="B252" s="24"/>
      <c r="C252" s="25"/>
      <c r="D252" s="26"/>
      <c r="E252" s="26"/>
      <c r="F252" s="27"/>
    </row>
    <row r="253" spans="2:6" ht="12.75">
      <c r="B253" s="24"/>
      <c r="C253" s="25"/>
      <c r="D253" s="26"/>
      <c r="E253" s="26"/>
      <c r="F253" s="27"/>
    </row>
    <row r="254" spans="2:6" ht="12.75">
      <c r="B254" s="24"/>
      <c r="C254" s="32"/>
      <c r="D254" s="30"/>
      <c r="E254" s="30"/>
      <c r="F254" s="27"/>
    </row>
    <row r="255" spans="2:5" ht="12.75">
      <c r="B255" s="15"/>
      <c r="C255" s="15"/>
      <c r="D255" s="20"/>
      <c r="E255" s="20"/>
    </row>
    <row r="256" spans="2:5" ht="12.75">
      <c r="B256" s="15"/>
      <c r="C256" s="18"/>
      <c r="D256" s="20"/>
      <c r="E256" s="20"/>
    </row>
    <row r="257" spans="3:5" ht="12.75">
      <c r="C257" s="19"/>
      <c r="D257" s="20"/>
      <c r="E257" s="20"/>
    </row>
    <row r="258" spans="3:5" ht="12.75">
      <c r="C258" s="19"/>
      <c r="D258" s="21"/>
      <c r="E258" s="20"/>
    </row>
    <row r="260" spans="3:5" ht="12.75">
      <c r="C260" s="12"/>
      <c r="D260" s="13"/>
      <c r="E260" s="10"/>
    </row>
    <row r="261" ht="12.75">
      <c r="C261" s="12"/>
    </row>
    <row r="262" spans="3:5" ht="12.75">
      <c r="C262" s="14"/>
      <c r="D262" s="10"/>
      <c r="E262" s="10"/>
    </row>
    <row r="263" spans="3:5" ht="12.75">
      <c r="C263" s="14"/>
      <c r="D263" s="10"/>
      <c r="E263" s="10"/>
    </row>
  </sheetData>
  <sheetProtection/>
  <mergeCells count="3">
    <mergeCell ref="C35:F35"/>
    <mergeCell ref="C39:F39"/>
    <mergeCell ref="C207:F207"/>
  </mergeCells>
  <printOptions/>
  <pageMargins left="0.5905511811023623" right="0.1968503937007874" top="0.3937007874015748" bottom="0.3937007874015748" header="0" footer="0"/>
  <pageSetup fitToHeight="2" horizontalDpi="600" verticalDpi="600" orientation="portrait" paperSize="9" r:id="rId3"/>
  <headerFooter alignWithMargins="0">
    <oddFooter>&amp;L&amp;F&amp;C&amp;P/&amp;N&amp;R&amp;A</oddFooter>
  </headerFooter>
  <legacyDrawing r:id="rId2"/>
</worksheet>
</file>

<file path=xl/worksheets/sheet2.xml><?xml version="1.0" encoding="utf-8"?>
<worksheet xmlns="http://schemas.openxmlformats.org/spreadsheetml/2006/main" xmlns:r="http://schemas.openxmlformats.org/officeDocument/2006/relationships">
  <dimension ref="A3:K657"/>
  <sheetViews>
    <sheetView zoomScale="145" zoomScaleNormal="145" zoomScalePageLayoutView="0" workbookViewId="0" topLeftCell="A1">
      <selection activeCell="F519" sqref="F519"/>
    </sheetView>
  </sheetViews>
  <sheetFormatPr defaultColWidth="9.00390625" defaultRowHeight="12.75"/>
  <cols>
    <col min="1" max="1" width="4.25390625" style="0" customWidth="1"/>
    <col min="2" max="2" width="7.75390625" style="0" customWidth="1"/>
    <col min="3" max="3" width="41.75390625" style="0" customWidth="1"/>
    <col min="4" max="4" width="9.75390625" style="0" customWidth="1"/>
    <col min="5" max="5" width="10.75390625" style="0" customWidth="1"/>
    <col min="6" max="6" width="26.75390625" style="1" customWidth="1"/>
    <col min="7" max="7" width="14.00390625" style="196" customWidth="1"/>
  </cols>
  <sheetData>
    <row r="1" ht="12.75"/>
    <row r="2" ht="12.75"/>
    <row r="3" ht="21.75" customHeight="1">
      <c r="B3" s="53" t="s">
        <v>14</v>
      </c>
    </row>
    <row r="4" spans="2:7" s="49" customFormat="1" ht="19.5" customHeight="1">
      <c r="B4" s="49" t="s">
        <v>6</v>
      </c>
      <c r="G4" s="194"/>
    </row>
    <row r="5" spans="2:7" s="48" customFormat="1" ht="19.5" customHeight="1">
      <c r="B5" s="49" t="s">
        <v>31</v>
      </c>
      <c r="G5" s="195"/>
    </row>
    <row r="6" spans="2:7" s="50" customFormat="1" ht="15.75" customHeight="1">
      <c r="B6" s="51" t="s">
        <v>7</v>
      </c>
      <c r="F6" s="52"/>
      <c r="G6" s="197"/>
    </row>
    <row r="7" spans="2:7" s="50" customFormat="1" ht="15.75" customHeight="1">
      <c r="B7" s="51" t="s">
        <v>8</v>
      </c>
      <c r="F7" s="52"/>
      <c r="G7" s="197"/>
    </row>
    <row r="8" spans="2:7" s="50" customFormat="1" ht="15.75" customHeight="1">
      <c r="B8" s="50" t="s">
        <v>603</v>
      </c>
      <c r="F8" s="52"/>
      <c r="G8" s="197"/>
    </row>
    <row r="9" ht="13.5" thickBot="1"/>
    <row r="10" spans="2:7" ht="36.75" customHeight="1" thickBot="1">
      <c r="B10" s="22" t="s">
        <v>2</v>
      </c>
      <c r="C10" s="45" t="s">
        <v>3</v>
      </c>
      <c r="D10" s="23" t="s">
        <v>4</v>
      </c>
      <c r="E10" s="46" t="s">
        <v>9</v>
      </c>
      <c r="F10" s="54"/>
      <c r="G10" s="198"/>
    </row>
    <row r="11" spans="2:6" ht="6.75" customHeight="1">
      <c r="B11" s="42"/>
      <c r="C11" s="43"/>
      <c r="D11" s="43"/>
      <c r="E11" s="43"/>
      <c r="F11" s="44"/>
    </row>
    <row r="12" spans="2:7" s="50" customFormat="1" ht="27.75" customHeight="1">
      <c r="B12" s="33">
        <v>1</v>
      </c>
      <c r="C12" s="58" t="s">
        <v>34</v>
      </c>
      <c r="D12" s="6" t="s">
        <v>12</v>
      </c>
      <c r="E12" s="55">
        <v>3475</v>
      </c>
      <c r="F12" s="72"/>
      <c r="G12" s="199"/>
    </row>
    <row r="13" spans="2:7" s="50" customFormat="1" ht="15" customHeight="1">
      <c r="B13" s="73"/>
      <c r="C13" s="234" t="s">
        <v>44</v>
      </c>
      <c r="D13" s="237"/>
      <c r="E13" s="237"/>
      <c r="F13" s="238"/>
      <c r="G13" s="197"/>
    </row>
    <row r="14" spans="2:7" s="50" customFormat="1" ht="15" customHeight="1">
      <c r="B14" s="77"/>
      <c r="C14" s="71" t="s">
        <v>45</v>
      </c>
      <c r="D14" s="118" t="s">
        <v>12</v>
      </c>
      <c r="E14" s="119">
        <v>2211</v>
      </c>
      <c r="F14" s="78"/>
      <c r="G14" s="197"/>
    </row>
    <row r="15" spans="2:7" s="50" customFormat="1" ht="15" customHeight="1">
      <c r="B15" s="124"/>
      <c r="C15" s="125" t="s">
        <v>46</v>
      </c>
      <c r="D15" s="126" t="s">
        <v>12</v>
      </c>
      <c r="E15" s="127">
        <v>1264</v>
      </c>
      <c r="F15" s="128"/>
      <c r="G15" s="197"/>
    </row>
    <row r="16" spans="2:6" ht="12.75">
      <c r="B16" s="116">
        <v>2</v>
      </c>
      <c r="C16" s="120" t="s">
        <v>39</v>
      </c>
      <c r="D16" s="121" t="s">
        <v>12</v>
      </c>
      <c r="E16" s="122">
        <v>6394</v>
      </c>
      <c r="F16" s="123"/>
    </row>
    <row r="17" spans="2:7" s="50" customFormat="1" ht="15" customHeight="1">
      <c r="B17" s="73"/>
      <c r="C17" s="234" t="s">
        <v>47</v>
      </c>
      <c r="D17" s="237"/>
      <c r="E17" s="237"/>
      <c r="F17" s="238"/>
      <c r="G17" s="197"/>
    </row>
    <row r="18" spans="2:7" s="50" customFormat="1" ht="15" customHeight="1">
      <c r="B18" s="77"/>
      <c r="C18" s="71" t="s">
        <v>48</v>
      </c>
      <c r="D18" s="118" t="s">
        <v>12</v>
      </c>
      <c r="E18" s="119">
        <v>1293</v>
      </c>
      <c r="F18" s="78"/>
      <c r="G18" s="197"/>
    </row>
    <row r="19" spans="2:7" s="50" customFormat="1" ht="15" customHeight="1">
      <c r="B19" s="77"/>
      <c r="C19" s="71" t="s">
        <v>49</v>
      </c>
      <c r="D19" s="118" t="s">
        <v>12</v>
      </c>
      <c r="E19" s="119">
        <v>3535</v>
      </c>
      <c r="F19" s="78"/>
      <c r="G19" s="197"/>
    </row>
    <row r="20" spans="2:7" s="50" customFormat="1" ht="15" customHeight="1">
      <c r="B20" s="124"/>
      <c r="C20" s="125" t="s">
        <v>50</v>
      </c>
      <c r="D20" s="126" t="s">
        <v>12</v>
      </c>
      <c r="E20" s="127">
        <v>1566</v>
      </c>
      <c r="F20" s="128"/>
      <c r="G20" s="197"/>
    </row>
    <row r="21" spans="2:6" ht="12.75">
      <c r="B21" s="116">
        <v>3</v>
      </c>
      <c r="C21" s="120" t="s">
        <v>42</v>
      </c>
      <c r="D21" s="121" t="s">
        <v>12</v>
      </c>
      <c r="E21" s="122">
        <v>386</v>
      </c>
      <c r="F21" s="123"/>
    </row>
    <row r="22" spans="2:7" s="50" customFormat="1" ht="15" customHeight="1">
      <c r="B22" s="73"/>
      <c r="C22" s="234" t="s">
        <v>51</v>
      </c>
      <c r="D22" s="237"/>
      <c r="E22" s="237"/>
      <c r="F22" s="238"/>
      <c r="G22" s="197"/>
    </row>
    <row r="23" spans="2:7" s="50" customFormat="1" ht="15" customHeight="1">
      <c r="B23" s="77"/>
      <c r="C23" s="71" t="s">
        <v>52</v>
      </c>
      <c r="D23" s="52"/>
      <c r="E23" s="52"/>
      <c r="F23" s="78"/>
      <c r="G23" s="197"/>
    </row>
    <row r="24" spans="2:6" ht="25.5">
      <c r="B24" s="33">
        <v>4</v>
      </c>
      <c r="C24" s="36" t="s">
        <v>43</v>
      </c>
      <c r="D24" s="6" t="s">
        <v>12</v>
      </c>
      <c r="E24" s="56">
        <v>1010</v>
      </c>
      <c r="F24" s="34"/>
    </row>
    <row r="25" spans="2:7" s="50" customFormat="1" ht="15" customHeight="1">
      <c r="B25" s="73"/>
      <c r="C25" s="74" t="s">
        <v>393</v>
      </c>
      <c r="D25" s="75"/>
      <c r="E25" s="75"/>
      <c r="F25" s="76"/>
      <c r="G25" s="197"/>
    </row>
    <row r="26" spans="2:7" s="50" customFormat="1" ht="15" customHeight="1">
      <c r="B26" s="77"/>
      <c r="C26" s="247" t="s">
        <v>392</v>
      </c>
      <c r="D26" s="243"/>
      <c r="E26" s="243"/>
      <c r="F26" s="244"/>
      <c r="G26" s="197"/>
    </row>
    <row r="27" spans="2:7" s="50" customFormat="1" ht="15" customHeight="1">
      <c r="B27" s="77"/>
      <c r="C27" s="71" t="s">
        <v>394</v>
      </c>
      <c r="D27" s="52"/>
      <c r="E27" s="52"/>
      <c r="F27" s="78"/>
      <c r="G27" s="197"/>
    </row>
    <row r="28" spans="2:7" s="50" customFormat="1" ht="15" customHeight="1">
      <c r="B28" s="77"/>
      <c r="C28" s="71" t="s">
        <v>395</v>
      </c>
      <c r="D28" s="52"/>
      <c r="E28" s="52"/>
      <c r="F28" s="78"/>
      <c r="G28" s="197"/>
    </row>
    <row r="29" spans="2:7" s="50" customFormat="1" ht="15" customHeight="1">
      <c r="B29" s="77"/>
      <c r="C29" s="71" t="s">
        <v>396</v>
      </c>
      <c r="D29" s="52"/>
      <c r="E29" s="52"/>
      <c r="F29" s="78"/>
      <c r="G29" s="197"/>
    </row>
    <row r="30" spans="2:7" s="50" customFormat="1" ht="15" customHeight="1">
      <c r="B30" s="77"/>
      <c r="C30" s="71" t="s">
        <v>397</v>
      </c>
      <c r="D30" s="52"/>
      <c r="E30" s="52"/>
      <c r="F30" s="78"/>
      <c r="G30" s="197"/>
    </row>
    <row r="31" spans="2:7" s="50" customFormat="1" ht="15" customHeight="1">
      <c r="B31" s="77"/>
      <c r="C31" s="71" t="s">
        <v>398</v>
      </c>
      <c r="D31" s="52"/>
      <c r="E31" s="52"/>
      <c r="F31" s="78"/>
      <c r="G31" s="197"/>
    </row>
    <row r="32" spans="2:7" s="50" customFormat="1" ht="15" customHeight="1">
      <c r="B32" s="77"/>
      <c r="C32" s="71" t="s">
        <v>399</v>
      </c>
      <c r="D32" s="52"/>
      <c r="E32" s="52"/>
      <c r="F32" s="78"/>
      <c r="G32" s="197"/>
    </row>
    <row r="33" spans="2:7" s="50" customFormat="1" ht="15" customHeight="1">
      <c r="B33" s="77"/>
      <c r="C33" s="71" t="s">
        <v>400</v>
      </c>
      <c r="D33" s="52"/>
      <c r="E33" s="52"/>
      <c r="F33" s="78"/>
      <c r="G33" s="197"/>
    </row>
    <row r="34" spans="2:7" s="50" customFormat="1" ht="15" customHeight="1">
      <c r="B34" s="77"/>
      <c r="C34" s="71" t="s">
        <v>401</v>
      </c>
      <c r="D34" s="52"/>
      <c r="E34" s="52"/>
      <c r="F34" s="78"/>
      <c r="G34" s="197"/>
    </row>
    <row r="35" spans="2:7" s="50" customFormat="1" ht="15" customHeight="1">
      <c r="B35" s="77"/>
      <c r="C35" s="71" t="s">
        <v>402</v>
      </c>
      <c r="D35" s="52"/>
      <c r="E35" s="52"/>
      <c r="F35" s="78"/>
      <c r="G35" s="197"/>
    </row>
    <row r="36" spans="2:7" s="50" customFormat="1" ht="15" customHeight="1">
      <c r="B36" s="77"/>
      <c r="C36" s="71" t="s">
        <v>403</v>
      </c>
      <c r="D36" s="52"/>
      <c r="E36" s="52"/>
      <c r="F36" s="78"/>
      <c r="G36" s="197"/>
    </row>
    <row r="37" spans="2:7" ht="12.75">
      <c r="B37" s="35">
        <v>5</v>
      </c>
      <c r="C37" s="59" t="s">
        <v>53</v>
      </c>
      <c r="D37" s="6" t="s">
        <v>12</v>
      </c>
      <c r="E37" s="56">
        <v>1270</v>
      </c>
      <c r="F37" s="61"/>
      <c r="G37" s="200"/>
    </row>
    <row r="38" spans="2:7" s="50" customFormat="1" ht="15" customHeight="1">
      <c r="B38" s="73"/>
      <c r="C38" s="74" t="s">
        <v>54</v>
      </c>
      <c r="D38" s="75"/>
      <c r="E38" s="75"/>
      <c r="F38" s="76"/>
      <c r="G38" s="197"/>
    </row>
    <row r="39" spans="2:7" s="50" customFormat="1" ht="30" customHeight="1">
      <c r="B39" s="77"/>
      <c r="C39" s="239" t="s">
        <v>537</v>
      </c>
      <c r="D39" s="240"/>
      <c r="E39" s="240"/>
      <c r="F39" s="241"/>
      <c r="G39" s="197"/>
    </row>
    <row r="40" spans="2:6" ht="12.75">
      <c r="B40" s="62">
        <v>6</v>
      </c>
      <c r="C40" s="59" t="s">
        <v>55</v>
      </c>
      <c r="D40" s="6" t="s">
        <v>12</v>
      </c>
      <c r="E40" s="56">
        <v>9557</v>
      </c>
      <c r="F40" s="61"/>
    </row>
    <row r="41" spans="2:7" s="50" customFormat="1" ht="15" customHeight="1">
      <c r="B41" s="73"/>
      <c r="C41" s="74" t="s">
        <v>56</v>
      </c>
      <c r="D41" s="75"/>
      <c r="E41" s="75"/>
      <c r="F41" s="76"/>
      <c r="G41" s="197"/>
    </row>
    <row r="42" spans="2:7" s="50" customFormat="1" ht="15" customHeight="1">
      <c r="B42" s="77"/>
      <c r="C42" s="71" t="s">
        <v>57</v>
      </c>
      <c r="D42" s="52"/>
      <c r="E42" s="52"/>
      <c r="F42" s="78"/>
      <c r="G42" s="197"/>
    </row>
    <row r="43" spans="2:6" ht="12.75">
      <c r="B43" s="62">
        <v>7</v>
      </c>
      <c r="C43" s="39" t="s">
        <v>58</v>
      </c>
      <c r="D43" s="6" t="s">
        <v>1</v>
      </c>
      <c r="E43" s="56">
        <v>2520</v>
      </c>
      <c r="F43" s="61"/>
    </row>
    <row r="44" spans="2:7" s="50" customFormat="1" ht="15" customHeight="1">
      <c r="B44" s="73"/>
      <c r="C44" s="74" t="s">
        <v>536</v>
      </c>
      <c r="D44" s="75"/>
      <c r="E44" s="75"/>
      <c r="F44" s="76"/>
      <c r="G44" s="197"/>
    </row>
    <row r="45" spans="2:9" ht="12.75">
      <c r="B45" s="62">
        <v>8</v>
      </c>
      <c r="C45" s="60" t="s">
        <v>62</v>
      </c>
      <c r="D45" s="6" t="s">
        <v>12</v>
      </c>
      <c r="E45" s="56">
        <v>475</v>
      </c>
      <c r="F45" s="61"/>
      <c r="H45" s="1"/>
      <c r="I45" s="1"/>
    </row>
    <row r="46" spans="2:7" s="50" customFormat="1" ht="15" customHeight="1">
      <c r="B46" s="73"/>
      <c r="C46" s="74" t="s">
        <v>63</v>
      </c>
      <c r="D46" s="75"/>
      <c r="E46" s="75"/>
      <c r="F46" s="76"/>
      <c r="G46" s="197"/>
    </row>
    <row r="47" spans="2:9" ht="12.75">
      <c r="B47" s="62">
        <v>9</v>
      </c>
      <c r="C47" s="41" t="s">
        <v>64</v>
      </c>
      <c r="D47" s="6" t="s">
        <v>25</v>
      </c>
      <c r="E47" s="56">
        <v>27</v>
      </c>
      <c r="F47" s="61"/>
      <c r="H47" s="1"/>
      <c r="I47" s="1"/>
    </row>
    <row r="48" spans="2:7" s="50" customFormat="1" ht="15" customHeight="1">
      <c r="B48" s="136"/>
      <c r="C48" s="139" t="s">
        <v>538</v>
      </c>
      <c r="D48" s="140"/>
      <c r="E48" s="140"/>
      <c r="F48" s="141"/>
      <c r="G48" s="197"/>
    </row>
    <row r="49" spans="2:9" ht="38.25">
      <c r="B49" s="62">
        <v>10</v>
      </c>
      <c r="C49" s="59" t="s">
        <v>65</v>
      </c>
      <c r="D49" s="6" t="s">
        <v>11</v>
      </c>
      <c r="E49" s="56">
        <v>87</v>
      </c>
      <c r="F49" s="61"/>
      <c r="G49" s="201"/>
      <c r="H49" s="11"/>
      <c r="I49" s="1"/>
    </row>
    <row r="50" spans="2:7" s="50" customFormat="1" ht="15" customHeight="1">
      <c r="B50" s="73"/>
      <c r="C50" s="74" t="s">
        <v>66</v>
      </c>
      <c r="D50" s="75"/>
      <c r="E50" s="75"/>
      <c r="F50" s="76"/>
      <c r="G50" s="197"/>
    </row>
    <row r="51" spans="2:9" ht="12.75">
      <c r="B51" s="62">
        <v>11</v>
      </c>
      <c r="C51" s="60" t="s">
        <v>67</v>
      </c>
      <c r="D51" s="6" t="s">
        <v>12</v>
      </c>
      <c r="E51" s="56">
        <v>4.1</v>
      </c>
      <c r="F51" s="61"/>
      <c r="G51" s="201"/>
      <c r="H51" s="11"/>
      <c r="I51" s="1"/>
    </row>
    <row r="52" spans="2:7" s="50" customFormat="1" ht="15" customHeight="1">
      <c r="B52" s="77"/>
      <c r="C52" s="247" t="s">
        <v>68</v>
      </c>
      <c r="D52" s="243"/>
      <c r="E52" s="243"/>
      <c r="F52" s="244"/>
      <c r="G52" s="197"/>
    </row>
    <row r="53" spans="2:7" s="50" customFormat="1" ht="15" customHeight="1">
      <c r="B53" s="77"/>
      <c r="C53" s="125" t="s">
        <v>539</v>
      </c>
      <c r="D53" s="52"/>
      <c r="E53" s="52"/>
      <c r="F53" s="78"/>
      <c r="G53" s="197"/>
    </row>
    <row r="54" spans="2:9" ht="12.75">
      <c r="B54" s="40">
        <v>12</v>
      </c>
      <c r="C54" s="129" t="s">
        <v>62</v>
      </c>
      <c r="D54" s="6" t="s">
        <v>12</v>
      </c>
      <c r="E54" s="56">
        <v>164</v>
      </c>
      <c r="F54" s="61"/>
      <c r="H54" s="1"/>
      <c r="I54" s="1"/>
    </row>
    <row r="55" spans="2:7" s="50" customFormat="1" ht="15" customHeight="1">
      <c r="B55" s="73"/>
      <c r="C55" s="74" t="s">
        <v>70</v>
      </c>
      <c r="D55" s="75"/>
      <c r="E55" s="75"/>
      <c r="F55" s="76"/>
      <c r="G55" s="197"/>
    </row>
    <row r="56" spans="2:7" s="50" customFormat="1" ht="15" customHeight="1">
      <c r="B56" s="124"/>
      <c r="C56" s="125" t="s">
        <v>71</v>
      </c>
      <c r="D56" s="135"/>
      <c r="E56" s="135"/>
      <c r="F56" s="128"/>
      <c r="G56" s="197"/>
    </row>
    <row r="57" spans="2:11" ht="12.75">
      <c r="B57" s="62">
        <v>13</v>
      </c>
      <c r="C57" s="138" t="s">
        <v>72</v>
      </c>
      <c r="D57" s="6" t="s">
        <v>12</v>
      </c>
      <c r="E57" s="56">
        <v>44</v>
      </c>
      <c r="F57" s="61"/>
      <c r="G57" s="200"/>
      <c r="H57" s="4"/>
      <c r="I57" s="4"/>
      <c r="J57" s="4"/>
      <c r="K57" s="4"/>
    </row>
    <row r="58" spans="2:7" s="50" customFormat="1" ht="15" customHeight="1">
      <c r="B58" s="136"/>
      <c r="C58" s="139" t="s">
        <v>73</v>
      </c>
      <c r="D58" s="140"/>
      <c r="E58" s="140"/>
      <c r="F58" s="141"/>
      <c r="G58" s="197"/>
    </row>
    <row r="59" spans="2:7" ht="25.5">
      <c r="B59" s="133">
        <v>14</v>
      </c>
      <c r="C59" s="161" t="s">
        <v>74</v>
      </c>
      <c r="D59" s="5" t="s">
        <v>75</v>
      </c>
      <c r="E59" s="56">
        <v>1265</v>
      </c>
      <c r="F59" s="134"/>
      <c r="G59" s="201"/>
    </row>
    <row r="60" spans="2:7" s="50" customFormat="1" ht="15" customHeight="1">
      <c r="B60" s="124"/>
      <c r="C60" s="239" t="s">
        <v>76</v>
      </c>
      <c r="D60" s="240"/>
      <c r="E60" s="240"/>
      <c r="F60" s="241"/>
      <c r="G60" s="197"/>
    </row>
    <row r="61" spans="2:7" s="50" customFormat="1" ht="27.75" customHeight="1">
      <c r="B61" s="136">
        <v>15</v>
      </c>
      <c r="C61" s="161" t="s">
        <v>78</v>
      </c>
      <c r="D61" s="5" t="s">
        <v>25</v>
      </c>
      <c r="E61" s="56">
        <v>25</v>
      </c>
      <c r="F61" s="141"/>
      <c r="G61" s="197"/>
    </row>
    <row r="62" spans="2:7" s="50" customFormat="1" ht="15" customHeight="1">
      <c r="B62" s="136"/>
      <c r="C62" s="139"/>
      <c r="D62" s="140"/>
      <c r="E62" s="140"/>
      <c r="F62" s="141"/>
      <c r="G62" s="197"/>
    </row>
    <row r="63" spans="2:7" s="50" customFormat="1" ht="15" customHeight="1">
      <c r="B63" s="136">
        <v>16</v>
      </c>
      <c r="C63" s="60" t="s">
        <v>79</v>
      </c>
      <c r="D63" s="5" t="s">
        <v>25</v>
      </c>
      <c r="E63" s="56">
        <v>21</v>
      </c>
      <c r="F63" s="141"/>
      <c r="G63" s="197"/>
    </row>
    <row r="64" spans="2:7" s="50" customFormat="1" ht="15" customHeight="1">
      <c r="B64" s="136"/>
      <c r="C64" s="139"/>
      <c r="D64" s="140"/>
      <c r="E64" s="140"/>
      <c r="F64" s="141"/>
      <c r="G64" s="197"/>
    </row>
    <row r="65" spans="2:7" s="50" customFormat="1" ht="15" customHeight="1">
      <c r="B65" s="136">
        <v>17</v>
      </c>
      <c r="C65" s="60" t="s">
        <v>80</v>
      </c>
      <c r="D65" s="5" t="s">
        <v>0</v>
      </c>
      <c r="E65" s="56">
        <v>3</v>
      </c>
      <c r="F65" s="141"/>
      <c r="G65" s="197"/>
    </row>
    <row r="66" spans="2:7" s="50" customFormat="1" ht="15" customHeight="1">
      <c r="B66" s="136"/>
      <c r="C66" s="139"/>
      <c r="D66" s="140"/>
      <c r="E66" s="140"/>
      <c r="F66" s="141"/>
      <c r="G66" s="197"/>
    </row>
    <row r="67" spans="2:7" s="50" customFormat="1" ht="15" customHeight="1">
      <c r="B67" s="136">
        <v>18</v>
      </c>
      <c r="C67" s="60" t="s">
        <v>82</v>
      </c>
      <c r="D67" s="6" t="s">
        <v>12</v>
      </c>
      <c r="E67" s="56">
        <v>683</v>
      </c>
      <c r="F67" s="141"/>
      <c r="G67" s="197"/>
    </row>
    <row r="68" spans="2:7" s="50" customFormat="1" ht="15" customHeight="1">
      <c r="B68" s="136"/>
      <c r="C68" s="139"/>
      <c r="D68" s="140"/>
      <c r="E68" s="140"/>
      <c r="F68" s="141"/>
      <c r="G68" s="197"/>
    </row>
    <row r="69" spans="2:7" s="50" customFormat="1" ht="15" customHeight="1">
      <c r="B69" s="136"/>
      <c r="C69" s="245" t="s">
        <v>84</v>
      </c>
      <c r="D69" s="229"/>
      <c r="E69" s="229"/>
      <c r="F69" s="230"/>
      <c r="G69" s="197"/>
    </row>
    <row r="70" spans="2:7" s="50" customFormat="1" ht="30.75" customHeight="1">
      <c r="B70" s="136">
        <v>19</v>
      </c>
      <c r="C70" s="161" t="s">
        <v>85</v>
      </c>
      <c r="D70" s="5" t="s">
        <v>0</v>
      </c>
      <c r="E70" s="56">
        <v>4</v>
      </c>
      <c r="F70" s="141"/>
      <c r="G70" s="197"/>
    </row>
    <row r="71" spans="2:7" s="50" customFormat="1" ht="15" customHeight="1">
      <c r="B71" s="136"/>
      <c r="C71" s="139" t="s">
        <v>87</v>
      </c>
      <c r="D71" s="140"/>
      <c r="E71" s="140"/>
      <c r="F71" s="141"/>
      <c r="G71" s="197"/>
    </row>
    <row r="72" spans="2:7" s="50" customFormat="1" ht="29.25" customHeight="1">
      <c r="B72" s="136">
        <v>20</v>
      </c>
      <c r="C72" s="161" t="s">
        <v>88</v>
      </c>
      <c r="D72" s="5" t="s">
        <v>0</v>
      </c>
      <c r="E72" s="56">
        <v>3</v>
      </c>
      <c r="F72" s="141"/>
      <c r="G72" s="197"/>
    </row>
    <row r="73" spans="2:7" s="50" customFormat="1" ht="15" customHeight="1">
      <c r="B73" s="136"/>
      <c r="C73" s="139" t="s">
        <v>87</v>
      </c>
      <c r="D73" s="140"/>
      <c r="E73" s="140"/>
      <c r="F73" s="141"/>
      <c r="G73" s="197"/>
    </row>
    <row r="74" spans="2:7" s="50" customFormat="1" ht="29.25" customHeight="1">
      <c r="B74" s="136">
        <v>21</v>
      </c>
      <c r="C74" s="161" t="s">
        <v>89</v>
      </c>
      <c r="D74" s="5" t="s">
        <v>0</v>
      </c>
      <c r="E74" s="56">
        <v>90</v>
      </c>
      <c r="F74" s="141"/>
      <c r="G74" s="197"/>
    </row>
    <row r="75" spans="2:7" s="50" customFormat="1" ht="15" customHeight="1">
      <c r="B75" s="136"/>
      <c r="C75" s="139" t="s">
        <v>87</v>
      </c>
      <c r="D75" s="140"/>
      <c r="E75" s="140"/>
      <c r="F75" s="141"/>
      <c r="G75" s="197"/>
    </row>
    <row r="76" spans="2:7" s="50" customFormat="1" ht="29.25" customHeight="1">
      <c r="B76" s="136">
        <v>22</v>
      </c>
      <c r="C76" s="161" t="s">
        <v>90</v>
      </c>
      <c r="D76" s="5" t="s">
        <v>0</v>
      </c>
      <c r="E76" s="56">
        <v>10</v>
      </c>
      <c r="F76" s="141"/>
      <c r="G76" s="197"/>
    </row>
    <row r="77" spans="2:7" s="50" customFormat="1" ht="15" customHeight="1">
      <c r="B77" s="136"/>
      <c r="C77" s="139" t="s">
        <v>87</v>
      </c>
      <c r="D77" s="140"/>
      <c r="E77" s="140"/>
      <c r="F77" s="141"/>
      <c r="G77" s="197"/>
    </row>
    <row r="78" spans="2:7" s="50" customFormat="1" ht="29.25" customHeight="1">
      <c r="B78" s="136">
        <v>23</v>
      </c>
      <c r="C78" s="161" t="s">
        <v>91</v>
      </c>
      <c r="D78" s="5" t="s">
        <v>0</v>
      </c>
      <c r="E78" s="56">
        <v>19</v>
      </c>
      <c r="F78" s="141"/>
      <c r="G78" s="197"/>
    </row>
    <row r="79" spans="2:7" s="50" customFormat="1" ht="15" customHeight="1">
      <c r="B79" s="136"/>
      <c r="C79" s="139" t="s">
        <v>87</v>
      </c>
      <c r="D79" s="140"/>
      <c r="E79" s="140"/>
      <c r="F79" s="141"/>
      <c r="G79" s="197"/>
    </row>
    <row r="80" spans="2:7" s="50" customFormat="1" ht="30" customHeight="1">
      <c r="B80" s="136">
        <v>24</v>
      </c>
      <c r="C80" s="161" t="s">
        <v>92</v>
      </c>
      <c r="D80" s="5" t="s">
        <v>0</v>
      </c>
      <c r="E80" s="56">
        <v>3</v>
      </c>
      <c r="F80" s="141"/>
      <c r="G80" s="197"/>
    </row>
    <row r="81" spans="2:7" s="50" customFormat="1" ht="15" customHeight="1">
      <c r="B81" s="136"/>
      <c r="C81" s="139" t="s">
        <v>87</v>
      </c>
      <c r="D81" s="140"/>
      <c r="E81" s="140"/>
      <c r="F81" s="141"/>
      <c r="G81" s="197"/>
    </row>
    <row r="82" spans="2:7" s="50" customFormat="1" ht="30" customHeight="1">
      <c r="B82" s="136">
        <v>25</v>
      </c>
      <c r="C82" s="161" t="s">
        <v>93</v>
      </c>
      <c r="D82" s="5" t="s">
        <v>0</v>
      </c>
      <c r="E82" s="56">
        <v>4</v>
      </c>
      <c r="F82" s="141"/>
      <c r="G82" s="197"/>
    </row>
    <row r="83" spans="2:7" s="50" customFormat="1" ht="15" customHeight="1">
      <c r="B83" s="136"/>
      <c r="C83" s="139" t="s">
        <v>87</v>
      </c>
      <c r="D83" s="140"/>
      <c r="E83" s="140"/>
      <c r="F83" s="141"/>
      <c r="G83" s="197"/>
    </row>
    <row r="84" spans="2:7" s="50" customFormat="1" ht="15" customHeight="1">
      <c r="B84" s="136">
        <v>26</v>
      </c>
      <c r="C84" s="60" t="s">
        <v>94</v>
      </c>
      <c r="D84" s="5" t="s">
        <v>75</v>
      </c>
      <c r="E84" s="56">
        <v>7080</v>
      </c>
      <c r="F84" s="141"/>
      <c r="G84" s="197"/>
    </row>
    <row r="85" spans="2:7" s="50" customFormat="1" ht="15" customHeight="1">
      <c r="B85" s="136"/>
      <c r="C85" s="139" t="s">
        <v>95</v>
      </c>
      <c r="D85" s="140"/>
      <c r="E85" s="140"/>
      <c r="F85" s="141"/>
      <c r="G85" s="197"/>
    </row>
    <row r="86" spans="2:7" s="50" customFormat="1" ht="15" customHeight="1">
      <c r="B86" s="124"/>
      <c r="C86" s="125" t="s">
        <v>96</v>
      </c>
      <c r="D86" s="135"/>
      <c r="E86" s="135"/>
      <c r="F86" s="128"/>
      <c r="G86" s="197"/>
    </row>
    <row r="87" spans="2:7" s="50" customFormat="1" ht="15" customHeight="1">
      <c r="B87" s="136">
        <v>27</v>
      </c>
      <c r="C87" s="60" t="s">
        <v>97</v>
      </c>
      <c r="D87" s="5" t="s">
        <v>75</v>
      </c>
      <c r="E87" s="56">
        <v>7661</v>
      </c>
      <c r="F87" s="141"/>
      <c r="G87" s="197"/>
    </row>
    <row r="88" spans="2:7" s="50" customFormat="1" ht="15" customHeight="1">
      <c r="B88" s="77"/>
      <c r="C88" s="71" t="s">
        <v>98</v>
      </c>
      <c r="D88" s="52"/>
      <c r="E88" s="52"/>
      <c r="F88" s="78"/>
      <c r="G88" s="197"/>
    </row>
    <row r="89" spans="2:7" s="50" customFormat="1" ht="15" customHeight="1">
      <c r="B89" s="124"/>
      <c r="C89" s="125" t="s">
        <v>99</v>
      </c>
      <c r="D89" s="135"/>
      <c r="E89" s="135"/>
      <c r="F89" s="128"/>
      <c r="G89" s="197"/>
    </row>
    <row r="90" spans="2:7" s="50" customFormat="1" ht="15" customHeight="1">
      <c r="B90" s="136">
        <v>28</v>
      </c>
      <c r="C90" s="60" t="s">
        <v>100</v>
      </c>
      <c r="D90" s="5" t="s">
        <v>75</v>
      </c>
      <c r="E90" s="56">
        <v>10067</v>
      </c>
      <c r="F90" s="141"/>
      <c r="G90" s="197"/>
    </row>
    <row r="91" spans="2:7" s="50" customFormat="1" ht="15" customHeight="1">
      <c r="B91" s="77"/>
      <c r="C91" s="71" t="s">
        <v>101</v>
      </c>
      <c r="D91" s="52"/>
      <c r="E91" s="52"/>
      <c r="F91" s="78"/>
      <c r="G91" s="197"/>
    </row>
    <row r="92" spans="2:7" s="50" customFormat="1" ht="15" customHeight="1">
      <c r="B92" s="124"/>
      <c r="C92" s="125" t="s">
        <v>102</v>
      </c>
      <c r="D92" s="135"/>
      <c r="E92" s="135"/>
      <c r="F92" s="128"/>
      <c r="G92" s="197"/>
    </row>
    <row r="93" spans="2:7" s="50" customFormat="1" ht="15" customHeight="1">
      <c r="B93" s="136">
        <v>29</v>
      </c>
      <c r="C93" s="60" t="s">
        <v>103</v>
      </c>
      <c r="D93" s="5" t="s">
        <v>75</v>
      </c>
      <c r="E93" s="56">
        <v>9259</v>
      </c>
      <c r="F93" s="141"/>
      <c r="G93" s="197"/>
    </row>
    <row r="94" spans="2:7" s="50" customFormat="1" ht="15" customHeight="1">
      <c r="B94" s="77"/>
      <c r="C94" s="71" t="s">
        <v>104</v>
      </c>
      <c r="D94" s="52"/>
      <c r="E94" s="52"/>
      <c r="F94" s="78"/>
      <c r="G94" s="197"/>
    </row>
    <row r="95" spans="2:7" s="50" customFormat="1" ht="15" customHeight="1">
      <c r="B95" s="124"/>
      <c r="C95" s="125" t="s">
        <v>105</v>
      </c>
      <c r="D95" s="135"/>
      <c r="E95" s="135"/>
      <c r="F95" s="128"/>
      <c r="G95" s="197"/>
    </row>
    <row r="96" spans="2:7" s="50" customFormat="1" ht="30" customHeight="1">
      <c r="B96" s="136">
        <v>30</v>
      </c>
      <c r="C96" s="161" t="s">
        <v>106</v>
      </c>
      <c r="D96" s="5" t="s">
        <v>0</v>
      </c>
      <c r="E96" s="56">
        <v>29</v>
      </c>
      <c r="F96" s="141"/>
      <c r="G96" s="197"/>
    </row>
    <row r="97" spans="2:7" s="50" customFormat="1" ht="15" customHeight="1">
      <c r="B97" s="136"/>
      <c r="C97" s="147" t="s">
        <v>109</v>
      </c>
      <c r="D97" s="143"/>
      <c r="E97" s="144"/>
      <c r="F97" s="141"/>
      <c r="G97" s="197"/>
    </row>
    <row r="98" spans="2:7" s="50" customFormat="1" ht="15" customHeight="1">
      <c r="B98" s="136"/>
      <c r="C98" s="139" t="s">
        <v>107</v>
      </c>
      <c r="D98" s="140"/>
      <c r="E98" s="140"/>
      <c r="F98" s="141"/>
      <c r="G98" s="197"/>
    </row>
    <row r="99" spans="2:7" s="50" customFormat="1" ht="30" customHeight="1">
      <c r="B99" s="136">
        <v>31</v>
      </c>
      <c r="C99" s="161" t="s">
        <v>108</v>
      </c>
      <c r="D99" s="5" t="s">
        <v>0</v>
      </c>
      <c r="E99" s="56">
        <v>30</v>
      </c>
      <c r="F99" s="141"/>
      <c r="G99" s="197"/>
    </row>
    <row r="100" spans="2:7" s="50" customFormat="1" ht="15" customHeight="1">
      <c r="B100" s="77"/>
      <c r="C100" s="74" t="s">
        <v>110</v>
      </c>
      <c r="D100" s="52"/>
      <c r="E100" s="52"/>
      <c r="F100" s="78"/>
      <c r="G100" s="197"/>
    </row>
    <row r="101" spans="2:7" s="50" customFormat="1" ht="15" customHeight="1">
      <c r="B101" s="124"/>
      <c r="C101" s="125" t="s">
        <v>107</v>
      </c>
      <c r="D101" s="135"/>
      <c r="E101" s="135"/>
      <c r="F101" s="128"/>
      <c r="G101" s="197"/>
    </row>
    <row r="102" spans="2:7" s="50" customFormat="1" ht="31.5" customHeight="1">
      <c r="B102" s="136">
        <v>32</v>
      </c>
      <c r="C102" s="161" t="s">
        <v>111</v>
      </c>
      <c r="D102" s="5" t="s">
        <v>0</v>
      </c>
      <c r="E102" s="56">
        <v>20</v>
      </c>
      <c r="F102" s="141"/>
      <c r="G102" s="197"/>
    </row>
    <row r="103" spans="2:7" s="50" customFormat="1" ht="15" customHeight="1">
      <c r="B103" s="77"/>
      <c r="C103" s="74" t="s">
        <v>112</v>
      </c>
      <c r="D103" s="52"/>
      <c r="E103" s="52"/>
      <c r="F103" s="78"/>
      <c r="G103" s="197"/>
    </row>
    <row r="104" spans="2:7" s="50" customFormat="1" ht="15" customHeight="1">
      <c r="B104" s="124"/>
      <c r="C104" s="125" t="s">
        <v>107</v>
      </c>
      <c r="D104" s="135"/>
      <c r="E104" s="135"/>
      <c r="F104" s="128"/>
      <c r="G104" s="197"/>
    </row>
    <row r="105" spans="2:7" s="50" customFormat="1" ht="30.75" customHeight="1">
      <c r="B105" s="136">
        <v>33</v>
      </c>
      <c r="C105" s="161" t="s">
        <v>113</v>
      </c>
      <c r="D105" s="5" t="s">
        <v>0</v>
      </c>
      <c r="E105" s="56">
        <v>17</v>
      </c>
      <c r="F105" s="141"/>
      <c r="G105" s="197"/>
    </row>
    <row r="106" spans="2:7" s="50" customFormat="1" ht="15" customHeight="1">
      <c r="B106" s="77"/>
      <c r="C106" s="74" t="s">
        <v>112</v>
      </c>
      <c r="D106" s="52"/>
      <c r="E106" s="52"/>
      <c r="F106" s="78"/>
      <c r="G106" s="197"/>
    </row>
    <row r="107" spans="2:7" s="50" customFormat="1" ht="15" customHeight="1">
      <c r="B107" s="124"/>
      <c r="C107" s="125" t="s">
        <v>107</v>
      </c>
      <c r="D107" s="135"/>
      <c r="E107" s="135"/>
      <c r="F107" s="128"/>
      <c r="G107" s="197"/>
    </row>
    <row r="108" spans="2:7" s="50" customFormat="1" ht="15" customHeight="1">
      <c r="B108" s="136">
        <v>34</v>
      </c>
      <c r="C108" s="161" t="s">
        <v>114</v>
      </c>
      <c r="D108" s="5" t="s">
        <v>0</v>
      </c>
      <c r="E108" s="56">
        <v>2</v>
      </c>
      <c r="F108" s="141"/>
      <c r="G108" s="197"/>
    </row>
    <row r="109" spans="2:7" s="50" customFormat="1" ht="15" customHeight="1">
      <c r="B109" s="77"/>
      <c r="C109" s="74" t="s">
        <v>115</v>
      </c>
      <c r="D109" s="52"/>
      <c r="E109" s="52"/>
      <c r="F109" s="78"/>
      <c r="G109" s="197"/>
    </row>
    <row r="110" spans="2:7" s="50" customFormat="1" ht="15" customHeight="1">
      <c r="B110" s="124"/>
      <c r="C110" s="125" t="s">
        <v>107</v>
      </c>
      <c r="D110" s="135"/>
      <c r="E110" s="135"/>
      <c r="F110" s="128"/>
      <c r="G110" s="197"/>
    </row>
    <row r="111" spans="2:7" s="50" customFormat="1" ht="15" customHeight="1">
      <c r="B111" s="136">
        <v>35</v>
      </c>
      <c r="C111" s="161" t="s">
        <v>116</v>
      </c>
      <c r="D111" s="5" t="s">
        <v>0</v>
      </c>
      <c r="E111" s="56">
        <v>22</v>
      </c>
      <c r="F111" s="141"/>
      <c r="G111" s="197"/>
    </row>
    <row r="112" spans="2:7" s="50" customFormat="1" ht="15" customHeight="1">
      <c r="B112" s="77"/>
      <c r="C112" s="74" t="s">
        <v>115</v>
      </c>
      <c r="D112" s="52"/>
      <c r="E112" s="52"/>
      <c r="F112" s="78"/>
      <c r="G112" s="197"/>
    </row>
    <row r="113" spans="2:7" s="50" customFormat="1" ht="15" customHeight="1">
      <c r="B113" s="124"/>
      <c r="C113" s="125" t="s">
        <v>107</v>
      </c>
      <c r="D113" s="135"/>
      <c r="E113" s="135"/>
      <c r="F113" s="128"/>
      <c r="G113" s="197"/>
    </row>
    <row r="114" spans="2:7" s="50" customFormat="1" ht="15" customHeight="1">
      <c r="B114" s="136">
        <v>36</v>
      </c>
      <c r="C114" s="161" t="s">
        <v>117</v>
      </c>
      <c r="D114" s="5" t="s">
        <v>0</v>
      </c>
      <c r="E114" s="56">
        <v>5</v>
      </c>
      <c r="F114" s="141"/>
      <c r="G114" s="197"/>
    </row>
    <row r="115" spans="2:7" s="50" customFormat="1" ht="15" customHeight="1">
      <c r="B115" s="77"/>
      <c r="C115" s="74" t="s">
        <v>115</v>
      </c>
      <c r="D115" s="52"/>
      <c r="E115" s="52"/>
      <c r="F115" s="78"/>
      <c r="G115" s="197"/>
    </row>
    <row r="116" spans="2:7" s="50" customFormat="1" ht="15" customHeight="1">
      <c r="B116" s="124"/>
      <c r="C116" s="125" t="s">
        <v>107</v>
      </c>
      <c r="D116" s="135"/>
      <c r="E116" s="135"/>
      <c r="F116" s="128"/>
      <c r="G116" s="197"/>
    </row>
    <row r="117" spans="2:7" s="50" customFormat="1" ht="15" customHeight="1">
      <c r="B117" s="136">
        <v>37</v>
      </c>
      <c r="C117" s="161" t="s">
        <v>118</v>
      </c>
      <c r="D117" s="5" t="s">
        <v>0</v>
      </c>
      <c r="E117" s="56">
        <v>1</v>
      </c>
      <c r="F117" s="141"/>
      <c r="G117" s="197"/>
    </row>
    <row r="118" spans="2:7" s="50" customFormat="1" ht="15" customHeight="1">
      <c r="B118" s="136"/>
      <c r="C118" s="147" t="s">
        <v>119</v>
      </c>
      <c r="D118" s="143"/>
      <c r="E118" s="144"/>
      <c r="F118" s="141"/>
      <c r="G118" s="197"/>
    </row>
    <row r="119" spans="2:7" s="50" customFormat="1" ht="15" customHeight="1">
      <c r="B119" s="136"/>
      <c r="C119" s="139" t="s">
        <v>107</v>
      </c>
      <c r="D119" s="140"/>
      <c r="E119" s="140"/>
      <c r="F119" s="141"/>
      <c r="G119" s="197"/>
    </row>
    <row r="120" spans="2:7" s="50" customFormat="1" ht="15" customHeight="1">
      <c r="B120" s="136">
        <v>38</v>
      </c>
      <c r="C120" s="161" t="s">
        <v>120</v>
      </c>
      <c r="D120" s="5" t="s">
        <v>0</v>
      </c>
      <c r="E120" s="56">
        <v>2</v>
      </c>
      <c r="F120" s="141"/>
      <c r="G120" s="197"/>
    </row>
    <row r="121" spans="2:7" s="50" customFormat="1" ht="15" customHeight="1">
      <c r="B121" s="77"/>
      <c r="C121" s="74" t="s">
        <v>115</v>
      </c>
      <c r="D121" s="52"/>
      <c r="E121" s="52"/>
      <c r="F121" s="78"/>
      <c r="G121" s="197"/>
    </row>
    <row r="122" spans="2:7" s="50" customFormat="1" ht="15" customHeight="1">
      <c r="B122" s="124"/>
      <c r="C122" s="125" t="s">
        <v>107</v>
      </c>
      <c r="D122" s="135"/>
      <c r="E122" s="135"/>
      <c r="F122" s="128"/>
      <c r="G122" s="197"/>
    </row>
    <row r="123" spans="2:7" s="50" customFormat="1" ht="30.75" customHeight="1">
      <c r="B123" s="136">
        <v>39</v>
      </c>
      <c r="C123" s="161" t="s">
        <v>121</v>
      </c>
      <c r="D123" s="6" t="s">
        <v>11</v>
      </c>
      <c r="E123" s="56">
        <v>1015</v>
      </c>
      <c r="F123" s="141"/>
      <c r="G123" s="197"/>
    </row>
    <row r="124" spans="2:7" s="50" customFormat="1" ht="15" customHeight="1">
      <c r="B124" s="136"/>
      <c r="C124" s="145" t="s">
        <v>124</v>
      </c>
      <c r="D124" s="148"/>
      <c r="E124" s="144"/>
      <c r="F124" s="141"/>
      <c r="G124" s="197"/>
    </row>
    <row r="125" spans="2:7" s="50" customFormat="1" ht="15" customHeight="1">
      <c r="B125" s="136"/>
      <c r="C125" s="139" t="s">
        <v>144</v>
      </c>
      <c r="D125" s="140"/>
      <c r="E125" s="140"/>
      <c r="F125" s="141"/>
      <c r="G125" s="197"/>
    </row>
    <row r="126" spans="2:7" s="50" customFormat="1" ht="15" customHeight="1">
      <c r="B126" s="136">
        <v>40</v>
      </c>
      <c r="C126" s="161" t="s">
        <v>122</v>
      </c>
      <c r="D126" s="6" t="s">
        <v>11</v>
      </c>
      <c r="E126" s="56">
        <v>510</v>
      </c>
      <c r="F126" s="141"/>
      <c r="G126" s="197"/>
    </row>
    <row r="127" spans="2:7" s="50" customFormat="1" ht="15" customHeight="1">
      <c r="B127" s="136"/>
      <c r="C127" s="145" t="s">
        <v>124</v>
      </c>
      <c r="D127" s="140"/>
      <c r="E127" s="140"/>
      <c r="F127" s="141"/>
      <c r="G127" s="197"/>
    </row>
    <row r="128" spans="2:7" s="50" customFormat="1" ht="15" customHeight="1">
      <c r="B128" s="136">
        <v>41</v>
      </c>
      <c r="C128" s="60" t="s">
        <v>125</v>
      </c>
      <c r="D128" s="5" t="s">
        <v>0</v>
      </c>
      <c r="E128" s="56">
        <v>423</v>
      </c>
      <c r="F128" s="141"/>
      <c r="G128" s="197"/>
    </row>
    <row r="129" spans="2:7" s="50" customFormat="1" ht="15" customHeight="1">
      <c r="B129" s="136"/>
      <c r="C129" s="139" t="s">
        <v>126</v>
      </c>
      <c r="D129" s="140"/>
      <c r="E129" s="140"/>
      <c r="F129" s="141"/>
      <c r="G129" s="197"/>
    </row>
    <row r="130" spans="2:7" s="50" customFormat="1" ht="15" customHeight="1">
      <c r="B130" s="136">
        <v>42</v>
      </c>
      <c r="C130" s="60" t="s">
        <v>127</v>
      </c>
      <c r="D130" s="5" t="s">
        <v>75</v>
      </c>
      <c r="E130" s="56">
        <v>1327</v>
      </c>
      <c r="F130" s="141"/>
      <c r="G130" s="197"/>
    </row>
    <row r="131" spans="2:7" s="50" customFormat="1" ht="15" customHeight="1">
      <c r="B131" s="136"/>
      <c r="C131" s="139" t="s">
        <v>128</v>
      </c>
      <c r="D131" s="140"/>
      <c r="E131" s="140"/>
      <c r="F131" s="141"/>
      <c r="G131" s="197"/>
    </row>
    <row r="132" spans="2:7" s="50" customFormat="1" ht="15" customHeight="1">
      <c r="B132" s="136">
        <v>43</v>
      </c>
      <c r="C132" s="60" t="s">
        <v>129</v>
      </c>
      <c r="D132" s="5" t="s">
        <v>75</v>
      </c>
      <c r="E132" s="56">
        <v>501</v>
      </c>
      <c r="F132" s="141"/>
      <c r="G132" s="197"/>
    </row>
    <row r="133" spans="2:7" s="50" customFormat="1" ht="15" customHeight="1">
      <c r="B133" s="136"/>
      <c r="C133" s="139" t="s">
        <v>128</v>
      </c>
      <c r="D133" s="140"/>
      <c r="E133" s="140"/>
      <c r="F133" s="141"/>
      <c r="G133" s="197"/>
    </row>
    <row r="134" spans="2:7" s="50" customFormat="1" ht="29.25" customHeight="1">
      <c r="B134" s="136">
        <v>44</v>
      </c>
      <c r="C134" s="161" t="s">
        <v>131</v>
      </c>
      <c r="D134" s="5" t="s">
        <v>0</v>
      </c>
      <c r="E134" s="56">
        <v>4</v>
      </c>
      <c r="F134" s="141"/>
      <c r="G134" s="197"/>
    </row>
    <row r="135" spans="2:7" s="50" customFormat="1" ht="15" customHeight="1">
      <c r="B135" s="136"/>
      <c r="C135" s="139" t="s">
        <v>133</v>
      </c>
      <c r="D135" s="140"/>
      <c r="E135" s="140"/>
      <c r="F135" s="141"/>
      <c r="G135" s="197"/>
    </row>
    <row r="136" spans="2:7" s="50" customFormat="1" ht="30" customHeight="1">
      <c r="B136" s="136">
        <v>45</v>
      </c>
      <c r="C136" s="161" t="s">
        <v>134</v>
      </c>
      <c r="D136" s="5" t="s">
        <v>0</v>
      </c>
      <c r="E136" s="56">
        <v>15</v>
      </c>
      <c r="F136" s="141"/>
      <c r="G136" s="197"/>
    </row>
    <row r="137" spans="2:7" s="50" customFormat="1" ht="15" customHeight="1">
      <c r="B137" s="136"/>
      <c r="C137" s="139" t="s">
        <v>133</v>
      </c>
      <c r="D137" s="140"/>
      <c r="E137" s="140"/>
      <c r="F137" s="141"/>
      <c r="G137" s="197"/>
    </row>
    <row r="138" spans="2:7" s="50" customFormat="1" ht="29.25" customHeight="1">
      <c r="B138" s="77">
        <v>46</v>
      </c>
      <c r="C138" s="161" t="s">
        <v>135</v>
      </c>
      <c r="D138" s="5" t="s">
        <v>0</v>
      </c>
      <c r="E138" s="56">
        <v>2</v>
      </c>
      <c r="F138" s="78"/>
      <c r="G138" s="197"/>
    </row>
    <row r="139" spans="2:7" s="50" customFormat="1" ht="15" customHeight="1">
      <c r="B139" s="136"/>
      <c r="C139" s="139" t="s">
        <v>133</v>
      </c>
      <c r="D139" s="140"/>
      <c r="E139" s="140"/>
      <c r="F139" s="141"/>
      <c r="G139" s="197"/>
    </row>
    <row r="140" spans="2:7" s="50" customFormat="1" ht="30" customHeight="1">
      <c r="B140" s="77">
        <v>47</v>
      </c>
      <c r="C140" s="161" t="s">
        <v>136</v>
      </c>
      <c r="D140" s="5" t="s">
        <v>0</v>
      </c>
      <c r="E140" s="56">
        <v>1</v>
      </c>
      <c r="F140" s="78"/>
      <c r="G140" s="197"/>
    </row>
    <row r="141" spans="2:7" s="50" customFormat="1" ht="15" customHeight="1">
      <c r="B141" s="136"/>
      <c r="C141" s="139" t="s">
        <v>133</v>
      </c>
      <c r="D141" s="140"/>
      <c r="E141" s="140"/>
      <c r="F141" s="141"/>
      <c r="G141" s="197"/>
    </row>
    <row r="142" spans="2:7" s="50" customFormat="1" ht="30" customHeight="1">
      <c r="B142" s="77">
        <v>48</v>
      </c>
      <c r="C142" s="161" t="s">
        <v>137</v>
      </c>
      <c r="D142" s="5" t="s">
        <v>0</v>
      </c>
      <c r="E142" s="56">
        <v>1</v>
      </c>
      <c r="F142" s="78"/>
      <c r="G142" s="197"/>
    </row>
    <row r="143" spans="2:7" s="50" customFormat="1" ht="15" customHeight="1">
      <c r="B143" s="136"/>
      <c r="C143" s="139" t="s">
        <v>133</v>
      </c>
      <c r="D143" s="140"/>
      <c r="E143" s="140"/>
      <c r="F143" s="141"/>
      <c r="G143" s="197"/>
    </row>
    <row r="144" spans="2:7" s="50" customFormat="1" ht="30" customHeight="1">
      <c r="B144" s="77">
        <v>49</v>
      </c>
      <c r="C144" s="161" t="s">
        <v>138</v>
      </c>
      <c r="D144" s="5" t="s">
        <v>0</v>
      </c>
      <c r="E144" s="56">
        <v>2</v>
      </c>
      <c r="F144" s="78"/>
      <c r="G144" s="197"/>
    </row>
    <row r="145" spans="2:7" s="50" customFormat="1" ht="15" customHeight="1">
      <c r="B145" s="136"/>
      <c r="C145" s="139" t="s">
        <v>133</v>
      </c>
      <c r="D145" s="140"/>
      <c r="E145" s="140"/>
      <c r="F145" s="141"/>
      <c r="G145" s="197"/>
    </row>
    <row r="146" spans="2:7" s="50" customFormat="1" ht="15" customHeight="1">
      <c r="B146" s="136">
        <v>50</v>
      </c>
      <c r="C146" s="60" t="s">
        <v>139</v>
      </c>
      <c r="D146" s="5" t="s">
        <v>75</v>
      </c>
      <c r="E146" s="56">
        <v>1102</v>
      </c>
      <c r="F146" s="141"/>
      <c r="G146" s="197"/>
    </row>
    <row r="147" spans="2:7" s="50" customFormat="1" ht="15" customHeight="1">
      <c r="B147" s="136"/>
      <c r="C147" s="139" t="s">
        <v>140</v>
      </c>
      <c r="D147" s="140"/>
      <c r="E147" s="140"/>
      <c r="F147" s="141"/>
      <c r="G147" s="197"/>
    </row>
    <row r="148" spans="2:7" s="50" customFormat="1" ht="15" customHeight="1">
      <c r="B148" s="136">
        <v>51</v>
      </c>
      <c r="C148" s="60" t="s">
        <v>141</v>
      </c>
      <c r="D148" s="5" t="s">
        <v>75</v>
      </c>
      <c r="E148" s="56">
        <v>861</v>
      </c>
      <c r="F148" s="141"/>
      <c r="G148" s="197"/>
    </row>
    <row r="149" spans="2:7" s="50" customFormat="1" ht="15" customHeight="1">
      <c r="B149" s="136"/>
      <c r="C149" s="139" t="s">
        <v>140</v>
      </c>
      <c r="D149" s="140"/>
      <c r="E149" s="140"/>
      <c r="F149" s="141"/>
      <c r="G149" s="197"/>
    </row>
    <row r="150" spans="2:7" s="50" customFormat="1" ht="30.75" customHeight="1">
      <c r="B150" s="136">
        <v>52</v>
      </c>
      <c r="C150" s="161" t="s">
        <v>121</v>
      </c>
      <c r="D150" s="6" t="s">
        <v>11</v>
      </c>
      <c r="E150" s="56">
        <v>210</v>
      </c>
      <c r="F150" s="141"/>
      <c r="G150" s="197"/>
    </row>
    <row r="151" spans="2:7" s="50" customFormat="1" ht="15" customHeight="1">
      <c r="B151" s="77"/>
      <c r="C151" s="71" t="s">
        <v>142</v>
      </c>
      <c r="D151" s="52"/>
      <c r="E151" s="52"/>
      <c r="F151" s="78"/>
      <c r="G151" s="197"/>
    </row>
    <row r="152" spans="2:7" s="50" customFormat="1" ht="15" customHeight="1">
      <c r="B152" s="124"/>
      <c r="C152" s="125" t="s">
        <v>143</v>
      </c>
      <c r="D152" s="135"/>
      <c r="E152" s="135"/>
      <c r="F152" s="128"/>
      <c r="G152" s="197"/>
    </row>
    <row r="153" spans="2:7" s="50" customFormat="1" ht="15" customHeight="1">
      <c r="B153" s="136">
        <v>53</v>
      </c>
      <c r="C153" s="60" t="s">
        <v>125</v>
      </c>
      <c r="D153" s="5" t="s">
        <v>0</v>
      </c>
      <c r="E153" s="56">
        <v>87</v>
      </c>
      <c r="F153" s="141"/>
      <c r="G153" s="197"/>
    </row>
    <row r="154" spans="2:7" s="50" customFormat="1" ht="15" customHeight="1">
      <c r="B154" s="136"/>
      <c r="C154" s="139" t="s">
        <v>146</v>
      </c>
      <c r="D154" s="140"/>
      <c r="E154" s="140"/>
      <c r="F154" s="141"/>
      <c r="G154" s="197"/>
    </row>
    <row r="155" spans="2:7" s="50" customFormat="1" ht="15" customHeight="1">
      <c r="B155" s="136">
        <v>54</v>
      </c>
      <c r="C155" s="161" t="s">
        <v>147</v>
      </c>
      <c r="D155" s="6" t="s">
        <v>11</v>
      </c>
      <c r="E155" s="56">
        <v>84</v>
      </c>
      <c r="F155" s="141"/>
      <c r="G155" s="197"/>
    </row>
    <row r="156" spans="2:7" s="50" customFormat="1" ht="15" customHeight="1">
      <c r="B156" s="136"/>
      <c r="C156" s="139" t="s">
        <v>148</v>
      </c>
      <c r="D156" s="140"/>
      <c r="E156" s="140"/>
      <c r="F156" s="141"/>
      <c r="G156" s="197"/>
    </row>
    <row r="157" spans="2:7" s="50" customFormat="1" ht="29.25" customHeight="1">
      <c r="B157" s="136">
        <v>55</v>
      </c>
      <c r="C157" s="58" t="s">
        <v>149</v>
      </c>
      <c r="D157" s="172" t="s">
        <v>0</v>
      </c>
      <c r="E157" s="173">
        <v>11</v>
      </c>
      <c r="F157" s="141"/>
      <c r="G157" s="197"/>
    </row>
    <row r="158" spans="2:7" s="50" customFormat="1" ht="15" customHeight="1">
      <c r="B158" s="136"/>
      <c r="C158" s="139" t="s">
        <v>140</v>
      </c>
      <c r="D158" s="140"/>
      <c r="E158" s="140"/>
      <c r="F158" s="141"/>
      <c r="G158" s="197"/>
    </row>
    <row r="159" spans="2:7" s="50" customFormat="1" ht="15" customHeight="1">
      <c r="B159" s="136">
        <v>56</v>
      </c>
      <c r="C159" s="60" t="s">
        <v>587</v>
      </c>
      <c r="D159" s="5" t="s">
        <v>0</v>
      </c>
      <c r="E159" s="56">
        <v>103</v>
      </c>
      <c r="F159" s="141"/>
      <c r="G159" s="197"/>
    </row>
    <row r="160" spans="2:7" s="50" customFormat="1" ht="15" customHeight="1">
      <c r="B160" s="73"/>
      <c r="C160" s="138" t="s">
        <v>284</v>
      </c>
      <c r="D160" s="174"/>
      <c r="E160" s="151"/>
      <c r="F160" s="76"/>
      <c r="G160" s="197"/>
    </row>
    <row r="161" spans="2:7" s="50" customFormat="1" ht="29.25" customHeight="1">
      <c r="B161" s="124"/>
      <c r="C161" s="210" t="s">
        <v>588</v>
      </c>
      <c r="D161" s="135"/>
      <c r="E161" s="135"/>
      <c r="F161" s="128"/>
      <c r="G161" s="197"/>
    </row>
    <row r="162" spans="2:7" s="50" customFormat="1" ht="30" customHeight="1">
      <c r="B162" s="136">
        <v>57</v>
      </c>
      <c r="C162" s="161" t="s">
        <v>150</v>
      </c>
      <c r="D162" s="5" t="s">
        <v>0</v>
      </c>
      <c r="E162" s="56">
        <v>2</v>
      </c>
      <c r="F162" s="141"/>
      <c r="G162" s="197"/>
    </row>
    <row r="163" spans="2:7" s="50" customFormat="1" ht="15" customHeight="1">
      <c r="B163" s="136"/>
      <c r="C163" s="139" t="s">
        <v>151</v>
      </c>
      <c r="D163" s="140"/>
      <c r="E163" s="140"/>
      <c r="F163" s="141"/>
      <c r="G163" s="197"/>
    </row>
    <row r="164" spans="2:7" s="50" customFormat="1" ht="15" customHeight="1">
      <c r="B164" s="136">
        <v>58</v>
      </c>
      <c r="C164" s="161" t="s">
        <v>152</v>
      </c>
      <c r="D164" s="6" t="s">
        <v>11</v>
      </c>
      <c r="E164" s="56">
        <v>108</v>
      </c>
      <c r="F164" s="141"/>
      <c r="G164" s="197"/>
    </row>
    <row r="165" spans="2:7" s="50" customFormat="1" ht="15" customHeight="1">
      <c r="B165" s="136"/>
      <c r="C165" s="139" t="s">
        <v>153</v>
      </c>
      <c r="D165" s="140"/>
      <c r="E165" s="140"/>
      <c r="F165" s="141"/>
      <c r="G165" s="197"/>
    </row>
    <row r="166" spans="2:7" s="50" customFormat="1" ht="30" customHeight="1">
      <c r="B166" s="136">
        <v>59</v>
      </c>
      <c r="C166" s="161" t="s">
        <v>154</v>
      </c>
      <c r="D166" s="6" t="s">
        <v>11</v>
      </c>
      <c r="E166" s="56">
        <v>108</v>
      </c>
      <c r="F166" s="141"/>
      <c r="G166" s="197"/>
    </row>
    <row r="167" spans="2:7" s="50" customFormat="1" ht="15" customHeight="1">
      <c r="B167" s="136"/>
      <c r="C167" s="246" t="s">
        <v>548</v>
      </c>
      <c r="D167" s="229"/>
      <c r="E167" s="229"/>
      <c r="F167" s="230"/>
      <c r="G167" s="197"/>
    </row>
    <row r="168" spans="2:7" s="50" customFormat="1" ht="15" customHeight="1">
      <c r="B168" s="136">
        <v>60</v>
      </c>
      <c r="C168" s="60" t="s">
        <v>155</v>
      </c>
      <c r="D168" s="162"/>
      <c r="E168" s="162"/>
      <c r="F168" s="141"/>
      <c r="G168" s="197"/>
    </row>
    <row r="169" spans="2:7" s="50" customFormat="1" ht="15" customHeight="1">
      <c r="B169" s="136"/>
      <c r="C169" s="139"/>
      <c r="D169" s="140"/>
      <c r="E169" s="140"/>
      <c r="F169" s="141"/>
      <c r="G169" s="197"/>
    </row>
    <row r="170" spans="2:7" s="50" customFormat="1" ht="15" customHeight="1">
      <c r="B170" s="136">
        <v>61</v>
      </c>
      <c r="C170" s="161" t="s">
        <v>156</v>
      </c>
      <c r="D170" s="6" t="s">
        <v>11</v>
      </c>
      <c r="E170" s="56">
        <v>168</v>
      </c>
      <c r="F170" s="141"/>
      <c r="G170" s="197"/>
    </row>
    <row r="171" spans="2:7" s="50" customFormat="1" ht="15" customHeight="1">
      <c r="B171" s="73"/>
      <c r="C171" s="234" t="s">
        <v>547</v>
      </c>
      <c r="D171" s="235"/>
      <c r="E171" s="235"/>
      <c r="F171" s="236"/>
      <c r="G171" s="197"/>
    </row>
    <row r="172" spans="2:7" s="50" customFormat="1" ht="15" customHeight="1">
      <c r="B172" s="124"/>
      <c r="C172" s="125" t="s">
        <v>541</v>
      </c>
      <c r="D172" s="135"/>
      <c r="E172" s="135"/>
      <c r="F172" s="128"/>
      <c r="G172" s="197"/>
    </row>
    <row r="173" spans="2:7" s="50" customFormat="1" ht="15" customHeight="1">
      <c r="B173" s="136">
        <v>62</v>
      </c>
      <c r="C173" s="60" t="s">
        <v>545</v>
      </c>
      <c r="D173" s="6" t="s">
        <v>11</v>
      </c>
      <c r="E173" s="56">
        <v>84</v>
      </c>
      <c r="F173" s="141"/>
      <c r="G173" s="197"/>
    </row>
    <row r="174" spans="2:7" s="50" customFormat="1" ht="15" customHeight="1">
      <c r="B174" s="136"/>
      <c r="C174" s="139" t="s">
        <v>540</v>
      </c>
      <c r="D174" s="140"/>
      <c r="E174" s="140"/>
      <c r="F174" s="141"/>
      <c r="G174" s="197"/>
    </row>
    <row r="175" spans="2:7" s="50" customFormat="1" ht="15" customHeight="1">
      <c r="B175" s="136">
        <v>63</v>
      </c>
      <c r="C175" s="60" t="s">
        <v>158</v>
      </c>
      <c r="D175" s="6" t="s">
        <v>12</v>
      </c>
      <c r="E175" s="56">
        <v>4.2</v>
      </c>
      <c r="F175" s="141"/>
      <c r="G175" s="197"/>
    </row>
    <row r="176" spans="2:7" s="50" customFormat="1" ht="15" customHeight="1">
      <c r="B176" s="136"/>
      <c r="C176" s="139" t="s">
        <v>546</v>
      </c>
      <c r="D176" s="140"/>
      <c r="E176" s="140"/>
      <c r="F176" s="141"/>
      <c r="G176" s="197"/>
    </row>
    <row r="177" spans="2:7" s="50" customFormat="1" ht="30" customHeight="1">
      <c r="B177" s="136">
        <v>64</v>
      </c>
      <c r="C177" s="161" t="s">
        <v>160</v>
      </c>
      <c r="D177" s="6" t="s">
        <v>11</v>
      </c>
      <c r="E177" s="56">
        <v>1120</v>
      </c>
      <c r="F177" s="141"/>
      <c r="G177" s="197"/>
    </row>
    <row r="178" spans="2:7" s="50" customFormat="1" ht="15" customHeight="1">
      <c r="B178" s="77"/>
      <c r="C178" s="71" t="s">
        <v>161</v>
      </c>
      <c r="D178" s="52"/>
      <c r="E178" s="52"/>
      <c r="F178" s="78"/>
      <c r="G178" s="197"/>
    </row>
    <row r="179" spans="2:7" s="50" customFormat="1" ht="15" customHeight="1">
      <c r="B179" s="124"/>
      <c r="C179" s="125" t="s">
        <v>162</v>
      </c>
      <c r="D179" s="135"/>
      <c r="E179" s="135"/>
      <c r="F179" s="128"/>
      <c r="G179" s="197"/>
    </row>
    <row r="180" spans="2:7" s="50" customFormat="1" ht="15" customHeight="1">
      <c r="B180" s="136">
        <v>65</v>
      </c>
      <c r="C180" s="60" t="s">
        <v>163</v>
      </c>
      <c r="D180" s="6" t="s">
        <v>12</v>
      </c>
      <c r="E180" s="56">
        <v>386</v>
      </c>
      <c r="F180" s="141"/>
      <c r="G180" s="197"/>
    </row>
    <row r="181" spans="2:7" s="50" customFormat="1" ht="15" customHeight="1">
      <c r="B181" s="77"/>
      <c r="C181" s="234" t="s">
        <v>51</v>
      </c>
      <c r="D181" s="237"/>
      <c r="E181" s="237"/>
      <c r="F181" s="238"/>
      <c r="G181" s="197"/>
    </row>
    <row r="182" spans="2:7" s="50" customFormat="1" ht="30" customHeight="1">
      <c r="B182" s="136">
        <v>66</v>
      </c>
      <c r="C182" s="161" t="s">
        <v>164</v>
      </c>
      <c r="D182" s="6" t="s">
        <v>12</v>
      </c>
      <c r="E182" s="56">
        <v>4057</v>
      </c>
      <c r="F182" s="141"/>
      <c r="G182" s="197"/>
    </row>
    <row r="183" spans="2:7" s="50" customFormat="1" ht="15" customHeight="1">
      <c r="B183" s="77"/>
      <c r="C183" s="149" t="s">
        <v>166</v>
      </c>
      <c r="D183" s="118"/>
      <c r="E183" s="130"/>
      <c r="F183" s="78"/>
      <c r="G183" s="197"/>
    </row>
    <row r="184" spans="2:7" s="50" customFormat="1" ht="15" customHeight="1">
      <c r="B184" s="77"/>
      <c r="C184" s="149" t="s">
        <v>167</v>
      </c>
      <c r="D184" s="118"/>
      <c r="E184" s="130"/>
      <c r="F184" s="78"/>
      <c r="G184" s="197"/>
    </row>
    <row r="185" spans="2:7" s="50" customFormat="1" ht="15" customHeight="1">
      <c r="B185" s="77"/>
      <c r="C185" s="149" t="s">
        <v>168</v>
      </c>
      <c r="D185" s="118"/>
      <c r="E185" s="130"/>
      <c r="F185" s="78"/>
      <c r="G185" s="197"/>
    </row>
    <row r="186" spans="2:7" s="50" customFormat="1" ht="15" customHeight="1">
      <c r="B186" s="77"/>
      <c r="C186" s="149" t="s">
        <v>169</v>
      </c>
      <c r="D186" s="118"/>
      <c r="E186" s="130"/>
      <c r="F186" s="78"/>
      <c r="G186" s="197"/>
    </row>
    <row r="187" spans="2:7" s="50" customFormat="1" ht="15" customHeight="1">
      <c r="B187" s="77"/>
      <c r="C187" s="149" t="s">
        <v>170</v>
      </c>
      <c r="D187" s="118"/>
      <c r="E187" s="130"/>
      <c r="F187" s="78"/>
      <c r="G187" s="197"/>
    </row>
    <row r="188" spans="2:7" s="50" customFormat="1" ht="15" customHeight="1">
      <c r="B188" s="77"/>
      <c r="C188" s="149" t="s">
        <v>171</v>
      </c>
      <c r="D188" s="118"/>
      <c r="E188" s="130"/>
      <c r="F188" s="78"/>
      <c r="G188" s="197"/>
    </row>
    <row r="189" spans="2:7" s="50" customFormat="1" ht="15" customHeight="1">
      <c r="B189" s="77"/>
      <c r="C189" s="149" t="s">
        <v>172</v>
      </c>
      <c r="D189" s="118"/>
      <c r="E189" s="130"/>
      <c r="F189" s="78"/>
      <c r="G189" s="197"/>
    </row>
    <row r="190" spans="2:7" s="50" customFormat="1" ht="15" customHeight="1">
      <c r="B190" s="77"/>
      <c r="C190" s="149" t="s">
        <v>173</v>
      </c>
      <c r="D190" s="118"/>
      <c r="E190" s="130"/>
      <c r="F190" s="78"/>
      <c r="G190" s="197"/>
    </row>
    <row r="191" spans="2:7" s="50" customFormat="1" ht="15" customHeight="1">
      <c r="B191" s="77"/>
      <c r="C191" s="149" t="s">
        <v>174</v>
      </c>
      <c r="D191" s="118"/>
      <c r="E191" s="130"/>
      <c r="F191" s="78"/>
      <c r="G191" s="197"/>
    </row>
    <row r="192" spans="2:7" s="50" customFormat="1" ht="15" customHeight="1">
      <c r="B192" s="77"/>
      <c r="C192" s="242" t="s">
        <v>175</v>
      </c>
      <c r="D192" s="243"/>
      <c r="E192" s="243"/>
      <c r="F192" s="244"/>
      <c r="G192" s="197"/>
    </row>
    <row r="193" spans="2:7" s="50" customFormat="1" ht="15" customHeight="1">
      <c r="B193" s="77"/>
      <c r="C193" s="149" t="s">
        <v>176</v>
      </c>
      <c r="D193" s="118"/>
      <c r="E193" s="130"/>
      <c r="F193" s="78"/>
      <c r="G193" s="197"/>
    </row>
    <row r="194" spans="2:7" s="50" customFormat="1" ht="15" customHeight="1">
      <c r="B194" s="77"/>
      <c r="C194" s="149" t="s">
        <v>177</v>
      </c>
      <c r="D194" s="118"/>
      <c r="E194" s="130"/>
      <c r="F194" s="78"/>
      <c r="G194" s="197"/>
    </row>
    <row r="195" spans="2:7" s="50" customFormat="1" ht="15" customHeight="1">
      <c r="B195" s="77"/>
      <c r="C195" s="149" t="s">
        <v>178</v>
      </c>
      <c r="D195" s="118"/>
      <c r="E195" s="130"/>
      <c r="F195" s="78"/>
      <c r="G195" s="197"/>
    </row>
    <row r="196" spans="2:7" s="50" customFormat="1" ht="15" customHeight="1">
      <c r="B196" s="77"/>
      <c r="C196" s="149" t="s">
        <v>179</v>
      </c>
      <c r="D196" s="118"/>
      <c r="E196" s="130"/>
      <c r="F196" s="78"/>
      <c r="G196" s="197"/>
    </row>
    <row r="197" spans="2:7" s="50" customFormat="1" ht="15" customHeight="1">
      <c r="B197" s="77"/>
      <c r="C197" s="149" t="s">
        <v>180</v>
      </c>
      <c r="D197" s="118"/>
      <c r="E197" s="130"/>
      <c r="F197" s="78"/>
      <c r="G197" s="197"/>
    </row>
    <row r="198" spans="2:7" s="50" customFormat="1" ht="15" customHeight="1">
      <c r="B198" s="77"/>
      <c r="C198" s="149" t="s">
        <v>181</v>
      </c>
      <c r="D198" s="118"/>
      <c r="E198" s="130"/>
      <c r="F198" s="78"/>
      <c r="G198" s="197"/>
    </row>
    <row r="199" spans="2:7" s="50" customFormat="1" ht="15" customHeight="1">
      <c r="B199" s="77"/>
      <c r="C199" s="149" t="s">
        <v>182</v>
      </c>
      <c r="D199" s="118"/>
      <c r="E199" s="130"/>
      <c r="F199" s="78"/>
      <c r="G199" s="197"/>
    </row>
    <row r="200" spans="2:7" s="50" customFormat="1" ht="15" customHeight="1">
      <c r="B200" s="77"/>
      <c r="C200" s="149" t="s">
        <v>183</v>
      </c>
      <c r="D200" s="118"/>
      <c r="E200" s="130"/>
      <c r="F200" s="78"/>
      <c r="G200" s="197"/>
    </row>
    <row r="201" spans="2:7" s="50" customFormat="1" ht="15" customHeight="1">
      <c r="B201" s="77"/>
      <c r="C201" s="149" t="s">
        <v>184</v>
      </c>
      <c r="D201" s="118"/>
      <c r="E201" s="130"/>
      <c r="F201" s="78"/>
      <c r="G201" s="197"/>
    </row>
    <row r="202" spans="2:7" s="50" customFormat="1" ht="15" customHeight="1">
      <c r="B202" s="77"/>
      <c r="C202" s="149" t="s">
        <v>185</v>
      </c>
      <c r="D202" s="118"/>
      <c r="E202" s="130"/>
      <c r="F202" s="78"/>
      <c r="G202" s="197"/>
    </row>
    <row r="203" spans="2:7" s="50" customFormat="1" ht="15" customHeight="1">
      <c r="B203" s="77"/>
      <c r="C203" s="242" t="s">
        <v>186</v>
      </c>
      <c r="D203" s="243"/>
      <c r="E203" s="243"/>
      <c r="F203" s="244"/>
      <c r="G203" s="197"/>
    </row>
    <row r="204" spans="2:7" s="50" customFormat="1" ht="15" customHeight="1">
      <c r="B204" s="77"/>
      <c r="C204" s="149" t="s">
        <v>187</v>
      </c>
      <c r="F204" s="78"/>
      <c r="G204" s="197"/>
    </row>
    <row r="205" spans="2:7" s="50" customFormat="1" ht="15" customHeight="1">
      <c r="B205" s="77"/>
      <c r="C205" s="149" t="s">
        <v>188</v>
      </c>
      <c r="F205" s="78"/>
      <c r="G205" s="197"/>
    </row>
    <row r="206" spans="2:7" s="50" customFormat="1" ht="15" customHeight="1">
      <c r="B206" s="77"/>
      <c r="C206" s="149" t="s">
        <v>189</v>
      </c>
      <c r="F206" s="78"/>
      <c r="G206" s="197"/>
    </row>
    <row r="207" spans="2:7" s="50" customFormat="1" ht="15" customHeight="1">
      <c r="B207" s="77"/>
      <c r="C207" s="149" t="s">
        <v>190</v>
      </c>
      <c r="F207" s="78"/>
      <c r="G207" s="197"/>
    </row>
    <row r="208" spans="2:7" s="50" customFormat="1" ht="15" customHeight="1">
      <c r="B208" s="77"/>
      <c r="C208" s="149" t="s">
        <v>191</v>
      </c>
      <c r="F208" s="78"/>
      <c r="G208" s="197"/>
    </row>
    <row r="209" spans="2:7" s="50" customFormat="1" ht="15" customHeight="1">
      <c r="B209" s="124"/>
      <c r="C209" s="137" t="s">
        <v>192</v>
      </c>
      <c r="D209" s="135"/>
      <c r="E209" s="135"/>
      <c r="F209" s="128"/>
      <c r="G209" s="197"/>
    </row>
    <row r="210" spans="2:7" s="50" customFormat="1" ht="15" customHeight="1">
      <c r="B210" s="77"/>
      <c r="C210" s="149" t="s">
        <v>193</v>
      </c>
      <c r="F210" s="78"/>
      <c r="G210" s="197"/>
    </row>
    <row r="211" spans="2:7" s="50" customFormat="1" ht="15" customHeight="1">
      <c r="B211" s="77"/>
      <c r="C211" s="149" t="s">
        <v>194</v>
      </c>
      <c r="F211" s="78"/>
      <c r="G211" s="197"/>
    </row>
    <row r="212" spans="2:7" s="50" customFormat="1" ht="15" customHeight="1">
      <c r="B212" s="77"/>
      <c r="C212" s="242" t="s">
        <v>195</v>
      </c>
      <c r="D212" s="243"/>
      <c r="E212" s="243"/>
      <c r="F212" s="244"/>
      <c r="G212" s="197"/>
    </row>
    <row r="213" spans="2:7" s="50" customFormat="1" ht="15" customHeight="1">
      <c r="B213" s="77"/>
      <c r="C213" s="149" t="s">
        <v>196</v>
      </c>
      <c r="F213" s="78"/>
      <c r="G213" s="197"/>
    </row>
    <row r="214" spans="2:7" s="50" customFormat="1" ht="15" customHeight="1">
      <c r="B214" s="77"/>
      <c r="C214" s="149" t="s">
        <v>197</v>
      </c>
      <c r="F214" s="78"/>
      <c r="G214" s="197"/>
    </row>
    <row r="215" spans="2:7" s="50" customFormat="1" ht="15" customHeight="1">
      <c r="B215" s="77"/>
      <c r="C215" s="149" t="s">
        <v>198</v>
      </c>
      <c r="F215" s="78"/>
      <c r="G215" s="197"/>
    </row>
    <row r="216" spans="2:7" s="50" customFormat="1" ht="15" customHeight="1">
      <c r="B216" s="77"/>
      <c r="C216" s="149" t="s">
        <v>199</v>
      </c>
      <c r="F216" s="78"/>
      <c r="G216" s="197"/>
    </row>
    <row r="217" spans="2:7" s="50" customFormat="1" ht="15" customHeight="1">
      <c r="B217" s="77"/>
      <c r="C217" s="149" t="s">
        <v>200</v>
      </c>
      <c r="F217" s="78"/>
      <c r="G217" s="197"/>
    </row>
    <row r="218" spans="2:7" s="50" customFormat="1" ht="15" customHeight="1">
      <c r="B218" s="77"/>
      <c r="C218" s="149" t="s">
        <v>201</v>
      </c>
      <c r="F218" s="78"/>
      <c r="G218" s="197"/>
    </row>
    <row r="219" spans="2:7" s="50" customFormat="1" ht="15" customHeight="1">
      <c r="B219" s="77"/>
      <c r="C219" s="149" t="s">
        <v>202</v>
      </c>
      <c r="F219" s="78"/>
      <c r="G219" s="197"/>
    </row>
    <row r="220" spans="2:7" s="50" customFormat="1" ht="15" customHeight="1">
      <c r="B220" s="77"/>
      <c r="C220" s="149" t="s">
        <v>203</v>
      </c>
      <c r="F220" s="78"/>
      <c r="G220" s="197"/>
    </row>
    <row r="221" spans="2:7" s="50" customFormat="1" ht="15" customHeight="1">
      <c r="B221" s="77"/>
      <c r="C221" s="149" t="s">
        <v>204</v>
      </c>
      <c r="F221" s="78"/>
      <c r="G221" s="197"/>
    </row>
    <row r="222" spans="2:7" s="50" customFormat="1" ht="15" customHeight="1">
      <c r="B222" s="77"/>
      <c r="C222" s="242" t="s">
        <v>205</v>
      </c>
      <c r="D222" s="243"/>
      <c r="E222" s="243"/>
      <c r="F222" s="244"/>
      <c r="G222" s="197"/>
    </row>
    <row r="223" spans="2:7" s="50" customFormat="1" ht="15" customHeight="1">
      <c r="B223" s="77"/>
      <c r="C223" s="149" t="s">
        <v>206</v>
      </c>
      <c r="F223" s="78"/>
      <c r="G223" s="197"/>
    </row>
    <row r="224" spans="2:7" s="50" customFormat="1" ht="15" customHeight="1">
      <c r="B224" s="77"/>
      <c r="C224" s="149" t="s">
        <v>207</v>
      </c>
      <c r="F224" s="78"/>
      <c r="G224" s="197"/>
    </row>
    <row r="225" spans="2:7" s="50" customFormat="1" ht="15" customHeight="1">
      <c r="B225" s="77"/>
      <c r="C225" s="149" t="s">
        <v>208</v>
      </c>
      <c r="F225" s="78"/>
      <c r="G225" s="197"/>
    </row>
    <row r="226" spans="2:7" s="50" customFormat="1" ht="15" customHeight="1">
      <c r="B226" s="77"/>
      <c r="C226" s="149" t="s">
        <v>210</v>
      </c>
      <c r="F226" s="78"/>
      <c r="G226" s="197"/>
    </row>
    <row r="227" spans="2:7" s="50" customFormat="1" ht="15" customHeight="1">
      <c r="B227" s="77"/>
      <c r="C227" s="149" t="s">
        <v>209</v>
      </c>
      <c r="F227" s="78"/>
      <c r="G227" s="197"/>
    </row>
    <row r="228" spans="2:7" s="50" customFormat="1" ht="15" customHeight="1">
      <c r="B228" s="77"/>
      <c r="C228" s="149" t="s">
        <v>211</v>
      </c>
      <c r="F228" s="78"/>
      <c r="G228" s="197"/>
    </row>
    <row r="229" spans="2:7" s="50" customFormat="1" ht="15" customHeight="1">
      <c r="B229" s="77"/>
      <c r="C229" s="149" t="s">
        <v>212</v>
      </c>
      <c r="F229" s="78"/>
      <c r="G229" s="197"/>
    </row>
    <row r="230" spans="2:7" s="50" customFormat="1" ht="15" customHeight="1">
      <c r="B230" s="77"/>
      <c r="C230" s="149" t="s">
        <v>213</v>
      </c>
      <c r="F230" s="78"/>
      <c r="G230" s="197"/>
    </row>
    <row r="231" spans="2:7" s="50" customFormat="1" ht="15" customHeight="1">
      <c r="B231" s="77"/>
      <c r="C231" s="149" t="s">
        <v>214</v>
      </c>
      <c r="F231" s="78"/>
      <c r="G231" s="197"/>
    </row>
    <row r="232" spans="2:7" s="50" customFormat="1" ht="15" customHeight="1">
      <c r="B232" s="77"/>
      <c r="C232" s="242" t="s">
        <v>215</v>
      </c>
      <c r="D232" s="243"/>
      <c r="E232" s="243"/>
      <c r="F232" s="244"/>
      <c r="G232" s="197"/>
    </row>
    <row r="233" spans="2:7" s="50" customFormat="1" ht="15" customHeight="1">
      <c r="B233" s="77"/>
      <c r="C233" s="149" t="s">
        <v>216</v>
      </c>
      <c r="F233" s="78"/>
      <c r="G233" s="197"/>
    </row>
    <row r="234" spans="2:7" s="50" customFormat="1" ht="15" customHeight="1">
      <c r="B234" s="77"/>
      <c r="C234" s="149" t="s">
        <v>217</v>
      </c>
      <c r="F234" s="78"/>
      <c r="G234" s="197"/>
    </row>
    <row r="235" spans="2:7" s="50" customFormat="1" ht="15" customHeight="1">
      <c r="B235" s="77"/>
      <c r="C235" s="149" t="s">
        <v>218</v>
      </c>
      <c r="F235" s="78"/>
      <c r="G235" s="197"/>
    </row>
    <row r="236" spans="2:7" s="50" customFormat="1" ht="15" customHeight="1">
      <c r="B236" s="77"/>
      <c r="C236" s="149" t="s">
        <v>219</v>
      </c>
      <c r="F236" s="78"/>
      <c r="G236" s="197"/>
    </row>
    <row r="237" spans="2:7" s="50" customFormat="1" ht="15" customHeight="1">
      <c r="B237" s="77"/>
      <c r="C237" s="149" t="s">
        <v>220</v>
      </c>
      <c r="F237" s="78"/>
      <c r="G237" s="197"/>
    </row>
    <row r="238" spans="2:7" s="50" customFormat="1" ht="15" customHeight="1">
      <c r="B238" s="77"/>
      <c r="C238" s="149" t="s">
        <v>221</v>
      </c>
      <c r="F238" s="78"/>
      <c r="G238" s="197"/>
    </row>
    <row r="239" spans="2:7" s="50" customFormat="1" ht="15" customHeight="1">
      <c r="B239" s="77"/>
      <c r="C239" s="149" t="s">
        <v>222</v>
      </c>
      <c r="F239" s="78"/>
      <c r="G239" s="197"/>
    </row>
    <row r="240" spans="2:7" s="50" customFormat="1" ht="15" customHeight="1">
      <c r="B240" s="77"/>
      <c r="C240" s="242" t="s">
        <v>223</v>
      </c>
      <c r="D240" s="243"/>
      <c r="E240" s="243"/>
      <c r="F240" s="244"/>
      <c r="G240" s="197"/>
    </row>
    <row r="241" spans="2:7" s="50" customFormat="1" ht="15" customHeight="1">
      <c r="B241" s="77"/>
      <c r="C241" s="149" t="s">
        <v>224</v>
      </c>
      <c r="F241" s="78"/>
      <c r="G241" s="197"/>
    </row>
    <row r="242" spans="2:7" s="50" customFormat="1" ht="15" customHeight="1">
      <c r="B242" s="77"/>
      <c r="C242" s="149" t="s">
        <v>225</v>
      </c>
      <c r="F242" s="78"/>
      <c r="G242" s="197"/>
    </row>
    <row r="243" spans="2:7" s="50" customFormat="1" ht="15" customHeight="1">
      <c r="B243" s="77"/>
      <c r="C243" s="149" t="s">
        <v>226</v>
      </c>
      <c r="F243" s="78"/>
      <c r="G243" s="197"/>
    </row>
    <row r="244" spans="2:7" s="50" customFormat="1" ht="15" customHeight="1">
      <c r="B244" s="77"/>
      <c r="C244" s="149" t="s">
        <v>228</v>
      </c>
      <c r="F244" s="78"/>
      <c r="G244" s="197"/>
    </row>
    <row r="245" spans="2:7" s="50" customFormat="1" ht="15" customHeight="1">
      <c r="B245" s="77"/>
      <c r="C245" s="149" t="s">
        <v>227</v>
      </c>
      <c r="F245" s="78"/>
      <c r="G245" s="197"/>
    </row>
    <row r="246" spans="2:7" s="50" customFormat="1" ht="15" customHeight="1">
      <c r="B246" s="77"/>
      <c r="C246" s="149" t="s">
        <v>229</v>
      </c>
      <c r="F246" s="78"/>
      <c r="G246" s="197"/>
    </row>
    <row r="247" spans="2:7" s="50" customFormat="1" ht="15" customHeight="1">
      <c r="B247" s="77"/>
      <c r="C247" s="149" t="s">
        <v>231</v>
      </c>
      <c r="F247" s="78"/>
      <c r="G247" s="197"/>
    </row>
    <row r="248" spans="2:7" s="50" customFormat="1" ht="15" customHeight="1">
      <c r="B248" s="77"/>
      <c r="C248" s="149" t="s">
        <v>232</v>
      </c>
      <c r="F248" s="78"/>
      <c r="G248" s="197"/>
    </row>
    <row r="249" spans="2:7" s="50" customFormat="1" ht="15" customHeight="1">
      <c r="B249" s="77"/>
      <c r="C249" s="149" t="s">
        <v>233</v>
      </c>
      <c r="F249" s="78"/>
      <c r="G249" s="197"/>
    </row>
    <row r="250" spans="2:7" s="50" customFormat="1" ht="15" customHeight="1">
      <c r="B250" s="77"/>
      <c r="C250" s="149" t="s">
        <v>234</v>
      </c>
      <c r="F250" s="78"/>
      <c r="G250" s="197"/>
    </row>
    <row r="251" spans="2:7" s="50" customFormat="1" ht="15" customHeight="1">
      <c r="B251" s="77"/>
      <c r="C251" s="149" t="s">
        <v>235</v>
      </c>
      <c r="F251" s="78"/>
      <c r="G251" s="197"/>
    </row>
    <row r="252" spans="2:7" s="50" customFormat="1" ht="15" customHeight="1">
      <c r="B252" s="77"/>
      <c r="C252" s="149" t="s">
        <v>236</v>
      </c>
      <c r="F252" s="78"/>
      <c r="G252" s="197"/>
    </row>
    <row r="253" spans="2:7" s="50" customFormat="1" ht="15" customHeight="1">
      <c r="B253" s="77"/>
      <c r="C253" s="149" t="s">
        <v>237</v>
      </c>
      <c r="F253" s="78"/>
      <c r="G253" s="197"/>
    </row>
    <row r="254" spans="2:7" s="50" customFormat="1" ht="15" customHeight="1">
      <c r="B254" s="77"/>
      <c r="C254" s="149" t="s">
        <v>238</v>
      </c>
      <c r="F254" s="78"/>
      <c r="G254" s="197"/>
    </row>
    <row r="255" spans="2:7" s="50" customFormat="1" ht="15" customHeight="1">
      <c r="B255" s="77"/>
      <c r="C255" s="242" t="s">
        <v>239</v>
      </c>
      <c r="D255" s="243"/>
      <c r="E255" s="243"/>
      <c r="F255" s="244"/>
      <c r="G255" s="197"/>
    </row>
    <row r="256" spans="2:7" s="50" customFormat="1" ht="15" customHeight="1">
      <c r="B256" s="124"/>
      <c r="C256" s="248" t="s">
        <v>240</v>
      </c>
      <c r="D256" s="240"/>
      <c r="E256" s="240"/>
      <c r="F256" s="241"/>
      <c r="G256" s="197"/>
    </row>
    <row r="257" spans="2:7" s="50" customFormat="1" ht="15" customHeight="1">
      <c r="B257" s="77"/>
      <c r="C257" s="149" t="s">
        <v>230</v>
      </c>
      <c r="F257" s="78"/>
      <c r="G257" s="197"/>
    </row>
    <row r="258" spans="2:7" s="50" customFormat="1" ht="15" customHeight="1">
      <c r="B258" s="77"/>
      <c r="C258" s="149" t="s">
        <v>241</v>
      </c>
      <c r="F258" s="78"/>
      <c r="G258" s="197"/>
    </row>
    <row r="259" spans="2:7" s="50" customFormat="1" ht="15" customHeight="1">
      <c r="B259" s="77"/>
      <c r="C259" s="149" t="s">
        <v>242</v>
      </c>
      <c r="F259" s="78"/>
      <c r="G259" s="197"/>
    </row>
    <row r="260" spans="2:7" s="50" customFormat="1" ht="15" customHeight="1">
      <c r="B260" s="77"/>
      <c r="C260" s="149" t="s">
        <v>243</v>
      </c>
      <c r="F260" s="78"/>
      <c r="G260" s="197"/>
    </row>
    <row r="261" spans="2:7" s="50" customFormat="1" ht="15" customHeight="1">
      <c r="B261" s="77"/>
      <c r="C261" s="149" t="s">
        <v>244</v>
      </c>
      <c r="F261" s="78"/>
      <c r="G261" s="197"/>
    </row>
    <row r="262" spans="2:7" s="50" customFormat="1" ht="15" customHeight="1">
      <c r="B262" s="77"/>
      <c r="C262" s="149" t="s">
        <v>245</v>
      </c>
      <c r="F262" s="78"/>
      <c r="G262" s="197"/>
    </row>
    <row r="263" spans="2:7" s="50" customFormat="1" ht="15" customHeight="1">
      <c r="B263" s="77"/>
      <c r="C263" s="149" t="s">
        <v>246</v>
      </c>
      <c r="F263" s="78"/>
      <c r="G263" s="197"/>
    </row>
    <row r="264" spans="2:7" s="50" customFormat="1" ht="15" customHeight="1">
      <c r="B264" s="77"/>
      <c r="C264" s="149" t="s">
        <v>247</v>
      </c>
      <c r="F264" s="78"/>
      <c r="G264" s="197"/>
    </row>
    <row r="265" spans="2:7" s="50" customFormat="1" ht="15" customHeight="1">
      <c r="B265" s="77"/>
      <c r="C265" s="149" t="s">
        <v>248</v>
      </c>
      <c r="F265" s="78"/>
      <c r="G265" s="197"/>
    </row>
    <row r="266" spans="2:7" s="50" customFormat="1" ht="15" customHeight="1">
      <c r="B266" s="77"/>
      <c r="C266" s="149" t="s">
        <v>249</v>
      </c>
      <c r="F266" s="78"/>
      <c r="G266" s="197"/>
    </row>
    <row r="267" spans="2:7" s="50" customFormat="1" ht="15" customHeight="1">
      <c r="B267" s="77"/>
      <c r="C267" s="242" t="s">
        <v>250</v>
      </c>
      <c r="D267" s="243"/>
      <c r="E267" s="243"/>
      <c r="F267" s="244"/>
      <c r="G267" s="197"/>
    </row>
    <row r="268" spans="2:7" s="50" customFormat="1" ht="15" customHeight="1">
      <c r="B268" s="77"/>
      <c r="C268" s="71" t="s">
        <v>165</v>
      </c>
      <c r="D268" s="52"/>
      <c r="E268" s="52"/>
      <c r="F268" s="78"/>
      <c r="G268" s="197"/>
    </row>
    <row r="269" spans="2:7" s="50" customFormat="1" ht="15" customHeight="1">
      <c r="B269" s="124"/>
      <c r="C269" s="239" t="s">
        <v>251</v>
      </c>
      <c r="D269" s="240"/>
      <c r="E269" s="240"/>
      <c r="F269" s="241"/>
      <c r="G269" s="197"/>
    </row>
    <row r="270" spans="2:7" s="50" customFormat="1" ht="15" customHeight="1">
      <c r="B270" s="136">
        <v>67</v>
      </c>
      <c r="C270" s="60" t="s">
        <v>252</v>
      </c>
      <c r="D270" s="5" t="s">
        <v>253</v>
      </c>
      <c r="E270" s="165">
        <v>22.243</v>
      </c>
      <c r="F270" s="141"/>
      <c r="G270" s="197"/>
    </row>
    <row r="271" spans="2:7" s="50" customFormat="1" ht="15" customHeight="1">
      <c r="B271" s="77"/>
      <c r="C271" s="149" t="s">
        <v>254</v>
      </c>
      <c r="D271" s="181"/>
      <c r="F271" s="78"/>
      <c r="G271" s="197"/>
    </row>
    <row r="272" spans="2:7" s="50" customFormat="1" ht="15" customHeight="1">
      <c r="B272" s="77"/>
      <c r="C272" s="149" t="s">
        <v>255</v>
      </c>
      <c r="F272" s="78"/>
      <c r="G272" s="197"/>
    </row>
    <row r="273" spans="2:7" s="50" customFormat="1" ht="15" customHeight="1">
      <c r="B273" s="77"/>
      <c r="C273" s="149" t="s">
        <v>256</v>
      </c>
      <c r="F273" s="78"/>
      <c r="G273" s="197"/>
    </row>
    <row r="274" spans="2:7" s="50" customFormat="1" ht="15" customHeight="1">
      <c r="B274" s="77"/>
      <c r="C274" s="149" t="s">
        <v>257</v>
      </c>
      <c r="D274" s="118"/>
      <c r="E274" s="130"/>
      <c r="F274" s="78"/>
      <c r="G274" s="197"/>
    </row>
    <row r="275" spans="2:7" s="50" customFormat="1" ht="15" customHeight="1">
      <c r="B275" s="77"/>
      <c r="C275" s="149" t="s">
        <v>258</v>
      </c>
      <c r="D275" s="118"/>
      <c r="E275" s="130"/>
      <c r="F275" s="78"/>
      <c r="G275" s="197"/>
    </row>
    <row r="276" spans="2:7" s="50" customFormat="1" ht="15" customHeight="1">
      <c r="B276" s="77"/>
      <c r="C276" s="149" t="s">
        <v>259</v>
      </c>
      <c r="D276" s="118"/>
      <c r="E276" s="130"/>
      <c r="F276" s="78"/>
      <c r="G276" s="197"/>
    </row>
    <row r="277" spans="2:7" s="50" customFormat="1" ht="15" customHeight="1">
      <c r="B277" s="77"/>
      <c r="C277" s="149" t="s">
        <v>260</v>
      </c>
      <c r="D277" s="118"/>
      <c r="E277" s="130"/>
      <c r="F277" s="78"/>
      <c r="G277" s="197"/>
    </row>
    <row r="278" spans="2:7" s="50" customFormat="1" ht="15" customHeight="1">
      <c r="B278" s="77"/>
      <c r="C278" s="50" t="s">
        <v>261</v>
      </c>
      <c r="G278" s="197"/>
    </row>
    <row r="279" spans="2:7" s="50" customFormat="1" ht="15" customHeight="1">
      <c r="B279" s="124"/>
      <c r="C279" s="135" t="s">
        <v>262</v>
      </c>
      <c r="D279" s="135"/>
      <c r="E279" s="135"/>
      <c r="F279" s="135"/>
      <c r="G279" s="197"/>
    </row>
    <row r="280" spans="2:7" s="50" customFormat="1" ht="15" customHeight="1">
      <c r="B280" s="73">
        <v>68</v>
      </c>
      <c r="C280" s="182" t="s">
        <v>264</v>
      </c>
      <c r="D280" s="183" t="s">
        <v>253</v>
      </c>
      <c r="E280" s="184">
        <v>330.425</v>
      </c>
      <c r="F280" s="76"/>
      <c r="G280" s="197"/>
    </row>
    <row r="281" spans="2:7" s="50" customFormat="1" ht="15" customHeight="1">
      <c r="B281" s="185"/>
      <c r="C281" s="186" t="s">
        <v>266</v>
      </c>
      <c r="D281" s="75"/>
      <c r="E281" s="75"/>
      <c r="F281" s="187"/>
      <c r="G281" s="197"/>
    </row>
    <row r="282" spans="2:7" s="50" customFormat="1" ht="15" customHeight="1">
      <c r="B282" s="188"/>
      <c r="C282" s="149" t="s">
        <v>265</v>
      </c>
      <c r="D282" s="52"/>
      <c r="E282" s="52"/>
      <c r="F282" s="189"/>
      <c r="G282" s="197"/>
    </row>
    <row r="283" spans="2:7" s="50" customFormat="1" ht="15" customHeight="1">
      <c r="B283" s="188"/>
      <c r="C283" s="149" t="s">
        <v>267</v>
      </c>
      <c r="D283" s="52"/>
      <c r="E283" s="52"/>
      <c r="F283" s="189"/>
      <c r="G283" s="197"/>
    </row>
    <row r="284" spans="2:7" s="50" customFormat="1" ht="15" customHeight="1">
      <c r="B284" s="188"/>
      <c r="C284" s="149" t="s">
        <v>268</v>
      </c>
      <c r="D284" s="52"/>
      <c r="E284" s="52"/>
      <c r="F284" s="189"/>
      <c r="G284" s="197"/>
    </row>
    <row r="285" spans="2:7" s="50" customFormat="1" ht="15" customHeight="1">
      <c r="B285" s="188"/>
      <c r="C285" s="149" t="s">
        <v>269</v>
      </c>
      <c r="D285" s="52"/>
      <c r="E285" s="52"/>
      <c r="F285" s="189"/>
      <c r="G285" s="197"/>
    </row>
    <row r="286" spans="2:7" s="50" customFormat="1" ht="15" customHeight="1">
      <c r="B286" s="188"/>
      <c r="C286" s="149" t="s">
        <v>270</v>
      </c>
      <c r="D286" s="52"/>
      <c r="E286" s="52"/>
      <c r="F286" s="189"/>
      <c r="G286" s="197"/>
    </row>
    <row r="287" spans="2:7" s="50" customFormat="1" ht="15" customHeight="1">
      <c r="B287" s="188"/>
      <c r="C287" s="149" t="s">
        <v>271</v>
      </c>
      <c r="D287" s="52"/>
      <c r="E287" s="52"/>
      <c r="F287" s="189"/>
      <c r="G287" s="197"/>
    </row>
    <row r="288" spans="2:7" s="50" customFormat="1" ht="15" customHeight="1">
      <c r="B288" s="188"/>
      <c r="C288" s="52" t="s">
        <v>272</v>
      </c>
      <c r="D288" s="52"/>
      <c r="E288" s="52"/>
      <c r="F288" s="189"/>
      <c r="G288" s="197"/>
    </row>
    <row r="289" spans="2:7" s="50" customFormat="1" ht="15" customHeight="1">
      <c r="B289" s="188"/>
      <c r="C289" s="52" t="s">
        <v>273</v>
      </c>
      <c r="D289" s="52"/>
      <c r="E289" s="52"/>
      <c r="F289" s="189"/>
      <c r="G289" s="197"/>
    </row>
    <row r="290" spans="2:7" s="50" customFormat="1" ht="15" customHeight="1">
      <c r="B290" s="190"/>
      <c r="C290" s="135" t="s">
        <v>586</v>
      </c>
      <c r="D290" s="135"/>
      <c r="E290" s="135"/>
      <c r="F290" s="191"/>
      <c r="G290" s="197"/>
    </row>
    <row r="291" spans="2:7" s="50" customFormat="1" ht="15" customHeight="1">
      <c r="B291" s="124">
        <v>69</v>
      </c>
      <c r="C291" s="167" t="s">
        <v>274</v>
      </c>
      <c r="D291" s="168" t="s">
        <v>0</v>
      </c>
      <c r="E291" s="169">
        <v>884</v>
      </c>
      <c r="F291" s="128"/>
      <c r="G291" s="197"/>
    </row>
    <row r="292" spans="2:7" s="50" customFormat="1" ht="15" customHeight="1">
      <c r="B292" s="136"/>
      <c r="C292" s="140" t="s">
        <v>275</v>
      </c>
      <c r="D292" s="140"/>
      <c r="E292" s="140"/>
      <c r="F292" s="141"/>
      <c r="G292" s="197"/>
    </row>
    <row r="293" spans="2:7" s="50" customFormat="1" ht="15" customHeight="1">
      <c r="B293" s="136">
        <v>70</v>
      </c>
      <c r="C293" s="60" t="s">
        <v>550</v>
      </c>
      <c r="D293" s="5" t="s">
        <v>253</v>
      </c>
      <c r="E293" s="56">
        <v>1</v>
      </c>
      <c r="F293" s="141"/>
      <c r="G293" s="197"/>
    </row>
    <row r="294" spans="2:7" s="50" customFormat="1" ht="15" customHeight="1">
      <c r="B294" s="136"/>
      <c r="C294" s="140" t="s">
        <v>549</v>
      </c>
      <c r="D294" s="140"/>
      <c r="E294" s="140"/>
      <c r="F294" s="141"/>
      <c r="G294" s="197"/>
    </row>
    <row r="295" spans="2:7" s="50" customFormat="1" ht="15" customHeight="1">
      <c r="B295" s="136">
        <v>71</v>
      </c>
      <c r="C295" s="60" t="s">
        <v>277</v>
      </c>
      <c r="D295" s="5" t="s">
        <v>0</v>
      </c>
      <c r="E295" s="56">
        <v>34</v>
      </c>
      <c r="F295" s="141"/>
      <c r="G295" s="197"/>
    </row>
    <row r="296" spans="2:7" s="50" customFormat="1" ht="15" customHeight="1">
      <c r="B296" s="136"/>
      <c r="C296" s="140" t="s">
        <v>542</v>
      </c>
      <c r="D296" s="140"/>
      <c r="E296" s="140"/>
      <c r="F296" s="141"/>
      <c r="G296" s="197"/>
    </row>
    <row r="297" spans="2:7" s="50" customFormat="1" ht="29.25" customHeight="1">
      <c r="B297" s="136">
        <v>72</v>
      </c>
      <c r="C297" s="161" t="s">
        <v>278</v>
      </c>
      <c r="D297" s="6" t="s">
        <v>12</v>
      </c>
      <c r="E297" s="56">
        <v>4</v>
      </c>
      <c r="F297" s="141"/>
      <c r="G297" s="197"/>
    </row>
    <row r="298" spans="2:7" s="50" customFormat="1" ht="15" customHeight="1">
      <c r="B298" s="77"/>
      <c r="C298" s="52" t="s">
        <v>279</v>
      </c>
      <c r="D298" s="52"/>
      <c r="E298" s="52"/>
      <c r="F298" s="78"/>
      <c r="G298" s="197"/>
    </row>
    <row r="299" spans="2:7" s="50" customFormat="1" ht="15" customHeight="1">
      <c r="B299" s="124"/>
      <c r="C299" s="135" t="s">
        <v>280</v>
      </c>
      <c r="D299" s="135"/>
      <c r="E299" s="135"/>
      <c r="F299" s="128"/>
      <c r="G299" s="197"/>
    </row>
    <row r="300" spans="2:7" s="50" customFormat="1" ht="30.75" customHeight="1">
      <c r="B300" s="136" t="s">
        <v>558</v>
      </c>
      <c r="C300" s="161" t="s">
        <v>589</v>
      </c>
      <c r="D300" s="6" t="s">
        <v>12</v>
      </c>
      <c r="E300" s="56">
        <v>25</v>
      </c>
      <c r="F300" s="141"/>
      <c r="G300" s="197"/>
    </row>
    <row r="301" spans="2:7" s="50" customFormat="1" ht="15" customHeight="1">
      <c r="B301" s="136"/>
      <c r="C301" s="140" t="s">
        <v>282</v>
      </c>
      <c r="D301" s="140"/>
      <c r="E301" s="140"/>
      <c r="F301" s="141"/>
      <c r="G301" s="197"/>
    </row>
    <row r="302" spans="2:7" s="50" customFormat="1" ht="15" customHeight="1">
      <c r="B302" s="38" t="s">
        <v>559</v>
      </c>
      <c r="C302" s="161" t="s">
        <v>572</v>
      </c>
      <c r="D302" s="5" t="s">
        <v>11</v>
      </c>
      <c r="E302" s="56">
        <v>624</v>
      </c>
      <c r="F302" s="34"/>
      <c r="G302" s="197"/>
    </row>
    <row r="303" spans="2:7" s="50" customFormat="1" ht="15" customHeight="1">
      <c r="B303" s="77"/>
      <c r="C303" s="52" t="s">
        <v>560</v>
      </c>
      <c r="D303" s="52"/>
      <c r="E303" s="52"/>
      <c r="F303" s="78"/>
      <c r="G303" s="197"/>
    </row>
    <row r="304" spans="2:7" s="50" customFormat="1" ht="15" customHeight="1">
      <c r="B304" s="77"/>
      <c r="C304" s="52" t="s">
        <v>561</v>
      </c>
      <c r="D304" s="52"/>
      <c r="E304" s="52"/>
      <c r="F304" s="78"/>
      <c r="G304" s="197"/>
    </row>
    <row r="305" spans="2:7" s="50" customFormat="1" ht="15" customHeight="1">
      <c r="B305" s="77"/>
      <c r="C305" s="52" t="s">
        <v>562</v>
      </c>
      <c r="D305" s="52"/>
      <c r="E305" s="52"/>
      <c r="F305" s="78"/>
      <c r="G305" s="197"/>
    </row>
    <row r="306" spans="2:7" s="50" customFormat="1" ht="15" customHeight="1">
      <c r="B306" s="77"/>
      <c r="C306" s="52" t="s">
        <v>563</v>
      </c>
      <c r="D306" s="52"/>
      <c r="E306" s="52"/>
      <c r="F306" s="78"/>
      <c r="G306" s="197"/>
    </row>
    <row r="307" spans="2:7" s="50" customFormat="1" ht="15" customHeight="1">
      <c r="B307" s="77"/>
      <c r="C307" s="52" t="s">
        <v>564</v>
      </c>
      <c r="D307" s="52"/>
      <c r="E307" s="52"/>
      <c r="F307" s="78"/>
      <c r="G307" s="197"/>
    </row>
    <row r="308" spans="2:7" s="50" customFormat="1" ht="15" customHeight="1">
      <c r="B308" s="77"/>
      <c r="C308" s="52" t="s">
        <v>565</v>
      </c>
      <c r="D308" s="52"/>
      <c r="E308" s="52"/>
      <c r="F308" s="78"/>
      <c r="G308" s="197"/>
    </row>
    <row r="309" spans="2:7" s="50" customFormat="1" ht="15" customHeight="1">
      <c r="B309" s="77"/>
      <c r="C309" s="52" t="s">
        <v>566</v>
      </c>
      <c r="D309" s="52"/>
      <c r="E309" s="52"/>
      <c r="F309" s="78"/>
      <c r="G309" s="197"/>
    </row>
    <row r="310" spans="2:7" s="50" customFormat="1" ht="15" customHeight="1">
      <c r="B310" s="136">
        <v>74</v>
      </c>
      <c r="C310" s="60" t="s">
        <v>283</v>
      </c>
      <c r="D310" s="6" t="s">
        <v>11</v>
      </c>
      <c r="E310" s="56">
        <v>1466</v>
      </c>
      <c r="F310" s="141"/>
      <c r="G310" s="197"/>
    </row>
    <row r="311" spans="2:7" s="50" customFormat="1" ht="15" customHeight="1">
      <c r="B311" s="77"/>
      <c r="C311" s="129" t="s">
        <v>348</v>
      </c>
      <c r="D311" s="118"/>
      <c r="E311" s="130"/>
      <c r="F311" s="78"/>
      <c r="G311" s="197"/>
    </row>
    <row r="312" spans="2:7" s="50" customFormat="1" ht="15" customHeight="1">
      <c r="B312" s="77"/>
      <c r="C312" s="52" t="s">
        <v>166</v>
      </c>
      <c r="D312" s="52"/>
      <c r="E312" s="52"/>
      <c r="F312" s="78"/>
      <c r="G312" s="197"/>
    </row>
    <row r="313" spans="2:7" s="50" customFormat="1" ht="15" customHeight="1">
      <c r="B313" s="77"/>
      <c r="C313" s="52" t="s">
        <v>285</v>
      </c>
      <c r="D313" s="52"/>
      <c r="E313" s="52"/>
      <c r="F313" s="78"/>
      <c r="G313" s="197"/>
    </row>
    <row r="314" spans="2:7" s="50" customFormat="1" ht="15" customHeight="1">
      <c r="B314" s="77"/>
      <c r="C314" s="52" t="s">
        <v>286</v>
      </c>
      <c r="D314" s="52"/>
      <c r="E314" s="52"/>
      <c r="F314" s="78"/>
      <c r="G314" s="197"/>
    </row>
    <row r="315" spans="2:7" s="50" customFormat="1" ht="15" customHeight="1">
      <c r="B315" s="77"/>
      <c r="C315" s="52" t="s">
        <v>287</v>
      </c>
      <c r="D315" s="52"/>
      <c r="E315" s="52"/>
      <c r="F315" s="78"/>
      <c r="G315" s="197"/>
    </row>
    <row r="316" spans="2:7" s="50" customFormat="1" ht="15" customHeight="1">
      <c r="B316" s="77"/>
      <c r="C316" s="52" t="s">
        <v>288</v>
      </c>
      <c r="D316" s="52"/>
      <c r="E316" s="52"/>
      <c r="F316" s="78"/>
      <c r="G316" s="197"/>
    </row>
    <row r="317" spans="2:7" s="50" customFormat="1" ht="15" customHeight="1">
      <c r="B317" s="77"/>
      <c r="C317" s="52" t="s">
        <v>289</v>
      </c>
      <c r="D317" s="52"/>
      <c r="E317" s="52"/>
      <c r="F317" s="78"/>
      <c r="G317" s="197"/>
    </row>
    <row r="318" spans="2:7" s="50" customFormat="1" ht="15" customHeight="1">
      <c r="B318" s="77"/>
      <c r="C318" s="52" t="s">
        <v>171</v>
      </c>
      <c r="D318" s="52"/>
      <c r="E318" s="52"/>
      <c r="F318" s="78"/>
      <c r="G318" s="197"/>
    </row>
    <row r="319" spans="2:7" s="50" customFormat="1" ht="15" customHeight="1">
      <c r="B319" s="77"/>
      <c r="C319" s="52" t="s">
        <v>290</v>
      </c>
      <c r="D319" s="52"/>
      <c r="E319" s="52"/>
      <c r="F319" s="78"/>
      <c r="G319" s="197"/>
    </row>
    <row r="320" spans="2:7" s="50" customFormat="1" ht="15" customHeight="1">
      <c r="B320" s="77"/>
      <c r="C320" s="52" t="s">
        <v>291</v>
      </c>
      <c r="D320" s="52"/>
      <c r="E320" s="52"/>
      <c r="F320" s="78"/>
      <c r="G320" s="197"/>
    </row>
    <row r="321" spans="2:7" s="50" customFormat="1" ht="15" customHeight="1">
      <c r="B321" s="77"/>
      <c r="C321" s="52" t="s">
        <v>292</v>
      </c>
      <c r="D321" s="52"/>
      <c r="E321" s="52"/>
      <c r="F321" s="78"/>
      <c r="G321" s="197"/>
    </row>
    <row r="322" spans="2:7" s="50" customFormat="1" ht="15" customHeight="1">
      <c r="B322" s="77"/>
      <c r="C322" s="52" t="s">
        <v>293</v>
      </c>
      <c r="D322" s="52"/>
      <c r="E322" s="52"/>
      <c r="F322" s="78"/>
      <c r="G322" s="197"/>
    </row>
    <row r="323" spans="2:7" s="50" customFormat="1" ht="15" customHeight="1">
      <c r="B323" s="77"/>
      <c r="C323" s="52" t="s">
        <v>177</v>
      </c>
      <c r="D323" s="52"/>
      <c r="E323" s="52"/>
      <c r="F323" s="78"/>
      <c r="G323" s="197"/>
    </row>
    <row r="324" spans="2:7" s="50" customFormat="1" ht="15" customHeight="1">
      <c r="B324" s="77"/>
      <c r="C324" s="71" t="s">
        <v>294</v>
      </c>
      <c r="D324" s="52"/>
      <c r="E324" s="52"/>
      <c r="F324" s="78"/>
      <c r="G324" s="197"/>
    </row>
    <row r="325" spans="2:7" s="50" customFormat="1" ht="15" customHeight="1">
      <c r="B325" s="77"/>
      <c r="C325" s="71" t="s">
        <v>295</v>
      </c>
      <c r="D325" s="52"/>
      <c r="E325" s="52"/>
      <c r="F325" s="78"/>
      <c r="G325" s="197"/>
    </row>
    <row r="326" spans="2:7" s="50" customFormat="1" ht="15" customHeight="1">
      <c r="B326" s="77"/>
      <c r="C326" s="71" t="s">
        <v>296</v>
      </c>
      <c r="D326" s="52"/>
      <c r="E326" s="52"/>
      <c r="F326" s="78"/>
      <c r="G326" s="197"/>
    </row>
    <row r="327" spans="2:7" s="50" customFormat="1" ht="15" customHeight="1">
      <c r="B327" s="77"/>
      <c r="C327" s="71" t="s">
        <v>297</v>
      </c>
      <c r="D327" s="52"/>
      <c r="E327" s="52"/>
      <c r="F327" s="78"/>
      <c r="G327" s="197"/>
    </row>
    <row r="328" spans="2:7" s="50" customFormat="1" ht="15" customHeight="1">
      <c r="B328" s="77"/>
      <c r="C328" s="71" t="s">
        <v>187</v>
      </c>
      <c r="D328" s="52"/>
      <c r="E328" s="52"/>
      <c r="F328" s="78"/>
      <c r="G328" s="197"/>
    </row>
    <row r="329" spans="2:7" s="50" customFormat="1" ht="15" customHeight="1">
      <c r="B329" s="77"/>
      <c r="C329" s="71" t="s">
        <v>298</v>
      </c>
      <c r="D329" s="52"/>
      <c r="E329" s="52"/>
      <c r="F329" s="78"/>
      <c r="G329" s="197"/>
    </row>
    <row r="330" spans="2:7" s="50" customFormat="1" ht="15" customHeight="1">
      <c r="B330" s="77"/>
      <c r="C330" s="71" t="s">
        <v>299</v>
      </c>
      <c r="D330" s="52"/>
      <c r="E330" s="52"/>
      <c r="F330" s="78"/>
      <c r="G330" s="197"/>
    </row>
    <row r="331" spans="2:7" s="50" customFormat="1" ht="15" customHeight="1">
      <c r="B331" s="77"/>
      <c r="C331" s="71" t="s">
        <v>300</v>
      </c>
      <c r="D331" s="52"/>
      <c r="E331" s="52"/>
      <c r="F331" s="78"/>
      <c r="G331" s="197"/>
    </row>
    <row r="332" spans="2:7" s="50" customFormat="1" ht="15" customHeight="1">
      <c r="B332" s="77"/>
      <c r="C332" s="71" t="s">
        <v>301</v>
      </c>
      <c r="D332" s="52"/>
      <c r="E332" s="52"/>
      <c r="F332" s="78"/>
      <c r="G332" s="197"/>
    </row>
    <row r="333" spans="2:7" s="50" customFormat="1" ht="15" customHeight="1">
      <c r="B333" s="77"/>
      <c r="C333" s="71" t="s">
        <v>302</v>
      </c>
      <c r="D333" s="52"/>
      <c r="E333" s="52"/>
      <c r="F333" s="78"/>
      <c r="G333" s="197"/>
    </row>
    <row r="334" spans="2:7" s="50" customFormat="1" ht="15" customHeight="1">
      <c r="B334" s="77"/>
      <c r="C334" s="247" t="s">
        <v>303</v>
      </c>
      <c r="D334" s="243"/>
      <c r="E334" s="243"/>
      <c r="F334" s="244"/>
      <c r="G334" s="197"/>
    </row>
    <row r="335" spans="2:7" s="50" customFormat="1" ht="15" customHeight="1">
      <c r="B335" s="77"/>
      <c r="C335" s="71" t="s">
        <v>196</v>
      </c>
      <c r="D335" s="52"/>
      <c r="E335" s="52"/>
      <c r="F335" s="78"/>
      <c r="G335" s="197"/>
    </row>
    <row r="336" spans="2:7" s="50" customFormat="1" ht="15" customHeight="1">
      <c r="B336" s="77"/>
      <c r="C336" s="71" t="s">
        <v>304</v>
      </c>
      <c r="D336" s="52"/>
      <c r="E336" s="52"/>
      <c r="F336" s="78"/>
      <c r="G336" s="197"/>
    </row>
    <row r="337" spans="2:7" s="50" customFormat="1" ht="15" customHeight="1">
      <c r="B337" s="77"/>
      <c r="C337" s="71" t="s">
        <v>305</v>
      </c>
      <c r="D337" s="52"/>
      <c r="E337" s="52"/>
      <c r="F337" s="78"/>
      <c r="G337" s="197"/>
    </row>
    <row r="338" spans="2:7" s="50" customFormat="1" ht="15" customHeight="1">
      <c r="B338" s="77"/>
      <c r="C338" s="71" t="s">
        <v>306</v>
      </c>
      <c r="D338" s="52"/>
      <c r="E338" s="52"/>
      <c r="F338" s="78"/>
      <c r="G338" s="197"/>
    </row>
    <row r="339" spans="2:7" s="50" customFormat="1" ht="15" customHeight="1">
      <c r="B339" s="77"/>
      <c r="C339" s="71" t="s">
        <v>307</v>
      </c>
      <c r="D339" s="52"/>
      <c r="E339" s="52"/>
      <c r="F339" s="78"/>
      <c r="G339" s="197"/>
    </row>
    <row r="340" spans="2:7" s="50" customFormat="1" ht="15" customHeight="1">
      <c r="B340" s="77"/>
      <c r="C340" s="71" t="s">
        <v>308</v>
      </c>
      <c r="D340" s="52"/>
      <c r="E340" s="52"/>
      <c r="F340" s="78"/>
      <c r="G340" s="197"/>
    </row>
    <row r="341" spans="2:7" s="50" customFormat="1" ht="15" customHeight="1">
      <c r="B341" s="77"/>
      <c r="C341" s="247" t="s">
        <v>309</v>
      </c>
      <c r="D341" s="243"/>
      <c r="E341" s="243"/>
      <c r="F341" s="244"/>
      <c r="G341" s="197"/>
    </row>
    <row r="342" spans="2:7" s="50" customFormat="1" ht="15" customHeight="1">
      <c r="B342" s="77"/>
      <c r="C342" s="71" t="s">
        <v>206</v>
      </c>
      <c r="D342" s="52"/>
      <c r="E342" s="52"/>
      <c r="F342" s="78"/>
      <c r="G342" s="197"/>
    </row>
    <row r="343" spans="2:7" s="50" customFormat="1" ht="15" customHeight="1">
      <c r="B343" s="77"/>
      <c r="C343" s="71" t="s">
        <v>310</v>
      </c>
      <c r="D343" s="52"/>
      <c r="E343" s="52"/>
      <c r="F343" s="78"/>
      <c r="G343" s="197"/>
    </row>
    <row r="344" spans="2:7" s="50" customFormat="1" ht="15" customHeight="1">
      <c r="B344" s="77"/>
      <c r="C344" s="71" t="s">
        <v>311</v>
      </c>
      <c r="D344" s="52"/>
      <c r="E344" s="52"/>
      <c r="F344" s="78"/>
      <c r="G344" s="197"/>
    </row>
    <row r="345" spans="2:7" s="50" customFormat="1" ht="15" customHeight="1">
      <c r="B345" s="77"/>
      <c r="C345" s="71" t="s">
        <v>312</v>
      </c>
      <c r="D345" s="52"/>
      <c r="E345" s="52"/>
      <c r="F345" s="78"/>
      <c r="G345" s="197"/>
    </row>
    <row r="346" spans="2:7" s="50" customFormat="1" ht="15" customHeight="1">
      <c r="B346" s="77"/>
      <c r="C346" s="71" t="s">
        <v>313</v>
      </c>
      <c r="D346" s="52"/>
      <c r="E346" s="52"/>
      <c r="F346" s="78"/>
      <c r="G346" s="197"/>
    </row>
    <row r="347" spans="2:7" s="50" customFormat="1" ht="15" customHeight="1">
      <c r="B347" s="77"/>
      <c r="C347" s="71" t="s">
        <v>314</v>
      </c>
      <c r="D347" s="52"/>
      <c r="E347" s="52"/>
      <c r="F347" s="78"/>
      <c r="G347" s="197"/>
    </row>
    <row r="348" spans="2:7" s="50" customFormat="1" ht="15" customHeight="1">
      <c r="B348" s="77"/>
      <c r="C348" s="247" t="s">
        <v>315</v>
      </c>
      <c r="D348" s="243"/>
      <c r="E348" s="243"/>
      <c r="F348" s="244"/>
      <c r="G348" s="197"/>
    </row>
    <row r="349" spans="2:7" s="50" customFormat="1" ht="15" customHeight="1">
      <c r="B349" s="77"/>
      <c r="C349" s="71" t="s">
        <v>216</v>
      </c>
      <c r="D349" s="52"/>
      <c r="E349" s="52"/>
      <c r="F349" s="78"/>
      <c r="G349" s="197"/>
    </row>
    <row r="350" spans="2:7" s="50" customFormat="1" ht="15" customHeight="1">
      <c r="B350" s="77"/>
      <c r="C350" s="71" t="s">
        <v>316</v>
      </c>
      <c r="D350" s="52"/>
      <c r="E350" s="52"/>
      <c r="F350" s="78"/>
      <c r="G350" s="197"/>
    </row>
    <row r="351" spans="2:7" s="50" customFormat="1" ht="15" customHeight="1">
      <c r="B351" s="77"/>
      <c r="C351" s="71" t="s">
        <v>317</v>
      </c>
      <c r="D351" s="52"/>
      <c r="E351" s="52"/>
      <c r="F351" s="78"/>
      <c r="G351" s="197"/>
    </row>
    <row r="352" spans="2:7" s="50" customFormat="1" ht="15" customHeight="1">
      <c r="B352" s="77"/>
      <c r="C352" s="71" t="s">
        <v>318</v>
      </c>
      <c r="D352" s="52"/>
      <c r="E352" s="52"/>
      <c r="F352" s="78"/>
      <c r="G352" s="197"/>
    </row>
    <row r="353" spans="2:7" s="50" customFormat="1" ht="15" customHeight="1">
      <c r="B353" s="77"/>
      <c r="C353" s="71" t="s">
        <v>319</v>
      </c>
      <c r="D353" s="52"/>
      <c r="E353" s="52"/>
      <c r="F353" s="78"/>
      <c r="G353" s="197"/>
    </row>
    <row r="354" spans="2:7" s="50" customFormat="1" ht="15" customHeight="1">
      <c r="B354" s="77"/>
      <c r="C354" s="71" t="s">
        <v>320</v>
      </c>
      <c r="D354" s="52"/>
      <c r="E354" s="52"/>
      <c r="F354" s="78"/>
      <c r="G354" s="197"/>
    </row>
    <row r="355" spans="2:7" s="50" customFormat="1" ht="15" customHeight="1">
      <c r="B355" s="77"/>
      <c r="C355" s="247" t="s">
        <v>321</v>
      </c>
      <c r="D355" s="243"/>
      <c r="E355" s="243"/>
      <c r="F355" s="244"/>
      <c r="G355" s="197"/>
    </row>
    <row r="356" spans="2:7" s="50" customFormat="1" ht="15" customHeight="1">
      <c r="B356" s="77"/>
      <c r="C356" s="71" t="s">
        <v>224</v>
      </c>
      <c r="D356" s="52"/>
      <c r="E356" s="52"/>
      <c r="F356" s="78"/>
      <c r="G356" s="197"/>
    </row>
    <row r="357" spans="2:7" s="50" customFormat="1" ht="15" customHeight="1">
      <c r="B357" s="124"/>
      <c r="C357" s="125" t="s">
        <v>322</v>
      </c>
      <c r="D357" s="135"/>
      <c r="E357" s="135"/>
      <c r="F357" s="128"/>
      <c r="G357" s="197"/>
    </row>
    <row r="358" spans="2:7" s="50" customFormat="1" ht="15" customHeight="1">
      <c r="B358" s="77"/>
      <c r="C358" s="71" t="s">
        <v>323</v>
      </c>
      <c r="D358" s="52"/>
      <c r="E358" s="52"/>
      <c r="F358" s="78"/>
      <c r="G358" s="197"/>
    </row>
    <row r="359" spans="2:7" s="50" customFormat="1" ht="15" customHeight="1">
      <c r="B359" s="77"/>
      <c r="C359" s="71" t="s">
        <v>324</v>
      </c>
      <c r="D359" s="52"/>
      <c r="E359" s="52"/>
      <c r="F359" s="78"/>
      <c r="G359" s="197"/>
    </row>
    <row r="360" spans="2:7" s="50" customFormat="1" ht="15" customHeight="1">
      <c r="B360" s="77"/>
      <c r="C360" s="71" t="s">
        <v>325</v>
      </c>
      <c r="D360" s="52"/>
      <c r="E360" s="52"/>
      <c r="F360" s="78"/>
      <c r="G360" s="197"/>
    </row>
    <row r="361" spans="2:7" s="50" customFormat="1" ht="15" customHeight="1">
      <c r="B361" s="77"/>
      <c r="C361" s="71" t="s">
        <v>326</v>
      </c>
      <c r="D361" s="52"/>
      <c r="E361" s="52"/>
      <c r="F361" s="78"/>
      <c r="G361" s="197"/>
    </row>
    <row r="362" spans="2:7" s="50" customFormat="1" ht="15" customHeight="1">
      <c r="B362" s="77"/>
      <c r="C362" s="71" t="s">
        <v>327</v>
      </c>
      <c r="D362" s="52"/>
      <c r="E362" s="52"/>
      <c r="F362" s="78"/>
      <c r="G362" s="197"/>
    </row>
    <row r="363" spans="2:7" s="50" customFormat="1" ht="15" customHeight="1">
      <c r="B363" s="77"/>
      <c r="C363" s="247" t="s">
        <v>328</v>
      </c>
      <c r="D363" s="243"/>
      <c r="E363" s="243"/>
      <c r="F363" s="244"/>
      <c r="G363" s="197"/>
    </row>
    <row r="364" spans="2:7" s="50" customFormat="1" ht="15" customHeight="1">
      <c r="B364" s="77"/>
      <c r="C364" s="71" t="s">
        <v>230</v>
      </c>
      <c r="D364" s="52"/>
      <c r="E364" s="52"/>
      <c r="F364" s="78"/>
      <c r="G364" s="197"/>
    </row>
    <row r="365" spans="2:7" s="50" customFormat="1" ht="15" customHeight="1">
      <c r="B365" s="77"/>
      <c r="C365" s="71" t="s">
        <v>329</v>
      </c>
      <c r="D365" s="52"/>
      <c r="E365" s="52"/>
      <c r="F365" s="78"/>
      <c r="G365" s="197"/>
    </row>
    <row r="366" spans="2:7" s="50" customFormat="1" ht="15" customHeight="1">
      <c r="B366" s="77"/>
      <c r="C366" s="71" t="s">
        <v>330</v>
      </c>
      <c r="D366" s="52"/>
      <c r="E366" s="52"/>
      <c r="F366" s="78"/>
      <c r="G366" s="197"/>
    </row>
    <row r="367" spans="2:7" s="50" customFormat="1" ht="15" customHeight="1">
      <c r="B367" s="77"/>
      <c r="C367" s="71" t="s">
        <v>331</v>
      </c>
      <c r="D367" s="52"/>
      <c r="E367" s="52"/>
      <c r="F367" s="78"/>
      <c r="G367" s="197"/>
    </row>
    <row r="368" spans="2:7" s="50" customFormat="1" ht="15" customHeight="1">
      <c r="B368" s="77"/>
      <c r="C368" s="71" t="s">
        <v>332</v>
      </c>
      <c r="D368" s="52"/>
      <c r="E368" s="52"/>
      <c r="F368" s="78"/>
      <c r="G368" s="197"/>
    </row>
    <row r="369" spans="2:7" s="50" customFormat="1" ht="15" customHeight="1">
      <c r="B369" s="77"/>
      <c r="C369" s="71" t="s">
        <v>333</v>
      </c>
      <c r="D369" s="52"/>
      <c r="E369" s="52"/>
      <c r="F369" s="78"/>
      <c r="G369" s="197"/>
    </row>
    <row r="370" spans="2:7" s="50" customFormat="1" ht="15" customHeight="1">
      <c r="B370" s="77"/>
      <c r="C370" s="247" t="s">
        <v>334</v>
      </c>
      <c r="D370" s="243"/>
      <c r="E370" s="243"/>
      <c r="F370" s="244"/>
      <c r="G370" s="197"/>
    </row>
    <row r="371" spans="2:7" s="50" customFormat="1" ht="15" customHeight="1">
      <c r="B371" s="77"/>
      <c r="C371" s="71" t="s">
        <v>335</v>
      </c>
      <c r="F371" s="78"/>
      <c r="G371" s="197"/>
    </row>
    <row r="372" spans="2:7" s="50" customFormat="1" ht="15" customHeight="1">
      <c r="B372" s="77"/>
      <c r="C372" s="247" t="s">
        <v>336</v>
      </c>
      <c r="D372" s="243"/>
      <c r="E372" s="243"/>
      <c r="F372" s="244"/>
      <c r="G372" s="197"/>
    </row>
    <row r="373" spans="2:7" s="50" customFormat="1" ht="15" customHeight="1">
      <c r="B373" s="124"/>
      <c r="C373" s="125" t="s">
        <v>337</v>
      </c>
      <c r="D373" s="135"/>
      <c r="E373" s="135"/>
      <c r="F373" s="128"/>
      <c r="G373" s="197"/>
    </row>
    <row r="374" spans="2:7" s="50" customFormat="1" ht="15" customHeight="1">
      <c r="B374" s="136">
        <v>75</v>
      </c>
      <c r="C374" s="60" t="s">
        <v>338</v>
      </c>
      <c r="D374" s="6" t="s">
        <v>11</v>
      </c>
      <c r="E374" s="56">
        <v>496</v>
      </c>
      <c r="F374" s="141"/>
      <c r="G374" s="197"/>
    </row>
    <row r="375" spans="2:7" s="50" customFormat="1" ht="15" customHeight="1">
      <c r="B375" s="77"/>
      <c r="C375" s="129" t="s">
        <v>348</v>
      </c>
      <c r="D375" s="118"/>
      <c r="E375" s="130"/>
      <c r="F375" s="78"/>
      <c r="G375" s="197"/>
    </row>
    <row r="376" spans="2:7" s="50" customFormat="1" ht="15" customHeight="1">
      <c r="B376" s="124"/>
      <c r="C376" s="239" t="s">
        <v>339</v>
      </c>
      <c r="D376" s="240"/>
      <c r="E376" s="240"/>
      <c r="F376" s="241"/>
      <c r="G376" s="197"/>
    </row>
    <row r="377" spans="2:7" s="50" customFormat="1" ht="30.75" customHeight="1">
      <c r="B377" s="136">
        <v>76</v>
      </c>
      <c r="C377" s="58" t="s">
        <v>340</v>
      </c>
      <c r="D377" s="6" t="s">
        <v>11</v>
      </c>
      <c r="E377" s="172">
        <v>50</v>
      </c>
      <c r="F377" s="141"/>
      <c r="G377" s="197"/>
    </row>
    <row r="378" spans="2:7" s="50" customFormat="1" ht="15" customHeight="1">
      <c r="B378" s="73"/>
      <c r="C378" s="129" t="s">
        <v>348</v>
      </c>
      <c r="D378" s="150"/>
      <c r="E378" s="152"/>
      <c r="F378" s="76"/>
      <c r="G378" s="197"/>
    </row>
    <row r="379" spans="2:7" s="50" customFormat="1" ht="15" customHeight="1">
      <c r="B379" s="124"/>
      <c r="C379" s="125" t="s">
        <v>341</v>
      </c>
      <c r="D379" s="135"/>
      <c r="E379" s="135"/>
      <c r="F379" s="128"/>
      <c r="G379" s="197"/>
    </row>
    <row r="380" spans="2:7" s="50" customFormat="1" ht="15" customHeight="1">
      <c r="B380" s="136">
        <v>77</v>
      </c>
      <c r="C380" s="60" t="s">
        <v>342</v>
      </c>
      <c r="D380" s="6" t="s">
        <v>11</v>
      </c>
      <c r="E380" s="56">
        <v>17</v>
      </c>
      <c r="F380" s="141"/>
      <c r="G380" s="197"/>
    </row>
    <row r="381" spans="2:7" s="50" customFormat="1" ht="15" customHeight="1">
      <c r="B381" s="73"/>
      <c r="C381" s="129" t="s">
        <v>348</v>
      </c>
      <c r="D381" s="150"/>
      <c r="E381" s="151"/>
      <c r="F381" s="76"/>
      <c r="G381" s="197"/>
    </row>
    <row r="382" spans="2:7" s="50" customFormat="1" ht="15" customHeight="1">
      <c r="B382" s="124"/>
      <c r="C382" s="125" t="s">
        <v>343</v>
      </c>
      <c r="D382" s="135"/>
      <c r="E382" s="135"/>
      <c r="F382" s="128"/>
      <c r="G382" s="197"/>
    </row>
    <row r="383" spans="2:7" s="50" customFormat="1" ht="15" customHeight="1">
      <c r="B383" s="124" t="s">
        <v>573</v>
      </c>
      <c r="C383" s="203" t="s">
        <v>574</v>
      </c>
      <c r="D383" s="6" t="s">
        <v>11</v>
      </c>
      <c r="E383" s="127">
        <v>10.5</v>
      </c>
      <c r="F383" s="128"/>
      <c r="G383" s="197"/>
    </row>
    <row r="384" spans="2:7" s="50" customFormat="1" ht="15" customHeight="1">
      <c r="B384" s="124"/>
      <c r="C384" s="125" t="s">
        <v>576</v>
      </c>
      <c r="D384" s="135"/>
      <c r="E384" s="135"/>
      <c r="F384" s="128"/>
      <c r="G384" s="197"/>
    </row>
    <row r="385" spans="2:7" s="50" customFormat="1" ht="15" customHeight="1">
      <c r="B385" s="124"/>
      <c r="C385" s="125" t="s">
        <v>577</v>
      </c>
      <c r="D385" s="135"/>
      <c r="E385" s="135"/>
      <c r="F385" s="128"/>
      <c r="G385" s="197"/>
    </row>
    <row r="386" spans="2:7" s="50" customFormat="1" ht="15" customHeight="1">
      <c r="B386" s="124"/>
      <c r="C386" s="125" t="s">
        <v>575</v>
      </c>
      <c r="D386" s="135"/>
      <c r="E386" s="135"/>
      <c r="F386" s="128"/>
      <c r="G386" s="197"/>
    </row>
    <row r="387" spans="2:7" s="50" customFormat="1" ht="15" customHeight="1">
      <c r="B387" s="136">
        <v>78</v>
      </c>
      <c r="C387" s="60" t="s">
        <v>344</v>
      </c>
      <c r="D387" s="6" t="s">
        <v>11</v>
      </c>
      <c r="E387" s="56">
        <v>10</v>
      </c>
      <c r="F387" s="141"/>
      <c r="G387" s="197"/>
    </row>
    <row r="388" spans="2:7" s="50" customFormat="1" ht="15" customHeight="1">
      <c r="B388" s="73"/>
      <c r="C388" s="138" t="s">
        <v>348</v>
      </c>
      <c r="D388" s="150"/>
      <c r="E388" s="151"/>
      <c r="F388" s="76"/>
      <c r="G388" s="197"/>
    </row>
    <row r="389" spans="2:7" s="50" customFormat="1" ht="15" customHeight="1">
      <c r="B389" s="124"/>
      <c r="C389" s="125" t="s">
        <v>345</v>
      </c>
      <c r="D389" s="135"/>
      <c r="E389" s="135"/>
      <c r="F389" s="128"/>
      <c r="G389" s="197"/>
    </row>
    <row r="390" spans="2:7" s="50" customFormat="1" ht="15" customHeight="1">
      <c r="B390" s="136">
        <v>79</v>
      </c>
      <c r="C390" s="60" t="s">
        <v>346</v>
      </c>
      <c r="D390" s="6" t="s">
        <v>11</v>
      </c>
      <c r="E390" s="56">
        <v>118</v>
      </c>
      <c r="F390" s="141"/>
      <c r="G390" s="197"/>
    </row>
    <row r="391" spans="2:7" s="50" customFormat="1" ht="15" customHeight="1">
      <c r="B391" s="73"/>
      <c r="C391" s="138" t="s">
        <v>348</v>
      </c>
      <c r="D391" s="150"/>
      <c r="E391" s="151"/>
      <c r="F391" s="76"/>
      <c r="G391" s="197"/>
    </row>
    <row r="392" spans="2:7" s="50" customFormat="1" ht="15" customHeight="1">
      <c r="B392" s="124"/>
      <c r="C392" s="125" t="s">
        <v>347</v>
      </c>
      <c r="D392" s="135"/>
      <c r="E392" s="135"/>
      <c r="F392" s="128"/>
      <c r="G392" s="197"/>
    </row>
    <row r="393" spans="2:7" s="50" customFormat="1" ht="15" customHeight="1">
      <c r="B393" s="136" t="s">
        <v>554</v>
      </c>
      <c r="C393" s="60" t="s">
        <v>349</v>
      </c>
      <c r="D393" s="5" t="s">
        <v>25</v>
      </c>
      <c r="E393" s="56">
        <v>205</v>
      </c>
      <c r="F393" s="141"/>
      <c r="G393" s="197"/>
    </row>
    <row r="394" spans="2:7" s="50" customFormat="1" ht="15" customHeight="1">
      <c r="B394" s="124"/>
      <c r="C394" s="125" t="s">
        <v>350</v>
      </c>
      <c r="D394" s="135"/>
      <c r="E394" s="135"/>
      <c r="F394" s="128"/>
      <c r="G394" s="197"/>
    </row>
    <row r="395" spans="2:7" s="50" customFormat="1" ht="30" customHeight="1">
      <c r="B395" s="38" t="s">
        <v>555</v>
      </c>
      <c r="C395" s="161" t="s">
        <v>556</v>
      </c>
      <c r="D395" s="5" t="s">
        <v>25</v>
      </c>
      <c r="E395" s="56">
        <v>8.5</v>
      </c>
      <c r="F395" s="141"/>
      <c r="G395" s="197"/>
    </row>
    <row r="396" spans="2:7" s="50" customFormat="1" ht="15" customHeight="1">
      <c r="B396" s="77"/>
      <c r="C396" s="125" t="s">
        <v>557</v>
      </c>
      <c r="D396" s="52"/>
      <c r="E396" s="52"/>
      <c r="F396" s="78"/>
      <c r="G396" s="197"/>
    </row>
    <row r="397" spans="2:7" s="50" customFormat="1" ht="30" customHeight="1">
      <c r="B397" s="136">
        <v>81</v>
      </c>
      <c r="C397" s="179" t="s">
        <v>553</v>
      </c>
      <c r="D397" s="6" t="s">
        <v>11</v>
      </c>
      <c r="E397" s="56">
        <v>496</v>
      </c>
      <c r="F397" s="141"/>
      <c r="G397" s="197"/>
    </row>
    <row r="398" spans="2:7" s="50" customFormat="1" ht="15" customHeight="1">
      <c r="B398" s="77"/>
      <c r="C398" s="234" t="s">
        <v>552</v>
      </c>
      <c r="D398" s="235"/>
      <c r="E398" s="235"/>
      <c r="F398" s="236"/>
      <c r="G398" s="197"/>
    </row>
    <row r="399" spans="2:7" s="50" customFormat="1" ht="15" customHeight="1">
      <c r="B399" s="124"/>
      <c r="C399" s="239" t="s">
        <v>339</v>
      </c>
      <c r="D399" s="240"/>
      <c r="E399" s="240"/>
      <c r="F399" s="241"/>
      <c r="G399" s="197"/>
    </row>
    <row r="400" spans="2:7" s="50" customFormat="1" ht="15" customHeight="1">
      <c r="B400" s="136">
        <v>82</v>
      </c>
      <c r="C400" s="60" t="s">
        <v>351</v>
      </c>
      <c r="D400" s="5" t="s">
        <v>25</v>
      </c>
      <c r="E400" s="56">
        <v>511</v>
      </c>
      <c r="F400" s="141"/>
      <c r="G400" s="197"/>
    </row>
    <row r="401" spans="2:7" s="50" customFormat="1" ht="15" customHeight="1">
      <c r="B401" s="136"/>
      <c r="C401" s="139" t="s">
        <v>352</v>
      </c>
      <c r="D401" s="140"/>
      <c r="E401" s="140"/>
      <c r="F401" s="141"/>
      <c r="G401" s="197"/>
    </row>
    <row r="402" spans="2:7" s="50" customFormat="1" ht="15" customHeight="1">
      <c r="B402" s="136">
        <v>83</v>
      </c>
      <c r="C402" s="60" t="s">
        <v>354</v>
      </c>
      <c r="D402" s="5" t="s">
        <v>25</v>
      </c>
      <c r="E402" s="56">
        <v>65</v>
      </c>
      <c r="F402" s="141"/>
      <c r="G402" s="197"/>
    </row>
    <row r="403" spans="2:7" s="50" customFormat="1" ht="15" customHeight="1">
      <c r="B403" s="136"/>
      <c r="C403" s="139" t="s">
        <v>353</v>
      </c>
      <c r="D403" s="140"/>
      <c r="E403" s="140"/>
      <c r="F403" s="141"/>
      <c r="G403" s="197"/>
    </row>
    <row r="404" spans="2:7" s="50" customFormat="1" ht="30" customHeight="1">
      <c r="B404" s="136">
        <v>84</v>
      </c>
      <c r="C404" s="161" t="s">
        <v>581</v>
      </c>
      <c r="D404" s="5" t="s">
        <v>25</v>
      </c>
      <c r="E404" s="56">
        <v>15</v>
      </c>
      <c r="F404" s="141"/>
      <c r="G404" s="197"/>
    </row>
    <row r="405" spans="2:7" s="50" customFormat="1" ht="15" customHeight="1">
      <c r="B405" s="136"/>
      <c r="C405" s="139" t="s">
        <v>355</v>
      </c>
      <c r="D405" s="140"/>
      <c r="E405" s="140"/>
      <c r="F405" s="141"/>
      <c r="G405" s="197"/>
    </row>
    <row r="406" spans="2:7" s="50" customFormat="1" ht="15" customHeight="1">
      <c r="B406" s="136">
        <v>85</v>
      </c>
      <c r="C406" s="60" t="s">
        <v>356</v>
      </c>
      <c r="D406" s="6" t="s">
        <v>11</v>
      </c>
      <c r="E406" s="56">
        <v>1135</v>
      </c>
      <c r="F406" s="141"/>
      <c r="G406" s="197"/>
    </row>
    <row r="407" spans="2:7" s="50" customFormat="1" ht="15" customHeight="1">
      <c r="B407" s="136"/>
      <c r="C407" s="139" t="s">
        <v>357</v>
      </c>
      <c r="D407" s="140"/>
      <c r="E407" s="140"/>
      <c r="F407" s="141"/>
      <c r="G407" s="197"/>
    </row>
    <row r="408" spans="2:7" s="50" customFormat="1" ht="15" customHeight="1">
      <c r="B408" s="77"/>
      <c r="C408" s="71" t="s">
        <v>358</v>
      </c>
      <c r="F408" s="78"/>
      <c r="G408" s="197"/>
    </row>
    <row r="409" spans="2:7" s="50" customFormat="1" ht="15" customHeight="1">
      <c r="B409" s="77"/>
      <c r="C409" s="71" t="s">
        <v>359</v>
      </c>
      <c r="F409" s="78"/>
      <c r="G409" s="197"/>
    </row>
    <row r="410" spans="2:7" s="50" customFormat="1" ht="15" customHeight="1">
      <c r="B410" s="77"/>
      <c r="C410" s="71" t="s">
        <v>360</v>
      </c>
      <c r="F410" s="78"/>
      <c r="G410" s="197"/>
    </row>
    <row r="411" spans="2:7" s="50" customFormat="1" ht="15" customHeight="1">
      <c r="B411" s="77"/>
      <c r="C411" s="71" t="s">
        <v>361</v>
      </c>
      <c r="F411" s="78"/>
      <c r="G411" s="197"/>
    </row>
    <row r="412" spans="2:7" s="50" customFormat="1" ht="15" customHeight="1">
      <c r="B412" s="77"/>
      <c r="C412" s="71" t="s">
        <v>365</v>
      </c>
      <c r="F412" s="78"/>
      <c r="G412" s="197"/>
    </row>
    <row r="413" spans="2:7" s="50" customFormat="1" ht="15" customHeight="1">
      <c r="B413" s="77"/>
      <c r="C413" s="71" t="s">
        <v>362</v>
      </c>
      <c r="F413" s="78"/>
      <c r="G413" s="197"/>
    </row>
    <row r="414" spans="2:7" s="50" customFormat="1" ht="15" customHeight="1">
      <c r="B414" s="77"/>
      <c r="C414" s="71" t="s">
        <v>363</v>
      </c>
      <c r="F414" s="78"/>
      <c r="G414" s="197"/>
    </row>
    <row r="415" spans="2:7" s="50" customFormat="1" ht="15" customHeight="1">
      <c r="B415" s="124"/>
      <c r="C415" s="125" t="s">
        <v>364</v>
      </c>
      <c r="D415" s="135"/>
      <c r="E415" s="135"/>
      <c r="F415" s="128"/>
      <c r="G415" s="197"/>
    </row>
    <row r="416" spans="2:7" s="50" customFormat="1" ht="30" customHeight="1">
      <c r="B416" s="136">
        <v>86</v>
      </c>
      <c r="C416" s="161" t="s">
        <v>366</v>
      </c>
      <c r="D416" s="6" t="s">
        <v>11</v>
      </c>
      <c r="E416" s="56">
        <v>907</v>
      </c>
      <c r="F416" s="141"/>
      <c r="G416" s="197"/>
    </row>
    <row r="417" spans="2:7" s="50" customFormat="1" ht="15" customHeight="1">
      <c r="B417" s="136"/>
      <c r="C417" s="139" t="s">
        <v>367</v>
      </c>
      <c r="D417" s="140"/>
      <c r="E417" s="140"/>
      <c r="F417" s="141"/>
      <c r="G417" s="197"/>
    </row>
    <row r="418" spans="2:7" s="50" customFormat="1" ht="30.75" customHeight="1">
      <c r="B418" s="136">
        <v>87</v>
      </c>
      <c r="C418" s="161" t="s">
        <v>368</v>
      </c>
      <c r="D418" s="6" t="s">
        <v>11</v>
      </c>
      <c r="E418" s="56">
        <v>130</v>
      </c>
      <c r="F418" s="141"/>
      <c r="G418" s="197"/>
    </row>
    <row r="419" spans="2:7" s="50" customFormat="1" ht="15" customHeight="1">
      <c r="B419" s="77"/>
      <c r="C419" s="234" t="s">
        <v>369</v>
      </c>
      <c r="D419" s="235"/>
      <c r="E419" s="235"/>
      <c r="F419" s="236"/>
      <c r="G419" s="197"/>
    </row>
    <row r="420" spans="2:7" s="50" customFormat="1" ht="30" customHeight="1">
      <c r="B420" s="124"/>
      <c r="C420" s="239" t="s">
        <v>370</v>
      </c>
      <c r="D420" s="240"/>
      <c r="E420" s="240"/>
      <c r="F420" s="241"/>
      <c r="G420" s="197"/>
    </row>
    <row r="421" spans="2:7" s="50" customFormat="1" ht="30" customHeight="1">
      <c r="B421" s="136">
        <v>88</v>
      </c>
      <c r="C421" s="161" t="s">
        <v>371</v>
      </c>
      <c r="D421" s="5" t="s">
        <v>0</v>
      </c>
      <c r="E421" s="56">
        <v>14</v>
      </c>
      <c r="F421" s="141"/>
      <c r="G421" s="197"/>
    </row>
    <row r="422" spans="2:7" s="50" customFormat="1" ht="15" customHeight="1">
      <c r="B422" s="136"/>
      <c r="C422" s="139"/>
      <c r="D422" s="140"/>
      <c r="E422" s="140"/>
      <c r="F422" s="141"/>
      <c r="G422" s="197"/>
    </row>
    <row r="423" spans="2:7" s="50" customFormat="1" ht="30" customHeight="1">
      <c r="B423" s="136" t="s">
        <v>567</v>
      </c>
      <c r="C423" s="161" t="s">
        <v>372</v>
      </c>
      <c r="D423" s="5" t="s">
        <v>0</v>
      </c>
      <c r="E423" s="56">
        <v>14</v>
      </c>
      <c r="F423" s="141"/>
      <c r="G423" s="197"/>
    </row>
    <row r="424" spans="2:7" s="50" customFormat="1" ht="15" customHeight="1">
      <c r="B424" s="136"/>
      <c r="C424" s="147"/>
      <c r="D424" s="143"/>
      <c r="E424" s="144"/>
      <c r="F424" s="141"/>
      <c r="G424" s="197"/>
    </row>
    <row r="425" spans="2:7" s="50" customFormat="1" ht="30" customHeight="1">
      <c r="B425" s="136" t="s">
        <v>568</v>
      </c>
      <c r="C425" s="180" t="s">
        <v>592</v>
      </c>
      <c r="D425" s="5" t="s">
        <v>25</v>
      </c>
      <c r="E425" s="56">
        <v>195</v>
      </c>
      <c r="F425" s="141"/>
      <c r="G425" s="197"/>
    </row>
    <row r="426" spans="2:7" s="50" customFormat="1" ht="15" customHeight="1">
      <c r="B426" s="136"/>
      <c r="C426" s="246" t="s">
        <v>569</v>
      </c>
      <c r="D426" s="229"/>
      <c r="E426" s="229"/>
      <c r="F426" s="230"/>
      <c r="G426" s="197"/>
    </row>
    <row r="427" spans="2:7" s="50" customFormat="1" ht="30" customHeight="1">
      <c r="B427" s="136">
        <v>90</v>
      </c>
      <c r="C427" s="161" t="s">
        <v>374</v>
      </c>
      <c r="D427" s="5" t="s">
        <v>25</v>
      </c>
      <c r="E427" s="56">
        <v>46</v>
      </c>
      <c r="F427" s="141"/>
      <c r="G427" s="197"/>
    </row>
    <row r="428" spans="2:7" s="50" customFormat="1" ht="15" customHeight="1">
      <c r="B428" s="136"/>
      <c r="C428" s="139" t="s">
        <v>375</v>
      </c>
      <c r="D428" s="140"/>
      <c r="E428" s="140"/>
      <c r="F428" s="141"/>
      <c r="G428" s="197"/>
    </row>
    <row r="429" spans="2:7" s="50" customFormat="1" ht="30" customHeight="1">
      <c r="B429" s="136">
        <v>91</v>
      </c>
      <c r="C429" s="161" t="s">
        <v>376</v>
      </c>
      <c r="D429" s="5" t="s">
        <v>25</v>
      </c>
      <c r="E429" s="56">
        <v>70</v>
      </c>
      <c r="F429" s="141"/>
      <c r="G429" s="197"/>
    </row>
    <row r="430" spans="2:7" s="50" customFormat="1" ht="15" customHeight="1">
      <c r="B430" s="136"/>
      <c r="C430" s="139" t="s">
        <v>377</v>
      </c>
      <c r="D430" s="140"/>
      <c r="E430" s="140"/>
      <c r="F430" s="141"/>
      <c r="G430" s="197"/>
    </row>
    <row r="431" spans="2:7" s="50" customFormat="1" ht="15" customHeight="1">
      <c r="B431" s="136">
        <v>92</v>
      </c>
      <c r="C431" s="161" t="s">
        <v>378</v>
      </c>
      <c r="D431" s="5" t="s">
        <v>25</v>
      </c>
      <c r="E431" s="56">
        <v>19</v>
      </c>
      <c r="F431" s="141"/>
      <c r="G431" s="197"/>
    </row>
    <row r="432" spans="2:7" s="50" customFormat="1" ht="15" customHeight="1">
      <c r="B432" s="136"/>
      <c r="C432" s="139" t="s">
        <v>377</v>
      </c>
      <c r="D432" s="140"/>
      <c r="E432" s="140"/>
      <c r="F432" s="141"/>
      <c r="G432" s="197"/>
    </row>
    <row r="433" spans="2:7" s="50" customFormat="1" ht="30" customHeight="1">
      <c r="B433" s="136">
        <v>93</v>
      </c>
      <c r="C433" s="161" t="s">
        <v>383</v>
      </c>
      <c r="D433" s="6" t="s">
        <v>12</v>
      </c>
      <c r="E433" s="56">
        <v>80</v>
      </c>
      <c r="F433" s="141"/>
      <c r="G433" s="197"/>
    </row>
    <row r="434" spans="2:7" s="50" customFormat="1" ht="15" customHeight="1">
      <c r="B434" s="136"/>
      <c r="C434" s="139" t="s">
        <v>381</v>
      </c>
      <c r="D434" s="140"/>
      <c r="E434" s="140"/>
      <c r="F434" s="141"/>
      <c r="G434" s="197"/>
    </row>
    <row r="435" spans="2:7" s="50" customFormat="1" ht="29.25" customHeight="1">
      <c r="B435" s="136">
        <v>94</v>
      </c>
      <c r="C435" s="161" t="s">
        <v>384</v>
      </c>
      <c r="D435" s="6" t="s">
        <v>12</v>
      </c>
      <c r="E435" s="56">
        <v>99</v>
      </c>
      <c r="F435" s="141"/>
      <c r="G435" s="197"/>
    </row>
    <row r="436" spans="2:7" s="50" customFormat="1" ht="15" customHeight="1">
      <c r="B436" s="136"/>
      <c r="C436" s="139" t="s">
        <v>382</v>
      </c>
      <c r="D436" s="140"/>
      <c r="E436" s="140"/>
      <c r="F436" s="141"/>
      <c r="G436" s="197"/>
    </row>
    <row r="437" spans="2:7" s="50" customFormat="1" ht="30" customHeight="1">
      <c r="B437" s="136">
        <v>95</v>
      </c>
      <c r="C437" s="161" t="s">
        <v>385</v>
      </c>
      <c r="D437" s="6" t="s">
        <v>12</v>
      </c>
      <c r="E437" s="173">
        <v>13</v>
      </c>
      <c r="F437" s="141"/>
      <c r="G437" s="197"/>
    </row>
    <row r="438" spans="2:7" s="50" customFormat="1" ht="15" customHeight="1">
      <c r="B438" s="77"/>
      <c r="C438" s="71" t="s">
        <v>386</v>
      </c>
      <c r="D438" s="52"/>
      <c r="E438" s="52"/>
      <c r="F438" s="78"/>
      <c r="G438" s="197"/>
    </row>
    <row r="439" spans="2:7" s="50" customFormat="1" ht="15" customHeight="1">
      <c r="B439" s="124"/>
      <c r="C439" s="125" t="s">
        <v>387</v>
      </c>
      <c r="D439" s="135"/>
      <c r="E439" s="135"/>
      <c r="F439" s="128"/>
      <c r="G439" s="197"/>
    </row>
    <row r="440" spans="2:7" s="50" customFormat="1" ht="15" customHeight="1">
      <c r="B440" s="136">
        <v>96</v>
      </c>
      <c r="C440" s="60" t="s">
        <v>388</v>
      </c>
      <c r="D440" s="5" t="s">
        <v>25</v>
      </c>
      <c r="E440" s="56">
        <v>21.4</v>
      </c>
      <c r="F440" s="141"/>
      <c r="G440" s="197"/>
    </row>
    <row r="441" spans="2:7" s="50" customFormat="1" ht="15" customHeight="1">
      <c r="B441" s="136"/>
      <c r="C441" s="139" t="s">
        <v>389</v>
      </c>
      <c r="D441" s="140"/>
      <c r="E441" s="140"/>
      <c r="F441" s="141"/>
      <c r="G441" s="197"/>
    </row>
    <row r="442" spans="2:7" s="50" customFormat="1" ht="30" customHeight="1">
      <c r="B442" s="136">
        <v>97</v>
      </c>
      <c r="C442" s="161" t="s">
        <v>390</v>
      </c>
      <c r="D442" s="6" t="s">
        <v>12</v>
      </c>
      <c r="E442" s="56">
        <v>18</v>
      </c>
      <c r="F442" s="141"/>
      <c r="G442" s="197"/>
    </row>
    <row r="443" spans="2:7" s="50" customFormat="1" ht="15" customHeight="1">
      <c r="B443" s="136"/>
      <c r="C443" s="139" t="s">
        <v>391</v>
      </c>
      <c r="D443" s="140"/>
      <c r="E443" s="140"/>
      <c r="F443" s="141"/>
      <c r="G443" s="197"/>
    </row>
    <row r="444" spans="2:7" s="50" customFormat="1" ht="15" customHeight="1">
      <c r="B444" s="136">
        <v>98</v>
      </c>
      <c r="C444" s="58" t="s">
        <v>405</v>
      </c>
      <c r="D444" s="6" t="s">
        <v>12</v>
      </c>
      <c r="E444" s="173">
        <v>13</v>
      </c>
      <c r="F444" s="141"/>
      <c r="G444" s="197"/>
    </row>
    <row r="445" spans="2:7" s="50" customFormat="1" ht="15" customHeight="1">
      <c r="B445" s="136"/>
      <c r="C445" s="139" t="s">
        <v>404</v>
      </c>
      <c r="D445" s="140"/>
      <c r="E445" s="140"/>
      <c r="F445" s="141"/>
      <c r="G445" s="197"/>
    </row>
    <row r="446" spans="2:7" s="50" customFormat="1" ht="15" customHeight="1">
      <c r="B446" s="33">
        <v>99</v>
      </c>
      <c r="C446" s="60" t="s">
        <v>406</v>
      </c>
      <c r="D446" s="6" t="s">
        <v>12</v>
      </c>
      <c r="E446" s="56">
        <v>5</v>
      </c>
      <c r="F446" s="34"/>
      <c r="G446" s="197"/>
    </row>
    <row r="447" spans="2:7" s="50" customFormat="1" ht="15" customHeight="1">
      <c r="B447" s="77"/>
      <c r="C447" s="71" t="s">
        <v>407</v>
      </c>
      <c r="D447" s="52"/>
      <c r="E447" s="52"/>
      <c r="F447" s="78"/>
      <c r="G447" s="197"/>
    </row>
    <row r="448" spans="2:7" s="50" customFormat="1" ht="15" customHeight="1">
      <c r="B448" s="124"/>
      <c r="C448" s="125" t="s">
        <v>408</v>
      </c>
      <c r="D448" s="135"/>
      <c r="E448" s="135"/>
      <c r="F448" s="128"/>
      <c r="G448" s="197"/>
    </row>
    <row r="449" spans="2:7" s="50" customFormat="1" ht="15" customHeight="1">
      <c r="B449" s="136">
        <v>100</v>
      </c>
      <c r="C449" s="60" t="s">
        <v>571</v>
      </c>
      <c r="D449" s="6" t="s">
        <v>11</v>
      </c>
      <c r="E449" s="56">
        <v>240</v>
      </c>
      <c r="F449" s="141"/>
      <c r="G449" s="197"/>
    </row>
    <row r="450" spans="2:7" s="50" customFormat="1" ht="15" customHeight="1">
      <c r="B450" s="77"/>
      <c r="C450" s="71" t="s">
        <v>409</v>
      </c>
      <c r="D450" s="52"/>
      <c r="E450" s="52"/>
      <c r="F450" s="78"/>
      <c r="G450" s="197"/>
    </row>
    <row r="451" spans="2:7" s="50" customFormat="1" ht="15" customHeight="1">
      <c r="B451" s="77"/>
      <c r="C451" s="71" t="s">
        <v>410</v>
      </c>
      <c r="D451" s="52"/>
      <c r="E451" s="52"/>
      <c r="F451" s="78"/>
      <c r="G451" s="197"/>
    </row>
    <row r="452" spans="2:7" s="50" customFormat="1" ht="15" customHeight="1">
      <c r="B452" s="77"/>
      <c r="C452" s="71" t="s">
        <v>411</v>
      </c>
      <c r="D452" s="52"/>
      <c r="E452" s="52"/>
      <c r="F452" s="78"/>
      <c r="G452" s="197"/>
    </row>
    <row r="453" spans="2:7" s="50" customFormat="1" ht="15" customHeight="1">
      <c r="B453" s="77"/>
      <c r="C453" s="71" t="s">
        <v>412</v>
      </c>
      <c r="D453" s="52"/>
      <c r="E453" s="52"/>
      <c r="F453" s="78"/>
      <c r="G453" s="197"/>
    </row>
    <row r="454" spans="2:7" s="50" customFormat="1" ht="15" customHeight="1">
      <c r="B454" s="77"/>
      <c r="C454" s="71" t="s">
        <v>413</v>
      </c>
      <c r="D454" s="52"/>
      <c r="E454" s="52"/>
      <c r="F454" s="78"/>
      <c r="G454" s="197"/>
    </row>
    <row r="455" spans="2:7" s="50" customFormat="1" ht="15" customHeight="1">
      <c r="B455" s="124"/>
      <c r="C455" s="125" t="s">
        <v>414</v>
      </c>
      <c r="D455" s="135"/>
      <c r="E455" s="135"/>
      <c r="F455" s="128"/>
      <c r="G455" s="197"/>
    </row>
    <row r="456" spans="2:7" s="50" customFormat="1" ht="30" customHeight="1">
      <c r="B456" s="136">
        <v>101</v>
      </c>
      <c r="C456" s="161" t="s">
        <v>415</v>
      </c>
      <c r="D456" s="5" t="s">
        <v>25</v>
      </c>
      <c r="E456" s="56">
        <v>15.4</v>
      </c>
      <c r="F456" s="141"/>
      <c r="G456" s="197"/>
    </row>
    <row r="457" spans="2:7" s="50" customFormat="1" ht="15" customHeight="1">
      <c r="B457" s="124"/>
      <c r="C457" s="139" t="s">
        <v>416</v>
      </c>
      <c r="D457" s="135"/>
      <c r="E457" s="135"/>
      <c r="F457" s="128"/>
      <c r="G457" s="197"/>
    </row>
    <row r="458" spans="2:7" s="50" customFormat="1" ht="30" customHeight="1">
      <c r="B458" s="136">
        <v>102</v>
      </c>
      <c r="C458" s="161" t="s">
        <v>417</v>
      </c>
      <c r="D458" s="5" t="s">
        <v>25</v>
      </c>
      <c r="E458" s="56">
        <v>7.7</v>
      </c>
      <c r="F458" s="141"/>
      <c r="G458" s="197"/>
    </row>
    <row r="459" spans="2:7" s="50" customFormat="1" ht="15" customHeight="1">
      <c r="B459" s="136"/>
      <c r="C459" s="139" t="s">
        <v>418</v>
      </c>
      <c r="D459" s="140"/>
      <c r="E459" s="140"/>
      <c r="F459" s="141"/>
      <c r="G459" s="197"/>
    </row>
    <row r="460" spans="2:7" s="50" customFormat="1" ht="45.75" customHeight="1">
      <c r="B460" s="136">
        <v>103</v>
      </c>
      <c r="C460" s="161" t="s">
        <v>419</v>
      </c>
      <c r="D460" s="5" t="s">
        <v>25</v>
      </c>
      <c r="E460" s="56">
        <v>4</v>
      </c>
      <c r="F460" s="141"/>
      <c r="G460" s="197"/>
    </row>
    <row r="461" spans="2:7" s="50" customFormat="1" ht="15" customHeight="1">
      <c r="B461" s="77"/>
      <c r="C461" s="139" t="s">
        <v>420</v>
      </c>
      <c r="D461" s="52"/>
      <c r="E461" s="52"/>
      <c r="F461" s="78"/>
      <c r="G461" s="197"/>
    </row>
    <row r="462" spans="2:7" s="50" customFormat="1" ht="15" customHeight="1">
      <c r="B462" s="124"/>
      <c r="C462" s="125" t="s">
        <v>582</v>
      </c>
      <c r="D462" s="135"/>
      <c r="E462" s="135"/>
      <c r="F462" s="128"/>
      <c r="G462" s="197"/>
    </row>
    <row r="463" spans="2:7" s="50" customFormat="1" ht="15" customHeight="1">
      <c r="B463" s="136">
        <v>104</v>
      </c>
      <c r="C463" s="60" t="s">
        <v>421</v>
      </c>
      <c r="D463" s="5" t="s">
        <v>0</v>
      </c>
      <c r="E463" s="56">
        <v>3</v>
      </c>
      <c r="F463" s="141"/>
      <c r="G463" s="197"/>
    </row>
    <row r="464" spans="2:7" s="50" customFormat="1" ht="15" customHeight="1">
      <c r="B464" s="77"/>
      <c r="C464" s="234" t="s">
        <v>583</v>
      </c>
      <c r="D464" s="235"/>
      <c r="E464" s="235"/>
      <c r="F464" s="236"/>
      <c r="G464" s="197"/>
    </row>
    <row r="465" spans="2:7" s="50" customFormat="1" ht="15" customHeight="1">
      <c r="B465" s="77"/>
      <c r="C465" s="71" t="s">
        <v>423</v>
      </c>
      <c r="D465" s="52"/>
      <c r="E465" s="52"/>
      <c r="F465" s="78"/>
      <c r="G465" s="197"/>
    </row>
    <row r="466" spans="2:7" s="50" customFormat="1" ht="15" customHeight="1">
      <c r="B466" s="77"/>
      <c r="C466" s="71" t="s">
        <v>424</v>
      </c>
      <c r="D466" s="52"/>
      <c r="E466" s="52"/>
      <c r="F466" s="78"/>
      <c r="G466" s="197"/>
    </row>
    <row r="467" spans="2:7" s="50" customFormat="1" ht="15" customHeight="1">
      <c r="B467" s="136">
        <v>105</v>
      </c>
      <c r="C467" s="60" t="s">
        <v>425</v>
      </c>
      <c r="D467" s="5" t="s">
        <v>0</v>
      </c>
      <c r="E467" s="56">
        <v>2</v>
      </c>
      <c r="F467" s="141"/>
      <c r="G467" s="197"/>
    </row>
    <row r="468" spans="2:7" s="50" customFormat="1" ht="15" customHeight="1">
      <c r="B468" s="77"/>
      <c r="C468" s="234" t="s">
        <v>584</v>
      </c>
      <c r="D468" s="235"/>
      <c r="E468" s="235"/>
      <c r="F468" s="236"/>
      <c r="G468" s="197"/>
    </row>
    <row r="469" spans="2:7" s="50" customFormat="1" ht="15" customHeight="1">
      <c r="B469" s="77"/>
      <c r="C469" s="71" t="s">
        <v>423</v>
      </c>
      <c r="D469" s="52"/>
      <c r="E469" s="52"/>
      <c r="F469" s="78"/>
      <c r="G469" s="197"/>
    </row>
    <row r="470" spans="2:7" s="50" customFormat="1" ht="15" customHeight="1">
      <c r="B470" s="77"/>
      <c r="C470" s="71" t="s">
        <v>427</v>
      </c>
      <c r="D470" s="52"/>
      <c r="E470" s="52"/>
      <c r="F470" s="78"/>
      <c r="G470" s="197"/>
    </row>
    <row r="471" spans="2:7" s="50" customFormat="1" ht="15" customHeight="1">
      <c r="B471" s="124"/>
      <c r="C471" s="125" t="s">
        <v>428</v>
      </c>
      <c r="D471" s="135"/>
      <c r="E471" s="135"/>
      <c r="F471" s="128"/>
      <c r="G471" s="197"/>
    </row>
    <row r="472" spans="2:7" s="50" customFormat="1" ht="30" customHeight="1">
      <c r="B472" s="136">
        <v>106</v>
      </c>
      <c r="C472" s="161" t="s">
        <v>429</v>
      </c>
      <c r="D472" s="5" t="s">
        <v>0</v>
      </c>
      <c r="E472" s="56">
        <v>2</v>
      </c>
      <c r="F472" s="141"/>
      <c r="G472" s="197"/>
    </row>
    <row r="473" spans="2:7" s="50" customFormat="1" ht="15" customHeight="1">
      <c r="B473" s="136"/>
      <c r="C473" s="139"/>
      <c r="D473" s="140"/>
      <c r="E473" s="140"/>
      <c r="F473" s="141"/>
      <c r="G473" s="197"/>
    </row>
    <row r="474" spans="2:7" s="50" customFormat="1" ht="30" customHeight="1">
      <c r="B474" s="136">
        <v>107</v>
      </c>
      <c r="C474" s="161" t="s">
        <v>430</v>
      </c>
      <c r="D474" s="5" t="s">
        <v>0</v>
      </c>
      <c r="E474" s="56">
        <v>4</v>
      </c>
      <c r="F474" s="153"/>
      <c r="G474" s="197"/>
    </row>
    <row r="475" spans="2:7" s="50" customFormat="1" ht="15" customHeight="1">
      <c r="B475" s="136"/>
      <c r="C475" s="139" t="s">
        <v>432</v>
      </c>
      <c r="D475" s="140"/>
      <c r="E475" s="140"/>
      <c r="F475" s="141"/>
      <c r="G475" s="197"/>
    </row>
    <row r="476" spans="2:7" s="50" customFormat="1" ht="15" customHeight="1">
      <c r="B476" s="136">
        <v>108</v>
      </c>
      <c r="C476" s="60" t="s">
        <v>431</v>
      </c>
      <c r="D476" s="5" t="s">
        <v>0</v>
      </c>
      <c r="E476" s="56">
        <v>1</v>
      </c>
      <c r="F476" s="141"/>
      <c r="G476" s="197"/>
    </row>
    <row r="477" spans="2:7" s="50" customFormat="1" ht="15" customHeight="1">
      <c r="B477" s="136"/>
      <c r="C477" s="139" t="s">
        <v>433</v>
      </c>
      <c r="D477" s="140"/>
      <c r="E477" s="140"/>
      <c r="F477" s="141"/>
      <c r="G477" s="197"/>
    </row>
    <row r="478" spans="2:7" s="50" customFormat="1" ht="15" customHeight="1">
      <c r="B478" s="136">
        <v>109</v>
      </c>
      <c r="C478" s="60" t="s">
        <v>434</v>
      </c>
      <c r="D478" s="6" t="s">
        <v>11</v>
      </c>
      <c r="E478" s="56">
        <v>28</v>
      </c>
      <c r="F478" s="141"/>
      <c r="G478" s="197"/>
    </row>
    <row r="479" spans="2:7" s="50" customFormat="1" ht="15" customHeight="1">
      <c r="B479" s="136"/>
      <c r="C479" s="139" t="s">
        <v>435</v>
      </c>
      <c r="D479" s="140"/>
      <c r="E479" s="140"/>
      <c r="F479" s="141"/>
      <c r="G479" s="197"/>
    </row>
    <row r="480" spans="2:7" s="50" customFormat="1" ht="15" customHeight="1">
      <c r="B480" s="136">
        <v>110</v>
      </c>
      <c r="C480" s="60" t="s">
        <v>438</v>
      </c>
      <c r="D480" s="5" t="s">
        <v>0</v>
      </c>
      <c r="E480" s="56">
        <v>1</v>
      </c>
      <c r="F480" s="141"/>
      <c r="G480" s="197"/>
    </row>
    <row r="481" spans="2:7" s="50" customFormat="1" ht="15" customHeight="1">
      <c r="B481" s="136"/>
      <c r="C481" s="139" t="s">
        <v>436</v>
      </c>
      <c r="D481" s="140"/>
      <c r="E481" s="140"/>
      <c r="F481" s="141"/>
      <c r="G481" s="197"/>
    </row>
    <row r="482" spans="1:9" s="50" customFormat="1" ht="51.75" customHeight="1">
      <c r="A482" s="181"/>
      <c r="B482" s="214">
        <v>111</v>
      </c>
      <c r="C482" s="207" t="s">
        <v>595</v>
      </c>
      <c r="D482" s="204" t="s">
        <v>25</v>
      </c>
      <c r="E482" s="205">
        <v>8</v>
      </c>
      <c r="F482" s="211"/>
      <c r="G482" s="224"/>
      <c r="H482" s="209"/>
      <c r="I482" s="209"/>
    </row>
    <row r="483" spans="2:7" s="50" customFormat="1" ht="15" customHeight="1">
      <c r="B483" s="212"/>
      <c r="C483" s="139" t="s">
        <v>437</v>
      </c>
      <c r="D483" s="213"/>
      <c r="E483" s="213"/>
      <c r="F483" s="211"/>
      <c r="G483" s="197"/>
    </row>
    <row r="484" spans="2:7" s="50" customFormat="1" ht="15" customHeight="1">
      <c r="B484" s="136">
        <v>112</v>
      </c>
      <c r="C484" s="161" t="s">
        <v>439</v>
      </c>
      <c r="D484" s="5" t="s">
        <v>0</v>
      </c>
      <c r="E484" s="56">
        <v>1</v>
      </c>
      <c r="F484" s="141"/>
      <c r="G484" s="197"/>
    </row>
    <row r="485" spans="2:7" s="50" customFormat="1" ht="15" customHeight="1">
      <c r="B485" s="136"/>
      <c r="C485" s="139" t="s">
        <v>436</v>
      </c>
      <c r="D485" s="140"/>
      <c r="E485" s="140"/>
      <c r="F485" s="141"/>
      <c r="G485" s="197"/>
    </row>
    <row r="486" spans="2:7" s="50" customFormat="1" ht="30" customHeight="1">
      <c r="B486" s="136">
        <v>113</v>
      </c>
      <c r="C486" s="161" t="s">
        <v>440</v>
      </c>
      <c r="D486" s="5" t="s">
        <v>0</v>
      </c>
      <c r="E486" s="56">
        <v>3</v>
      </c>
      <c r="F486" s="141"/>
      <c r="G486" s="197"/>
    </row>
    <row r="487" spans="2:7" s="50" customFormat="1" ht="15" customHeight="1">
      <c r="B487" s="136"/>
      <c r="C487" s="139" t="s">
        <v>436</v>
      </c>
      <c r="D487" s="140"/>
      <c r="E487" s="140"/>
      <c r="F487" s="141"/>
      <c r="G487" s="197"/>
    </row>
    <row r="488" spans="2:7" s="50" customFormat="1" ht="15" customHeight="1">
      <c r="B488" s="136">
        <v>114</v>
      </c>
      <c r="C488" s="60" t="s">
        <v>441</v>
      </c>
      <c r="D488" s="5" t="s">
        <v>0</v>
      </c>
      <c r="E488" s="56">
        <v>1</v>
      </c>
      <c r="F488" s="141"/>
      <c r="G488" s="197"/>
    </row>
    <row r="489" spans="2:7" s="50" customFormat="1" ht="15" customHeight="1">
      <c r="B489" s="136"/>
      <c r="C489" s="139" t="s">
        <v>436</v>
      </c>
      <c r="D489" s="140"/>
      <c r="E489" s="140"/>
      <c r="F489" s="141"/>
      <c r="G489" s="197"/>
    </row>
    <row r="490" spans="2:7" s="50" customFormat="1" ht="30" customHeight="1">
      <c r="B490" s="136">
        <v>115</v>
      </c>
      <c r="C490" s="161" t="s">
        <v>442</v>
      </c>
      <c r="D490" s="6" t="s">
        <v>12</v>
      </c>
      <c r="E490" s="56">
        <v>28</v>
      </c>
      <c r="F490" s="141"/>
      <c r="G490" s="197"/>
    </row>
    <row r="491" spans="2:7" s="50" customFormat="1" ht="15" customHeight="1">
      <c r="B491" s="136"/>
      <c r="C491" s="139" t="s">
        <v>443</v>
      </c>
      <c r="D491" s="140"/>
      <c r="E491" s="140"/>
      <c r="F491" s="141"/>
      <c r="G491" s="197"/>
    </row>
    <row r="492" spans="2:7" s="50" customFormat="1" ht="15" customHeight="1">
      <c r="B492" s="136">
        <v>116</v>
      </c>
      <c r="C492" s="60" t="s">
        <v>444</v>
      </c>
      <c r="D492" s="5" t="s">
        <v>25</v>
      </c>
      <c r="E492" s="56">
        <v>9</v>
      </c>
      <c r="F492" s="141"/>
      <c r="G492" s="197"/>
    </row>
    <row r="493" spans="2:7" s="50" customFormat="1" ht="15" customHeight="1">
      <c r="B493" s="136"/>
      <c r="C493" s="139" t="s">
        <v>445</v>
      </c>
      <c r="D493" s="140"/>
      <c r="E493" s="140"/>
      <c r="F493" s="141"/>
      <c r="G493" s="197"/>
    </row>
    <row r="494" spans="2:7" s="50" customFormat="1" ht="15" customHeight="1">
      <c r="B494" s="136">
        <v>117</v>
      </c>
      <c r="C494" s="60" t="s">
        <v>446</v>
      </c>
      <c r="D494" s="5" t="s">
        <v>0</v>
      </c>
      <c r="E494" s="56">
        <v>20</v>
      </c>
      <c r="F494" s="141"/>
      <c r="G494" s="197"/>
    </row>
    <row r="495" spans="2:7" s="50" customFormat="1" ht="15" customHeight="1">
      <c r="B495" s="136"/>
      <c r="C495" s="139"/>
      <c r="D495" s="140"/>
      <c r="E495" s="140"/>
      <c r="F495" s="141"/>
      <c r="G495" s="197"/>
    </row>
    <row r="496" spans="2:7" s="50" customFormat="1" ht="15" customHeight="1">
      <c r="B496" s="136">
        <v>118</v>
      </c>
      <c r="C496" s="60" t="s">
        <v>447</v>
      </c>
      <c r="D496" s="6" t="s">
        <v>11</v>
      </c>
      <c r="E496" s="56">
        <v>50</v>
      </c>
      <c r="F496" s="141"/>
      <c r="G496" s="197"/>
    </row>
    <row r="497" spans="2:7" s="50" customFormat="1" ht="15" customHeight="1">
      <c r="B497" s="77"/>
      <c r="C497" s="71"/>
      <c r="D497" s="52"/>
      <c r="E497" s="52"/>
      <c r="F497" s="78"/>
      <c r="G497" s="197"/>
    </row>
    <row r="498" spans="2:7" s="50" customFormat="1" ht="15" customHeight="1">
      <c r="B498" s="124"/>
      <c r="C498" s="125" t="s">
        <v>448</v>
      </c>
      <c r="D498" s="135"/>
      <c r="E498" s="135"/>
      <c r="F498" s="128"/>
      <c r="G498" s="197"/>
    </row>
    <row r="499" spans="2:7" s="50" customFormat="1" ht="15" customHeight="1">
      <c r="B499" s="136">
        <v>119</v>
      </c>
      <c r="C499" s="60" t="s">
        <v>449</v>
      </c>
      <c r="D499" s="5" t="s">
        <v>25</v>
      </c>
      <c r="E499" s="56">
        <v>250</v>
      </c>
      <c r="F499" s="141"/>
      <c r="G499" s="197"/>
    </row>
    <row r="500" spans="2:7" s="50" customFormat="1" ht="15" customHeight="1">
      <c r="B500" s="136"/>
      <c r="C500" s="139" t="s">
        <v>450</v>
      </c>
      <c r="D500" s="140"/>
      <c r="E500" s="140"/>
      <c r="F500" s="141"/>
      <c r="G500" s="197"/>
    </row>
    <row r="501" spans="2:7" s="50" customFormat="1" ht="15" customHeight="1">
      <c r="B501" s="136">
        <v>120</v>
      </c>
      <c r="C501" s="60" t="s">
        <v>451</v>
      </c>
      <c r="D501" s="162"/>
      <c r="E501" s="162"/>
      <c r="F501" s="141"/>
      <c r="G501" s="197"/>
    </row>
    <row r="502" spans="2:7" s="50" customFormat="1" ht="15" customHeight="1">
      <c r="B502" s="136"/>
      <c r="C502" s="139"/>
      <c r="D502" s="140"/>
      <c r="E502" s="140"/>
      <c r="F502" s="141"/>
      <c r="G502" s="197"/>
    </row>
    <row r="503" spans="2:7" s="50" customFormat="1" ht="15" customHeight="1">
      <c r="B503" s="136">
        <v>121</v>
      </c>
      <c r="C503" s="60" t="s">
        <v>452</v>
      </c>
      <c r="D503" s="5" t="s">
        <v>25</v>
      </c>
      <c r="E503" s="56">
        <v>27</v>
      </c>
      <c r="F503" s="141"/>
      <c r="G503" s="197"/>
    </row>
    <row r="504" spans="2:7" s="50" customFormat="1" ht="15" customHeight="1">
      <c r="B504" s="77"/>
      <c r="C504" s="74" t="s">
        <v>453</v>
      </c>
      <c r="D504" s="52"/>
      <c r="E504" s="52"/>
      <c r="F504" s="78"/>
      <c r="G504" s="197"/>
    </row>
    <row r="505" spans="2:7" s="50" customFormat="1" ht="15" customHeight="1">
      <c r="B505" s="124"/>
      <c r="C505" s="239" t="s">
        <v>454</v>
      </c>
      <c r="D505" s="240"/>
      <c r="E505" s="240"/>
      <c r="F505" s="241"/>
      <c r="G505" s="197"/>
    </row>
    <row r="506" spans="2:7" s="50" customFormat="1" ht="30" customHeight="1">
      <c r="B506" s="136">
        <v>122</v>
      </c>
      <c r="C506" s="161" t="s">
        <v>585</v>
      </c>
      <c r="D506" s="5" t="s">
        <v>0</v>
      </c>
      <c r="E506" s="56">
        <v>1</v>
      </c>
      <c r="F506" s="141"/>
      <c r="G506" s="197"/>
    </row>
    <row r="507" spans="2:7" s="50" customFormat="1" ht="15" customHeight="1">
      <c r="B507" s="77"/>
      <c r="C507" s="74" t="s">
        <v>455</v>
      </c>
      <c r="D507" s="52"/>
      <c r="E507" s="52"/>
      <c r="F507" s="78"/>
      <c r="G507" s="197"/>
    </row>
    <row r="508" spans="2:7" s="50" customFormat="1" ht="15" customHeight="1">
      <c r="B508" s="124"/>
      <c r="C508" s="125" t="s">
        <v>456</v>
      </c>
      <c r="D508" s="135"/>
      <c r="E508" s="135"/>
      <c r="F508" s="128"/>
      <c r="G508" s="197"/>
    </row>
    <row r="509" spans="2:7" s="50" customFormat="1" ht="15" customHeight="1">
      <c r="B509" s="136">
        <v>123</v>
      </c>
      <c r="C509" s="60" t="s">
        <v>457</v>
      </c>
      <c r="D509" s="5" t="s">
        <v>0</v>
      </c>
      <c r="E509" s="56">
        <v>2</v>
      </c>
      <c r="F509" s="141"/>
      <c r="G509" s="197"/>
    </row>
    <row r="510" spans="2:7" s="50" customFormat="1" ht="15" customHeight="1">
      <c r="B510" s="77"/>
      <c r="C510" s="74" t="s">
        <v>458</v>
      </c>
      <c r="D510" s="52"/>
      <c r="E510" s="52"/>
      <c r="F510" s="78"/>
      <c r="G510" s="197"/>
    </row>
    <row r="511" spans="2:7" s="50" customFormat="1" ht="15" customHeight="1">
      <c r="B511" s="124"/>
      <c r="C511" s="125" t="s">
        <v>456</v>
      </c>
      <c r="D511" s="135"/>
      <c r="E511" s="135"/>
      <c r="F511" s="128"/>
      <c r="G511" s="197"/>
    </row>
    <row r="512" spans="2:7" s="50" customFormat="1" ht="15" customHeight="1">
      <c r="B512" s="136">
        <v>124</v>
      </c>
      <c r="C512" s="60" t="s">
        <v>459</v>
      </c>
      <c r="D512" s="5" t="s">
        <v>0</v>
      </c>
      <c r="E512" s="56">
        <v>1</v>
      </c>
      <c r="F512" s="141"/>
      <c r="G512" s="197"/>
    </row>
    <row r="513" spans="2:7" s="50" customFormat="1" ht="15" customHeight="1">
      <c r="B513" s="77"/>
      <c r="C513" s="74" t="s">
        <v>460</v>
      </c>
      <c r="D513" s="52"/>
      <c r="E513" s="52"/>
      <c r="F513" s="78"/>
      <c r="G513" s="197"/>
    </row>
    <row r="514" spans="2:7" s="50" customFormat="1" ht="15" customHeight="1">
      <c r="B514" s="124"/>
      <c r="C514" s="125" t="s">
        <v>461</v>
      </c>
      <c r="D514" s="135"/>
      <c r="E514" s="135"/>
      <c r="F514" s="128"/>
      <c r="G514" s="197"/>
    </row>
    <row r="515" spans="2:7" s="50" customFormat="1" ht="30" customHeight="1">
      <c r="B515" s="136">
        <v>125</v>
      </c>
      <c r="C515" s="58" t="s">
        <v>463</v>
      </c>
      <c r="D515" s="6" t="s">
        <v>12</v>
      </c>
      <c r="E515" s="56">
        <v>1</v>
      </c>
      <c r="F515" s="141"/>
      <c r="G515" s="197"/>
    </row>
    <row r="516" spans="2:7" s="50" customFormat="1" ht="30.75" customHeight="1">
      <c r="B516" s="136"/>
      <c r="C516" s="246" t="s">
        <v>464</v>
      </c>
      <c r="D516" s="229"/>
      <c r="E516" s="229"/>
      <c r="F516" s="230"/>
      <c r="G516" s="197"/>
    </row>
    <row r="517" spans="2:7" s="50" customFormat="1" ht="30.75" customHeight="1">
      <c r="B517" s="136">
        <v>126</v>
      </c>
      <c r="C517" s="58" t="s">
        <v>465</v>
      </c>
      <c r="D517" s="6" t="s">
        <v>12</v>
      </c>
      <c r="E517" s="56">
        <v>47.1</v>
      </c>
      <c r="F517" s="141"/>
      <c r="G517" s="197"/>
    </row>
    <row r="518" spans="2:7" s="50" customFormat="1" ht="30.75" customHeight="1">
      <c r="B518" s="136"/>
      <c r="C518" s="246" t="s">
        <v>464</v>
      </c>
      <c r="D518" s="229"/>
      <c r="E518" s="229"/>
      <c r="F518" s="230"/>
      <c r="G518" s="197"/>
    </row>
    <row r="519" spans="1:8" s="209" customFormat="1" ht="54" customHeight="1">
      <c r="A519" s="215"/>
      <c r="B519" s="214" t="s">
        <v>599</v>
      </c>
      <c r="C519" s="226" t="s">
        <v>600</v>
      </c>
      <c r="D519" s="5" t="s">
        <v>25</v>
      </c>
      <c r="E519" s="56">
        <v>125</v>
      </c>
      <c r="F519" s="218"/>
      <c r="G519" s="224"/>
      <c r="H519" s="225"/>
    </row>
    <row r="520" spans="1:7" s="209" customFormat="1" ht="16.5" customHeight="1">
      <c r="A520" s="219"/>
      <c r="B520" s="220"/>
      <c r="C520" s="216" t="s">
        <v>601</v>
      </c>
      <c r="D520" s="217"/>
      <c r="E520" s="217"/>
      <c r="F520" s="218"/>
      <c r="G520" s="224"/>
    </row>
    <row r="521" spans="2:7" s="50" customFormat="1" ht="15" customHeight="1">
      <c r="B521" s="136">
        <v>127</v>
      </c>
      <c r="C521" s="60" t="s">
        <v>466</v>
      </c>
      <c r="D521" s="6" t="s">
        <v>12</v>
      </c>
      <c r="E521" s="56">
        <v>4.3</v>
      </c>
      <c r="F521" s="141"/>
      <c r="G521" s="197"/>
    </row>
    <row r="522" spans="2:7" s="50" customFormat="1" ht="30.75" customHeight="1">
      <c r="B522" s="77"/>
      <c r="C522" s="234" t="s">
        <v>467</v>
      </c>
      <c r="D522" s="235"/>
      <c r="E522" s="235"/>
      <c r="F522" s="236"/>
      <c r="G522" s="197"/>
    </row>
    <row r="523" spans="2:7" s="50" customFormat="1" ht="15" customHeight="1">
      <c r="B523" s="124"/>
      <c r="C523" s="125" t="s">
        <v>468</v>
      </c>
      <c r="D523" s="135"/>
      <c r="E523" s="135"/>
      <c r="F523" s="128"/>
      <c r="G523" s="197"/>
    </row>
    <row r="524" spans="2:7" s="50" customFormat="1" ht="15" customHeight="1">
      <c r="B524" s="136">
        <v>128</v>
      </c>
      <c r="C524" s="60" t="s">
        <v>469</v>
      </c>
      <c r="D524" s="6" t="s">
        <v>12</v>
      </c>
      <c r="E524" s="56">
        <v>69</v>
      </c>
      <c r="F524" s="141"/>
      <c r="G524" s="197"/>
    </row>
    <row r="525" spans="2:7" s="50" customFormat="1" ht="15" customHeight="1">
      <c r="B525" s="77"/>
      <c r="C525" s="71" t="s">
        <v>470</v>
      </c>
      <c r="D525" s="52"/>
      <c r="E525" s="52"/>
      <c r="F525" s="78"/>
      <c r="G525" s="197"/>
    </row>
    <row r="526" spans="2:7" s="50" customFormat="1" ht="15" customHeight="1">
      <c r="B526" s="124"/>
      <c r="C526" s="125" t="s">
        <v>471</v>
      </c>
      <c r="D526" s="135"/>
      <c r="E526" s="135"/>
      <c r="F526" s="128"/>
      <c r="G526" s="197"/>
    </row>
    <row r="527" spans="2:7" s="50" customFormat="1" ht="15" customHeight="1">
      <c r="B527" s="136">
        <v>129</v>
      </c>
      <c r="C527" s="60" t="s">
        <v>476</v>
      </c>
      <c r="D527" s="5" t="s">
        <v>25</v>
      </c>
      <c r="E527" s="56">
        <v>51</v>
      </c>
      <c r="F527" s="141"/>
      <c r="G527" s="197"/>
    </row>
    <row r="528" spans="2:7" s="50" customFormat="1" ht="15" customHeight="1">
      <c r="B528" s="77"/>
      <c r="C528" s="234" t="s">
        <v>474</v>
      </c>
      <c r="D528" s="235"/>
      <c r="E528" s="235"/>
      <c r="F528" s="236"/>
      <c r="G528" s="197"/>
    </row>
    <row r="529" spans="2:7" s="50" customFormat="1" ht="15" customHeight="1">
      <c r="B529" s="124"/>
      <c r="C529" s="239" t="s">
        <v>473</v>
      </c>
      <c r="D529" s="240"/>
      <c r="E529" s="240"/>
      <c r="F529" s="241"/>
      <c r="G529" s="197"/>
    </row>
    <row r="530" spans="2:7" s="50" customFormat="1" ht="15" customHeight="1">
      <c r="B530" s="136">
        <v>130</v>
      </c>
      <c r="C530" s="60" t="s">
        <v>477</v>
      </c>
      <c r="D530" s="5" t="s">
        <v>25</v>
      </c>
      <c r="E530" s="56">
        <v>28</v>
      </c>
      <c r="F530" s="141"/>
      <c r="G530" s="197"/>
    </row>
    <row r="531" spans="2:7" s="50" customFormat="1" ht="15" customHeight="1">
      <c r="B531" s="77"/>
      <c r="C531" s="234" t="s">
        <v>475</v>
      </c>
      <c r="D531" s="235"/>
      <c r="E531" s="235"/>
      <c r="F531" s="236"/>
      <c r="G531" s="197"/>
    </row>
    <row r="532" spans="2:7" s="50" customFormat="1" ht="15" customHeight="1">
      <c r="B532" s="124"/>
      <c r="C532" s="239" t="s">
        <v>473</v>
      </c>
      <c r="D532" s="240"/>
      <c r="E532" s="240"/>
      <c r="F532" s="241"/>
      <c r="G532" s="197"/>
    </row>
    <row r="533" spans="2:7" s="50" customFormat="1" ht="45" customHeight="1">
      <c r="B533" s="136">
        <v>131</v>
      </c>
      <c r="C533" s="161" t="s">
        <v>478</v>
      </c>
      <c r="D533" s="5" t="s">
        <v>25</v>
      </c>
      <c r="E533" s="56">
        <v>8</v>
      </c>
      <c r="F533" s="141"/>
      <c r="G533" s="197"/>
    </row>
    <row r="534" spans="2:7" s="50" customFormat="1" ht="15" customHeight="1">
      <c r="B534" s="136"/>
      <c r="C534" s="139"/>
      <c r="D534" s="140"/>
      <c r="E534" s="140"/>
      <c r="F534" s="141"/>
      <c r="G534" s="197"/>
    </row>
    <row r="535" spans="2:7" s="50" customFormat="1" ht="45" customHeight="1">
      <c r="B535" s="136">
        <v>132</v>
      </c>
      <c r="C535" s="161" t="s">
        <v>479</v>
      </c>
      <c r="D535" s="5" t="s">
        <v>0</v>
      </c>
      <c r="E535" s="56">
        <v>4</v>
      </c>
      <c r="F535" s="141"/>
      <c r="G535" s="197"/>
    </row>
    <row r="536" spans="2:7" s="50" customFormat="1" ht="15" customHeight="1">
      <c r="B536" s="136"/>
      <c r="C536" s="139"/>
      <c r="D536" s="140"/>
      <c r="E536" s="140"/>
      <c r="F536" s="141"/>
      <c r="G536" s="197"/>
    </row>
    <row r="537" spans="2:7" s="50" customFormat="1" ht="45" customHeight="1">
      <c r="B537" s="136">
        <v>133</v>
      </c>
      <c r="C537" s="161" t="s">
        <v>480</v>
      </c>
      <c r="D537" s="5" t="s">
        <v>0</v>
      </c>
      <c r="E537" s="56">
        <v>4</v>
      </c>
      <c r="F537" s="141"/>
      <c r="G537" s="197"/>
    </row>
    <row r="538" spans="2:7" s="50" customFormat="1" ht="15" customHeight="1">
      <c r="B538" s="136"/>
      <c r="C538" s="139"/>
      <c r="D538" s="140"/>
      <c r="E538" s="140"/>
      <c r="F538" s="141"/>
      <c r="G538" s="197"/>
    </row>
    <row r="539" spans="2:7" s="50" customFormat="1" ht="30" customHeight="1">
      <c r="B539" s="136">
        <v>134</v>
      </c>
      <c r="C539" s="161" t="s">
        <v>481</v>
      </c>
      <c r="D539" s="5" t="s">
        <v>0</v>
      </c>
      <c r="E539" s="56">
        <v>2</v>
      </c>
      <c r="F539" s="141"/>
      <c r="G539" s="197"/>
    </row>
    <row r="540" spans="2:7" s="50" customFormat="1" ht="15" customHeight="1">
      <c r="B540" s="136"/>
      <c r="C540" s="246" t="s">
        <v>486</v>
      </c>
      <c r="D540" s="229"/>
      <c r="E540" s="229"/>
      <c r="F540" s="230"/>
      <c r="G540" s="197"/>
    </row>
    <row r="541" spans="2:7" s="50" customFormat="1" ht="45" customHeight="1">
      <c r="B541" s="136">
        <v>135</v>
      </c>
      <c r="C541" s="161" t="s">
        <v>482</v>
      </c>
      <c r="D541" s="5" t="s">
        <v>0</v>
      </c>
      <c r="E541" s="56">
        <v>1</v>
      </c>
      <c r="F541" s="141"/>
      <c r="G541" s="197"/>
    </row>
    <row r="542" spans="2:7" s="50" customFormat="1" ht="15" customHeight="1">
      <c r="B542" s="136"/>
      <c r="C542" s="246" t="s">
        <v>485</v>
      </c>
      <c r="D542" s="229"/>
      <c r="E542" s="229"/>
      <c r="F542" s="230"/>
      <c r="G542" s="197"/>
    </row>
    <row r="543" spans="2:7" s="50" customFormat="1" ht="15" customHeight="1">
      <c r="B543" s="136">
        <v>136</v>
      </c>
      <c r="C543" s="60" t="s">
        <v>483</v>
      </c>
      <c r="D543" s="5" t="s">
        <v>0</v>
      </c>
      <c r="E543" s="56">
        <v>1</v>
      </c>
      <c r="F543" s="141"/>
      <c r="G543" s="197"/>
    </row>
    <row r="544" spans="2:7" s="50" customFormat="1" ht="15" customHeight="1">
      <c r="B544" s="136"/>
      <c r="C544" s="246" t="s">
        <v>484</v>
      </c>
      <c r="D544" s="229"/>
      <c r="E544" s="229"/>
      <c r="F544" s="230"/>
      <c r="G544" s="197"/>
    </row>
    <row r="545" spans="2:7" s="50" customFormat="1" ht="45" customHeight="1">
      <c r="B545" s="136">
        <v>137</v>
      </c>
      <c r="C545" s="161" t="s">
        <v>487</v>
      </c>
      <c r="D545" s="5" t="s">
        <v>25</v>
      </c>
      <c r="E545" s="56">
        <v>52</v>
      </c>
      <c r="F545" s="141"/>
      <c r="G545" s="197"/>
    </row>
    <row r="546" spans="2:7" s="50" customFormat="1" ht="15" customHeight="1">
      <c r="B546" s="136"/>
      <c r="C546" s="246" t="s">
        <v>488</v>
      </c>
      <c r="D546" s="229"/>
      <c r="E546" s="229"/>
      <c r="F546" s="230"/>
      <c r="G546" s="197"/>
    </row>
    <row r="547" spans="2:7" s="50" customFormat="1" ht="15" customHeight="1">
      <c r="B547" s="136">
        <v>138</v>
      </c>
      <c r="C547" s="60" t="s">
        <v>490</v>
      </c>
      <c r="D547" s="6" t="s">
        <v>11</v>
      </c>
      <c r="E547" s="56">
        <v>96</v>
      </c>
      <c r="F547" s="141"/>
      <c r="G547" s="197"/>
    </row>
    <row r="548" spans="2:7" s="50" customFormat="1" ht="15" customHeight="1">
      <c r="B548" s="136"/>
      <c r="C548" s="139" t="s">
        <v>491</v>
      </c>
      <c r="D548" s="140"/>
      <c r="E548" s="140"/>
      <c r="F548" s="141"/>
      <c r="G548" s="197"/>
    </row>
    <row r="549" spans="2:7" s="50" customFormat="1" ht="60" customHeight="1">
      <c r="B549" s="136">
        <v>139</v>
      </c>
      <c r="C549" s="161" t="s">
        <v>494</v>
      </c>
      <c r="D549" s="5" t="s">
        <v>0</v>
      </c>
      <c r="E549" s="56">
        <v>6</v>
      </c>
      <c r="F549" s="141"/>
      <c r="G549" s="197"/>
    </row>
    <row r="550" spans="2:7" s="50" customFormat="1" ht="15" customHeight="1">
      <c r="B550" s="136"/>
      <c r="C550" s="139"/>
      <c r="D550" s="140"/>
      <c r="E550" s="140"/>
      <c r="F550" s="141"/>
      <c r="G550" s="197"/>
    </row>
    <row r="551" spans="2:7" s="50" customFormat="1" ht="60" customHeight="1">
      <c r="B551" s="136">
        <v>140</v>
      </c>
      <c r="C551" s="161" t="s">
        <v>495</v>
      </c>
      <c r="D551" s="5" t="s">
        <v>0</v>
      </c>
      <c r="E551" s="56">
        <v>5</v>
      </c>
      <c r="F551" s="141"/>
      <c r="G551" s="197"/>
    </row>
    <row r="552" spans="2:7" s="50" customFormat="1" ht="15" customHeight="1">
      <c r="B552" s="136"/>
      <c r="C552" s="139"/>
      <c r="D552" s="140"/>
      <c r="E552" s="140"/>
      <c r="F552" s="141"/>
      <c r="G552" s="197"/>
    </row>
    <row r="553" spans="2:7" s="50" customFormat="1" ht="75" customHeight="1">
      <c r="B553" s="136">
        <v>141</v>
      </c>
      <c r="C553" s="161" t="s">
        <v>497</v>
      </c>
      <c r="D553" s="5" t="s">
        <v>0</v>
      </c>
      <c r="E553" s="56">
        <v>16</v>
      </c>
      <c r="F553" s="141"/>
      <c r="G553" s="197"/>
    </row>
    <row r="554" spans="2:7" s="50" customFormat="1" ht="15" customHeight="1">
      <c r="B554" s="136"/>
      <c r="C554" s="139" t="s">
        <v>528</v>
      </c>
      <c r="D554" s="140"/>
      <c r="E554" s="140"/>
      <c r="F554" s="141"/>
      <c r="G554" s="197"/>
    </row>
    <row r="555" spans="2:7" s="50" customFormat="1" ht="15" customHeight="1">
      <c r="B555" s="136">
        <v>142</v>
      </c>
      <c r="C555" s="60" t="s">
        <v>498</v>
      </c>
      <c r="D555" s="5" t="s">
        <v>25</v>
      </c>
      <c r="E555" s="56">
        <v>640</v>
      </c>
      <c r="F555" s="141"/>
      <c r="G555" s="197"/>
    </row>
    <row r="556" spans="2:7" s="50" customFormat="1" ht="15" customHeight="1">
      <c r="B556" s="136"/>
      <c r="C556" s="246" t="s">
        <v>527</v>
      </c>
      <c r="D556" s="229"/>
      <c r="E556" s="229"/>
      <c r="F556" s="230"/>
      <c r="G556" s="197"/>
    </row>
    <row r="557" spans="2:7" s="50" customFormat="1" ht="60" customHeight="1">
      <c r="B557" s="136">
        <v>143</v>
      </c>
      <c r="C557" s="161" t="s">
        <v>591</v>
      </c>
      <c r="D557" s="5" t="s">
        <v>25</v>
      </c>
      <c r="E557" s="56">
        <v>360</v>
      </c>
      <c r="F557" s="141"/>
      <c r="G557" s="197"/>
    </row>
    <row r="558" spans="2:7" s="50" customFormat="1" ht="15" customHeight="1">
      <c r="B558" s="136"/>
      <c r="C558" s="139"/>
      <c r="D558" s="140"/>
      <c r="E558" s="140"/>
      <c r="F558" s="141"/>
      <c r="G558" s="197"/>
    </row>
    <row r="559" spans="2:7" s="50" customFormat="1" ht="30" customHeight="1">
      <c r="B559" s="136">
        <v>144</v>
      </c>
      <c r="C559" s="161" t="s">
        <v>500</v>
      </c>
      <c r="D559" s="5" t="s">
        <v>0</v>
      </c>
      <c r="E559" s="56">
        <v>1</v>
      </c>
      <c r="F559" s="141"/>
      <c r="G559" s="197"/>
    </row>
    <row r="560" spans="2:7" s="50" customFormat="1" ht="15" customHeight="1">
      <c r="B560" s="136"/>
      <c r="C560" s="139"/>
      <c r="D560" s="140"/>
      <c r="E560" s="140"/>
      <c r="F560" s="141"/>
      <c r="G560" s="197"/>
    </row>
    <row r="561" spans="2:7" s="50" customFormat="1" ht="15" customHeight="1">
      <c r="B561" s="136">
        <v>145</v>
      </c>
      <c r="C561" s="60" t="s">
        <v>501</v>
      </c>
      <c r="D561" s="5" t="s">
        <v>25</v>
      </c>
      <c r="E561" s="56">
        <v>10</v>
      </c>
      <c r="F561" s="141"/>
      <c r="G561" s="197"/>
    </row>
    <row r="562" spans="2:7" s="50" customFormat="1" ht="15" customHeight="1">
      <c r="B562" s="136"/>
      <c r="C562" s="139"/>
      <c r="D562" s="140"/>
      <c r="E562" s="140"/>
      <c r="F562" s="141"/>
      <c r="G562" s="197"/>
    </row>
    <row r="563" spans="2:7" s="50" customFormat="1" ht="30" customHeight="1">
      <c r="B563" s="136">
        <v>146</v>
      </c>
      <c r="C563" s="161" t="s">
        <v>502</v>
      </c>
      <c r="D563" s="5" t="s">
        <v>75</v>
      </c>
      <c r="E563" s="56">
        <v>10</v>
      </c>
      <c r="F563" s="141"/>
      <c r="G563" s="197"/>
    </row>
    <row r="564" spans="2:7" s="50" customFormat="1" ht="15" customHeight="1">
      <c r="B564" s="136"/>
      <c r="C564" s="139"/>
      <c r="D564" s="140"/>
      <c r="E564" s="140"/>
      <c r="F564" s="141"/>
      <c r="G564" s="197"/>
    </row>
    <row r="565" spans="2:7" s="50" customFormat="1" ht="210.75" customHeight="1">
      <c r="B565" s="136">
        <v>147</v>
      </c>
      <c r="C565" s="161" t="s">
        <v>504</v>
      </c>
      <c r="D565" s="5" t="s">
        <v>25</v>
      </c>
      <c r="E565" s="56">
        <v>61</v>
      </c>
      <c r="F565" s="141"/>
      <c r="G565" s="197"/>
    </row>
    <row r="566" spans="2:7" s="50" customFormat="1" ht="15" customHeight="1">
      <c r="B566" s="136"/>
      <c r="C566" s="139"/>
      <c r="D566" s="140"/>
      <c r="E566" s="140"/>
      <c r="F566" s="141"/>
      <c r="G566" s="197"/>
    </row>
    <row r="567" spans="2:7" s="50" customFormat="1" ht="45" customHeight="1">
      <c r="B567" s="136">
        <v>148</v>
      </c>
      <c r="C567" s="161" t="s">
        <v>505</v>
      </c>
      <c r="D567" s="5" t="s">
        <v>0</v>
      </c>
      <c r="E567" s="56">
        <v>4</v>
      </c>
      <c r="F567" s="141"/>
      <c r="G567" s="197"/>
    </row>
    <row r="568" spans="2:7" s="50" customFormat="1" ht="15" customHeight="1">
      <c r="B568" s="136"/>
      <c r="C568" s="139"/>
      <c r="D568" s="140"/>
      <c r="E568" s="140"/>
      <c r="F568" s="141"/>
      <c r="G568" s="197"/>
    </row>
    <row r="569" spans="2:7" s="50" customFormat="1" ht="15" customHeight="1">
      <c r="B569" s="136">
        <v>149</v>
      </c>
      <c r="C569" s="60" t="s">
        <v>506</v>
      </c>
      <c r="D569" s="5" t="s">
        <v>0</v>
      </c>
      <c r="E569" s="56">
        <v>61</v>
      </c>
      <c r="F569" s="141"/>
      <c r="G569" s="197"/>
    </row>
    <row r="570" spans="2:7" s="50" customFormat="1" ht="15" customHeight="1">
      <c r="B570" s="136"/>
      <c r="C570" s="139"/>
      <c r="D570" s="140"/>
      <c r="E570" s="140"/>
      <c r="F570" s="141"/>
      <c r="G570" s="197"/>
    </row>
    <row r="571" spans="2:7" s="50" customFormat="1" ht="15" customHeight="1">
      <c r="B571" s="136">
        <v>150</v>
      </c>
      <c r="C571" s="60" t="s">
        <v>507</v>
      </c>
      <c r="D571" s="5" t="s">
        <v>0</v>
      </c>
      <c r="E571" s="56">
        <v>4</v>
      </c>
      <c r="F571" s="141"/>
      <c r="G571" s="197"/>
    </row>
    <row r="572" spans="2:7" s="50" customFormat="1" ht="15" customHeight="1">
      <c r="B572" s="136"/>
      <c r="C572" s="139"/>
      <c r="D572" s="140"/>
      <c r="E572" s="140"/>
      <c r="F572" s="141"/>
      <c r="G572" s="197"/>
    </row>
    <row r="573" spans="2:7" s="50" customFormat="1" ht="60" customHeight="1">
      <c r="B573" s="136">
        <v>151</v>
      </c>
      <c r="C573" s="161" t="s">
        <v>508</v>
      </c>
      <c r="D573" s="5" t="s">
        <v>0</v>
      </c>
      <c r="E573" s="56">
        <v>4</v>
      </c>
      <c r="F573" s="141"/>
      <c r="G573" s="197"/>
    </row>
    <row r="574" spans="2:7" s="50" customFormat="1" ht="15" customHeight="1">
      <c r="B574" s="136"/>
      <c r="C574" s="139" t="s">
        <v>535</v>
      </c>
      <c r="D574" s="140"/>
      <c r="E574" s="140"/>
      <c r="F574" s="141"/>
      <c r="G574" s="197"/>
    </row>
    <row r="575" spans="2:7" s="50" customFormat="1" ht="15" customHeight="1">
      <c r="B575" s="136">
        <v>152</v>
      </c>
      <c r="C575" s="60" t="s">
        <v>509</v>
      </c>
      <c r="D575" s="5" t="s">
        <v>0</v>
      </c>
      <c r="E575" s="56">
        <v>20</v>
      </c>
      <c r="F575" s="141"/>
      <c r="G575" s="197"/>
    </row>
    <row r="576" spans="2:7" s="50" customFormat="1" ht="15" customHeight="1">
      <c r="B576" s="136"/>
      <c r="C576" s="139"/>
      <c r="D576" s="140"/>
      <c r="E576" s="140"/>
      <c r="F576" s="141"/>
      <c r="G576" s="197"/>
    </row>
    <row r="577" spans="2:7" s="50" customFormat="1" ht="120" customHeight="1">
      <c r="B577" s="136">
        <v>153</v>
      </c>
      <c r="C577" s="161" t="s">
        <v>590</v>
      </c>
      <c r="D577" s="5" t="s">
        <v>25</v>
      </c>
      <c r="E577" s="56">
        <v>60</v>
      </c>
      <c r="F577" s="141"/>
      <c r="G577" s="197"/>
    </row>
    <row r="578" spans="2:7" s="50" customFormat="1" ht="15" customHeight="1">
      <c r="B578" s="136"/>
      <c r="C578" s="139"/>
      <c r="D578" s="140"/>
      <c r="E578" s="140"/>
      <c r="F578" s="141"/>
      <c r="G578" s="197"/>
    </row>
    <row r="579" spans="2:7" s="50" customFormat="1" ht="60" customHeight="1">
      <c r="B579" s="136">
        <v>154</v>
      </c>
      <c r="C579" s="161" t="s">
        <v>510</v>
      </c>
      <c r="D579" s="5" t="s">
        <v>25</v>
      </c>
      <c r="E579" s="56">
        <v>60</v>
      </c>
      <c r="F579" s="141"/>
      <c r="G579" s="197"/>
    </row>
    <row r="580" spans="2:7" s="50" customFormat="1" ht="15" customHeight="1">
      <c r="B580" s="124"/>
      <c r="C580" s="125"/>
      <c r="D580" s="135"/>
      <c r="E580" s="135"/>
      <c r="F580" s="128"/>
      <c r="G580" s="197"/>
    </row>
    <row r="581" spans="2:7" s="50" customFormat="1" ht="45" customHeight="1">
      <c r="B581" s="136">
        <v>155</v>
      </c>
      <c r="C581" s="161" t="s">
        <v>511</v>
      </c>
      <c r="D581" s="5" t="s">
        <v>0</v>
      </c>
      <c r="E581" s="56">
        <v>4</v>
      </c>
      <c r="F581" s="141"/>
      <c r="G581" s="197"/>
    </row>
    <row r="582" spans="2:7" s="50" customFormat="1" ht="15" customHeight="1">
      <c r="B582" s="136"/>
      <c r="C582" s="139"/>
      <c r="D582" s="140"/>
      <c r="E582" s="140"/>
      <c r="F582" s="141"/>
      <c r="G582" s="197"/>
    </row>
    <row r="583" spans="2:7" s="50" customFormat="1" ht="30" customHeight="1">
      <c r="B583" s="136">
        <v>156</v>
      </c>
      <c r="C583" s="161" t="s">
        <v>512</v>
      </c>
      <c r="D583" s="5" t="s">
        <v>0</v>
      </c>
      <c r="E583" s="56">
        <v>4</v>
      </c>
      <c r="F583" s="141"/>
      <c r="G583" s="197"/>
    </row>
    <row r="584" spans="2:7" s="50" customFormat="1" ht="15" customHeight="1">
      <c r="B584" s="136"/>
      <c r="C584" s="139"/>
      <c r="D584" s="140"/>
      <c r="E584" s="140"/>
      <c r="F584" s="141"/>
      <c r="G584" s="197"/>
    </row>
    <row r="585" spans="2:7" s="50" customFormat="1" ht="45" customHeight="1">
      <c r="B585" s="136">
        <v>157</v>
      </c>
      <c r="C585" s="161" t="s">
        <v>513</v>
      </c>
      <c r="D585" s="5" t="s">
        <v>0</v>
      </c>
      <c r="E585" s="56">
        <v>4</v>
      </c>
      <c r="F585" s="141"/>
      <c r="G585" s="197"/>
    </row>
    <row r="586" spans="2:7" s="50" customFormat="1" ht="15" customHeight="1">
      <c r="B586" s="124"/>
      <c r="C586" s="125"/>
      <c r="D586" s="135"/>
      <c r="E586" s="135"/>
      <c r="F586" s="128"/>
      <c r="G586" s="197"/>
    </row>
    <row r="587" spans="2:7" s="50" customFormat="1" ht="30" customHeight="1">
      <c r="B587" s="136">
        <v>158</v>
      </c>
      <c r="C587" s="161" t="s">
        <v>515</v>
      </c>
      <c r="D587" s="5" t="s">
        <v>0</v>
      </c>
      <c r="E587" s="56">
        <v>16</v>
      </c>
      <c r="F587" s="141"/>
      <c r="G587" s="197"/>
    </row>
    <row r="588" spans="2:7" s="50" customFormat="1" ht="15" customHeight="1">
      <c r="B588" s="136"/>
      <c r="C588" s="139"/>
      <c r="D588" s="140"/>
      <c r="E588" s="140"/>
      <c r="F588" s="141"/>
      <c r="G588" s="197"/>
    </row>
    <row r="589" spans="2:7" s="50" customFormat="1" ht="15" customHeight="1">
      <c r="B589" s="136">
        <v>159</v>
      </c>
      <c r="C589" s="60" t="s">
        <v>516</v>
      </c>
      <c r="D589" s="5" t="s">
        <v>0</v>
      </c>
      <c r="E589" s="56">
        <v>5</v>
      </c>
      <c r="F589" s="141"/>
      <c r="G589" s="197"/>
    </row>
    <row r="590" spans="2:7" s="50" customFormat="1" ht="15" customHeight="1">
      <c r="B590" s="136"/>
      <c r="C590" s="139"/>
      <c r="D590" s="140"/>
      <c r="E590" s="140"/>
      <c r="F590" s="141"/>
      <c r="G590" s="197"/>
    </row>
    <row r="591" spans="2:7" s="50" customFormat="1" ht="45" customHeight="1">
      <c r="B591" s="136">
        <v>160</v>
      </c>
      <c r="C591" s="161" t="s">
        <v>517</v>
      </c>
      <c r="D591" s="5" t="s">
        <v>518</v>
      </c>
      <c r="E591" s="56">
        <v>49</v>
      </c>
      <c r="F591" s="141"/>
      <c r="G591" s="197"/>
    </row>
    <row r="592" spans="2:7" s="50" customFormat="1" ht="15" customHeight="1">
      <c r="B592" s="136"/>
      <c r="C592" s="139"/>
      <c r="D592" s="140"/>
      <c r="E592" s="140"/>
      <c r="F592" s="141"/>
      <c r="G592" s="197"/>
    </row>
    <row r="593" spans="2:7" s="50" customFormat="1" ht="15" customHeight="1">
      <c r="B593" s="136">
        <v>161</v>
      </c>
      <c r="C593" s="60" t="s">
        <v>520</v>
      </c>
      <c r="D593" s="5" t="s">
        <v>0</v>
      </c>
      <c r="E593" s="56">
        <v>4</v>
      </c>
      <c r="F593" s="141"/>
      <c r="G593" s="197"/>
    </row>
    <row r="594" spans="2:7" s="50" customFormat="1" ht="15" customHeight="1">
      <c r="B594" s="136"/>
      <c r="C594" s="139" t="s">
        <v>534</v>
      </c>
      <c r="D594" s="140"/>
      <c r="E594" s="140"/>
      <c r="F594" s="141"/>
      <c r="G594" s="197"/>
    </row>
    <row r="595" spans="2:7" s="50" customFormat="1" ht="15" customHeight="1">
      <c r="B595" s="136">
        <v>162</v>
      </c>
      <c r="C595" s="60" t="s">
        <v>521</v>
      </c>
      <c r="D595" s="5" t="s">
        <v>0</v>
      </c>
      <c r="E595" s="56">
        <v>12</v>
      </c>
      <c r="F595" s="141"/>
      <c r="G595" s="197"/>
    </row>
    <row r="596" spans="2:7" s="50" customFormat="1" ht="15" customHeight="1">
      <c r="B596" s="136"/>
      <c r="C596" s="139" t="s">
        <v>533</v>
      </c>
      <c r="D596" s="140"/>
      <c r="E596" s="140"/>
      <c r="F596" s="141"/>
      <c r="G596" s="197"/>
    </row>
    <row r="597" spans="2:7" s="50" customFormat="1" ht="15" customHeight="1">
      <c r="B597" s="136">
        <v>163</v>
      </c>
      <c r="C597" s="60" t="s">
        <v>522</v>
      </c>
      <c r="D597" s="6" t="s">
        <v>12</v>
      </c>
      <c r="E597" s="56">
        <v>4</v>
      </c>
      <c r="F597" s="141"/>
      <c r="G597" s="197"/>
    </row>
    <row r="598" spans="2:7" s="50" customFormat="1" ht="15" customHeight="1">
      <c r="B598" s="136"/>
      <c r="C598" s="139" t="s">
        <v>529</v>
      </c>
      <c r="D598" s="140"/>
      <c r="E598" s="140"/>
      <c r="F598" s="141"/>
      <c r="G598" s="197"/>
    </row>
    <row r="599" spans="2:7" s="50" customFormat="1" ht="15" customHeight="1">
      <c r="B599" s="124"/>
      <c r="C599" s="125" t="s">
        <v>531</v>
      </c>
      <c r="D599" s="135"/>
      <c r="E599" s="135"/>
      <c r="F599" s="128"/>
      <c r="G599" s="197"/>
    </row>
    <row r="600" spans="2:7" s="50" customFormat="1" ht="15" customHeight="1">
      <c r="B600" s="136">
        <v>164</v>
      </c>
      <c r="C600" s="60" t="s">
        <v>523</v>
      </c>
      <c r="D600" s="6" t="s">
        <v>12</v>
      </c>
      <c r="E600" s="56">
        <v>2</v>
      </c>
      <c r="F600" s="141"/>
      <c r="G600" s="197"/>
    </row>
    <row r="601" spans="2:7" s="50" customFormat="1" ht="15" customHeight="1">
      <c r="B601" s="73"/>
      <c r="C601" s="74" t="s">
        <v>530</v>
      </c>
      <c r="D601" s="75"/>
      <c r="E601" s="75"/>
      <c r="F601" s="76"/>
      <c r="G601" s="197"/>
    </row>
    <row r="602" spans="2:7" s="50" customFormat="1" ht="15" customHeight="1">
      <c r="B602" s="124"/>
      <c r="C602" s="125" t="s">
        <v>531</v>
      </c>
      <c r="D602" s="135"/>
      <c r="E602" s="135"/>
      <c r="F602" s="128"/>
      <c r="G602" s="197"/>
    </row>
    <row r="603" spans="2:7" s="50" customFormat="1" ht="15" customHeight="1">
      <c r="B603" s="136">
        <v>165</v>
      </c>
      <c r="C603" s="60" t="s">
        <v>524</v>
      </c>
      <c r="D603" s="6" t="s">
        <v>11</v>
      </c>
      <c r="E603" s="56">
        <v>17</v>
      </c>
      <c r="F603" s="141"/>
      <c r="G603" s="197"/>
    </row>
    <row r="604" spans="2:7" s="50" customFormat="1" ht="15" customHeight="1">
      <c r="B604" s="73"/>
      <c r="C604" s="138" t="s">
        <v>532</v>
      </c>
      <c r="D604" s="150"/>
      <c r="E604" s="151"/>
      <c r="F604" s="76"/>
      <c r="G604" s="197"/>
    </row>
    <row r="605" spans="2:7" s="50" customFormat="1" ht="15" customHeight="1">
      <c r="B605" s="124"/>
      <c r="C605" s="125" t="s">
        <v>531</v>
      </c>
      <c r="D605" s="135"/>
      <c r="E605" s="135"/>
      <c r="F605" s="128"/>
      <c r="G605" s="197"/>
    </row>
    <row r="606" spans="2:7" s="50" customFormat="1" ht="30" customHeight="1">
      <c r="B606" s="136">
        <v>166</v>
      </c>
      <c r="C606" s="161" t="s">
        <v>526</v>
      </c>
      <c r="D606" s="5" t="s">
        <v>0</v>
      </c>
      <c r="E606" s="56">
        <v>8</v>
      </c>
      <c r="F606" s="141"/>
      <c r="G606" s="197"/>
    </row>
    <row r="607" spans="2:7" s="50" customFormat="1" ht="15" customHeight="1" thickBot="1">
      <c r="B607" s="175"/>
      <c r="C607" s="176" t="s">
        <v>543</v>
      </c>
      <c r="D607" s="177"/>
      <c r="E607" s="177"/>
      <c r="F607" s="178"/>
      <c r="G607" s="197"/>
    </row>
    <row r="608" spans="2:7" ht="12.75">
      <c r="B608" s="66"/>
      <c r="C608" s="67"/>
      <c r="D608" s="63"/>
      <c r="E608" s="63"/>
      <c r="F608" s="65"/>
      <c r="G608" s="200"/>
    </row>
    <row r="609" spans="2:7" ht="12.75">
      <c r="B609" s="66"/>
      <c r="C609" s="67"/>
      <c r="D609" s="63"/>
      <c r="E609" s="63"/>
      <c r="F609" s="65"/>
      <c r="G609" s="200"/>
    </row>
    <row r="610" spans="2:7" ht="12.75">
      <c r="B610" s="66"/>
      <c r="C610" s="67"/>
      <c r="D610" s="63"/>
      <c r="E610" s="63"/>
      <c r="F610" s="65"/>
      <c r="G610" s="200"/>
    </row>
    <row r="611" spans="2:7" ht="12.75">
      <c r="B611" s="66"/>
      <c r="C611" s="67"/>
      <c r="D611" s="63"/>
      <c r="E611" s="63"/>
      <c r="F611" s="65"/>
      <c r="G611" s="200"/>
    </row>
    <row r="612" spans="2:7" ht="12.75">
      <c r="B612" s="66"/>
      <c r="C612" s="67"/>
      <c r="D612" s="63"/>
      <c r="E612" s="63"/>
      <c r="F612" s="65"/>
      <c r="G612" s="200"/>
    </row>
    <row r="613" spans="2:7" ht="12.75">
      <c r="B613" s="66"/>
      <c r="C613" s="67"/>
      <c r="D613" s="63"/>
      <c r="E613" s="63"/>
      <c r="F613" s="65"/>
      <c r="G613" s="200"/>
    </row>
    <row r="614" spans="2:6" ht="12.75">
      <c r="B614" s="66"/>
      <c r="C614" s="64"/>
      <c r="D614" s="63"/>
      <c r="E614" s="63"/>
      <c r="F614" s="65"/>
    </row>
    <row r="615" spans="2:6" ht="12.75">
      <c r="B615" s="66"/>
      <c r="C615" s="64"/>
      <c r="D615" s="63"/>
      <c r="E615" s="63"/>
      <c r="F615" s="65"/>
    </row>
    <row r="616" spans="2:6" ht="12.75">
      <c r="B616" s="63"/>
      <c r="C616" s="9"/>
      <c r="D616" s="26"/>
      <c r="E616" s="26"/>
      <c r="F616" s="65"/>
    </row>
    <row r="617" spans="2:6" ht="12.75">
      <c r="B617" s="63"/>
      <c r="C617" s="64"/>
      <c r="D617" s="26"/>
      <c r="E617" s="26"/>
      <c r="F617" s="65"/>
    </row>
    <row r="618" spans="2:6" ht="12.75">
      <c r="B618" s="63"/>
      <c r="C618" s="64"/>
      <c r="D618" s="26"/>
      <c r="E618" s="26"/>
      <c r="F618" s="65"/>
    </row>
    <row r="619" spans="2:6" ht="12.75">
      <c r="B619" s="63"/>
      <c r="C619" s="68"/>
      <c r="D619" s="26"/>
      <c r="E619" s="26"/>
      <c r="F619" s="65"/>
    </row>
    <row r="620" spans="2:9" ht="12.75">
      <c r="B620" s="63"/>
      <c r="C620" s="3"/>
      <c r="D620" s="26"/>
      <c r="E620" s="26"/>
      <c r="F620" s="65"/>
      <c r="G620" s="200"/>
      <c r="H620" s="4"/>
      <c r="I620" s="4"/>
    </row>
    <row r="621" spans="2:9" ht="12.75">
      <c r="B621" s="63"/>
      <c r="C621" s="7"/>
      <c r="D621" s="26"/>
      <c r="E621" s="26"/>
      <c r="F621" s="65"/>
      <c r="G621" s="200"/>
      <c r="H621" s="4"/>
      <c r="I621" s="4"/>
    </row>
    <row r="622" spans="2:9" ht="12.75">
      <c r="B622" s="63"/>
      <c r="C622" s="7"/>
      <c r="D622" s="26"/>
      <c r="E622" s="26"/>
      <c r="F622" s="65"/>
      <c r="G622" s="200"/>
      <c r="H622" s="4"/>
      <c r="I622" s="4"/>
    </row>
    <row r="623" spans="2:9" ht="12.75">
      <c r="B623" s="63"/>
      <c r="C623" s="7"/>
      <c r="D623" s="26"/>
      <c r="E623" s="26"/>
      <c r="F623" s="65"/>
      <c r="G623" s="200"/>
      <c r="H623" s="4"/>
      <c r="I623" s="4"/>
    </row>
    <row r="624" spans="2:6" ht="12.75">
      <c r="B624" s="63"/>
      <c r="C624" s="64"/>
      <c r="D624" s="26"/>
      <c r="E624" s="26"/>
      <c r="F624" s="65"/>
    </row>
    <row r="625" spans="2:6" ht="12.75">
      <c r="B625" s="63"/>
      <c r="C625" s="64"/>
      <c r="D625" s="26"/>
      <c r="E625" s="26"/>
      <c r="F625" s="65"/>
    </row>
    <row r="626" spans="2:6" ht="12.75">
      <c r="B626" s="63"/>
      <c r="C626" s="64"/>
      <c r="D626" s="26"/>
      <c r="E626" s="26"/>
      <c r="F626" s="65"/>
    </row>
    <row r="627" spans="2:6" ht="12.75">
      <c r="B627" s="63"/>
      <c r="C627" s="64"/>
      <c r="D627" s="26"/>
      <c r="E627" s="26"/>
      <c r="F627" s="65"/>
    </row>
    <row r="628" spans="2:6" ht="12.75">
      <c r="B628" s="63"/>
      <c r="C628" s="64"/>
      <c r="D628" s="26"/>
      <c r="E628" s="26"/>
      <c r="F628" s="65"/>
    </row>
    <row r="629" spans="2:6" ht="12.75">
      <c r="B629" s="63"/>
      <c r="C629" s="64"/>
      <c r="D629" s="26"/>
      <c r="E629" s="26"/>
      <c r="F629" s="65"/>
    </row>
    <row r="630" spans="2:6" ht="12.75">
      <c r="B630" s="63"/>
      <c r="C630" s="64"/>
      <c r="D630" s="26"/>
      <c r="E630" s="26"/>
      <c r="F630" s="65"/>
    </row>
    <row r="631" spans="2:6" ht="12.75">
      <c r="B631" s="63"/>
      <c r="C631" s="64"/>
      <c r="D631" s="26"/>
      <c r="E631" s="26"/>
      <c r="F631" s="65"/>
    </row>
    <row r="632" spans="2:6" ht="12.75">
      <c r="B632" s="63"/>
      <c r="C632" s="64"/>
      <c r="D632" s="26"/>
      <c r="E632" s="26"/>
      <c r="F632" s="65"/>
    </row>
    <row r="633" spans="2:6" ht="12.75">
      <c r="B633" s="63"/>
      <c r="C633" s="64"/>
      <c r="D633" s="26"/>
      <c r="E633" s="26"/>
      <c r="F633" s="65"/>
    </row>
    <row r="634" spans="2:6" ht="12.75">
      <c r="B634" s="63"/>
      <c r="C634" s="64"/>
      <c r="D634" s="26"/>
      <c r="E634" s="26"/>
      <c r="F634" s="65"/>
    </row>
    <row r="635" spans="2:6" ht="12.75">
      <c r="B635" s="63"/>
      <c r="C635" s="64"/>
      <c r="D635" s="26"/>
      <c r="E635" s="26"/>
      <c r="F635" s="65"/>
    </row>
    <row r="636" spans="2:6" ht="12.75">
      <c r="B636" s="63"/>
      <c r="C636" s="64"/>
      <c r="D636" s="26"/>
      <c r="E636" s="26"/>
      <c r="F636" s="65"/>
    </row>
    <row r="637" spans="2:6" ht="12.75">
      <c r="B637" s="63"/>
      <c r="C637" s="64"/>
      <c r="D637" s="26"/>
      <c r="E637" s="26"/>
      <c r="F637" s="65"/>
    </row>
    <row r="638" spans="2:6" ht="12.75">
      <c r="B638" s="63"/>
      <c r="C638" s="64"/>
      <c r="D638" s="26"/>
      <c r="E638" s="26"/>
      <c r="F638" s="65"/>
    </row>
    <row r="639" spans="2:6" ht="12.75">
      <c r="B639" s="63"/>
      <c r="C639" s="64"/>
      <c r="D639" s="26"/>
      <c r="E639" s="26"/>
      <c r="F639" s="65"/>
    </row>
    <row r="640" spans="2:6" ht="12.75">
      <c r="B640" s="63"/>
      <c r="C640" s="64"/>
      <c r="D640" s="26"/>
      <c r="E640" s="26"/>
      <c r="F640" s="65"/>
    </row>
    <row r="641" spans="2:6" ht="12.75">
      <c r="B641" s="63"/>
      <c r="C641" s="64"/>
      <c r="D641" s="26"/>
      <c r="E641" s="26"/>
      <c r="F641" s="65"/>
    </row>
    <row r="642" spans="2:6" ht="12.75">
      <c r="B642" s="63"/>
      <c r="C642" s="64"/>
      <c r="D642" s="26"/>
      <c r="E642" s="26"/>
      <c r="F642" s="65"/>
    </row>
    <row r="643" spans="2:6" ht="12.75">
      <c r="B643" s="63"/>
      <c r="C643" s="64"/>
      <c r="D643" s="26"/>
      <c r="E643" s="26"/>
      <c r="F643" s="65"/>
    </row>
    <row r="644" spans="2:6" ht="12.75">
      <c r="B644" s="63"/>
      <c r="C644" s="64"/>
      <c r="D644" s="26"/>
      <c r="E644" s="26"/>
      <c r="F644" s="65"/>
    </row>
    <row r="645" spans="2:6" ht="12.75">
      <c r="B645" s="63"/>
      <c r="C645" s="64"/>
      <c r="D645" s="26"/>
      <c r="E645" s="26"/>
      <c r="F645" s="65"/>
    </row>
    <row r="646" spans="2:6" ht="12.75">
      <c r="B646" s="63"/>
      <c r="C646" s="64"/>
      <c r="D646" s="26"/>
      <c r="E646" s="26"/>
      <c r="F646" s="65"/>
    </row>
    <row r="647" spans="2:6" ht="12.75">
      <c r="B647" s="63"/>
      <c r="C647" s="64"/>
      <c r="D647" s="26"/>
      <c r="E647" s="26"/>
      <c r="F647" s="65"/>
    </row>
    <row r="648" spans="2:6" ht="12.75">
      <c r="B648" s="63"/>
      <c r="C648" s="69"/>
      <c r="D648" s="70"/>
      <c r="E648" s="70"/>
      <c r="F648" s="65"/>
    </row>
    <row r="649" spans="2:5" ht="12.75">
      <c r="B649" s="15"/>
      <c r="C649" s="15"/>
      <c r="D649" s="20"/>
      <c r="E649" s="20"/>
    </row>
    <row r="650" spans="2:5" ht="12.75">
      <c r="B650" s="15"/>
      <c r="C650" s="18"/>
      <c r="D650" s="20"/>
      <c r="E650" s="20"/>
    </row>
    <row r="651" spans="3:5" ht="12.75">
      <c r="C651" s="19"/>
      <c r="D651" s="20"/>
      <c r="E651" s="20"/>
    </row>
    <row r="652" spans="3:5" ht="12.75">
      <c r="C652" s="19"/>
      <c r="D652" s="21"/>
      <c r="E652" s="20"/>
    </row>
    <row r="654" spans="3:5" ht="12.75">
      <c r="C654" s="12"/>
      <c r="D654" s="13"/>
      <c r="E654" s="10"/>
    </row>
    <row r="655" ht="12.75">
      <c r="C655" s="12"/>
    </row>
    <row r="656" spans="3:5" ht="12.75">
      <c r="C656" s="14"/>
      <c r="D656" s="10"/>
      <c r="E656" s="10"/>
    </row>
    <row r="657" spans="3:5" ht="12.75">
      <c r="C657" s="14"/>
      <c r="D657" s="10"/>
      <c r="E657" s="10"/>
    </row>
  </sheetData>
  <sheetProtection/>
  <mergeCells count="49">
    <mergeCell ref="C556:F556"/>
    <mergeCell ref="C540:F540"/>
    <mergeCell ref="C542:F542"/>
    <mergeCell ref="C544:F544"/>
    <mergeCell ref="C546:F546"/>
    <mergeCell ref="C529:F529"/>
    <mergeCell ref="C532:F532"/>
    <mergeCell ref="C528:F528"/>
    <mergeCell ref="C531:F531"/>
    <mergeCell ref="C505:F505"/>
    <mergeCell ref="C516:F516"/>
    <mergeCell ref="C518:F518"/>
    <mergeCell ref="C522:F522"/>
    <mergeCell ref="C419:F419"/>
    <mergeCell ref="C420:F420"/>
    <mergeCell ref="C363:F363"/>
    <mergeCell ref="C370:F370"/>
    <mergeCell ref="C372:F372"/>
    <mergeCell ref="C376:F376"/>
    <mergeCell ref="C399:F399"/>
    <mergeCell ref="C13:F13"/>
    <mergeCell ref="C17:F17"/>
    <mergeCell ref="C22:F22"/>
    <mergeCell ref="C26:F26"/>
    <mergeCell ref="C256:F256"/>
    <mergeCell ref="C52:F52"/>
    <mergeCell ref="C39:F39"/>
    <mergeCell ref="C167:F167"/>
    <mergeCell ref="C171:F171"/>
    <mergeCell ref="C60:F60"/>
    <mergeCell ref="C69:F69"/>
    <mergeCell ref="C192:F192"/>
    <mergeCell ref="C255:F255"/>
    <mergeCell ref="C426:F426"/>
    <mergeCell ref="C464:F464"/>
    <mergeCell ref="C267:F267"/>
    <mergeCell ref="C334:F334"/>
    <mergeCell ref="C341:F341"/>
    <mergeCell ref="C348:F348"/>
    <mergeCell ref="C468:F468"/>
    <mergeCell ref="C181:F181"/>
    <mergeCell ref="C269:F269"/>
    <mergeCell ref="C203:F203"/>
    <mergeCell ref="C212:F212"/>
    <mergeCell ref="C222:F222"/>
    <mergeCell ref="C232:F232"/>
    <mergeCell ref="C240:F240"/>
    <mergeCell ref="C355:F355"/>
    <mergeCell ref="C398:F398"/>
  </mergeCells>
  <printOptions/>
  <pageMargins left="0.5905511811023623" right="0.1968503937007874" top="0.3937007874015748" bottom="0.3937007874015748" header="0" footer="0"/>
  <pageSetup fitToHeight="2" horizontalDpi="600" verticalDpi="600" orientation="portrait" paperSize="9" r:id="rId3"/>
  <headerFooter alignWithMargins="0">
    <oddFooter>&amp;L&amp;F&amp;C&amp;P/&amp;N&amp;R&amp;A</oddFooter>
  </headerFooter>
  <legacyDrawing r:id="rId2"/>
</worksheet>
</file>

<file path=xl/worksheets/sheet3.xml><?xml version="1.0" encoding="utf-8"?>
<worksheet xmlns="http://schemas.openxmlformats.org/spreadsheetml/2006/main" xmlns:r="http://schemas.openxmlformats.org/officeDocument/2006/relationships">
  <dimension ref="B3:M54"/>
  <sheetViews>
    <sheetView zoomScale="145" zoomScaleNormal="145" zoomScalePageLayoutView="0" workbookViewId="0" topLeftCell="A1">
      <selection activeCell="Q58" sqref="Q58"/>
    </sheetView>
  </sheetViews>
  <sheetFormatPr defaultColWidth="10.00390625" defaultRowHeight="12.75"/>
  <cols>
    <col min="1" max="1" width="6.125" style="88" customWidth="1"/>
    <col min="2" max="2" width="4.375" style="90" customWidth="1"/>
    <col min="3" max="3" width="9.25390625" style="90" customWidth="1"/>
    <col min="4" max="4" width="6.875" style="90" customWidth="1"/>
    <col min="5" max="5" width="7.75390625" style="90" customWidth="1"/>
    <col min="6" max="6" width="7.375" style="90" customWidth="1"/>
    <col min="7" max="7" width="9.00390625" style="90" customWidth="1"/>
    <col min="8" max="8" width="7.75390625" style="90" customWidth="1"/>
    <col min="9" max="9" width="7.375" style="90" customWidth="1"/>
    <col min="10" max="10" width="9.00390625" style="90" customWidth="1"/>
    <col min="11" max="11" width="7.75390625" style="90" customWidth="1"/>
    <col min="12" max="12" width="7.375" style="90" customWidth="1"/>
    <col min="13" max="13" width="9.00390625" style="90" customWidth="1"/>
    <col min="14" max="16384" width="10.00390625" style="88" customWidth="1"/>
  </cols>
  <sheetData>
    <row r="3" spans="2:13" s="81" customFormat="1" ht="21.75" customHeight="1">
      <c r="B3" s="79" t="s">
        <v>26</v>
      </c>
      <c r="C3" s="80"/>
      <c r="D3" s="80"/>
      <c r="E3" s="80"/>
      <c r="F3" s="80"/>
      <c r="G3" s="80"/>
      <c r="H3" s="80"/>
      <c r="I3" s="80"/>
      <c r="J3" s="80"/>
      <c r="K3" s="80"/>
      <c r="L3" s="80"/>
      <c r="M3" s="80"/>
    </row>
    <row r="4" spans="2:13" s="81" customFormat="1" ht="19.5" customHeight="1">
      <c r="B4" s="273" t="s">
        <v>6</v>
      </c>
      <c r="C4" s="273"/>
      <c r="D4" s="273"/>
      <c r="E4" s="273"/>
      <c r="F4" s="273"/>
      <c r="G4" s="273"/>
      <c r="H4" s="273"/>
      <c r="I4" s="273"/>
      <c r="J4" s="273"/>
      <c r="K4" s="273"/>
      <c r="L4" s="273"/>
      <c r="M4" s="273"/>
    </row>
    <row r="5" spans="2:13" s="81" customFormat="1" ht="19.5" customHeight="1">
      <c r="B5" s="82" t="s">
        <v>31</v>
      </c>
      <c r="C5" s="83"/>
      <c r="D5" s="83"/>
      <c r="E5" s="83"/>
      <c r="F5" s="83"/>
      <c r="G5" s="83"/>
      <c r="H5" s="83"/>
      <c r="I5" s="83"/>
      <c r="J5" s="83"/>
      <c r="K5" s="83"/>
      <c r="L5" s="83"/>
      <c r="M5" s="83"/>
    </row>
    <row r="6" spans="2:13" s="81" customFormat="1" ht="15" customHeight="1">
      <c r="B6" s="81" t="s">
        <v>7</v>
      </c>
      <c r="C6" s="84"/>
      <c r="D6" s="84"/>
      <c r="E6" s="84"/>
      <c r="F6" s="84"/>
      <c r="G6" s="84"/>
      <c r="H6" s="84"/>
      <c r="I6" s="84"/>
      <c r="J6" s="84"/>
      <c r="K6" s="85"/>
      <c r="L6" s="84"/>
      <c r="M6" s="84"/>
    </row>
    <row r="7" spans="2:13" s="81" customFormat="1" ht="15" customHeight="1">
      <c r="B7" s="81" t="s">
        <v>8</v>
      </c>
      <c r="C7" s="84"/>
      <c r="D7" s="84"/>
      <c r="E7" s="84"/>
      <c r="F7" s="84"/>
      <c r="G7" s="84"/>
      <c r="H7" s="84"/>
      <c r="I7" s="84"/>
      <c r="J7" s="84"/>
      <c r="K7" s="85"/>
      <c r="L7" s="84"/>
      <c r="M7" s="84"/>
    </row>
    <row r="8" spans="2:13" s="81" customFormat="1" ht="15" customHeight="1">
      <c r="B8" s="202" t="s">
        <v>603</v>
      </c>
      <c r="C8" s="84"/>
      <c r="D8" s="84"/>
      <c r="E8" s="84"/>
      <c r="F8" s="84"/>
      <c r="G8" s="84"/>
      <c r="H8" s="84"/>
      <c r="I8" s="84"/>
      <c r="J8" s="84"/>
      <c r="K8" s="85"/>
      <c r="L8" s="84"/>
      <c r="M8" s="84"/>
    </row>
    <row r="9" spans="2:13" ht="9" customHeight="1" thickBot="1">
      <c r="B9" s="86"/>
      <c r="C9" s="86"/>
      <c r="D9" s="86"/>
      <c r="E9" s="86"/>
      <c r="F9" s="86"/>
      <c r="G9" s="86"/>
      <c r="H9" s="86"/>
      <c r="I9" s="86"/>
      <c r="J9" s="86"/>
      <c r="K9" s="87"/>
      <c r="L9" s="86"/>
      <c r="M9" s="86"/>
    </row>
    <row r="10" spans="2:13" ht="18" customHeight="1">
      <c r="B10" s="281" t="s">
        <v>15</v>
      </c>
      <c r="C10" s="282"/>
      <c r="D10" s="287" t="s">
        <v>16</v>
      </c>
      <c r="E10" s="278" t="s">
        <v>17</v>
      </c>
      <c r="F10" s="279"/>
      <c r="G10" s="280"/>
      <c r="H10" s="278" t="s">
        <v>30</v>
      </c>
      <c r="I10" s="279"/>
      <c r="J10" s="280"/>
      <c r="K10" s="278" t="s">
        <v>18</v>
      </c>
      <c r="L10" s="279"/>
      <c r="M10" s="280"/>
    </row>
    <row r="11" spans="2:13" ht="12.75">
      <c r="B11" s="283"/>
      <c r="C11" s="284"/>
      <c r="D11" s="288"/>
      <c r="E11" s="274" t="s">
        <v>32</v>
      </c>
      <c r="F11" s="275"/>
      <c r="G11" s="276"/>
      <c r="H11" s="274" t="s">
        <v>33</v>
      </c>
      <c r="I11" s="275"/>
      <c r="J11" s="276"/>
      <c r="K11" s="274" t="s">
        <v>42</v>
      </c>
      <c r="L11" s="275"/>
      <c r="M11" s="276"/>
    </row>
    <row r="12" spans="2:13" ht="13.5" customHeight="1" thickBot="1">
      <c r="B12" s="285"/>
      <c r="C12" s="286"/>
      <c r="D12" s="288"/>
      <c r="E12" s="277"/>
      <c r="F12" s="275"/>
      <c r="G12" s="276"/>
      <c r="H12" s="277"/>
      <c r="I12" s="275"/>
      <c r="J12" s="276"/>
      <c r="K12" s="277"/>
      <c r="L12" s="275"/>
      <c r="M12" s="276"/>
    </row>
    <row r="13" spans="2:13" ht="12.75">
      <c r="B13" s="91" t="s">
        <v>19</v>
      </c>
      <c r="C13" s="92" t="s">
        <v>20</v>
      </c>
      <c r="D13" s="288"/>
      <c r="E13" s="93" t="s">
        <v>21</v>
      </c>
      <c r="F13" s="94" t="s">
        <v>22</v>
      </c>
      <c r="G13" s="95" t="s">
        <v>23</v>
      </c>
      <c r="H13" s="93" t="s">
        <v>21</v>
      </c>
      <c r="I13" s="94" t="s">
        <v>22</v>
      </c>
      <c r="J13" s="95" t="s">
        <v>23</v>
      </c>
      <c r="K13" s="93" t="s">
        <v>21</v>
      </c>
      <c r="L13" s="94" t="s">
        <v>22</v>
      </c>
      <c r="M13" s="95" t="s">
        <v>23</v>
      </c>
    </row>
    <row r="14" spans="2:13" ht="14.25" thickBot="1">
      <c r="B14" s="96"/>
      <c r="C14" s="96" t="s">
        <v>24</v>
      </c>
      <c r="D14" s="97" t="s">
        <v>25</v>
      </c>
      <c r="E14" s="98" t="s">
        <v>25</v>
      </c>
      <c r="F14" s="99" t="s">
        <v>25</v>
      </c>
      <c r="G14" s="100" t="s">
        <v>27</v>
      </c>
      <c r="H14" s="101" t="s">
        <v>28</v>
      </c>
      <c r="I14" s="102" t="s">
        <v>28</v>
      </c>
      <c r="J14" s="103" t="s">
        <v>29</v>
      </c>
      <c r="K14" s="101" t="s">
        <v>28</v>
      </c>
      <c r="L14" s="102" t="s">
        <v>28</v>
      </c>
      <c r="M14" s="103" t="s">
        <v>29</v>
      </c>
    </row>
    <row r="15" spans="2:13" ht="6.75" customHeight="1" thickBot="1">
      <c r="B15" s="104"/>
      <c r="C15" s="105"/>
      <c r="D15" s="106"/>
      <c r="E15" s="105"/>
      <c r="F15" s="105"/>
      <c r="G15" s="105"/>
      <c r="H15" s="105"/>
      <c r="I15" s="105"/>
      <c r="J15" s="105"/>
      <c r="K15" s="105"/>
      <c r="L15" s="105"/>
      <c r="M15" s="107"/>
    </row>
    <row r="16" spans="2:13" s="89" customFormat="1" ht="18" customHeight="1">
      <c r="B16" s="108">
        <v>14</v>
      </c>
      <c r="C16" s="109">
        <v>0.00956</v>
      </c>
      <c r="D16" s="270">
        <f>+(C17-C16)*1000</f>
        <v>8.179999999999998</v>
      </c>
      <c r="E16" s="110">
        <v>94.95</v>
      </c>
      <c r="F16" s="266">
        <f>+(E16+E17)/2</f>
        <v>100.325</v>
      </c>
      <c r="G16" s="267">
        <f>+D16*F16</f>
        <v>820.6584999999998</v>
      </c>
      <c r="H16" s="111">
        <v>46.45</v>
      </c>
      <c r="I16" s="266">
        <f>+(H16+H17)/2</f>
        <v>45.475</v>
      </c>
      <c r="J16" s="267">
        <f>+D16*I16</f>
        <v>371.98549999999994</v>
      </c>
      <c r="K16" s="111">
        <v>5</v>
      </c>
      <c r="L16" s="266">
        <f>+(K16+K17)/2</f>
        <v>5.5</v>
      </c>
      <c r="M16" s="267">
        <f>+D16*L16</f>
        <v>44.98999999999999</v>
      </c>
    </row>
    <row r="17" spans="2:13" s="89" customFormat="1" ht="13.5" customHeight="1">
      <c r="B17" s="258">
        <v>13</v>
      </c>
      <c r="C17" s="260">
        <v>0.01774</v>
      </c>
      <c r="D17" s="252"/>
      <c r="E17" s="256">
        <v>105.7</v>
      </c>
      <c r="F17" s="250"/>
      <c r="G17" s="272"/>
      <c r="H17" s="256">
        <v>44.5</v>
      </c>
      <c r="I17" s="250"/>
      <c r="J17" s="261"/>
      <c r="K17" s="256">
        <v>6</v>
      </c>
      <c r="L17" s="250"/>
      <c r="M17" s="261"/>
    </row>
    <row r="18" spans="2:13" s="89" customFormat="1" ht="13.5" customHeight="1">
      <c r="B18" s="265"/>
      <c r="C18" s="261"/>
      <c r="D18" s="251">
        <f>+(C19-C17)*1000</f>
        <v>9.500000000000002</v>
      </c>
      <c r="E18" s="265"/>
      <c r="F18" s="249">
        <f>+(E17+E19)/2</f>
        <v>103.625</v>
      </c>
      <c r="G18" s="253">
        <f>+D18*F18</f>
        <v>984.4375000000002</v>
      </c>
      <c r="H18" s="265"/>
      <c r="I18" s="249">
        <f>+(H17+H19)/2</f>
        <v>68.15</v>
      </c>
      <c r="J18" s="253">
        <f>+D18*I18</f>
        <v>647.4250000000002</v>
      </c>
      <c r="K18" s="265"/>
      <c r="L18" s="249">
        <f>+(K17+K19)/2</f>
        <v>6</v>
      </c>
      <c r="M18" s="253">
        <f>+D18*L18</f>
        <v>57.000000000000014</v>
      </c>
    </row>
    <row r="19" spans="2:13" s="89" customFormat="1" ht="13.5" customHeight="1">
      <c r="B19" s="258">
        <v>12</v>
      </c>
      <c r="C19" s="260">
        <v>0.02724</v>
      </c>
      <c r="D19" s="252"/>
      <c r="E19" s="256">
        <v>101.55</v>
      </c>
      <c r="F19" s="250"/>
      <c r="G19" s="272"/>
      <c r="H19" s="256">
        <v>91.8</v>
      </c>
      <c r="I19" s="250"/>
      <c r="J19" s="261"/>
      <c r="K19" s="256">
        <v>6</v>
      </c>
      <c r="L19" s="250"/>
      <c r="M19" s="261"/>
    </row>
    <row r="20" spans="2:13" s="89" customFormat="1" ht="13.5" customHeight="1">
      <c r="B20" s="265"/>
      <c r="C20" s="261"/>
      <c r="D20" s="251">
        <f>+(C21-C19)*1000</f>
        <v>9.500000000000002</v>
      </c>
      <c r="E20" s="265"/>
      <c r="F20" s="249">
        <f>+(E19+E21)/2</f>
        <v>120.025</v>
      </c>
      <c r="G20" s="253">
        <f>+D20*F20</f>
        <v>1140.2375000000002</v>
      </c>
      <c r="H20" s="265"/>
      <c r="I20" s="249">
        <f>+(H19+H21)/2</f>
        <v>74</v>
      </c>
      <c r="J20" s="253">
        <f>+D20*I20</f>
        <v>703.0000000000001</v>
      </c>
      <c r="K20" s="265"/>
      <c r="L20" s="249">
        <f>+(K19+K21)/2</f>
        <v>6.5</v>
      </c>
      <c r="M20" s="253">
        <f>+D20*L20</f>
        <v>61.750000000000014</v>
      </c>
    </row>
    <row r="21" spans="2:13" s="89" customFormat="1" ht="13.5" customHeight="1">
      <c r="B21" s="258">
        <v>2</v>
      </c>
      <c r="C21" s="260">
        <v>0.03674</v>
      </c>
      <c r="D21" s="252"/>
      <c r="E21" s="256">
        <v>138.5</v>
      </c>
      <c r="F21" s="250"/>
      <c r="G21" s="272"/>
      <c r="H21" s="256">
        <v>56.2</v>
      </c>
      <c r="I21" s="250"/>
      <c r="J21" s="261"/>
      <c r="K21" s="256">
        <v>7</v>
      </c>
      <c r="L21" s="250"/>
      <c r="M21" s="261"/>
    </row>
    <row r="22" spans="2:13" s="89" customFormat="1" ht="13.5" customHeight="1">
      <c r="B22" s="265"/>
      <c r="C22" s="261"/>
      <c r="D22" s="251">
        <f>+(C23-C21)*1000</f>
        <v>8</v>
      </c>
      <c r="E22" s="265"/>
      <c r="F22" s="249">
        <f>+(E21+E23)/2</f>
        <v>142.9</v>
      </c>
      <c r="G22" s="253">
        <f>+D22*F22</f>
        <v>1143.2</v>
      </c>
      <c r="H22" s="265"/>
      <c r="I22" s="249">
        <f>+(H21+H23)/2</f>
        <v>55.95</v>
      </c>
      <c r="J22" s="253">
        <f>+D22*I22</f>
        <v>447.6</v>
      </c>
      <c r="K22" s="265"/>
      <c r="L22" s="249">
        <f>+(K21+K23)/2</f>
        <v>7.25</v>
      </c>
      <c r="M22" s="253">
        <f>+D22*L22</f>
        <v>58</v>
      </c>
    </row>
    <row r="23" spans="2:13" s="89" customFormat="1" ht="13.5" customHeight="1">
      <c r="B23" s="258">
        <v>11</v>
      </c>
      <c r="C23" s="260">
        <v>0.04474</v>
      </c>
      <c r="D23" s="252"/>
      <c r="E23" s="256">
        <v>147.3</v>
      </c>
      <c r="F23" s="250"/>
      <c r="G23" s="261"/>
      <c r="H23" s="256">
        <v>55.7</v>
      </c>
      <c r="I23" s="250"/>
      <c r="J23" s="261"/>
      <c r="K23" s="256">
        <v>7.5</v>
      </c>
      <c r="L23" s="250"/>
      <c r="M23" s="261"/>
    </row>
    <row r="24" spans="2:13" s="89" customFormat="1" ht="13.5" customHeight="1">
      <c r="B24" s="265"/>
      <c r="C24" s="261"/>
      <c r="D24" s="251">
        <f>+(C25-C23)*1000</f>
        <v>8</v>
      </c>
      <c r="E24" s="265"/>
      <c r="F24" s="249">
        <f>+(E23+E25)/2</f>
        <v>123</v>
      </c>
      <c r="G24" s="253">
        <f>+D24*F24</f>
        <v>984</v>
      </c>
      <c r="H24" s="265"/>
      <c r="I24" s="249">
        <f>+(H23+H25)/2</f>
        <v>49.25</v>
      </c>
      <c r="J24" s="253">
        <f>+D24*I24</f>
        <v>394</v>
      </c>
      <c r="K24" s="265"/>
      <c r="L24" s="249">
        <f>+(K23+K25)/2</f>
        <v>6.75</v>
      </c>
      <c r="M24" s="253">
        <f>+D24*L24</f>
        <v>54</v>
      </c>
    </row>
    <row r="25" spans="2:13" s="89" customFormat="1" ht="13.5" customHeight="1">
      <c r="B25" s="258">
        <v>10</v>
      </c>
      <c r="C25" s="260">
        <v>0.05274</v>
      </c>
      <c r="D25" s="252"/>
      <c r="E25" s="256">
        <v>98.7</v>
      </c>
      <c r="F25" s="250"/>
      <c r="G25" s="261"/>
      <c r="H25" s="256">
        <v>42.8</v>
      </c>
      <c r="I25" s="250"/>
      <c r="J25" s="261"/>
      <c r="K25" s="256">
        <v>6</v>
      </c>
      <c r="L25" s="250"/>
      <c r="M25" s="261"/>
    </row>
    <row r="26" spans="2:13" s="89" customFormat="1" ht="13.5" customHeight="1">
      <c r="B26" s="265"/>
      <c r="C26" s="261"/>
      <c r="D26" s="251">
        <f>+(C27-C25)*1000</f>
        <v>16.499999999999993</v>
      </c>
      <c r="E26" s="265"/>
      <c r="F26" s="249">
        <f>+(E25+E27)/2</f>
        <v>56.7</v>
      </c>
      <c r="G26" s="253">
        <f>+D26*F26</f>
        <v>935.5499999999996</v>
      </c>
      <c r="H26" s="265"/>
      <c r="I26" s="249">
        <f>+(H25+H27)/2</f>
        <v>31.375</v>
      </c>
      <c r="J26" s="253">
        <f>+D26*I26</f>
        <v>517.6874999999998</v>
      </c>
      <c r="K26" s="265"/>
      <c r="L26" s="249">
        <f>+(K25+K27)/2</f>
        <v>4</v>
      </c>
      <c r="M26" s="253">
        <f>+D26*L26</f>
        <v>65.99999999999997</v>
      </c>
    </row>
    <row r="27" spans="2:13" s="89" customFormat="1" ht="13.5" customHeight="1">
      <c r="B27" s="258">
        <v>15</v>
      </c>
      <c r="C27" s="260">
        <v>0.06924</v>
      </c>
      <c r="D27" s="252"/>
      <c r="E27" s="256">
        <v>14.7</v>
      </c>
      <c r="F27" s="250"/>
      <c r="G27" s="261"/>
      <c r="H27" s="256">
        <v>19.95</v>
      </c>
      <c r="I27" s="250"/>
      <c r="J27" s="261"/>
      <c r="K27" s="256">
        <v>2</v>
      </c>
      <c r="L27" s="250"/>
      <c r="M27" s="261"/>
    </row>
    <row r="28" spans="2:13" s="89" customFormat="1" ht="13.5" customHeight="1">
      <c r="B28" s="265"/>
      <c r="C28" s="261"/>
      <c r="D28" s="251">
        <f>+(C29-C27)*1000</f>
        <v>16</v>
      </c>
      <c r="E28" s="265"/>
      <c r="F28" s="249">
        <f>+(E27+E29)/2</f>
        <v>19.225</v>
      </c>
      <c r="G28" s="253">
        <f>+D28*F28</f>
        <v>307.6</v>
      </c>
      <c r="H28" s="265"/>
      <c r="I28" s="249">
        <f>+(H27+H29)/2</f>
        <v>20.299999999999997</v>
      </c>
      <c r="J28" s="253">
        <f>+D28*I28</f>
        <v>324.79999999999995</v>
      </c>
      <c r="K28" s="265"/>
      <c r="L28" s="249">
        <f>+(K27+K29)/2</f>
        <v>2.25</v>
      </c>
      <c r="M28" s="253">
        <f>+D28*L28</f>
        <v>36</v>
      </c>
    </row>
    <row r="29" spans="2:13" s="89" customFormat="1" ht="13.5" customHeight="1">
      <c r="B29" s="258">
        <v>16</v>
      </c>
      <c r="C29" s="260">
        <v>0.08524</v>
      </c>
      <c r="D29" s="252"/>
      <c r="E29" s="256">
        <v>23.75</v>
      </c>
      <c r="F29" s="250"/>
      <c r="G29" s="261"/>
      <c r="H29" s="256">
        <v>20.65</v>
      </c>
      <c r="I29" s="250"/>
      <c r="J29" s="261"/>
      <c r="K29" s="256">
        <v>2.5</v>
      </c>
      <c r="L29" s="250"/>
      <c r="M29" s="261"/>
    </row>
    <row r="30" spans="2:13" s="89" customFormat="1" ht="13.5" customHeight="1">
      <c r="B30" s="265"/>
      <c r="C30" s="261"/>
      <c r="D30" s="251">
        <f>+(C31-C29)*1000</f>
        <v>6.56000000000001</v>
      </c>
      <c r="E30" s="265"/>
      <c r="F30" s="249">
        <f>+(E29+E31)/2</f>
        <v>11.875</v>
      </c>
      <c r="G30" s="253">
        <f>+D30*F30</f>
        <v>77.90000000000012</v>
      </c>
      <c r="H30" s="265"/>
      <c r="I30" s="249">
        <f>+(H29+H31)/2</f>
        <v>10.325</v>
      </c>
      <c r="J30" s="253">
        <f>+D30*I30</f>
        <v>67.7320000000001</v>
      </c>
      <c r="K30" s="265"/>
      <c r="L30" s="249">
        <f>+(K29+K31)/2</f>
        <v>1.25</v>
      </c>
      <c r="M30" s="253">
        <f>+D30*L30</f>
        <v>8.200000000000014</v>
      </c>
    </row>
    <row r="31" spans="2:13" s="89" customFormat="1" ht="13.5" customHeight="1">
      <c r="B31" s="258"/>
      <c r="C31" s="260">
        <v>0.0918</v>
      </c>
      <c r="D31" s="252"/>
      <c r="E31" s="256">
        <v>0</v>
      </c>
      <c r="F31" s="250"/>
      <c r="G31" s="261"/>
      <c r="H31" s="256">
        <v>0</v>
      </c>
      <c r="I31" s="250"/>
      <c r="J31" s="261"/>
      <c r="K31" s="256">
        <v>0</v>
      </c>
      <c r="L31" s="250"/>
      <c r="M31" s="261"/>
    </row>
    <row r="32" spans="2:13" s="89" customFormat="1" ht="13.5" customHeight="1">
      <c r="B32" s="265"/>
      <c r="C32" s="261"/>
      <c r="D32" s="251"/>
      <c r="E32" s="265"/>
      <c r="F32" s="249"/>
      <c r="G32" s="253"/>
      <c r="H32" s="265"/>
      <c r="I32" s="249"/>
      <c r="J32" s="253"/>
      <c r="K32" s="265"/>
      <c r="L32" s="249"/>
      <c r="M32" s="253"/>
    </row>
    <row r="33" spans="2:13" s="89" customFormat="1" ht="13.5" customHeight="1">
      <c r="B33" s="258"/>
      <c r="C33" s="260"/>
      <c r="D33" s="252"/>
      <c r="E33" s="256"/>
      <c r="F33" s="250"/>
      <c r="G33" s="261"/>
      <c r="H33" s="256"/>
      <c r="I33" s="250"/>
      <c r="J33" s="261"/>
      <c r="K33" s="256"/>
      <c r="L33" s="250"/>
      <c r="M33" s="261"/>
    </row>
    <row r="34" spans="2:13" s="89" customFormat="1" ht="13.5" customHeight="1">
      <c r="B34" s="265"/>
      <c r="C34" s="261"/>
      <c r="D34" s="251"/>
      <c r="E34" s="265"/>
      <c r="F34" s="249"/>
      <c r="G34" s="253"/>
      <c r="H34" s="265"/>
      <c r="I34" s="249"/>
      <c r="J34" s="253"/>
      <c r="K34" s="265"/>
      <c r="L34" s="249"/>
      <c r="M34" s="253"/>
    </row>
    <row r="35" spans="2:13" s="89" customFormat="1" ht="13.5" customHeight="1">
      <c r="B35" s="258"/>
      <c r="C35" s="260"/>
      <c r="D35" s="252"/>
      <c r="E35" s="256"/>
      <c r="F35" s="250"/>
      <c r="G35" s="261"/>
      <c r="H35" s="256"/>
      <c r="I35" s="250"/>
      <c r="J35" s="261"/>
      <c r="K35" s="256"/>
      <c r="L35" s="250"/>
      <c r="M35" s="261"/>
    </row>
    <row r="36" spans="2:13" s="89" customFormat="1" ht="13.5" customHeight="1">
      <c r="B36" s="265"/>
      <c r="C36" s="261"/>
      <c r="D36" s="251"/>
      <c r="E36" s="265"/>
      <c r="F36" s="249"/>
      <c r="G36" s="253"/>
      <c r="H36" s="265"/>
      <c r="I36" s="249"/>
      <c r="J36" s="253"/>
      <c r="K36" s="265"/>
      <c r="L36" s="249"/>
      <c r="M36" s="253"/>
    </row>
    <row r="37" spans="2:13" s="89" customFormat="1" ht="13.5" customHeight="1" thickBot="1">
      <c r="B37" s="258"/>
      <c r="C37" s="260"/>
      <c r="D37" s="252"/>
      <c r="E37" s="256"/>
      <c r="F37" s="250"/>
      <c r="G37" s="261"/>
      <c r="H37" s="256"/>
      <c r="I37" s="250"/>
      <c r="J37" s="261"/>
      <c r="K37" s="256"/>
      <c r="L37" s="250"/>
      <c r="M37" s="261"/>
    </row>
    <row r="38" spans="2:13" s="89" customFormat="1" ht="13.5" customHeight="1">
      <c r="B38" s="265"/>
      <c r="C38" s="261"/>
      <c r="D38" s="251"/>
      <c r="E38" s="265"/>
      <c r="F38" s="249"/>
      <c r="G38" s="269">
        <f>SUM(G16:G37)</f>
        <v>6393.583500000001</v>
      </c>
      <c r="H38" s="265"/>
      <c r="I38" s="249"/>
      <c r="J38" s="262">
        <f>SUM(J16:J37)</f>
        <v>3474.2300000000005</v>
      </c>
      <c r="K38" s="265"/>
      <c r="L38" s="249"/>
      <c r="M38" s="262">
        <f>SUM(M16:M37)</f>
        <v>385.94</v>
      </c>
    </row>
    <row r="39" spans="2:13" s="89" customFormat="1" ht="13.5" customHeight="1" thickBot="1">
      <c r="B39" s="258"/>
      <c r="C39" s="260"/>
      <c r="D39" s="252"/>
      <c r="E39" s="256"/>
      <c r="F39" s="250"/>
      <c r="G39" s="263"/>
      <c r="H39" s="256"/>
      <c r="I39" s="250"/>
      <c r="J39" s="263"/>
      <c r="K39" s="256"/>
      <c r="L39" s="250"/>
      <c r="M39" s="263"/>
    </row>
    <row r="40" spans="2:13" s="89" customFormat="1" ht="13.5" customHeight="1">
      <c r="B40" s="265"/>
      <c r="C40" s="261"/>
      <c r="D40" s="251"/>
      <c r="E40" s="265"/>
      <c r="F40" s="249"/>
      <c r="G40" s="253"/>
      <c r="H40" s="265"/>
      <c r="I40" s="249"/>
      <c r="J40" s="253"/>
      <c r="K40" s="265"/>
      <c r="L40" s="249"/>
      <c r="M40" s="253"/>
    </row>
    <row r="41" spans="2:13" s="89" customFormat="1" ht="13.5" customHeight="1">
      <c r="B41" s="258"/>
      <c r="C41" s="260"/>
      <c r="D41" s="252"/>
      <c r="E41" s="256"/>
      <c r="F41" s="250"/>
      <c r="G41" s="261"/>
      <c r="H41" s="256"/>
      <c r="I41" s="250"/>
      <c r="J41" s="261"/>
      <c r="K41" s="256"/>
      <c r="L41" s="250"/>
      <c r="M41" s="261"/>
    </row>
    <row r="42" spans="2:13" s="89" customFormat="1" ht="13.5" customHeight="1">
      <c r="B42" s="265"/>
      <c r="C42" s="261"/>
      <c r="D42" s="251"/>
      <c r="E42" s="265"/>
      <c r="F42" s="249"/>
      <c r="G42" s="253"/>
      <c r="H42" s="265"/>
      <c r="I42" s="249"/>
      <c r="J42" s="253"/>
      <c r="K42" s="265"/>
      <c r="L42" s="249"/>
      <c r="M42" s="253"/>
    </row>
    <row r="43" spans="2:13" s="89" customFormat="1" ht="13.5" customHeight="1">
      <c r="B43" s="258"/>
      <c r="C43" s="260"/>
      <c r="D43" s="252"/>
      <c r="E43" s="256"/>
      <c r="F43" s="250"/>
      <c r="G43" s="254"/>
      <c r="H43" s="256"/>
      <c r="I43" s="255"/>
      <c r="J43" s="254"/>
      <c r="K43" s="256"/>
      <c r="L43" s="255"/>
      <c r="M43" s="254"/>
    </row>
    <row r="44" spans="2:13" s="89" customFormat="1" ht="13.5" customHeight="1">
      <c r="B44" s="257"/>
      <c r="C44" s="254"/>
      <c r="D44" s="251"/>
      <c r="E44" s="257"/>
      <c r="F44" s="249"/>
      <c r="G44" s="253"/>
      <c r="H44" s="257"/>
      <c r="I44" s="249"/>
      <c r="J44" s="253"/>
      <c r="K44" s="257"/>
      <c r="L44" s="249"/>
      <c r="M44" s="253"/>
    </row>
    <row r="45" spans="2:13" s="89" customFormat="1" ht="13.5" customHeight="1">
      <c r="B45" s="258"/>
      <c r="C45" s="260"/>
      <c r="D45" s="252"/>
      <c r="E45" s="256"/>
      <c r="F45" s="250"/>
      <c r="G45" s="254"/>
      <c r="H45" s="256"/>
      <c r="I45" s="255"/>
      <c r="J45" s="254"/>
      <c r="K45" s="256"/>
      <c r="L45" s="255"/>
      <c r="M45" s="254"/>
    </row>
    <row r="46" spans="2:13" s="89" customFormat="1" ht="13.5" customHeight="1">
      <c r="B46" s="257"/>
      <c r="C46" s="254"/>
      <c r="D46" s="251"/>
      <c r="E46" s="257"/>
      <c r="F46" s="249"/>
      <c r="G46" s="253"/>
      <c r="H46" s="257"/>
      <c r="I46" s="249"/>
      <c r="J46" s="253"/>
      <c r="K46" s="257"/>
      <c r="L46" s="249"/>
      <c r="M46" s="253"/>
    </row>
    <row r="47" spans="2:13" s="89" customFormat="1" ht="13.5" customHeight="1">
      <c r="B47" s="258"/>
      <c r="C47" s="260"/>
      <c r="D47" s="252"/>
      <c r="E47" s="256"/>
      <c r="F47" s="250"/>
      <c r="G47" s="254"/>
      <c r="H47" s="256"/>
      <c r="I47" s="255"/>
      <c r="J47" s="254"/>
      <c r="K47" s="256"/>
      <c r="L47" s="255"/>
      <c r="M47" s="254"/>
    </row>
    <row r="48" spans="2:13" s="89" customFormat="1" ht="13.5" customHeight="1">
      <c r="B48" s="257"/>
      <c r="C48" s="254"/>
      <c r="D48" s="251"/>
      <c r="E48" s="257"/>
      <c r="F48" s="249"/>
      <c r="G48" s="253"/>
      <c r="H48" s="257"/>
      <c r="I48" s="249"/>
      <c r="J48" s="253"/>
      <c r="K48" s="257"/>
      <c r="L48" s="249"/>
      <c r="M48" s="253"/>
    </row>
    <row r="49" spans="2:13" s="89" customFormat="1" ht="13.5" customHeight="1">
      <c r="B49" s="258"/>
      <c r="C49" s="260"/>
      <c r="D49" s="252"/>
      <c r="E49" s="256"/>
      <c r="F49" s="250"/>
      <c r="G49" s="254"/>
      <c r="H49" s="256"/>
      <c r="I49" s="255"/>
      <c r="J49" s="254"/>
      <c r="K49" s="256"/>
      <c r="L49" s="255"/>
      <c r="M49" s="254"/>
    </row>
    <row r="50" spans="2:13" s="89" customFormat="1" ht="13.5" customHeight="1">
      <c r="B50" s="257"/>
      <c r="C50" s="254"/>
      <c r="D50" s="251"/>
      <c r="E50" s="257"/>
      <c r="F50" s="249"/>
      <c r="G50" s="253"/>
      <c r="H50" s="257"/>
      <c r="I50" s="249"/>
      <c r="J50" s="253"/>
      <c r="K50" s="257"/>
      <c r="L50" s="249"/>
      <c r="M50" s="253"/>
    </row>
    <row r="51" spans="2:13" s="89" customFormat="1" ht="13.5" customHeight="1">
      <c r="B51" s="258"/>
      <c r="C51" s="260"/>
      <c r="D51" s="259"/>
      <c r="E51" s="256"/>
      <c r="F51" s="255"/>
      <c r="G51" s="268"/>
      <c r="H51" s="256"/>
      <c r="I51" s="255"/>
      <c r="J51" s="254"/>
      <c r="K51" s="256"/>
      <c r="L51" s="255"/>
      <c r="M51" s="254"/>
    </row>
    <row r="52" spans="2:13" s="89" customFormat="1" ht="13.5" customHeight="1">
      <c r="B52" s="257"/>
      <c r="C52" s="254"/>
      <c r="D52" s="251"/>
      <c r="E52" s="257"/>
      <c r="F52" s="249"/>
      <c r="G52" s="253"/>
      <c r="H52" s="257"/>
      <c r="I52" s="249"/>
      <c r="J52" s="253"/>
      <c r="K52" s="257"/>
      <c r="L52" s="249"/>
      <c r="M52" s="253"/>
    </row>
    <row r="53" spans="2:13" s="89" customFormat="1" ht="13.5" customHeight="1">
      <c r="B53" s="258"/>
      <c r="C53" s="260"/>
      <c r="D53" s="259"/>
      <c r="E53" s="256"/>
      <c r="F53" s="255"/>
      <c r="G53" s="254"/>
      <c r="H53" s="256"/>
      <c r="I53" s="255"/>
      <c r="J53" s="254"/>
      <c r="K53" s="256"/>
      <c r="L53" s="255"/>
      <c r="M53" s="254"/>
    </row>
    <row r="54" spans="2:13" s="89" customFormat="1" ht="13.5" customHeight="1" thickBot="1">
      <c r="B54" s="264"/>
      <c r="C54" s="271"/>
      <c r="D54" s="112"/>
      <c r="E54" s="264"/>
      <c r="F54" s="113"/>
      <c r="G54" s="114"/>
      <c r="H54" s="264"/>
      <c r="I54" s="113"/>
      <c r="J54" s="114"/>
      <c r="K54" s="264"/>
      <c r="L54" s="113"/>
      <c r="M54" s="114"/>
    </row>
  </sheetData>
  <sheetProtection/>
  <mergeCells count="237">
    <mergeCell ref="B4:M4"/>
    <mergeCell ref="E11:G12"/>
    <mergeCell ref="E10:G10"/>
    <mergeCell ref="B10:C12"/>
    <mergeCell ref="H10:J10"/>
    <mergeCell ref="K10:M10"/>
    <mergeCell ref="H11:J12"/>
    <mergeCell ref="K11:M12"/>
    <mergeCell ref="D10:D13"/>
    <mergeCell ref="E17:E18"/>
    <mergeCell ref="E19:E20"/>
    <mergeCell ref="E21:E22"/>
    <mergeCell ref="H25:H26"/>
    <mergeCell ref="E23:E24"/>
    <mergeCell ref="H19:H20"/>
    <mergeCell ref="H21:H22"/>
    <mergeCell ref="H23:H24"/>
    <mergeCell ref="E25:E26"/>
    <mergeCell ref="H27:H28"/>
    <mergeCell ref="H29:H30"/>
    <mergeCell ref="G16:G17"/>
    <mergeCell ref="G18:G19"/>
    <mergeCell ref="G20:G21"/>
    <mergeCell ref="G22:G23"/>
    <mergeCell ref="G24:G25"/>
    <mergeCell ref="G26:G27"/>
    <mergeCell ref="G28:G29"/>
    <mergeCell ref="H17:H18"/>
    <mergeCell ref="B17:B18"/>
    <mergeCell ref="B19:B20"/>
    <mergeCell ref="B21:B22"/>
    <mergeCell ref="B23:B24"/>
    <mergeCell ref="B25:B26"/>
    <mergeCell ref="B27:B28"/>
    <mergeCell ref="B29:B30"/>
    <mergeCell ref="B31:B32"/>
    <mergeCell ref="B33:B34"/>
    <mergeCell ref="B35:B36"/>
    <mergeCell ref="B37:B38"/>
    <mergeCell ref="B39:B40"/>
    <mergeCell ref="B53:B54"/>
    <mergeCell ref="C37:C38"/>
    <mergeCell ref="C39:C40"/>
    <mergeCell ref="C41:C42"/>
    <mergeCell ref="C43:C44"/>
    <mergeCell ref="C45:C46"/>
    <mergeCell ref="C47:C48"/>
    <mergeCell ref="C49:C50"/>
    <mergeCell ref="B41:B42"/>
    <mergeCell ref="C53:C54"/>
    <mergeCell ref="C17:C18"/>
    <mergeCell ref="C19:C20"/>
    <mergeCell ref="C21:C22"/>
    <mergeCell ref="C23:C24"/>
    <mergeCell ref="C35:C36"/>
    <mergeCell ref="D16:D17"/>
    <mergeCell ref="D18:D19"/>
    <mergeCell ref="D20:D21"/>
    <mergeCell ref="D22:D23"/>
    <mergeCell ref="D24:D25"/>
    <mergeCell ref="D26:D27"/>
    <mergeCell ref="D28:D29"/>
    <mergeCell ref="D30:D31"/>
    <mergeCell ref="C25:C26"/>
    <mergeCell ref="E27:E28"/>
    <mergeCell ref="E29:E30"/>
    <mergeCell ref="C33:C34"/>
    <mergeCell ref="C27:C28"/>
    <mergeCell ref="C29:C30"/>
    <mergeCell ref="C31:C32"/>
    <mergeCell ref="E39:E40"/>
    <mergeCell ref="D32:D33"/>
    <mergeCell ref="D34:D35"/>
    <mergeCell ref="D36:D37"/>
    <mergeCell ref="E31:E32"/>
    <mergeCell ref="E33:E34"/>
    <mergeCell ref="D52:D53"/>
    <mergeCell ref="H31:H32"/>
    <mergeCell ref="H33:H34"/>
    <mergeCell ref="H35:H36"/>
    <mergeCell ref="H37:H38"/>
    <mergeCell ref="H39:H40"/>
    <mergeCell ref="H41:H42"/>
    <mergeCell ref="H43:H44"/>
    <mergeCell ref="D40:D41"/>
    <mergeCell ref="D38:D39"/>
    <mergeCell ref="E53:E54"/>
    <mergeCell ref="F16:F17"/>
    <mergeCell ref="F18:F19"/>
    <mergeCell ref="F20:F21"/>
    <mergeCell ref="F22:F23"/>
    <mergeCell ref="F24:F25"/>
    <mergeCell ref="F26:F27"/>
    <mergeCell ref="F28:F29"/>
    <mergeCell ref="E41:E42"/>
    <mergeCell ref="E37:E38"/>
    <mergeCell ref="F38:F39"/>
    <mergeCell ref="F40:F41"/>
    <mergeCell ref="F30:F31"/>
    <mergeCell ref="F32:F33"/>
    <mergeCell ref="F34:F35"/>
    <mergeCell ref="F36:F37"/>
    <mergeCell ref="E35:E36"/>
    <mergeCell ref="G48:G49"/>
    <mergeCell ref="G36:G37"/>
    <mergeCell ref="G40:G41"/>
    <mergeCell ref="G42:G43"/>
    <mergeCell ref="G44:G45"/>
    <mergeCell ref="G38:G39"/>
    <mergeCell ref="H47:H48"/>
    <mergeCell ref="H49:H50"/>
    <mergeCell ref="H51:H52"/>
    <mergeCell ref="G30:G31"/>
    <mergeCell ref="G32:G33"/>
    <mergeCell ref="G34:G35"/>
    <mergeCell ref="G50:G51"/>
    <mergeCell ref="G52:G53"/>
    <mergeCell ref="H53:H54"/>
    <mergeCell ref="G46:G47"/>
    <mergeCell ref="I28:I29"/>
    <mergeCell ref="I30:I31"/>
    <mergeCell ref="I16:I17"/>
    <mergeCell ref="I18:I19"/>
    <mergeCell ref="I20:I21"/>
    <mergeCell ref="I22:I23"/>
    <mergeCell ref="J16:J17"/>
    <mergeCell ref="J18:J19"/>
    <mergeCell ref="J20:J21"/>
    <mergeCell ref="I24:I25"/>
    <mergeCell ref="K17:K18"/>
    <mergeCell ref="K19:K20"/>
    <mergeCell ref="K21:K22"/>
    <mergeCell ref="L16:L17"/>
    <mergeCell ref="L18:L19"/>
    <mergeCell ref="L20:L21"/>
    <mergeCell ref="L22:L23"/>
    <mergeCell ref="M16:M17"/>
    <mergeCell ref="M18:M19"/>
    <mergeCell ref="M20:M21"/>
    <mergeCell ref="M22:M23"/>
    <mergeCell ref="I34:I35"/>
    <mergeCell ref="J34:J35"/>
    <mergeCell ref="J22:J23"/>
    <mergeCell ref="J24:J25"/>
    <mergeCell ref="J26:J27"/>
    <mergeCell ref="J28:J29"/>
    <mergeCell ref="J30:J31"/>
    <mergeCell ref="J32:J33"/>
    <mergeCell ref="I32:I33"/>
    <mergeCell ref="I26:I27"/>
    <mergeCell ref="K23:K24"/>
    <mergeCell ref="K25:K26"/>
    <mergeCell ref="K27:K28"/>
    <mergeCell ref="K29:K30"/>
    <mergeCell ref="L24:L25"/>
    <mergeCell ref="L26:L27"/>
    <mergeCell ref="L28:L29"/>
    <mergeCell ref="L30:L31"/>
    <mergeCell ref="M24:M25"/>
    <mergeCell ref="M26:M27"/>
    <mergeCell ref="M28:M29"/>
    <mergeCell ref="M30:M31"/>
    <mergeCell ref="M32:M33"/>
    <mergeCell ref="M34:M35"/>
    <mergeCell ref="L36:L37"/>
    <mergeCell ref="L38:L39"/>
    <mergeCell ref="K31:K32"/>
    <mergeCell ref="K33:K34"/>
    <mergeCell ref="K35:K36"/>
    <mergeCell ref="L32:L33"/>
    <mergeCell ref="L34:L35"/>
    <mergeCell ref="J38:J39"/>
    <mergeCell ref="K37:K38"/>
    <mergeCell ref="K39:K40"/>
    <mergeCell ref="K41:K42"/>
    <mergeCell ref="K43:K44"/>
    <mergeCell ref="I36:I37"/>
    <mergeCell ref="I38:I39"/>
    <mergeCell ref="J36:J37"/>
    <mergeCell ref="M52:M53"/>
    <mergeCell ref="L48:L49"/>
    <mergeCell ref="L50:L51"/>
    <mergeCell ref="J52:J53"/>
    <mergeCell ref="K47:K48"/>
    <mergeCell ref="K49:K50"/>
    <mergeCell ref="K51:K52"/>
    <mergeCell ref="K53:K54"/>
    <mergeCell ref="J48:J49"/>
    <mergeCell ref="J50:J51"/>
    <mergeCell ref="M36:M37"/>
    <mergeCell ref="M40:M41"/>
    <mergeCell ref="M48:M49"/>
    <mergeCell ref="M50:M51"/>
    <mergeCell ref="M38:M39"/>
    <mergeCell ref="I46:I47"/>
    <mergeCell ref="L46:L47"/>
    <mergeCell ref="J40:J41"/>
    <mergeCell ref="J42:J43"/>
    <mergeCell ref="J44:J45"/>
    <mergeCell ref="L52:L53"/>
    <mergeCell ref="L40:L41"/>
    <mergeCell ref="K45:K46"/>
    <mergeCell ref="I48:I49"/>
    <mergeCell ref="I50:I51"/>
    <mergeCell ref="I52:I53"/>
    <mergeCell ref="I44:I45"/>
    <mergeCell ref="I40:I41"/>
    <mergeCell ref="I42:I43"/>
    <mergeCell ref="B47:B48"/>
    <mergeCell ref="B45:B46"/>
    <mergeCell ref="B43:B44"/>
    <mergeCell ref="D46:D47"/>
    <mergeCell ref="D44:D45"/>
    <mergeCell ref="D48:D49"/>
    <mergeCell ref="B49:B50"/>
    <mergeCell ref="D50:D51"/>
    <mergeCell ref="C51:C52"/>
    <mergeCell ref="B51:B52"/>
    <mergeCell ref="E45:E46"/>
    <mergeCell ref="E43:E44"/>
    <mergeCell ref="F44:F45"/>
    <mergeCell ref="F46:F47"/>
    <mergeCell ref="F48:F49"/>
    <mergeCell ref="E49:E50"/>
    <mergeCell ref="F50:F51"/>
    <mergeCell ref="E51:E52"/>
    <mergeCell ref="F52:F53"/>
    <mergeCell ref="F42:F43"/>
    <mergeCell ref="D42:D43"/>
    <mergeCell ref="M44:M45"/>
    <mergeCell ref="L44:L45"/>
    <mergeCell ref="M42:M43"/>
    <mergeCell ref="L42:L43"/>
    <mergeCell ref="H45:H46"/>
    <mergeCell ref="J46:J47"/>
    <mergeCell ref="M46:M47"/>
    <mergeCell ref="E47:E48"/>
  </mergeCells>
  <printOptions/>
  <pageMargins left="0.7874015748031497" right="0.1968503937007874" top="0.3937007874015748" bottom="0.3937007874015748" header="0" footer="0"/>
  <pageSetup horizontalDpi="300" verticalDpi="300" orientation="portrait" paperSize="9" r:id="rId1"/>
  <headerFooter alignWithMargins="0">
    <oddFooter>&amp;L&amp;F&amp;C&amp;P/&amp;N&amp;R&amp;A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Aquatis a.s., Brno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Albrechtova</dc:creator>
  <cp:keywords/>
  <dc:description/>
  <cp:lastModifiedBy>Hruba</cp:lastModifiedBy>
  <cp:lastPrinted>2013-08-27T12:07:24Z</cp:lastPrinted>
  <dcterms:created xsi:type="dcterms:W3CDTF">2007-12-06T11:24:59Z</dcterms:created>
  <dcterms:modified xsi:type="dcterms:W3CDTF">2015-03-12T14:03:50Z</dcterms:modified>
  <cp:category/>
  <cp:version/>
  <cp:contentType/>
  <cp:contentStatus/>
</cp:coreProperties>
</file>