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302"/>
  <workbookPr filterPrivacy="1" codeName="ThisWorkbook" defaultThemeVersion="124226"/>
  <xr:revisionPtr revIDLastSave="837" documentId="11_6C770F7840F91EF1716BB847E50005672A7F7F4D" xr6:coauthVersionLast="47" xr6:coauthVersionMax="47" xr10:uidLastSave="{D7670C1F-AF59-5E45-B8FF-3F5E7341FF3B}"/>
  <bookViews>
    <workbookView xWindow="18920" yWindow="2060" windowWidth="39760" windowHeight="34820" xr2:uid="{00000000-000D-0000-FFFF-FFFF00000000}"/>
  </bookViews>
  <sheets>
    <sheet name="Kalkulace nabídkové ceny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9" i="3" l="1"/>
  <c r="I70" i="3" s="1"/>
  <c r="I66" i="3" s="1"/>
  <c r="I63" i="3"/>
  <c r="I62" i="3"/>
  <c r="I61" i="3"/>
  <c r="I60" i="3"/>
  <c r="I59" i="3"/>
  <c r="I58" i="3"/>
  <c r="I57" i="3"/>
  <c r="I53" i="3"/>
  <c r="I54" i="3" s="1"/>
  <c r="I52" i="3"/>
  <c r="I46" i="3"/>
  <c r="I45" i="3"/>
  <c r="I47" i="3" s="1"/>
  <c r="I41" i="3"/>
  <c r="I40" i="3"/>
  <c r="I34" i="3"/>
  <c r="I33" i="3"/>
  <c r="I27" i="3"/>
  <c r="I28" i="3" s="1"/>
  <c r="I19" i="3"/>
  <c r="I18" i="3"/>
  <c r="I17" i="3"/>
  <c r="I16" i="3"/>
  <c r="I15" i="3"/>
  <c r="I14" i="3"/>
  <c r="I13" i="3"/>
  <c r="I12" i="3"/>
  <c r="I11" i="3"/>
  <c r="I10" i="3"/>
  <c r="I9" i="3"/>
  <c r="A10" i="3"/>
  <c r="A11" i="3" s="1"/>
  <c r="A12" i="3" s="1"/>
  <c r="A13" i="3" s="1"/>
  <c r="A14" i="3" s="1"/>
  <c r="A15" i="3" s="1"/>
  <c r="A16" i="3" s="1"/>
  <c r="A17" i="3" s="1"/>
  <c r="A18" i="3" s="1"/>
  <c r="A19" i="3" s="1"/>
  <c r="A23" i="3" s="1"/>
  <c r="A27" i="3" s="1"/>
  <c r="A33" i="3" s="1"/>
  <c r="I23" i="3"/>
  <c r="I24" i="3" s="1"/>
  <c r="I64" i="3" l="1"/>
  <c r="I49" i="3" s="1"/>
  <c r="I42" i="3"/>
  <c r="I37" i="3" s="1"/>
  <c r="I20" i="3"/>
  <c r="I6" i="3" s="1"/>
  <c r="A34" i="3"/>
  <c r="A40" i="3" s="1"/>
  <c r="A41" i="3" s="1"/>
  <c r="A45" i="3" s="1"/>
  <c r="A46" i="3" s="1"/>
  <c r="A52" i="3" s="1"/>
  <c r="A53" i="3" s="1"/>
  <c r="A57" i="3" s="1"/>
  <c r="I35" i="3"/>
  <c r="I30" i="3" s="1"/>
  <c r="H72" i="3" l="1"/>
  <c r="A58" i="3"/>
  <c r="A59" i="3" s="1"/>
  <c r="A60" i="3" s="1"/>
  <c r="A61" i="3" s="1"/>
  <c r="A62" i="3" s="1"/>
  <c r="A63" i="3" s="1"/>
  <c r="A69" i="3" s="1"/>
</calcChain>
</file>

<file path=xl/sharedStrings.xml><?xml version="1.0" encoding="utf-8"?>
<sst xmlns="http://schemas.openxmlformats.org/spreadsheetml/2006/main" count="192" uniqueCount="83">
  <si>
    <t>Název účastníka:</t>
  </si>
  <si>
    <t>IČ:</t>
  </si>
  <si>
    <t>Sídlo:</t>
  </si>
  <si>
    <t>A.</t>
  </si>
  <si>
    <t>Číslo</t>
  </si>
  <si>
    <t>Dílčí plnění</t>
  </si>
  <si>
    <t>Jednotka</t>
  </si>
  <si>
    <t>Počet</t>
  </si>
  <si>
    <t>Cena bez DPH za jednotku</t>
  </si>
  <si>
    <t>Celková cena bez DPH</t>
  </si>
  <si>
    <t>Centrální přepínače</t>
  </si>
  <si>
    <t>ks</t>
  </si>
  <si>
    <t>Přístupový přepínač typ A</t>
  </si>
  <si>
    <t>Přístupový přepínač typ B</t>
  </si>
  <si>
    <t>Systém na ověřování uživatelů</t>
  </si>
  <si>
    <t>UTM Firewall</t>
  </si>
  <si>
    <t>Přístupový přepínač typ C</t>
  </si>
  <si>
    <t>FortiAnalyzer VM, Licence, 5 GB Logs/Day Add-on</t>
  </si>
  <si>
    <t>FortiGate 60F, HW podpora, Premium FortiCare 5YR</t>
  </si>
  <si>
    <t>PN</t>
  </si>
  <si>
    <t xml:space="preserve">Výrobce </t>
  </si>
  <si>
    <t>typ</t>
  </si>
  <si>
    <t>Interní přístupový bod 4x4 muti-user MIMO s Wifi 6</t>
  </si>
  <si>
    <t xml:space="preserve">XIQ-NAC-S-1K-PWP </t>
  </si>
  <si>
    <t>Exterme Networks</t>
  </si>
  <si>
    <t>ExtremeNAC SW subscription for 1000 end-systems for 1 Year PartnerWorks Plus [ Term: 5 Year ]</t>
  </si>
  <si>
    <t xml:space="preserve">XIQ-PIL-S-C-PWP </t>
  </si>
  <si>
    <t>ExtremeCloud IQ Pilot SaaS Subscription and PWP SaaS Support for one (1) device (1 year) [ Term: 5 Year ]</t>
  </si>
  <si>
    <t>Fortinet</t>
  </si>
  <si>
    <t>FortiClient EPP/ATP Subscription for 150 endpoints</t>
  </si>
  <si>
    <t>FortiAnalyzer VM, RNW, FortiCare Premium</t>
  </si>
  <si>
    <t>FortiAnalyzer VM, RNW, FortiGuard IOC and Outbreak Detection</t>
  </si>
  <si>
    <t>FortiMail Cloud Server, RNW, FortiMail Cloud</t>
  </si>
  <si>
    <t>-</t>
  </si>
  <si>
    <t>GBIC - 1Gbit GBIC to RJ45 SFP</t>
  </si>
  <si>
    <t>Kabel - 1m QSFP28 DAC</t>
  </si>
  <si>
    <t>GBIC - SR EA, 10G SFP+, 850nm, 300m, LC, MM switch</t>
  </si>
  <si>
    <t>Kabel - SFP+ RJ45 DAC 3m</t>
  </si>
  <si>
    <t>GBIC - SR EA, 10G SFP+, 850nm, 300m, LC, MM firewall</t>
  </si>
  <si>
    <t>Kabel - LC-LC 3m</t>
  </si>
  <si>
    <t>Kabel - SFP+ DAC 3m pro servery</t>
  </si>
  <si>
    <t>SÍŤOVÁ INFRASTRUKTURA</t>
  </si>
  <si>
    <t>B.</t>
  </si>
  <si>
    <t>SPRÁVA A MANAGEMENT</t>
  </si>
  <si>
    <t>SERVEROVÁ INFRASTRUKTURA</t>
  </si>
  <si>
    <t>C.</t>
  </si>
  <si>
    <t>D.</t>
  </si>
  <si>
    <t>BEZPEČNOSTNÍ PERIMETR</t>
  </si>
  <si>
    <t>DODÁVKY A INSTALAČNÍ PRÁCE</t>
  </si>
  <si>
    <t>E.</t>
  </si>
  <si>
    <t>Síťové prvky</t>
  </si>
  <si>
    <t>Bezdrátové prvky</t>
  </si>
  <si>
    <t>CELKEM</t>
  </si>
  <si>
    <t>Správa a management</t>
  </si>
  <si>
    <t>Záruka, servis a podpora</t>
  </si>
  <si>
    <t>CELKEM ZA OBLAST</t>
  </si>
  <si>
    <t>Instalační práce</t>
  </si>
  <si>
    <t>licence</t>
  </si>
  <si>
    <t>oblast</t>
  </si>
  <si>
    <t>Záruka, servis a podpora pro síťovou infrastrukturu</t>
  </si>
  <si>
    <t>Bezdrátový řadič vč. systému na centrální správu, analytických a bezpečnostních funkcí</t>
  </si>
  <si>
    <t>Server</t>
  </si>
  <si>
    <t>Záruka, servis a podpora na dodané servery</t>
  </si>
  <si>
    <t>Fyzické servery</t>
  </si>
  <si>
    <t>Diskové pole</t>
  </si>
  <si>
    <t>Záruka, servis a podpora na dodané diskové pole</t>
  </si>
  <si>
    <t>Datové úložiště</t>
  </si>
  <si>
    <t>Záruka, servis a podpora na dodané vybavení</t>
  </si>
  <si>
    <t>Licence</t>
  </si>
  <si>
    <t>COTERM</t>
  </si>
  <si>
    <t xml:space="preserve">FortiClient EPP/ATP Subscription for 150 endpoints, Includes VPN/ZTNA Agent, EPP/ATP on-prem EMS with FortiCare Premium </t>
  </si>
  <si>
    <t xml:space="preserve">FortiAnalyzer VM, RNW, FortiCare Premium  (for 1-11 GB/Day of Logs) </t>
  </si>
  <si>
    <t xml:space="preserve">FortiAnalyzer VM, RNW, FortiGuard IOC and Outbreak Detection Service Upgrade from (1-6 GB) to (1-11GB) </t>
  </si>
  <si>
    <t xml:space="preserve">FortiMail Cloud Server, RNW, FortiMail Cloud - Gateway Premium with Office365 FortiMail Cloud - Gateway Premium w. Office365 API support (101-1000 mailboxes) </t>
  </si>
  <si>
    <t xml:space="preserve">FortiAnalyzer VM, Licence, 5 GB Logs/Day Add-on </t>
  </si>
  <si>
    <t>FCTEMS0000100645</t>
  </si>
  <si>
    <t>FAZ-VMTM19003039</t>
  </si>
  <si>
    <t>FEVMCLM000238985</t>
  </si>
  <si>
    <t>FGT60FTK2209G6N3, FGT60FTK2209GBH5</t>
  </si>
  <si>
    <t>MD</t>
  </si>
  <si>
    <t>Práce dle technické specifikace</t>
  </si>
  <si>
    <t>CELKOVÁ NABÍDKOVÁ CENA V KČ BEZ DPH</t>
  </si>
  <si>
    <t>Příloha zadávací dokumentace k veřejné zakázce „Obměna HW infrastruktury“ - Tabulka pro kalkulaci nabídkové ceny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</si>
</sst>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Kč&quot;_-;\-* #,##0.00\ &quot;Kč&quot;_-;_-* &quot;-&quot;??\ &quot;Kč&quot;_-;_-@_-"/>
    <numFmt numFmtId="164" formatCode="_-* #,##0\ &quot;Kč&quot;_-;\-* #,##0\ &quot;Kč&quot;_-;_-* &quot;-&quot;??\ &quot;Kč&quot;_-;_-@_-"/>
    <numFmt numFmtId="165" formatCode="0&quot; Ks&quot;"/>
    <numFmt numFmtId="166" formatCode="#,##0.00\ &quot;Kč&quot;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A7D00"/>
      <name val="Calibri"/>
      <family val="2"/>
      <charset val="238"/>
      <scheme val="minor"/>
    </font>
    <font>
      <b/>
      <sz val="14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4"/>
      <color theme="1"/>
      <name val="Arial"/>
      <family val="2"/>
    </font>
    <font>
      <b/>
      <sz val="16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double">
        <color rgb="FFFF80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1" applyNumberFormat="0" applyFill="0" applyAlignment="0" applyProtection="0"/>
  </cellStyleXfs>
  <cellXfs count="50">
    <xf numFmtId="0" fontId="0" fillId="0" borderId="0" xfId="0"/>
    <xf numFmtId="0" fontId="4" fillId="0" borderId="0" xfId="0" applyFont="1" applyAlignment="1" applyProtection="1">
      <alignment vertical="center" wrapText="1"/>
      <protection hidden="1"/>
    </xf>
    <xf numFmtId="0" fontId="5" fillId="0" borderId="0" xfId="0" applyFont="1" applyAlignment="1" applyProtection="1">
      <alignment horizontal="right" vertical="center"/>
      <protection hidden="1"/>
    </xf>
    <xf numFmtId="0" fontId="4" fillId="0" borderId="0" xfId="0" applyFont="1" applyAlignment="1" applyProtection="1">
      <alignment horizontal="center" vertical="center" wrapText="1"/>
      <protection hidden="1"/>
    </xf>
    <xf numFmtId="164" fontId="4" fillId="0" borderId="0" xfId="1" applyNumberFormat="1" applyFont="1" applyAlignment="1" applyProtection="1">
      <alignment vertical="center" wrapText="1"/>
      <protection hidden="1"/>
    </xf>
    <xf numFmtId="0" fontId="5" fillId="0" borderId="0" xfId="0" applyFont="1" applyAlignment="1" applyProtection="1">
      <alignment horizontal="left" vertical="center" wrapText="1"/>
      <protection hidden="1"/>
    </xf>
    <xf numFmtId="0" fontId="4" fillId="0" borderId="0" xfId="0" applyFont="1" applyAlignment="1" applyProtection="1">
      <alignment horizontal="left" vertical="center" wrapText="1"/>
      <protection hidden="1"/>
    </xf>
    <xf numFmtId="165" fontId="4" fillId="0" borderId="0" xfId="0" applyNumberFormat="1" applyFont="1" applyAlignment="1" applyProtection="1">
      <alignment horizontal="center" vertical="center"/>
      <protection hidden="1"/>
    </xf>
    <xf numFmtId="166" fontId="4" fillId="0" borderId="0" xfId="1" applyNumberFormat="1" applyFont="1" applyAlignment="1" applyProtection="1">
      <alignment vertical="center" wrapText="1"/>
      <protection hidden="1"/>
    </xf>
    <xf numFmtId="0" fontId="6" fillId="0" borderId="0" xfId="0" applyFont="1" applyAlignment="1" applyProtection="1">
      <alignment horizontal="right" vertical="center"/>
      <protection hidden="1"/>
    </xf>
    <xf numFmtId="0" fontId="7" fillId="0" borderId="0" xfId="0" applyFont="1" applyAlignment="1" applyProtection="1">
      <alignment horizontal="right" vertical="center"/>
      <protection hidden="1"/>
    </xf>
    <xf numFmtId="0" fontId="4" fillId="0" borderId="2" xfId="0" applyFont="1" applyBorder="1" applyAlignment="1" applyProtection="1">
      <alignment horizontal="center" vertical="center" wrapText="1"/>
      <protection hidden="1"/>
    </xf>
    <xf numFmtId="0" fontId="5" fillId="0" borderId="2" xfId="0" applyFont="1" applyBorder="1" applyAlignment="1" applyProtection="1">
      <alignment horizontal="left" vertical="center" wrapText="1"/>
      <protection hidden="1"/>
    </xf>
    <xf numFmtId="0" fontId="5" fillId="0" borderId="2" xfId="0" applyFont="1" applyBorder="1" applyAlignment="1" applyProtection="1">
      <alignment vertical="center" wrapText="1"/>
      <protection hidden="1"/>
    </xf>
    <xf numFmtId="0" fontId="5" fillId="0" borderId="2" xfId="0" applyFont="1" applyBorder="1" applyAlignment="1" applyProtection="1">
      <alignment horizontal="center" vertical="center" wrapText="1"/>
      <protection hidden="1"/>
    </xf>
    <xf numFmtId="0" fontId="4" fillId="0" borderId="2" xfId="0" applyFont="1" applyBorder="1" applyAlignment="1" applyProtection="1">
      <alignment horizontal="left" vertical="center" wrapText="1"/>
      <protection hidden="1"/>
    </xf>
    <xf numFmtId="49" fontId="4" fillId="0" borderId="2" xfId="1" applyNumberFormat="1" applyFont="1" applyBorder="1" applyAlignment="1" applyProtection="1">
      <alignment vertical="center" wrapText="1"/>
      <protection locked="0" hidden="1"/>
    </xf>
    <xf numFmtId="166" fontId="4" fillId="0" borderId="2" xfId="1" applyNumberFormat="1" applyFont="1" applyBorder="1" applyAlignment="1" applyProtection="1">
      <alignment vertical="center" wrapText="1"/>
      <protection locked="0" hidden="1"/>
    </xf>
    <xf numFmtId="166" fontId="4" fillId="0" borderId="2" xfId="1" applyNumberFormat="1" applyFont="1" applyBorder="1" applyAlignment="1" applyProtection="1">
      <alignment vertical="center" wrapText="1"/>
      <protection hidden="1"/>
    </xf>
    <xf numFmtId="166" fontId="7" fillId="0" borderId="0" xfId="1" applyNumberFormat="1" applyFont="1" applyAlignment="1" applyProtection="1">
      <alignment vertical="center" wrapText="1"/>
      <protection hidden="1"/>
    </xf>
    <xf numFmtId="166" fontId="4" fillId="0" borderId="0" xfId="1" applyNumberFormat="1" applyFont="1" applyAlignment="1" applyProtection="1">
      <alignment vertical="center"/>
      <protection hidden="1"/>
    </xf>
    <xf numFmtId="164" fontId="5" fillId="0" borderId="2" xfId="1" applyNumberFormat="1" applyFont="1" applyBorder="1" applyAlignment="1" applyProtection="1">
      <alignment vertical="center" wrapText="1"/>
      <protection hidden="1"/>
    </xf>
    <xf numFmtId="166" fontId="5" fillId="0" borderId="2" xfId="1" applyNumberFormat="1" applyFont="1" applyBorder="1" applyAlignment="1" applyProtection="1">
      <alignment vertical="center"/>
      <protection hidden="1"/>
    </xf>
    <xf numFmtId="49" fontId="4" fillId="0" borderId="0" xfId="1" applyNumberFormat="1" applyFont="1" applyAlignment="1" applyProtection="1">
      <alignment horizontal="center" vertical="center" wrapText="1"/>
      <protection locked="0" hidden="1"/>
    </xf>
    <xf numFmtId="164" fontId="5" fillId="0" borderId="2" xfId="1" applyNumberFormat="1" applyFont="1" applyBorder="1" applyAlignment="1" applyProtection="1">
      <alignment horizontal="center" vertical="center" wrapText="1"/>
      <protection hidden="1"/>
    </xf>
    <xf numFmtId="0" fontId="4" fillId="0" borderId="2" xfId="1" applyNumberFormat="1" applyFont="1" applyBorder="1" applyAlignment="1" applyProtection="1">
      <alignment horizontal="center" vertical="center" wrapText="1"/>
      <protection hidden="1"/>
    </xf>
    <xf numFmtId="166" fontId="5" fillId="0" borderId="2" xfId="1" applyNumberFormat="1" applyFont="1" applyBorder="1" applyAlignment="1" applyProtection="1">
      <alignment horizontal="center" vertical="center"/>
      <protection hidden="1"/>
    </xf>
    <xf numFmtId="0" fontId="8" fillId="0" borderId="2" xfId="0" applyFont="1" applyBorder="1" applyAlignment="1">
      <alignment vertical="center" wrapText="1"/>
    </xf>
    <xf numFmtId="0" fontId="5" fillId="0" borderId="0" xfId="0" applyFont="1" applyAlignment="1" applyProtection="1">
      <alignment vertical="center" wrapText="1"/>
      <protection hidden="1"/>
    </xf>
    <xf numFmtId="0" fontId="5" fillId="0" borderId="0" xfId="0" applyFont="1" applyAlignment="1" applyProtection="1">
      <alignment horizontal="center" vertical="center" wrapText="1"/>
      <protection hidden="1"/>
    </xf>
    <xf numFmtId="166" fontId="7" fillId="2" borderId="0" xfId="1" applyNumberFormat="1" applyFont="1" applyFill="1" applyAlignment="1" applyProtection="1">
      <alignment vertical="center" wrapText="1"/>
      <protection hidden="1"/>
    </xf>
    <xf numFmtId="166" fontId="6" fillId="0" borderId="0" xfId="1" applyNumberFormat="1" applyFont="1" applyAlignment="1" applyProtection="1">
      <alignment vertical="center" wrapText="1"/>
      <protection hidden="1"/>
    </xf>
    <xf numFmtId="0" fontId="7" fillId="2" borderId="0" xfId="0" applyFont="1" applyFill="1" applyAlignment="1" applyProtection="1">
      <alignment horizontal="center" vertical="center"/>
      <protection hidden="1"/>
    </xf>
    <xf numFmtId="0" fontId="7" fillId="2" borderId="0" xfId="0" applyFont="1" applyFill="1" applyAlignment="1" applyProtection="1">
      <alignment horizontal="left" vertical="center"/>
      <protection hidden="1"/>
    </xf>
    <xf numFmtId="0" fontId="9" fillId="2" borderId="0" xfId="0" applyFont="1" applyFill="1" applyAlignment="1" applyProtection="1">
      <alignment vertical="center" wrapText="1"/>
      <protection hidden="1"/>
    </xf>
    <xf numFmtId="164" fontId="9" fillId="0" borderId="0" xfId="1" applyNumberFormat="1" applyFont="1" applyAlignment="1" applyProtection="1">
      <alignment vertical="center" wrapText="1"/>
      <protection hidden="1"/>
    </xf>
    <xf numFmtId="0" fontId="9" fillId="0" borderId="0" xfId="0" applyFont="1" applyAlignment="1" applyProtection="1">
      <alignment vertical="center" wrapText="1"/>
      <protection hidden="1"/>
    </xf>
    <xf numFmtId="0" fontId="8" fillId="0" borderId="0" xfId="0" applyFont="1" applyAlignment="1" applyProtection="1">
      <alignment horizontal="center" vertical="center" wrapText="1"/>
      <protection hidden="1"/>
    </xf>
    <xf numFmtId="0" fontId="8" fillId="0" borderId="0" xfId="0" applyFont="1" applyAlignment="1" applyProtection="1">
      <alignment horizontal="left" vertical="center" wrapText="1"/>
      <protection hidden="1"/>
    </xf>
    <xf numFmtId="164" fontId="8" fillId="0" borderId="0" xfId="1" applyNumberFormat="1" applyFont="1" applyAlignment="1" applyProtection="1">
      <alignment vertical="center" wrapText="1"/>
      <protection hidden="1"/>
    </xf>
    <xf numFmtId="0" fontId="8" fillId="0" borderId="0" xfId="0" applyFont="1" applyAlignment="1" applyProtection="1">
      <alignment vertical="center" wrapText="1"/>
      <protection hidden="1"/>
    </xf>
    <xf numFmtId="166" fontId="4" fillId="0" borderId="2" xfId="1" applyNumberFormat="1" applyFont="1" applyBorder="1" applyAlignment="1" applyProtection="1">
      <alignment horizontal="right" vertical="center" wrapText="1"/>
      <protection locked="0" hidden="1"/>
    </xf>
    <xf numFmtId="0" fontId="4" fillId="0" borderId="2" xfId="1" applyNumberFormat="1" applyFont="1" applyBorder="1" applyAlignment="1" applyProtection="1">
      <alignment horizontal="center" vertical="center" wrapText="1"/>
      <protection locked="0" hidden="1"/>
    </xf>
    <xf numFmtId="0" fontId="6" fillId="0" borderId="0" xfId="0" applyFont="1" applyAlignment="1" applyProtection="1">
      <alignment horizontal="right" vertical="center"/>
      <protection hidden="1"/>
    </xf>
    <xf numFmtId="0" fontId="7" fillId="2" borderId="0" xfId="0" applyFont="1" applyFill="1" applyAlignment="1" applyProtection="1">
      <alignment horizontal="right" vertical="center" wrapText="1"/>
      <protection hidden="1"/>
    </xf>
    <xf numFmtId="0" fontId="10" fillId="2" borderId="0" xfId="0" applyFont="1" applyFill="1" applyAlignment="1" applyProtection="1">
      <alignment horizontal="right" vertical="center" wrapText="1"/>
      <protection hidden="1"/>
    </xf>
    <xf numFmtId="166" fontId="10" fillId="2" borderId="0" xfId="1" applyNumberFormat="1" applyFont="1" applyFill="1" applyAlignment="1" applyProtection="1">
      <alignment vertical="center" wrapText="1"/>
      <protection hidden="1"/>
    </xf>
    <xf numFmtId="0" fontId="3" fillId="0" borderId="0" xfId="2" applyFont="1" applyBorder="1" applyAlignment="1" applyProtection="1">
      <alignment horizontal="left" vertical="center"/>
      <protection hidden="1"/>
    </xf>
    <xf numFmtId="49" fontId="4" fillId="0" borderId="0" xfId="1" applyNumberFormat="1" applyFont="1" applyAlignment="1" applyProtection="1">
      <alignment horizontal="center" vertical="center" wrapText="1"/>
      <protection locked="0" hidden="1"/>
    </xf>
    <xf numFmtId="0" fontId="7" fillId="0" borderId="0" xfId="0" applyFont="1" applyAlignment="1" applyProtection="1">
      <alignment horizontal="right" vertical="center"/>
      <protection hidden="1"/>
    </xf>
  </cellXfs>
  <cellStyles count="3">
    <cellStyle name="Měna" xfId="1" builtinId="4"/>
    <cellStyle name="Normální" xfId="0" builtinId="0"/>
    <cellStyle name="Propojená buňka" xfId="2" builtinId="24"/>
  </cellStyles>
  <dxfs count="14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Medium9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fitToPage="1"/>
  </sheetPr>
  <dimension ref="A1:J72"/>
  <sheetViews>
    <sheetView tabSelected="1" topLeftCell="A30" zoomScale="120" zoomScaleNormal="120" workbookViewId="0">
      <selection activeCell="G15" sqref="G15"/>
    </sheetView>
  </sheetViews>
  <sheetFormatPr baseColWidth="10" defaultColWidth="8.83203125" defaultRowHeight="14" x14ac:dyDescent="0.2"/>
  <cols>
    <col min="1" max="1" width="5.1640625" style="3" customWidth="1"/>
    <col min="2" max="2" width="56.1640625" style="3" customWidth="1"/>
    <col min="3" max="3" width="30.6640625" style="1" customWidth="1"/>
    <col min="4" max="4" width="25.1640625" style="1" customWidth="1"/>
    <col min="5" max="5" width="60.33203125" style="1" customWidth="1"/>
    <col min="6" max="6" width="13.6640625" style="1" customWidth="1"/>
    <col min="7" max="7" width="14.33203125" style="1" customWidth="1"/>
    <col min="8" max="8" width="25.1640625" style="3" customWidth="1"/>
    <col min="9" max="9" width="23.33203125" style="8" customWidth="1"/>
    <col min="10" max="10" width="21" style="4" bestFit="1" customWidth="1"/>
    <col min="11" max="16384" width="8.83203125" style="1"/>
  </cols>
  <sheetData>
    <row r="1" spans="1:10" ht="32" customHeight="1" x14ac:dyDescent="0.2">
      <c r="A1" s="47" t="s">
        <v>82</v>
      </c>
      <c r="B1" s="47"/>
      <c r="C1" s="47"/>
      <c r="D1" s="47"/>
      <c r="E1" s="47"/>
      <c r="F1" s="47"/>
      <c r="G1" s="47"/>
      <c r="H1" s="47"/>
      <c r="I1" s="47"/>
      <c r="J1" s="47"/>
    </row>
    <row r="2" spans="1:10" ht="18" customHeight="1" x14ac:dyDescent="0.2">
      <c r="A2" s="1"/>
      <c r="B2" s="2" t="s">
        <v>0</v>
      </c>
      <c r="C2" s="48"/>
      <c r="D2" s="48"/>
    </row>
    <row r="3" spans="1:10" ht="18" customHeight="1" x14ac:dyDescent="0.2">
      <c r="A3" s="1"/>
      <c r="B3" s="2" t="s">
        <v>1</v>
      </c>
      <c r="C3" s="48"/>
      <c r="D3" s="48"/>
    </row>
    <row r="4" spans="1:10" ht="18" customHeight="1" x14ac:dyDescent="0.2">
      <c r="A4" s="1"/>
      <c r="B4" s="2" t="s">
        <v>2</v>
      </c>
      <c r="C4" s="48"/>
      <c r="D4" s="48"/>
    </row>
    <row r="5" spans="1:10" x14ac:dyDescent="0.2">
      <c r="A5" s="1"/>
      <c r="B5" s="2"/>
      <c r="D5" s="23"/>
    </row>
    <row r="6" spans="1:10" s="36" customFormat="1" ht="28" customHeight="1" x14ac:dyDescent="0.2">
      <c r="A6" s="32" t="s">
        <v>3</v>
      </c>
      <c r="B6" s="33" t="s">
        <v>41</v>
      </c>
      <c r="C6" s="34"/>
      <c r="D6" s="34"/>
      <c r="E6" s="34"/>
      <c r="F6" s="34"/>
      <c r="G6" s="44" t="s">
        <v>55</v>
      </c>
      <c r="H6" s="44"/>
      <c r="I6" s="30">
        <f>I20+I24+I28</f>
        <v>0</v>
      </c>
      <c r="J6" s="35"/>
    </row>
    <row r="7" spans="1:10" ht="30" x14ac:dyDescent="0.2">
      <c r="A7" s="3" t="s">
        <v>4</v>
      </c>
      <c r="B7" s="3" t="s">
        <v>5</v>
      </c>
      <c r="F7" s="3"/>
      <c r="G7" s="3"/>
      <c r="H7" s="4"/>
      <c r="I7" s="20"/>
    </row>
    <row r="8" spans="1:10" ht="27" customHeight="1" x14ac:dyDescent="0.2">
      <c r="B8" s="12" t="s">
        <v>50</v>
      </c>
      <c r="C8" s="13" t="s">
        <v>19</v>
      </c>
      <c r="D8" s="13" t="s">
        <v>20</v>
      </c>
      <c r="E8" s="13" t="s">
        <v>21</v>
      </c>
      <c r="F8" s="14" t="s">
        <v>6</v>
      </c>
      <c r="G8" s="14" t="s">
        <v>7</v>
      </c>
      <c r="H8" s="24" t="s">
        <v>8</v>
      </c>
      <c r="I8" s="26" t="s">
        <v>9</v>
      </c>
    </row>
    <row r="9" spans="1:10" ht="17" customHeight="1" x14ac:dyDescent="0.2">
      <c r="A9" s="3">
        <v>1</v>
      </c>
      <c r="B9" s="15" t="s">
        <v>10</v>
      </c>
      <c r="C9" s="16"/>
      <c r="D9" s="16"/>
      <c r="E9" s="16"/>
      <c r="F9" s="11" t="s">
        <v>11</v>
      </c>
      <c r="G9" s="25">
        <v>4</v>
      </c>
      <c r="H9" s="17"/>
      <c r="I9" s="18">
        <f>H9*G9</f>
        <v>0</v>
      </c>
    </row>
    <row r="10" spans="1:10" ht="17" customHeight="1" x14ac:dyDescent="0.2">
      <c r="A10" s="3">
        <f>A9+1</f>
        <v>2</v>
      </c>
      <c r="B10" s="15" t="s">
        <v>12</v>
      </c>
      <c r="C10" s="16"/>
      <c r="D10" s="16"/>
      <c r="E10" s="16"/>
      <c r="F10" s="11" t="s">
        <v>11</v>
      </c>
      <c r="G10" s="25">
        <v>1</v>
      </c>
      <c r="H10" s="17"/>
      <c r="I10" s="18">
        <f t="shared" ref="I10:I19" si="0">H10*G10</f>
        <v>0</v>
      </c>
    </row>
    <row r="11" spans="1:10" ht="17" customHeight="1" x14ac:dyDescent="0.2">
      <c r="A11" s="3">
        <f>A10+1</f>
        <v>3</v>
      </c>
      <c r="B11" s="15" t="s">
        <v>13</v>
      </c>
      <c r="C11" s="16"/>
      <c r="D11" s="16"/>
      <c r="E11" s="16"/>
      <c r="F11" s="11" t="s">
        <v>11</v>
      </c>
      <c r="G11" s="25">
        <v>3</v>
      </c>
      <c r="H11" s="17"/>
      <c r="I11" s="18">
        <f t="shared" si="0"/>
        <v>0</v>
      </c>
    </row>
    <row r="12" spans="1:10" ht="17" customHeight="1" x14ac:dyDescent="0.2">
      <c r="A12" s="3">
        <f>A11+1</f>
        <v>4</v>
      </c>
      <c r="B12" s="15" t="s">
        <v>16</v>
      </c>
      <c r="C12" s="16"/>
      <c r="D12" s="16"/>
      <c r="E12" s="16"/>
      <c r="F12" s="11" t="s">
        <v>11</v>
      </c>
      <c r="G12" s="25">
        <v>2</v>
      </c>
      <c r="H12" s="17"/>
      <c r="I12" s="18">
        <f t="shared" si="0"/>
        <v>0</v>
      </c>
    </row>
    <row r="13" spans="1:10" ht="17" customHeight="1" x14ac:dyDescent="0.2">
      <c r="A13" s="3">
        <f t="shared" ref="A13:A19" si="1">A12+1</f>
        <v>5</v>
      </c>
      <c r="B13" s="15" t="s">
        <v>34</v>
      </c>
      <c r="C13" s="16"/>
      <c r="D13" s="16"/>
      <c r="E13" s="16"/>
      <c r="F13" s="11" t="s">
        <v>11</v>
      </c>
      <c r="G13" s="25">
        <v>2</v>
      </c>
      <c r="H13" s="17"/>
      <c r="I13" s="18">
        <f t="shared" si="0"/>
        <v>0</v>
      </c>
    </row>
    <row r="14" spans="1:10" ht="17" customHeight="1" x14ac:dyDescent="0.2">
      <c r="A14" s="3">
        <f t="shared" si="1"/>
        <v>6</v>
      </c>
      <c r="B14" s="15" t="s">
        <v>35</v>
      </c>
      <c r="C14" s="16"/>
      <c r="D14" s="16"/>
      <c r="E14" s="16"/>
      <c r="F14" s="11" t="s">
        <v>11</v>
      </c>
      <c r="G14" s="25">
        <v>4</v>
      </c>
      <c r="H14" s="17"/>
      <c r="I14" s="18">
        <f t="shared" si="0"/>
        <v>0</v>
      </c>
    </row>
    <row r="15" spans="1:10" ht="17" customHeight="1" x14ac:dyDescent="0.2">
      <c r="A15" s="3">
        <f t="shared" si="1"/>
        <v>7</v>
      </c>
      <c r="B15" s="15" t="s">
        <v>36</v>
      </c>
      <c r="C15" s="16"/>
      <c r="D15" s="16"/>
      <c r="E15" s="16"/>
      <c r="F15" s="11" t="s">
        <v>11</v>
      </c>
      <c r="G15" s="25">
        <v>20</v>
      </c>
      <c r="H15" s="17"/>
      <c r="I15" s="18">
        <f t="shared" si="0"/>
        <v>0</v>
      </c>
    </row>
    <row r="16" spans="1:10" ht="17" customHeight="1" x14ac:dyDescent="0.2">
      <c r="A16" s="3">
        <f t="shared" si="1"/>
        <v>8</v>
      </c>
      <c r="B16" s="15" t="s">
        <v>37</v>
      </c>
      <c r="C16" s="16"/>
      <c r="D16" s="16"/>
      <c r="E16" s="16"/>
      <c r="F16" s="11" t="s">
        <v>11</v>
      </c>
      <c r="G16" s="25">
        <v>2</v>
      </c>
      <c r="H16" s="17"/>
      <c r="I16" s="18">
        <f t="shared" si="0"/>
        <v>0</v>
      </c>
    </row>
    <row r="17" spans="1:10" ht="17" customHeight="1" x14ac:dyDescent="0.2">
      <c r="A17" s="3">
        <f t="shared" si="1"/>
        <v>9</v>
      </c>
      <c r="B17" s="15" t="s">
        <v>38</v>
      </c>
      <c r="C17" s="16"/>
      <c r="D17" s="16"/>
      <c r="E17" s="16"/>
      <c r="F17" s="11" t="s">
        <v>11</v>
      </c>
      <c r="G17" s="25">
        <v>8</v>
      </c>
      <c r="H17" s="17"/>
      <c r="I17" s="18">
        <f t="shared" si="0"/>
        <v>0</v>
      </c>
    </row>
    <row r="18" spans="1:10" ht="17" customHeight="1" x14ac:dyDescent="0.2">
      <c r="A18" s="3">
        <f t="shared" si="1"/>
        <v>10</v>
      </c>
      <c r="B18" s="15" t="s">
        <v>39</v>
      </c>
      <c r="C18" s="16"/>
      <c r="D18" s="16"/>
      <c r="E18" s="16"/>
      <c r="F18" s="11" t="s">
        <v>11</v>
      </c>
      <c r="G18" s="25">
        <v>28</v>
      </c>
      <c r="H18" s="17"/>
      <c r="I18" s="18">
        <f t="shared" si="0"/>
        <v>0</v>
      </c>
    </row>
    <row r="19" spans="1:10" ht="17" customHeight="1" x14ac:dyDescent="0.2">
      <c r="A19" s="3">
        <f t="shared" si="1"/>
        <v>11</v>
      </c>
      <c r="B19" s="15" t="s">
        <v>40</v>
      </c>
      <c r="C19" s="16"/>
      <c r="D19" s="16"/>
      <c r="E19" s="16"/>
      <c r="F19" s="11" t="s">
        <v>11</v>
      </c>
      <c r="G19" s="25">
        <v>16</v>
      </c>
      <c r="H19" s="17"/>
      <c r="I19" s="18">
        <f t="shared" si="0"/>
        <v>0</v>
      </c>
    </row>
    <row r="20" spans="1:10" ht="22" customHeight="1" x14ac:dyDescent="0.2">
      <c r="B20" s="6"/>
      <c r="C20" s="43" t="s">
        <v>52</v>
      </c>
      <c r="D20" s="43"/>
      <c r="E20" s="43"/>
      <c r="F20" s="43"/>
      <c r="G20" s="43"/>
      <c r="H20" s="43"/>
      <c r="I20" s="31">
        <f>SUM(I9:I19)</f>
        <v>0</v>
      </c>
    </row>
    <row r="21" spans="1:10" ht="15" customHeight="1" x14ac:dyDescent="0.2">
      <c r="B21" s="6"/>
      <c r="C21" s="10"/>
      <c r="D21" s="10"/>
      <c r="E21" s="10"/>
      <c r="F21" s="10"/>
      <c r="G21" s="10"/>
      <c r="H21" s="10"/>
      <c r="I21" s="19"/>
    </row>
    <row r="22" spans="1:10" ht="27" customHeight="1" x14ac:dyDescent="0.2">
      <c r="B22" s="12" t="s">
        <v>51</v>
      </c>
      <c r="C22" s="13" t="s">
        <v>19</v>
      </c>
      <c r="D22" s="13" t="s">
        <v>20</v>
      </c>
      <c r="E22" s="13" t="s">
        <v>21</v>
      </c>
      <c r="F22" s="14" t="s">
        <v>6</v>
      </c>
      <c r="G22" s="14" t="s">
        <v>7</v>
      </c>
      <c r="H22" s="24" t="s">
        <v>8</v>
      </c>
      <c r="I22" s="26" t="s">
        <v>9</v>
      </c>
    </row>
    <row r="23" spans="1:10" ht="17" customHeight="1" x14ac:dyDescent="0.2">
      <c r="A23" s="3">
        <f>A19+1</f>
        <v>12</v>
      </c>
      <c r="B23" s="15" t="s">
        <v>22</v>
      </c>
      <c r="C23" s="16"/>
      <c r="D23" s="16"/>
      <c r="E23" s="16"/>
      <c r="F23" s="11" t="s">
        <v>11</v>
      </c>
      <c r="G23" s="25">
        <v>7</v>
      </c>
      <c r="H23" s="17"/>
      <c r="I23" s="18">
        <f t="shared" ref="I23" si="2">SUM(G23*H23)</f>
        <v>0</v>
      </c>
    </row>
    <row r="24" spans="1:10" s="40" customFormat="1" ht="22" customHeight="1" x14ac:dyDescent="0.2">
      <c r="A24" s="37"/>
      <c r="B24" s="38"/>
      <c r="C24" s="43" t="s">
        <v>52</v>
      </c>
      <c r="D24" s="43"/>
      <c r="E24" s="43"/>
      <c r="F24" s="43"/>
      <c r="G24" s="43"/>
      <c r="H24" s="43"/>
      <c r="I24" s="31">
        <f>I23</f>
        <v>0</v>
      </c>
      <c r="J24" s="39"/>
    </row>
    <row r="25" spans="1:10" s="40" customFormat="1" ht="16" x14ac:dyDescent="0.2">
      <c r="A25" s="37"/>
      <c r="B25" s="38"/>
      <c r="C25" s="9"/>
      <c r="D25" s="9"/>
      <c r="E25" s="9"/>
      <c r="F25" s="9"/>
      <c r="G25" s="9"/>
      <c r="H25" s="9"/>
      <c r="I25" s="31"/>
      <c r="J25" s="39"/>
    </row>
    <row r="26" spans="1:10" s="40" customFormat="1" ht="22" customHeight="1" x14ac:dyDescent="0.2">
      <c r="A26" s="3"/>
      <c r="B26" s="12" t="s">
        <v>54</v>
      </c>
      <c r="C26" s="13" t="s">
        <v>19</v>
      </c>
      <c r="D26" s="13" t="s">
        <v>20</v>
      </c>
      <c r="E26" s="13" t="s">
        <v>21</v>
      </c>
      <c r="F26" s="14" t="s">
        <v>6</v>
      </c>
      <c r="G26" s="14" t="s">
        <v>7</v>
      </c>
      <c r="H26" s="24" t="s">
        <v>8</v>
      </c>
      <c r="I26" s="26" t="s">
        <v>9</v>
      </c>
      <c r="J26" s="39"/>
    </row>
    <row r="27" spans="1:10" s="40" customFormat="1" ht="17" customHeight="1" x14ac:dyDescent="0.2">
      <c r="A27" s="3">
        <f>A23+1</f>
        <v>13</v>
      </c>
      <c r="B27" s="15" t="s">
        <v>59</v>
      </c>
      <c r="C27" s="16" t="s">
        <v>33</v>
      </c>
      <c r="D27" s="16"/>
      <c r="E27" s="16"/>
      <c r="F27" s="11" t="s">
        <v>58</v>
      </c>
      <c r="G27" s="25">
        <v>1</v>
      </c>
      <c r="H27" s="17"/>
      <c r="I27" s="18">
        <f t="shared" ref="I27" si="3">SUM(G27*H27)</f>
        <v>0</v>
      </c>
      <c r="J27" s="39"/>
    </row>
    <row r="28" spans="1:10" s="40" customFormat="1" ht="22" customHeight="1" x14ac:dyDescent="0.2">
      <c r="A28" s="37"/>
      <c r="B28" s="38"/>
      <c r="C28" s="43" t="s">
        <v>52</v>
      </c>
      <c r="D28" s="43"/>
      <c r="E28" s="43"/>
      <c r="F28" s="43"/>
      <c r="G28" s="43"/>
      <c r="H28" s="43"/>
      <c r="I28" s="31">
        <f>SUBTOTAL(109,I27)</f>
        <v>0</v>
      </c>
      <c r="J28" s="39"/>
    </row>
    <row r="29" spans="1:10" ht="22" customHeight="1" x14ac:dyDescent="0.2">
      <c r="B29" s="6"/>
      <c r="C29" s="9"/>
      <c r="D29" s="9"/>
      <c r="E29" s="9"/>
      <c r="F29" s="9"/>
      <c r="G29" s="9"/>
      <c r="H29" s="9"/>
      <c r="I29" s="19"/>
    </row>
    <row r="30" spans="1:10" s="36" customFormat="1" ht="28" customHeight="1" x14ac:dyDescent="0.2">
      <c r="A30" s="32" t="s">
        <v>42</v>
      </c>
      <c r="B30" s="33" t="s">
        <v>43</v>
      </c>
      <c r="C30" s="34"/>
      <c r="D30" s="34"/>
      <c r="E30" s="34"/>
      <c r="F30" s="34"/>
      <c r="G30" s="44" t="s">
        <v>55</v>
      </c>
      <c r="H30" s="44"/>
      <c r="I30" s="30">
        <f>I35</f>
        <v>0</v>
      </c>
      <c r="J30" s="35"/>
    </row>
    <row r="31" spans="1:10" ht="15" customHeight="1" x14ac:dyDescent="0.2">
      <c r="B31" s="6"/>
      <c r="C31" s="10"/>
      <c r="D31" s="10"/>
      <c r="E31" s="10"/>
      <c r="G31" s="7"/>
      <c r="H31" s="4"/>
    </row>
    <row r="32" spans="1:10" ht="27" customHeight="1" x14ac:dyDescent="0.2">
      <c r="B32" s="12" t="s">
        <v>53</v>
      </c>
      <c r="C32" s="13" t="s">
        <v>19</v>
      </c>
      <c r="D32" s="13" t="s">
        <v>20</v>
      </c>
      <c r="E32" s="13" t="s">
        <v>21</v>
      </c>
      <c r="F32" s="14" t="s">
        <v>6</v>
      </c>
      <c r="G32" s="14" t="s">
        <v>7</v>
      </c>
      <c r="H32" s="24" t="s">
        <v>8</v>
      </c>
      <c r="I32" s="26" t="s">
        <v>9</v>
      </c>
    </row>
    <row r="33" spans="1:10" ht="30" x14ac:dyDescent="0.2">
      <c r="A33" s="3">
        <f>A27+1</f>
        <v>14</v>
      </c>
      <c r="B33" s="15" t="s">
        <v>14</v>
      </c>
      <c r="C33" s="15" t="s">
        <v>23</v>
      </c>
      <c r="D33" s="15" t="s">
        <v>24</v>
      </c>
      <c r="E33" s="15" t="s">
        <v>25</v>
      </c>
      <c r="F33" s="11" t="s">
        <v>57</v>
      </c>
      <c r="G33" s="25">
        <v>1</v>
      </c>
      <c r="H33" s="17"/>
      <c r="I33" s="18">
        <f>H33*G33</f>
        <v>0</v>
      </c>
    </row>
    <row r="34" spans="1:10" ht="30" x14ac:dyDescent="0.2">
      <c r="A34" s="3">
        <f>A33+1</f>
        <v>15</v>
      </c>
      <c r="B34" s="15" t="s">
        <v>60</v>
      </c>
      <c r="C34" s="15" t="s">
        <v>26</v>
      </c>
      <c r="D34" s="15" t="s">
        <v>24</v>
      </c>
      <c r="E34" s="15" t="s">
        <v>27</v>
      </c>
      <c r="F34" s="11" t="s">
        <v>57</v>
      </c>
      <c r="G34" s="25">
        <v>29</v>
      </c>
      <c r="H34" s="17"/>
      <c r="I34" s="18">
        <f>H34*G34</f>
        <v>0</v>
      </c>
    </row>
    <row r="35" spans="1:10" ht="22" customHeight="1" x14ac:dyDescent="0.2">
      <c r="B35" s="6"/>
      <c r="C35" s="43" t="s">
        <v>52</v>
      </c>
      <c r="D35" s="43"/>
      <c r="E35" s="43"/>
      <c r="F35" s="43"/>
      <c r="G35" s="43"/>
      <c r="H35" s="43"/>
      <c r="I35" s="31">
        <f>SUBTOTAL(109,I33:I34)</f>
        <v>0</v>
      </c>
    </row>
    <row r="36" spans="1:10" ht="22" customHeight="1" x14ac:dyDescent="0.2">
      <c r="B36" s="6"/>
      <c r="C36" s="5"/>
      <c r="D36" s="28"/>
      <c r="E36" s="28"/>
      <c r="F36" s="28"/>
      <c r="G36" s="29"/>
      <c r="H36" s="29"/>
      <c r="I36" s="19"/>
    </row>
    <row r="37" spans="1:10" s="36" customFormat="1" ht="28" customHeight="1" x14ac:dyDescent="0.2">
      <c r="A37" s="32" t="s">
        <v>45</v>
      </c>
      <c r="B37" s="33" t="s">
        <v>44</v>
      </c>
      <c r="C37" s="34"/>
      <c r="D37" s="34"/>
      <c r="E37" s="34"/>
      <c r="F37" s="34"/>
      <c r="G37" s="44" t="s">
        <v>55</v>
      </c>
      <c r="H37" s="44"/>
      <c r="I37" s="30">
        <f>I42+I47</f>
        <v>0</v>
      </c>
      <c r="J37" s="35"/>
    </row>
    <row r="38" spans="1:10" ht="15" customHeight="1" x14ac:dyDescent="0.2">
      <c r="B38" s="6"/>
      <c r="C38" s="10"/>
      <c r="D38" s="10"/>
      <c r="E38" s="10"/>
      <c r="G38" s="7"/>
      <c r="H38" s="4"/>
    </row>
    <row r="39" spans="1:10" ht="27" customHeight="1" x14ac:dyDescent="0.2">
      <c r="B39" s="12" t="s">
        <v>63</v>
      </c>
      <c r="C39" s="13" t="s">
        <v>19</v>
      </c>
      <c r="D39" s="13" t="s">
        <v>20</v>
      </c>
      <c r="E39" s="13" t="s">
        <v>21</v>
      </c>
      <c r="F39" s="14" t="s">
        <v>6</v>
      </c>
      <c r="G39" s="14" t="s">
        <v>7</v>
      </c>
      <c r="H39" s="21" t="s">
        <v>8</v>
      </c>
      <c r="I39" s="22" t="s">
        <v>9</v>
      </c>
    </row>
    <row r="40" spans="1:10" ht="17" customHeight="1" x14ac:dyDescent="0.2">
      <c r="A40" s="3">
        <f>A34+1</f>
        <v>16</v>
      </c>
      <c r="B40" s="15" t="s">
        <v>61</v>
      </c>
      <c r="C40" s="16"/>
      <c r="D40" s="16"/>
      <c r="E40" s="16"/>
      <c r="F40" s="11" t="s">
        <v>11</v>
      </c>
      <c r="G40" s="25">
        <v>2</v>
      </c>
      <c r="H40" s="17"/>
      <c r="I40" s="18">
        <f>H40*G40</f>
        <v>0</v>
      </c>
    </row>
    <row r="41" spans="1:10" ht="17" customHeight="1" x14ac:dyDescent="0.2">
      <c r="A41" s="3">
        <f>A40+1</f>
        <v>17</v>
      </c>
      <c r="B41" s="15" t="s">
        <v>62</v>
      </c>
      <c r="C41" s="16"/>
      <c r="D41" s="16"/>
      <c r="E41" s="16"/>
      <c r="F41" s="11" t="s">
        <v>58</v>
      </c>
      <c r="G41" s="25">
        <v>1</v>
      </c>
      <c r="H41" s="17"/>
      <c r="I41" s="18">
        <f>H41*G41</f>
        <v>0</v>
      </c>
    </row>
    <row r="42" spans="1:10" s="40" customFormat="1" ht="22" customHeight="1" x14ac:dyDescent="0.2">
      <c r="A42" s="37"/>
      <c r="B42" s="38"/>
      <c r="C42" s="43" t="s">
        <v>52</v>
      </c>
      <c r="D42" s="43"/>
      <c r="E42" s="43"/>
      <c r="F42" s="43"/>
      <c r="G42" s="43"/>
      <c r="H42" s="43"/>
      <c r="I42" s="31">
        <f>SUM(I40:I41)</f>
        <v>0</v>
      </c>
      <c r="J42" s="39"/>
    </row>
    <row r="43" spans="1:10" ht="15" customHeight="1" x14ac:dyDescent="0.2">
      <c r="B43" s="6"/>
      <c r="C43" s="10"/>
      <c r="D43" s="10"/>
      <c r="E43" s="10"/>
      <c r="G43" s="7"/>
      <c r="H43" s="4"/>
    </row>
    <row r="44" spans="1:10" ht="27" customHeight="1" x14ac:dyDescent="0.2">
      <c r="B44" s="12" t="s">
        <v>66</v>
      </c>
      <c r="C44" s="13" t="s">
        <v>19</v>
      </c>
      <c r="D44" s="13" t="s">
        <v>20</v>
      </c>
      <c r="E44" s="13" t="s">
        <v>21</v>
      </c>
      <c r="F44" s="14" t="s">
        <v>6</v>
      </c>
      <c r="G44" s="14" t="s">
        <v>7</v>
      </c>
      <c r="H44" s="24" t="s">
        <v>8</v>
      </c>
      <c r="I44" s="26" t="s">
        <v>9</v>
      </c>
    </row>
    <row r="45" spans="1:10" ht="17" customHeight="1" x14ac:dyDescent="0.2">
      <c r="A45" s="3">
        <f>A41+1</f>
        <v>18</v>
      </c>
      <c r="B45" s="15" t="s">
        <v>64</v>
      </c>
      <c r="C45" s="16"/>
      <c r="D45" s="16"/>
      <c r="E45" s="16"/>
      <c r="F45" s="11" t="s">
        <v>11</v>
      </c>
      <c r="G45" s="25">
        <v>1</v>
      </c>
      <c r="H45" s="17"/>
      <c r="I45" s="18">
        <f>H45*G45</f>
        <v>0</v>
      </c>
    </row>
    <row r="46" spans="1:10" ht="17" customHeight="1" x14ac:dyDescent="0.2">
      <c r="A46" s="3">
        <f>A45+1</f>
        <v>19</v>
      </c>
      <c r="B46" s="15" t="s">
        <v>65</v>
      </c>
      <c r="C46" s="16"/>
      <c r="D46" s="16"/>
      <c r="E46" s="16"/>
      <c r="F46" s="11" t="s">
        <v>58</v>
      </c>
      <c r="G46" s="25">
        <v>1</v>
      </c>
      <c r="H46" s="17"/>
      <c r="I46" s="18">
        <f>H46*G46</f>
        <v>0</v>
      </c>
    </row>
    <row r="47" spans="1:10" s="40" customFormat="1" ht="22" customHeight="1" x14ac:dyDescent="0.2">
      <c r="A47" s="37"/>
      <c r="B47" s="38"/>
      <c r="C47" s="43" t="s">
        <v>52</v>
      </c>
      <c r="D47" s="43"/>
      <c r="E47" s="43"/>
      <c r="F47" s="43"/>
      <c r="G47" s="43"/>
      <c r="H47" s="43"/>
      <c r="I47" s="31">
        <f>SUM(I45:I46)</f>
        <v>0</v>
      </c>
      <c r="J47" s="39"/>
    </row>
    <row r="48" spans="1:10" ht="22" customHeight="1" x14ac:dyDescent="0.2">
      <c r="B48" s="6"/>
      <c r="C48" s="9"/>
      <c r="D48" s="9"/>
      <c r="E48" s="9"/>
      <c r="F48" s="9"/>
      <c r="G48" s="9"/>
      <c r="H48" s="9"/>
      <c r="I48" s="19"/>
    </row>
    <row r="49" spans="1:10" s="36" customFormat="1" ht="28" customHeight="1" x14ac:dyDescent="0.2">
      <c r="A49" s="32" t="s">
        <v>46</v>
      </c>
      <c r="B49" s="33" t="s">
        <v>47</v>
      </c>
      <c r="C49" s="34"/>
      <c r="D49" s="34"/>
      <c r="E49" s="34"/>
      <c r="F49" s="34"/>
      <c r="G49" s="44" t="s">
        <v>55</v>
      </c>
      <c r="H49" s="44"/>
      <c r="I49" s="30">
        <f>I64+I54</f>
        <v>0</v>
      </c>
      <c r="J49" s="35"/>
    </row>
    <row r="50" spans="1:10" ht="15" customHeight="1" x14ac:dyDescent="0.2">
      <c r="B50" s="6"/>
      <c r="C50" s="10"/>
      <c r="D50" s="10"/>
      <c r="E50" s="10"/>
      <c r="G50" s="7"/>
      <c r="H50" s="4"/>
    </row>
    <row r="51" spans="1:10" ht="27" customHeight="1" x14ac:dyDescent="0.2">
      <c r="B51" s="12" t="s">
        <v>15</v>
      </c>
      <c r="C51" s="13" t="s">
        <v>19</v>
      </c>
      <c r="D51" s="13" t="s">
        <v>20</v>
      </c>
      <c r="E51" s="13" t="s">
        <v>21</v>
      </c>
      <c r="F51" s="14" t="s">
        <v>6</v>
      </c>
      <c r="G51" s="14" t="s">
        <v>7</v>
      </c>
      <c r="H51" s="24" t="s">
        <v>8</v>
      </c>
      <c r="I51" s="26" t="s">
        <v>9</v>
      </c>
    </row>
    <row r="52" spans="1:10" ht="17" customHeight="1" x14ac:dyDescent="0.2">
      <c r="A52" s="3">
        <f>A46+1</f>
        <v>20</v>
      </c>
      <c r="B52" s="15" t="s">
        <v>15</v>
      </c>
      <c r="C52" s="16"/>
      <c r="D52" s="16"/>
      <c r="E52" s="16"/>
      <c r="F52" s="11" t="s">
        <v>11</v>
      </c>
      <c r="G52" s="25">
        <v>2</v>
      </c>
      <c r="H52" s="17"/>
      <c r="I52" s="18">
        <f>H52*G52</f>
        <v>0</v>
      </c>
    </row>
    <row r="53" spans="1:10" ht="17" customHeight="1" x14ac:dyDescent="0.2">
      <c r="A53" s="3">
        <f>A52+1</f>
        <v>21</v>
      </c>
      <c r="B53" s="15" t="s">
        <v>67</v>
      </c>
      <c r="C53" s="16"/>
      <c r="D53" s="16"/>
      <c r="E53" s="16"/>
      <c r="F53" s="11" t="s">
        <v>58</v>
      </c>
      <c r="G53" s="25">
        <v>1</v>
      </c>
      <c r="H53" s="17"/>
      <c r="I53" s="18">
        <f>H53*G53</f>
        <v>0</v>
      </c>
    </row>
    <row r="54" spans="1:10" s="40" customFormat="1" ht="22" customHeight="1" x14ac:dyDescent="0.2">
      <c r="A54" s="37"/>
      <c r="B54" s="38"/>
      <c r="C54" s="43" t="s">
        <v>52</v>
      </c>
      <c r="D54" s="43"/>
      <c r="E54" s="43"/>
      <c r="F54" s="43"/>
      <c r="G54" s="43"/>
      <c r="H54" s="43"/>
      <c r="I54" s="31">
        <f>SUM(I52:I53)</f>
        <v>0</v>
      </c>
      <c r="J54" s="39"/>
    </row>
    <row r="55" spans="1:10" ht="15" customHeight="1" x14ac:dyDescent="0.2">
      <c r="B55" s="6"/>
      <c r="C55" s="10"/>
      <c r="D55" s="10"/>
      <c r="E55" s="10"/>
      <c r="G55" s="7"/>
      <c r="H55" s="4"/>
    </row>
    <row r="56" spans="1:10" ht="27" customHeight="1" x14ac:dyDescent="0.2">
      <c r="B56" s="12" t="s">
        <v>68</v>
      </c>
      <c r="C56" s="13" t="s">
        <v>69</v>
      </c>
      <c r="D56" s="13" t="s">
        <v>20</v>
      </c>
      <c r="E56" s="13" t="s">
        <v>21</v>
      </c>
      <c r="F56" s="14" t="s">
        <v>6</v>
      </c>
      <c r="G56" s="14" t="s">
        <v>7</v>
      </c>
      <c r="H56" s="24" t="s">
        <v>8</v>
      </c>
      <c r="I56" s="26" t="s">
        <v>9</v>
      </c>
    </row>
    <row r="57" spans="1:10" ht="30" x14ac:dyDescent="0.2">
      <c r="A57" s="3">
        <f>A53+1</f>
        <v>22</v>
      </c>
      <c r="B57" s="15" t="s">
        <v>70</v>
      </c>
      <c r="C57" s="15" t="s">
        <v>75</v>
      </c>
      <c r="D57" s="15" t="s">
        <v>28</v>
      </c>
      <c r="E57" s="15" t="s">
        <v>29</v>
      </c>
      <c r="F57" s="11" t="s">
        <v>11</v>
      </c>
      <c r="G57" s="25">
        <v>1</v>
      </c>
      <c r="H57" s="41"/>
      <c r="I57" s="18">
        <f>H57*G57</f>
        <v>0</v>
      </c>
    </row>
    <row r="58" spans="1:10" ht="30" x14ac:dyDescent="0.2">
      <c r="A58" s="3">
        <f t="shared" ref="A58:A63" si="4">A57+1</f>
        <v>23</v>
      </c>
      <c r="B58" s="15" t="s">
        <v>71</v>
      </c>
      <c r="C58" s="15" t="s">
        <v>76</v>
      </c>
      <c r="D58" s="15" t="s">
        <v>28</v>
      </c>
      <c r="E58" s="15" t="s">
        <v>30</v>
      </c>
      <c r="F58" s="11" t="s">
        <v>11</v>
      </c>
      <c r="G58" s="25">
        <v>1</v>
      </c>
      <c r="H58" s="41"/>
      <c r="I58" s="18">
        <f t="shared" ref="I58:I63" si="5">H58*G58</f>
        <v>0</v>
      </c>
    </row>
    <row r="59" spans="1:10" ht="34" x14ac:dyDescent="0.2">
      <c r="A59" s="3">
        <f t="shared" si="4"/>
        <v>24</v>
      </c>
      <c r="B59" s="27" t="s">
        <v>72</v>
      </c>
      <c r="C59" s="15" t="s">
        <v>76</v>
      </c>
      <c r="D59" s="15" t="s">
        <v>28</v>
      </c>
      <c r="E59" s="15" t="s">
        <v>31</v>
      </c>
      <c r="F59" s="11" t="s">
        <v>11</v>
      </c>
      <c r="G59" s="25">
        <v>1</v>
      </c>
      <c r="H59" s="41"/>
      <c r="I59" s="18">
        <f t="shared" si="5"/>
        <v>0</v>
      </c>
    </row>
    <row r="60" spans="1:10" ht="34" x14ac:dyDescent="0.2">
      <c r="A60" s="3">
        <f t="shared" si="4"/>
        <v>25</v>
      </c>
      <c r="B60" s="27" t="s">
        <v>72</v>
      </c>
      <c r="C60" s="15" t="s">
        <v>76</v>
      </c>
      <c r="D60" s="15" t="s">
        <v>28</v>
      </c>
      <c r="E60" s="15" t="s">
        <v>31</v>
      </c>
      <c r="F60" s="11" t="s">
        <v>11</v>
      </c>
      <c r="G60" s="25">
        <v>1</v>
      </c>
      <c r="H60" s="41"/>
      <c r="I60" s="18">
        <f t="shared" si="5"/>
        <v>0</v>
      </c>
    </row>
    <row r="61" spans="1:10" ht="51" x14ac:dyDescent="0.2">
      <c r="A61" s="3">
        <f t="shared" si="4"/>
        <v>26</v>
      </c>
      <c r="B61" s="27" t="s">
        <v>73</v>
      </c>
      <c r="C61" s="15" t="s">
        <v>77</v>
      </c>
      <c r="D61" s="15" t="s">
        <v>28</v>
      </c>
      <c r="E61" s="15" t="s">
        <v>32</v>
      </c>
      <c r="F61" s="11" t="s">
        <v>11</v>
      </c>
      <c r="G61" s="25">
        <v>1</v>
      </c>
      <c r="H61" s="41"/>
      <c r="I61" s="18">
        <f t="shared" si="5"/>
        <v>0</v>
      </c>
    </row>
    <row r="62" spans="1:10" ht="30" x14ac:dyDescent="0.2">
      <c r="A62" s="3">
        <f t="shared" si="4"/>
        <v>27</v>
      </c>
      <c r="B62" s="27" t="s">
        <v>18</v>
      </c>
      <c r="C62" s="15" t="s">
        <v>78</v>
      </c>
      <c r="D62" s="15" t="s">
        <v>28</v>
      </c>
      <c r="E62" s="15" t="s">
        <v>18</v>
      </c>
      <c r="F62" s="11" t="s">
        <v>11</v>
      </c>
      <c r="G62" s="25">
        <v>2</v>
      </c>
      <c r="H62" s="41"/>
      <c r="I62" s="18">
        <f t="shared" si="5"/>
        <v>0</v>
      </c>
    </row>
    <row r="63" spans="1:10" ht="22" customHeight="1" x14ac:dyDescent="0.2">
      <c r="A63" s="3">
        <f t="shared" si="4"/>
        <v>28</v>
      </c>
      <c r="B63" s="27" t="s">
        <v>74</v>
      </c>
      <c r="C63" s="15" t="s">
        <v>33</v>
      </c>
      <c r="D63" s="15" t="s">
        <v>28</v>
      </c>
      <c r="E63" s="15" t="s">
        <v>17</v>
      </c>
      <c r="F63" s="11" t="s">
        <v>11</v>
      </c>
      <c r="G63" s="25">
        <v>1</v>
      </c>
      <c r="H63" s="41"/>
      <c r="I63" s="18">
        <f t="shared" si="5"/>
        <v>0</v>
      </c>
    </row>
    <row r="64" spans="1:10" s="40" customFormat="1" ht="22" customHeight="1" x14ac:dyDescent="0.2">
      <c r="A64" s="37"/>
      <c r="B64" s="38"/>
      <c r="C64" s="43" t="s">
        <v>52</v>
      </c>
      <c r="D64" s="43"/>
      <c r="E64" s="43"/>
      <c r="F64" s="43"/>
      <c r="G64" s="43"/>
      <c r="H64" s="43"/>
      <c r="I64" s="31">
        <f>SUM(I57:I63)</f>
        <v>0</v>
      </c>
      <c r="J64" s="39"/>
    </row>
    <row r="65" spans="1:10" ht="15" customHeight="1" x14ac:dyDescent="0.2">
      <c r="B65" s="6"/>
      <c r="C65" s="10"/>
      <c r="D65" s="10"/>
      <c r="E65" s="10"/>
      <c r="G65" s="7"/>
      <c r="H65" s="4"/>
    </row>
    <row r="66" spans="1:10" s="36" customFormat="1" ht="28" customHeight="1" x14ac:dyDescent="0.2">
      <c r="A66" s="32" t="s">
        <v>49</v>
      </c>
      <c r="B66" s="33" t="s">
        <v>48</v>
      </c>
      <c r="C66" s="34"/>
      <c r="D66" s="34"/>
      <c r="E66" s="34"/>
      <c r="F66" s="34"/>
      <c r="G66" s="44" t="s">
        <v>55</v>
      </c>
      <c r="H66" s="44"/>
      <c r="I66" s="30">
        <f>I70</f>
        <v>0</v>
      </c>
      <c r="J66" s="35"/>
    </row>
    <row r="67" spans="1:10" ht="22" customHeight="1" x14ac:dyDescent="0.2">
      <c r="B67" s="6"/>
      <c r="C67" s="49"/>
      <c r="D67" s="49"/>
      <c r="E67" s="49"/>
      <c r="F67" s="49"/>
      <c r="G67" s="49"/>
      <c r="H67" s="49"/>
      <c r="I67" s="19"/>
    </row>
    <row r="68" spans="1:10" ht="30" x14ac:dyDescent="0.2">
      <c r="B68" s="12" t="s">
        <v>56</v>
      </c>
      <c r="C68" s="13" t="s">
        <v>19</v>
      </c>
      <c r="D68" s="13" t="s">
        <v>20</v>
      </c>
      <c r="E68" s="13" t="s">
        <v>21</v>
      </c>
      <c r="F68" s="14" t="s">
        <v>6</v>
      </c>
      <c r="G68" s="14" t="s">
        <v>7</v>
      </c>
      <c r="H68" s="24" t="s">
        <v>8</v>
      </c>
      <c r="I68" s="26" t="s">
        <v>9</v>
      </c>
    </row>
    <row r="69" spans="1:10" ht="16" customHeight="1" x14ac:dyDescent="0.2">
      <c r="A69" s="3">
        <f>A63+1</f>
        <v>29</v>
      </c>
      <c r="B69" s="15" t="s">
        <v>80</v>
      </c>
      <c r="C69" s="15" t="s">
        <v>33</v>
      </c>
      <c r="D69" s="15" t="s">
        <v>33</v>
      </c>
      <c r="E69" s="15" t="s">
        <v>33</v>
      </c>
      <c r="F69" s="11" t="s">
        <v>79</v>
      </c>
      <c r="G69" s="42"/>
      <c r="H69" s="17"/>
      <c r="I69" s="18">
        <f>H69*G69</f>
        <v>0</v>
      </c>
    </row>
    <row r="70" spans="1:10" s="40" customFormat="1" ht="16" x14ac:dyDescent="0.2">
      <c r="A70" s="37"/>
      <c r="B70" s="38"/>
      <c r="C70" s="43" t="s">
        <v>52</v>
      </c>
      <c r="D70" s="43"/>
      <c r="E70" s="43"/>
      <c r="F70" s="43"/>
      <c r="G70" s="43"/>
      <c r="H70" s="43"/>
      <c r="I70" s="31">
        <f>I69</f>
        <v>0</v>
      </c>
      <c r="J70" s="39"/>
    </row>
    <row r="72" spans="1:10" ht="41" customHeight="1" x14ac:dyDescent="0.2">
      <c r="A72" s="45" t="s">
        <v>81</v>
      </c>
      <c r="B72" s="45"/>
      <c r="C72" s="45"/>
      <c r="D72" s="45"/>
      <c r="E72" s="45"/>
      <c r="F72" s="45"/>
      <c r="G72" s="45"/>
      <c r="H72" s="46">
        <f>I66+I49+I37+I30+I6</f>
        <v>0</v>
      </c>
      <c r="I72" s="46"/>
    </row>
  </sheetData>
  <sheetProtection algorithmName="SHA-512" hashValue="0zO5t8F5T66tQbKVIutrnIKKDuazBvyLbsuUOcpPETNCvdHKFEYWuVYEAnZQSQ9cn1amV9ivD1A4y+zG6cBOQw==" saltValue="ZYt9N1LsEkcpaYuM+zyzAA==" spinCount="100000" sheet="1" objects="1" scenarios="1"/>
  <protectedRanges>
    <protectedRange sqref="H69 F27 H43 H50 H65 H55 H31 H45:H46 F23 C70:F70 H38 H27 H23 C28:F29 C64:F65 F33:F34 C20:F21 H52:H53 C54:F55 H57:H63 H40:H41 C31:F31 C38:F38 C50:F50 C67:F67 C24:F25 H9:H19 C35:F36 F40:F41 C42:F43 H33:H34 C47:F48 F45:F46 F52:F53 F57:F63 F69" name="Range1_1"/>
  </protectedRanges>
  <mergeCells count="21">
    <mergeCell ref="A72:G72"/>
    <mergeCell ref="H72:I72"/>
    <mergeCell ref="A1:J1"/>
    <mergeCell ref="C20:H20"/>
    <mergeCell ref="C24:H24"/>
    <mergeCell ref="C35:H35"/>
    <mergeCell ref="C2:D2"/>
    <mergeCell ref="C3:D3"/>
    <mergeCell ref="C4:D4"/>
    <mergeCell ref="C67:H67"/>
    <mergeCell ref="C42:H42"/>
    <mergeCell ref="C47:H47"/>
    <mergeCell ref="C64:H64"/>
    <mergeCell ref="C54:H54"/>
    <mergeCell ref="C70:H70"/>
    <mergeCell ref="G6:H6"/>
    <mergeCell ref="C28:H28"/>
    <mergeCell ref="G30:H30"/>
    <mergeCell ref="G37:H37"/>
    <mergeCell ref="G49:H49"/>
    <mergeCell ref="G66:H66"/>
  </mergeCells>
  <conditionalFormatting sqref="A1">
    <cfRule type="colorScale" priority="76">
      <colorScale>
        <cfvo type="min"/>
        <cfvo type="max"/>
        <color rgb="FFFF7128"/>
        <color rgb="FFFFEF9C"/>
      </colorScale>
    </cfRule>
  </conditionalFormatting>
  <conditionalFormatting sqref="C2:C4 C9:E19 H23">
    <cfRule type="cellIs" dxfId="13" priority="75" operator="lessThanOrEqual">
      <formula>0</formula>
    </cfRule>
  </conditionalFormatting>
  <conditionalFormatting sqref="C23:E23">
    <cfRule type="cellIs" dxfId="12" priority="45" operator="lessThanOrEqual">
      <formula>0</formula>
    </cfRule>
  </conditionalFormatting>
  <conditionalFormatting sqref="C27:E27">
    <cfRule type="cellIs" dxfId="11" priority="2" operator="lessThanOrEqual">
      <formula>0</formula>
    </cfRule>
  </conditionalFormatting>
  <conditionalFormatting sqref="C40:E41">
    <cfRule type="cellIs" dxfId="10" priority="39" operator="lessThanOrEqual">
      <formula>0</formula>
    </cfRule>
  </conditionalFormatting>
  <conditionalFormatting sqref="C45:E46">
    <cfRule type="cellIs" dxfId="9" priority="37" operator="lessThanOrEqual">
      <formula>0</formula>
    </cfRule>
  </conditionalFormatting>
  <conditionalFormatting sqref="C52:E53">
    <cfRule type="cellIs" dxfId="8" priority="11" operator="lessThanOrEqual">
      <formula>0</formula>
    </cfRule>
  </conditionalFormatting>
  <conditionalFormatting sqref="G69:H69">
    <cfRule type="cellIs" dxfId="7" priority="6" operator="lessThanOrEqual">
      <formula>0</formula>
    </cfRule>
  </conditionalFormatting>
  <conditionalFormatting sqref="H9:H19">
    <cfRule type="cellIs" dxfId="6" priority="20" operator="lessThanOrEqual">
      <formula>0</formula>
    </cfRule>
  </conditionalFormatting>
  <conditionalFormatting sqref="H27">
    <cfRule type="cellIs" dxfId="5" priority="1" operator="lessThanOrEqual">
      <formula>0</formula>
    </cfRule>
  </conditionalFormatting>
  <conditionalFormatting sqref="H33:H34">
    <cfRule type="cellIs" dxfId="4" priority="19" operator="lessThanOrEqual">
      <formula>0</formula>
    </cfRule>
  </conditionalFormatting>
  <conditionalFormatting sqref="H40:H41">
    <cfRule type="cellIs" dxfId="3" priority="18" operator="lessThanOrEqual">
      <formula>0</formula>
    </cfRule>
  </conditionalFormatting>
  <conditionalFormatting sqref="H45:H46">
    <cfRule type="cellIs" dxfId="2" priority="16" operator="lessThanOrEqual">
      <formula>0</formula>
    </cfRule>
  </conditionalFormatting>
  <conditionalFormatting sqref="H52:H53">
    <cfRule type="cellIs" dxfId="1" priority="10" operator="lessThanOrEqual">
      <formula>0</formula>
    </cfRule>
  </conditionalFormatting>
  <conditionalFormatting sqref="H57:H63">
    <cfRule type="cellIs" dxfId="0" priority="12" operator="lessThanOrEqual">
      <formula>0</formula>
    </cfRule>
  </conditionalFormatting>
  <pageMargins left="0.7" right="0.7" top="0.75" bottom="0.75" header="0.3" footer="0.3"/>
  <pageSetup paperSize="9" scale="44" fitToHeight="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D97A2E72CA5C546823B11F1C5653366" ma:contentTypeVersion="15" ma:contentTypeDescription="Vytvoří nový dokument" ma:contentTypeScope="" ma:versionID="eaa9e7086b908bfe2c614ba0ac4fc0f1">
  <xsd:schema xmlns:xsd="http://www.w3.org/2001/XMLSchema" xmlns:xs="http://www.w3.org/2001/XMLSchema" xmlns:p="http://schemas.microsoft.com/office/2006/metadata/properties" xmlns:ns2="aace0092-e004-4946-9ab8-ef39e0b0caae" xmlns:ns3="bd623c1e-5bc6-426d-abfc-467136e540b0" targetNamespace="http://schemas.microsoft.com/office/2006/metadata/properties" ma:root="true" ma:fieldsID="ad5834a7d23a73ece224afed3bfa72fa" ns2:_="" ns3:_="">
    <xsd:import namespace="aace0092-e004-4946-9ab8-ef39e0b0caae"/>
    <xsd:import namespace="bd623c1e-5bc6-426d-abfc-467136e540b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bjectDetectorVersions" minOccurs="0"/>
                <xsd:element ref="ns3:MediaServiceSearchProperties" minOccurs="0"/>
                <xsd:element ref="ns3:MediaLengthInSeconds" minOccurs="0"/>
                <xsd:element ref="ns3:lcf76f155ced4ddcb4097134ff3c332f" minOccurs="0"/>
                <xsd:element ref="ns2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ce0092-e004-4946-9ab8-ef39e0b0caa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7a6decf0-5f64-4a61-b975-705592bf56b9}" ma:internalName="TaxCatchAll" ma:showField="CatchAllData" ma:web="aace0092-e004-4946-9ab8-ef39e0b0caa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23c1e-5bc6-426d-abfc-467136e540b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Značky obrázků" ma:readOnly="false" ma:fieldId="{5cf76f15-5ced-4ddc-b409-7134ff3c332f}" ma:taxonomyMulti="true" ma:sspId="dbb8b7c3-005e-4667-952d-de2e171185f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d623c1e-5bc6-426d-abfc-467136e540b0">
      <Terms xmlns="http://schemas.microsoft.com/office/infopath/2007/PartnerControls"/>
    </lcf76f155ced4ddcb4097134ff3c332f>
    <TaxCatchAll xmlns="aace0092-e004-4946-9ab8-ef39e0b0caae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FBA9918-8B77-49E8-98D1-8E17738CC4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ace0092-e004-4946-9ab8-ef39e0b0caae"/>
    <ds:schemaRef ds:uri="bd623c1e-5bc6-426d-abfc-467136e540b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4B4A371-5A26-47CA-B242-4A2F1B10166D}">
  <ds:schemaRefs>
    <ds:schemaRef ds:uri="aace0092-e004-4946-9ab8-ef39e0b0caae"/>
    <ds:schemaRef ds:uri="http://www.w3.org/XML/1998/namespace"/>
    <ds:schemaRef ds:uri="http://schemas.microsoft.com/office/2006/documentManagement/types"/>
    <ds:schemaRef ds:uri="http://purl.org/dc/dcmitype/"/>
    <ds:schemaRef ds:uri="http://purl.org/dc/terms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bd623c1e-5bc6-426d-abfc-467136e540b0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702FADAA-49E1-49C3-9FD8-2138ACF0F09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Kalkulace nabídkové ceny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2026-03-04T06:39:02Z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0x0101000D97A2E72CA5C546823B11F1C5653366</vt:lpwstr>
  </property>
  <property fmtid="{D5CDD505-2E9C-101B-9397-08002B2CF9AE}" pid="3" name="MediaServiceImageTags">
    <vt:lpwstr/>
  </property>
</Properties>
</file>