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360" windowWidth="21720" windowHeight="11535" activeTab="0"/>
  </bookViews>
  <sheets>
    <sheet name="Příloha č. 3" sheetId="4" r:id="rId1"/>
    <sheet name="příloha č. 4" sheetId="2" r:id="rId2"/>
    <sheet name="Příloha č. 5 - PPO" sheetId="3" r:id="rId3"/>
  </sheets>
  <externalReferences>
    <externalReference r:id="rId6"/>
    <externalReference r:id="rId7"/>
  </externalReferences>
  <definedNames>
    <definedName name="Ecislo">'[1]Majetek 24-5-2007 NEM'!$A$4:$A$218</definedName>
    <definedName name="majetek">'[1]Majetek 24-5-2007 NEM'!$A$4:$K$218</definedName>
    <definedName name="_xlnm.Print_Area" localSheetId="0">'Příloha č. 3'!$A$1:$L$26</definedName>
    <definedName name="_xlnm.Print_Area" localSheetId="1">'příloha č. 4'!$A$1:$G$15</definedName>
    <definedName name="Rok">'[2]Přepočtová tabulka do r. 2012'!$A$5:$A$51</definedName>
    <definedName name="tabulka">'[2]Přepočtová tabulka do r. 2012'!$A$5:$E$51</definedName>
  </definedNames>
  <calcPr calcId="114210"/>
</workbook>
</file>

<file path=xl/sharedStrings.xml><?xml version="1.0" encoding="utf-8"?>
<sst xmlns="http://schemas.openxmlformats.org/spreadsheetml/2006/main" count="157" uniqueCount="99">
  <si>
    <t>03112</t>
  </si>
  <si>
    <t>802</t>
  </si>
  <si>
    <t>92.31.10</t>
  </si>
  <si>
    <t>Obelisk - PK Petrov</t>
  </si>
  <si>
    <t>HM900309</t>
  </si>
  <si>
    <t>05801</t>
  </si>
  <si>
    <t>Pamětní deska</t>
  </si>
  <si>
    <t>HM000010</t>
  </si>
  <si>
    <t>02101</t>
  </si>
  <si>
    <t>Umelecke dilo PS Olomouc</t>
  </si>
  <si>
    <t>HM000009</t>
  </si>
  <si>
    <t>02103</t>
  </si>
  <si>
    <t>Plastika Karolinka</t>
  </si>
  <si>
    <t>HM000008</t>
  </si>
  <si>
    <t>03105</t>
  </si>
  <si>
    <t>Umelecke dilo Nove Mlyny</t>
  </si>
  <si>
    <t>HM000007</t>
  </si>
  <si>
    <t>Plastika Dyje Dol.Vestonice</t>
  </si>
  <si>
    <t>HM000006</t>
  </si>
  <si>
    <t>01105</t>
  </si>
  <si>
    <t>Pametni deska p.Sikuly</t>
  </si>
  <si>
    <t>HM000005</t>
  </si>
  <si>
    <t>Obraz zavesny-Kormoran</t>
  </si>
  <si>
    <t>HM000003</t>
  </si>
  <si>
    <t>Obraz zavesny-Kvakos nocni</t>
  </si>
  <si>
    <t>HM000002</t>
  </si>
  <si>
    <t>Obraz zavesny-Volavka popelava</t>
  </si>
  <si>
    <t>HM000001</t>
  </si>
  <si>
    <t>Nová cena  v Kč</t>
  </si>
  <si>
    <t>Koeficient</t>
  </si>
  <si>
    <t>rok pořízení</t>
  </si>
  <si>
    <t>Celková cena</t>
  </si>
  <si>
    <t>Středisko</t>
  </si>
  <si>
    <t>Třída</t>
  </si>
  <si>
    <t>Datum pořízení</t>
  </si>
  <si>
    <t>SKP</t>
  </si>
  <si>
    <t>Název</t>
  </si>
  <si>
    <t>Evid. číslo</t>
  </si>
  <si>
    <t>x</t>
  </si>
  <si>
    <t>Celkem za viditelné položky 8</t>
  </si>
  <si>
    <t>Ano</t>
  </si>
  <si>
    <t>HM904085</t>
  </si>
  <si>
    <t>Přístroj Flow/Tracker sestava vč. příslušenství</t>
  </si>
  <si>
    <t>HM906151</t>
  </si>
  <si>
    <t>Vodoměrná vrtule OTT C31 s přísl.</t>
  </si>
  <si>
    <t>HM900996</t>
  </si>
  <si>
    <t>Dvoufrekvenční geodet. přístoj RTK Leica GPS 1200</t>
  </si>
  <si>
    <t>HM901739</t>
  </si>
  <si>
    <t>Totální stanice Leica s rozšířením Smart TCR 1201 R300</t>
  </si>
  <si>
    <t>HM902411</t>
  </si>
  <si>
    <t>Totální stanice Leica s rozšířením Smart TCR 1202 R400</t>
  </si>
  <si>
    <t>HM900170</t>
  </si>
  <si>
    <t>Totální stanice Leica TCR 1202 R300</t>
  </si>
  <si>
    <t>HM900477</t>
  </si>
  <si>
    <t>Měřící zařízení GPS loď</t>
  </si>
  <si>
    <t>HM900182</t>
  </si>
  <si>
    <t>Sonda multiparametrická monitorovací</t>
  </si>
  <si>
    <t>HM903954</t>
  </si>
  <si>
    <t>Přístroj přenosný YSI 6600 V2-2</t>
  </si>
  <si>
    <t>Nová cena Kč</t>
  </si>
  <si>
    <t>Možnost přemístění (Ano/Ne)</t>
  </si>
  <si>
    <t>Pořizovací cena Kč</t>
  </si>
  <si>
    <t>Inv. Číslo</t>
  </si>
  <si>
    <t>Č.</t>
  </si>
  <si>
    <t>Celkem</t>
  </si>
  <si>
    <t>VD Plumlov - rekonstrukce návodního líce a koruny hráze</t>
  </si>
  <si>
    <t>Č.akce:</t>
  </si>
  <si>
    <t>Morava,Uh.Hradiště,St.Město-zvýšení kapacity koryta I.etapa</t>
  </si>
  <si>
    <t>Morava, Olomouc - zvýšení kapacity koryta II.A etapa</t>
  </si>
  <si>
    <t>Znojmo,stavební úpravy kanalizace Melkusova,Krapkova</t>
  </si>
  <si>
    <t>VD Karolínka-rekonstrukce hráze</t>
  </si>
  <si>
    <t>Suché nádrže a zasakovací a svodné průlehy Zábřeh - Ráječek</t>
  </si>
  <si>
    <t>Svratka, Unčín - zvýšení kapacity koryta</t>
  </si>
  <si>
    <t>Protipovodňová opatření v k.ú. Pravlov</t>
  </si>
  <si>
    <t>Morava, Mitrovice, ochranné  hráze</t>
  </si>
  <si>
    <t>Jihlava, Třebíč - zvýšení kapacity koryta II.etapa</t>
  </si>
  <si>
    <t>Třebůvka, Moravičany - hrázování</t>
  </si>
  <si>
    <t>Svitava, Letovice - zvýšení kapacity koryta</t>
  </si>
  <si>
    <t>Slavkov u Brna - protipovodňová ochrana města</t>
  </si>
  <si>
    <t xml:space="preserve">Protipovodňová opatření v Rájci - Jestřabí I.etapa </t>
  </si>
  <si>
    <t>Svitava, Spešov - ochranné hráze</t>
  </si>
  <si>
    <t>Zkapacitnění koryta potoka Pstruhovec</t>
  </si>
  <si>
    <t>VD Vranov - rekonstrukce manipulačních zařízení</t>
  </si>
  <si>
    <t>VD Fryšták - rekonstrukce přelivu a skluzu</t>
  </si>
  <si>
    <t>Protipovodňová hráz Juřinka II</t>
  </si>
  <si>
    <t>Napajedla-protipovodňová opatření na pravém břehu Moravy</t>
  </si>
  <si>
    <t>Oslava,Dlouhá Loučka-rekonstrukce hrází PB</t>
  </si>
  <si>
    <t>VD Bystřička-rekonstrukce přelivu</t>
  </si>
  <si>
    <t>Morava,Uherské Hradiště Jarošov,sanace průsaků LB hráze</t>
  </si>
  <si>
    <t>Morava,Lesnice-ochr.hráz</t>
  </si>
  <si>
    <t>Svitava,Blansko-úprava koryta</t>
  </si>
  <si>
    <t>Morava,Olomouc-Černovír,ochr.hráz LB</t>
  </si>
  <si>
    <t>Příloha č. 3</t>
  </si>
  <si>
    <t>Pojištění souboru movitého majetku - vybraná elektronická zařízení na období od 1.1.2015 do 31.12.2015</t>
  </si>
  <si>
    <t>Soubor protipovodňových staveb - pojištění na období od 1.1.2015 do 31.12.2015</t>
  </si>
  <si>
    <t>Příloha č. 4</t>
  </si>
  <si>
    <t>Příloha č. 5</t>
  </si>
  <si>
    <t xml:space="preserve">Pojištění movitého majetku  na období 1. 1. 2015 - 31. 12. 2015  </t>
  </si>
  <si>
    <t>Věci zvláštní umělecké nebo historické hodnoty, starožitnosti a sbírky</t>
  </si>
</sst>
</file>

<file path=xl/styles.xml><?xml version="1.0" encoding="utf-8"?>
<styleSheet xmlns="http://schemas.openxmlformats.org/spreadsheetml/2006/main">
  <numFmts count="5">
    <numFmt numFmtId="6" formatCode="#,##0\ &quot;Kč&quot;;[Red]\-#,##0\ &quot;Kč&quot;"/>
    <numFmt numFmtId="42" formatCode="_-* #,##0\ &quot;Kč&quot;_-;\-* #,##0\ &quot;Kč&quot;_-;_-* &quot;-&quot;\ &quot;Kč&quot;_-;_-@_-"/>
    <numFmt numFmtId="164" formatCode="0.0000"/>
    <numFmt numFmtId="165" formatCode="d\.m\.yyyy"/>
    <numFmt numFmtId="166" formatCode="#,##0\ &quot;Kč&quot;"/>
  </numFmts>
  <fonts count="17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</cellStyleXfs>
  <cellXfs count="102">
    <xf numFmtId="0" fontId="0" fillId="0" borderId="0" xfId="0"/>
    <xf numFmtId="3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3" fontId="2" fillId="0" borderId="0" xfId="0" applyNumberFormat="1" applyFont="1"/>
    <xf numFmtId="0" fontId="0" fillId="0" borderId="0" xfId="0" applyFill="1"/>
    <xf numFmtId="0" fontId="3" fillId="0" borderId="0" xfId="0" applyFont="1" applyFill="1" applyAlignment="1">
      <alignment vertical="center"/>
    </xf>
    <xf numFmtId="3" fontId="4" fillId="0" borderId="1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2" fillId="2" borderId="4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3" fontId="5" fillId="2" borderId="4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left" vertical="center"/>
    </xf>
    <xf numFmtId="3" fontId="2" fillId="2" borderId="5" xfId="0" applyNumberFormat="1" applyFont="1" applyFill="1" applyBorder="1" applyAlignment="1">
      <alignment vertical="center"/>
    </xf>
    <xf numFmtId="164" fontId="2" fillId="0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right" vertical="center"/>
    </xf>
    <xf numFmtId="49" fontId="5" fillId="2" borderId="5" xfId="0" applyNumberFormat="1" applyFont="1" applyFill="1" applyBorder="1" applyAlignment="1">
      <alignment horizontal="left" vertical="center"/>
    </xf>
    <xf numFmtId="0" fontId="0" fillId="0" borderId="0" xfId="0" applyFill="1" applyBorder="1"/>
    <xf numFmtId="3" fontId="4" fillId="3" borderId="5" xfId="0" applyNumberFormat="1" applyFont="1" applyFill="1" applyBorder="1" applyAlignment="1">
      <alignment horizontal="center" vertical="center" wrapText="1"/>
    </xf>
    <xf numFmtId="3" fontId="6" fillId="3" borderId="5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textRotation="90" wrapText="1"/>
    </xf>
    <xf numFmtId="49" fontId="6" fillId="3" borderId="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/>
    <xf numFmtId="0" fontId="8" fillId="0" borderId="0" xfId="0" applyFont="1"/>
    <xf numFmtId="0" fontId="9" fillId="0" borderId="0" xfId="23" applyFont="1" applyAlignment="1">
      <alignment vertical="center"/>
      <protection/>
    </xf>
    <xf numFmtId="3" fontId="9" fillId="0" borderId="0" xfId="23" applyNumberFormat="1" applyFont="1" applyAlignment="1">
      <alignment vertical="center"/>
      <protection/>
    </xf>
    <xf numFmtId="0" fontId="9" fillId="0" borderId="0" xfId="23" applyFont="1" applyAlignment="1">
      <alignment horizontal="center" vertical="center"/>
      <protection/>
    </xf>
    <xf numFmtId="3" fontId="6" fillId="2" borderId="1" xfId="23" applyNumberFormat="1" applyFont="1" applyFill="1" applyBorder="1" applyAlignment="1">
      <alignment vertical="center"/>
      <protection/>
    </xf>
    <xf numFmtId="0" fontId="5" fillId="2" borderId="2" xfId="23" applyFont="1" applyFill="1" applyBorder="1" applyAlignment="1">
      <alignment vertical="center"/>
      <protection/>
    </xf>
    <xf numFmtId="0" fontId="5" fillId="2" borderId="2" xfId="23" applyFont="1" applyFill="1" applyBorder="1" applyAlignment="1">
      <alignment horizontal="center" vertical="center"/>
      <protection/>
    </xf>
    <xf numFmtId="3" fontId="6" fillId="2" borderId="2" xfId="23" applyNumberFormat="1" applyFont="1" applyFill="1" applyBorder="1" applyAlignment="1">
      <alignment vertical="center"/>
      <protection/>
    </xf>
    <xf numFmtId="0" fontId="6" fillId="2" borderId="2" xfId="23" applyFont="1" applyFill="1" applyBorder="1" applyAlignment="1">
      <alignment vertical="center"/>
      <protection/>
    </xf>
    <xf numFmtId="0" fontId="5" fillId="2" borderId="6" xfId="23" applyFont="1" applyFill="1" applyBorder="1" applyAlignment="1">
      <alignment vertical="center"/>
      <protection/>
    </xf>
    <xf numFmtId="3" fontId="10" fillId="0" borderId="5" xfId="23" applyNumberFormat="1" applyFont="1" applyFill="1" applyBorder="1" applyAlignment="1">
      <alignment vertical="center"/>
      <protection/>
    </xf>
    <xf numFmtId="0" fontId="10" fillId="0" borderId="4" xfId="23" applyFont="1" applyBorder="1" applyAlignment="1">
      <alignment horizontal="center" vertical="center"/>
      <protection/>
    </xf>
    <xf numFmtId="14" fontId="10" fillId="0" borderId="4" xfId="23" applyNumberFormat="1" applyFont="1" applyBorder="1" applyAlignment="1">
      <alignment vertical="center"/>
      <protection/>
    </xf>
    <xf numFmtId="3" fontId="10" fillId="0" borderId="4" xfId="23" applyNumberFormat="1" applyFont="1" applyBorder="1" applyAlignment="1">
      <alignment vertical="center"/>
      <protection/>
    </xf>
    <xf numFmtId="0" fontId="5" fillId="0" borderId="4" xfId="23" applyFont="1" applyBorder="1" applyAlignment="1">
      <alignment horizontal="center" vertical="center"/>
      <protection/>
    </xf>
    <xf numFmtId="0" fontId="5" fillId="0" borderId="4" xfId="23" applyFont="1" applyBorder="1" applyAlignment="1">
      <alignment vertical="center"/>
      <protection/>
    </xf>
    <xf numFmtId="0" fontId="10" fillId="0" borderId="5" xfId="23" applyFont="1" applyBorder="1" applyAlignment="1">
      <alignment horizontal="center" vertical="center"/>
      <protection/>
    </xf>
    <xf numFmtId="14" fontId="10" fillId="0" borderId="5" xfId="23" applyNumberFormat="1" applyFont="1" applyBorder="1" applyAlignment="1">
      <alignment vertical="center"/>
      <protection/>
    </xf>
    <xf numFmtId="3" fontId="10" fillId="0" borderId="5" xfId="23" applyNumberFormat="1" applyFont="1" applyBorder="1" applyAlignment="1">
      <alignment vertical="center"/>
      <protection/>
    </xf>
    <xf numFmtId="0" fontId="5" fillId="0" borderId="5" xfId="23" applyFont="1" applyBorder="1" applyAlignment="1">
      <alignment horizontal="center" vertical="center"/>
      <protection/>
    </xf>
    <xf numFmtId="0" fontId="5" fillId="0" borderId="5" xfId="23" applyFont="1" applyBorder="1" applyAlignment="1">
      <alignment vertical="center"/>
      <protection/>
    </xf>
    <xf numFmtId="0" fontId="5" fillId="0" borderId="5" xfId="23" applyFont="1" applyFill="1" applyBorder="1" applyAlignment="1">
      <alignment vertical="center"/>
      <protection/>
    </xf>
    <xf numFmtId="0" fontId="5" fillId="0" borderId="5" xfId="23" applyFont="1" applyFill="1" applyBorder="1" applyAlignment="1">
      <alignment horizontal="center" vertical="center"/>
      <protection/>
    </xf>
    <xf numFmtId="3" fontId="5" fillId="0" borderId="5" xfId="23" applyNumberFormat="1" applyFont="1" applyFill="1" applyBorder="1" applyAlignment="1">
      <alignment vertical="center"/>
      <protection/>
    </xf>
    <xf numFmtId="14" fontId="5" fillId="0" borderId="5" xfId="23" applyNumberFormat="1" applyFont="1" applyBorder="1" applyAlignment="1">
      <alignment vertical="center"/>
      <protection/>
    </xf>
    <xf numFmtId="3" fontId="5" fillId="0" borderId="5" xfId="23" applyNumberFormat="1" applyFont="1" applyBorder="1" applyAlignment="1">
      <alignment vertical="center"/>
      <protection/>
    </xf>
    <xf numFmtId="3" fontId="5" fillId="4" borderId="5" xfId="23" applyNumberFormat="1" applyFont="1" applyFill="1" applyBorder="1" applyAlignment="1">
      <alignment horizontal="center" vertical="center" wrapText="1"/>
      <protection/>
    </xf>
    <xf numFmtId="0" fontId="5" fillId="4" borderId="5" xfId="23" applyFont="1" applyFill="1" applyBorder="1" applyAlignment="1">
      <alignment horizontal="center" vertical="center" wrapText="1"/>
      <protection/>
    </xf>
    <xf numFmtId="0" fontId="11" fillId="0" borderId="0" xfId="23" applyFont="1" applyAlignment="1">
      <alignment vertical="center"/>
      <protection/>
    </xf>
    <xf numFmtId="3" fontId="11" fillId="0" borderId="0" xfId="23" applyNumberFormat="1" applyFont="1" applyAlignment="1">
      <alignment vertical="center"/>
      <protection/>
    </xf>
    <xf numFmtId="0" fontId="11" fillId="0" borderId="0" xfId="23" applyFont="1" applyAlignment="1">
      <alignment horizontal="center" vertical="center"/>
      <protection/>
    </xf>
    <xf numFmtId="0" fontId="12" fillId="0" borderId="0" xfId="23" applyFont="1" applyAlignment="1">
      <alignment horizontal="left" vertical="center"/>
      <protection/>
    </xf>
    <xf numFmtId="0" fontId="13" fillId="0" borderId="0" xfId="23" applyFont="1" applyAlignment="1">
      <alignment vertical="center"/>
      <protection/>
    </xf>
    <xf numFmtId="3" fontId="13" fillId="0" borderId="0" xfId="23" applyNumberFormat="1" applyFont="1" applyAlignment="1">
      <alignment vertical="center"/>
      <protection/>
    </xf>
    <xf numFmtId="0" fontId="13" fillId="0" borderId="0" xfId="23" applyFont="1" applyAlignment="1">
      <alignment horizontal="center" vertical="center"/>
      <protection/>
    </xf>
    <xf numFmtId="0" fontId="14" fillId="0" borderId="0" xfId="23" applyFont="1" applyAlignment="1">
      <alignment horizontal="left" vertical="center"/>
      <protection/>
    </xf>
    <xf numFmtId="0" fontId="1" fillId="0" borderId="0" xfId="22" applyAlignment="1">
      <alignment vertical="center"/>
      <protection/>
    </xf>
    <xf numFmtId="0" fontId="1" fillId="0" borderId="0" xfId="22" applyFill="1" applyAlignment="1">
      <alignment vertical="center"/>
      <protection/>
    </xf>
    <xf numFmtId="6" fontId="10" fillId="0" borderId="1" xfId="22" applyNumberFormat="1" applyFont="1" applyFill="1" applyBorder="1" applyAlignment="1">
      <alignment vertical="center"/>
      <protection/>
    </xf>
    <xf numFmtId="0" fontId="1" fillId="0" borderId="2" xfId="22" applyBorder="1" applyAlignment="1">
      <alignment vertical="center"/>
      <protection/>
    </xf>
    <xf numFmtId="0" fontId="15" fillId="0" borderId="6" xfId="22" applyFont="1" applyBorder="1" applyAlignment="1">
      <alignment vertical="center"/>
      <protection/>
    </xf>
    <xf numFmtId="42" fontId="2" fillId="0" borderId="7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0" fontId="10" fillId="0" borderId="8" xfId="22" applyFont="1" applyBorder="1" applyAlignment="1">
      <alignment horizontal="center" vertical="center"/>
      <protection/>
    </xf>
    <xf numFmtId="42" fontId="2" fillId="0" borderId="9" xfId="0" applyNumberFormat="1" applyFont="1" applyFill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10" fillId="0" borderId="10" xfId="22" applyFont="1" applyBorder="1" applyAlignment="1">
      <alignment horizontal="center" vertical="center"/>
      <protection/>
    </xf>
    <xf numFmtId="166" fontId="2" fillId="0" borderId="9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6" fontId="2" fillId="0" borderId="9" xfId="0" applyNumberFormat="1" applyFont="1" applyFill="1" applyBorder="1" applyAlignment="1">
      <alignment vertical="center"/>
    </xf>
    <xf numFmtId="6" fontId="10" fillId="0" borderId="9" xfId="0" applyNumberFormat="1" applyFont="1" applyFill="1" applyBorder="1" applyAlignment="1">
      <alignment vertical="center"/>
    </xf>
    <xf numFmtId="6" fontId="2" fillId="0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0" fillId="0" borderId="13" xfId="22" applyFont="1" applyBorder="1" applyAlignment="1">
      <alignment horizontal="center" vertical="center"/>
      <protection/>
    </xf>
    <xf numFmtId="0" fontId="12" fillId="0" borderId="0" xfId="22" applyFont="1" applyAlignment="1">
      <alignment horizontal="left" vertical="center"/>
      <protection/>
    </xf>
    <xf numFmtId="0" fontId="14" fillId="0" borderId="0" xfId="22" applyFont="1" applyAlignment="1">
      <alignment horizontal="left" vertical="center"/>
      <protection/>
    </xf>
    <xf numFmtId="0" fontId="8" fillId="0" borderId="0" xfId="0" applyFont="1"/>
    <xf numFmtId="0" fontId="0" fillId="0" borderId="0" xfId="0" applyFont="1"/>
    <xf numFmtId="0" fontId="12" fillId="0" borderId="0" xfId="0" applyFont="1"/>
    <xf numFmtId="0" fontId="3" fillId="0" borderId="0" xfId="0" applyFont="1" applyAlignment="1">
      <alignment vertical="center" wrapText="1"/>
    </xf>
    <xf numFmtId="0" fontId="12" fillId="0" borderId="0" xfId="23" applyFont="1" applyAlignment="1">
      <alignment horizontal="left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3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ajda\Local%20Settings\Temporary%20Internet%20Files\OLK5F\Poji&#353;t&#283;n&#237;%20majetku%20PMs.p.%202009-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linova\AppData\Local\Microsoft\Windows\Temporary%20Internet%20Files\Content.Outlook\XPGO8IS4\P&#345;epo&#269;tov&#225;%20tabulka%20-%20ceny%20od%20r.%201962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řazeno v r.2008"/>
      <sheetName val="nemovity majetak PM k 27-11-08"/>
      <sheetName val="Majetek 24-5-2007 NEM"/>
      <sheetName val="Tabulka č.1"/>
      <sheetName val="Tabulka č.2"/>
      <sheetName val="Tabulka č.3"/>
      <sheetName val="Tabulka č.4"/>
      <sheetName val="Tabulka č.5"/>
      <sheetName val="Tabulka č.6"/>
      <sheetName val="Tabulka č.7"/>
      <sheetName val="Tabulka č.8"/>
      <sheetName val="Tabulka č.9"/>
      <sheetName val="Definice rizik"/>
      <sheetName val="Přepočtová tabulka"/>
      <sheetName val="Def. rizik - dle poj."/>
      <sheetName val="Hospodářská Střediska"/>
    </sheetNames>
    <sheetDataSet>
      <sheetData sheetId="0"/>
      <sheetData sheetId="1"/>
      <sheetData sheetId="2">
        <row r="4">
          <cell r="A4" t="str">
            <v>HM110029</v>
          </cell>
          <cell r="B4" t="str">
            <v>Provozni budova Kninicky</v>
          </cell>
          <cell r="C4" t="str">
            <v>CC123012</v>
          </cell>
          <cell r="D4">
            <v>24166</v>
          </cell>
          <cell r="E4">
            <v>151</v>
          </cell>
          <cell r="F4" t="str">
            <v>1</v>
          </cell>
          <cell r="G4">
            <v>1105</v>
          </cell>
          <cell r="H4">
            <v>41777</v>
          </cell>
          <cell r="I4">
            <v>41777</v>
          </cell>
          <cell r="J4">
            <v>2936</v>
          </cell>
          <cell r="K4" t="str">
            <v>x</v>
          </cell>
        </row>
        <row r="5">
          <cell r="A5" t="str">
            <v>HM110037</v>
          </cell>
          <cell r="B5" t="str">
            <v>Dum hrazneho Kninicky</v>
          </cell>
          <cell r="C5" t="str">
            <v>CC123012</v>
          </cell>
          <cell r="D5">
            <v>24166</v>
          </cell>
          <cell r="E5">
            <v>151</v>
          </cell>
          <cell r="F5" t="str">
            <v>1</v>
          </cell>
          <cell r="G5">
            <v>1105</v>
          </cell>
          <cell r="H5">
            <v>1430466</v>
          </cell>
          <cell r="I5">
            <v>283151</v>
          </cell>
          <cell r="J5">
            <v>999720</v>
          </cell>
          <cell r="K5" t="str">
            <v>x</v>
          </cell>
        </row>
        <row r="6">
          <cell r="A6" t="str">
            <v>HM110088</v>
          </cell>
          <cell r="B6" t="str">
            <v>Dilna stolarska Vranov</v>
          </cell>
          <cell r="C6" t="str">
            <v>CC123012</v>
          </cell>
          <cell r="D6">
            <v>24166</v>
          </cell>
          <cell r="E6">
            <v>152</v>
          </cell>
          <cell r="F6" t="str">
            <v>1</v>
          </cell>
          <cell r="G6">
            <v>1102</v>
          </cell>
          <cell r="H6">
            <v>46547</v>
          </cell>
          <cell r="I6">
            <v>46547</v>
          </cell>
          <cell r="J6">
            <v>17552</v>
          </cell>
          <cell r="K6" t="str">
            <v>x</v>
          </cell>
        </row>
        <row r="7">
          <cell r="A7" t="str">
            <v>HM110096</v>
          </cell>
          <cell r="B7" t="str">
            <v>Dilna zamecnicka Vranov</v>
          </cell>
          <cell r="C7" t="str">
            <v>CC123012</v>
          </cell>
          <cell r="D7">
            <v>24166</v>
          </cell>
          <cell r="E7">
            <v>152</v>
          </cell>
          <cell r="F7" t="str">
            <v>1</v>
          </cell>
          <cell r="G7">
            <v>1102</v>
          </cell>
          <cell r="H7">
            <v>22837</v>
          </cell>
          <cell r="I7">
            <v>22837</v>
          </cell>
          <cell r="J7">
            <v>6593</v>
          </cell>
          <cell r="K7" t="str">
            <v>x</v>
          </cell>
        </row>
        <row r="8">
          <cell r="A8" t="str">
            <v>HM110109</v>
          </cell>
          <cell r="B8" t="str">
            <v>Sklad materialu Vranov</v>
          </cell>
          <cell r="C8" t="str">
            <v>CC125111</v>
          </cell>
          <cell r="D8">
            <v>24166</v>
          </cell>
          <cell r="E8">
            <v>152</v>
          </cell>
          <cell r="F8" t="str">
            <v>1</v>
          </cell>
          <cell r="G8">
            <v>1102</v>
          </cell>
          <cell r="H8">
            <v>27295</v>
          </cell>
          <cell r="I8">
            <v>27295</v>
          </cell>
          <cell r="J8">
            <v>0</v>
          </cell>
          <cell r="K8" t="str">
            <v>x</v>
          </cell>
        </row>
        <row r="9">
          <cell r="A9" t="str">
            <v>HM110117</v>
          </cell>
          <cell r="B9" t="str">
            <v>Sklad lodi Vranov</v>
          </cell>
          <cell r="C9" t="str">
            <v>CC123012</v>
          </cell>
          <cell r="D9">
            <v>24166</v>
          </cell>
          <cell r="E9">
            <v>152</v>
          </cell>
          <cell r="F9" t="str">
            <v>1</v>
          </cell>
          <cell r="G9">
            <v>1102</v>
          </cell>
          <cell r="H9">
            <v>1912919</v>
          </cell>
          <cell r="I9">
            <v>13637</v>
          </cell>
          <cell r="J9">
            <v>1569098</v>
          </cell>
          <cell r="K9" t="str">
            <v>x</v>
          </cell>
        </row>
        <row r="10">
          <cell r="A10" t="str">
            <v>HM110184</v>
          </cell>
          <cell r="B10" t="str">
            <v>Dum hrazneho Strelice</v>
          </cell>
          <cell r="C10" t="str">
            <v>CC123012</v>
          </cell>
          <cell r="D10">
            <v>24166</v>
          </cell>
          <cell r="E10">
            <v>151</v>
          </cell>
          <cell r="F10" t="str">
            <v>1</v>
          </cell>
          <cell r="G10">
            <v>1102</v>
          </cell>
          <cell r="H10">
            <v>209776</v>
          </cell>
          <cell r="I10">
            <v>209776</v>
          </cell>
          <cell r="J10">
            <v>0</v>
          </cell>
          <cell r="K10" t="str">
            <v>x</v>
          </cell>
        </row>
        <row r="11">
          <cell r="A11" t="str">
            <v>HM110205</v>
          </cell>
          <cell r="B11" t="str">
            <v>Dum hrazneho Vranov</v>
          </cell>
          <cell r="C11" t="str">
            <v>CC123012</v>
          </cell>
          <cell r="D11">
            <v>24166</v>
          </cell>
          <cell r="E11">
            <v>151</v>
          </cell>
          <cell r="F11" t="str">
            <v>1</v>
          </cell>
          <cell r="G11">
            <v>1102</v>
          </cell>
          <cell r="H11">
            <v>1440042</v>
          </cell>
          <cell r="I11">
            <v>737711</v>
          </cell>
          <cell r="J11">
            <v>694107</v>
          </cell>
          <cell r="K11" t="str">
            <v>x</v>
          </cell>
        </row>
        <row r="12">
          <cell r="A12" t="str">
            <v>HM110256</v>
          </cell>
          <cell r="B12" t="str">
            <v>Dum hrazneho Vir</v>
          </cell>
          <cell r="C12" t="str">
            <v>CC123012</v>
          </cell>
          <cell r="D12">
            <v>24166</v>
          </cell>
          <cell r="E12">
            <v>151</v>
          </cell>
          <cell r="F12" t="str">
            <v>1</v>
          </cell>
          <cell r="G12">
            <v>1106</v>
          </cell>
          <cell r="H12">
            <v>4613867</v>
          </cell>
          <cell r="I12">
            <v>1470474</v>
          </cell>
          <cell r="J12">
            <v>3472929</v>
          </cell>
          <cell r="K12" t="str">
            <v>x</v>
          </cell>
        </row>
        <row r="13">
          <cell r="A13" t="str">
            <v>HM110264</v>
          </cell>
          <cell r="B13" t="str">
            <v>Dum hrazneho Mostiste</v>
          </cell>
          <cell r="C13" t="str">
            <v>CC123012</v>
          </cell>
          <cell r="D13">
            <v>24166</v>
          </cell>
          <cell r="E13">
            <v>151</v>
          </cell>
          <cell r="F13" t="str">
            <v>1</v>
          </cell>
          <cell r="G13">
            <v>1104</v>
          </cell>
          <cell r="H13">
            <v>5099702</v>
          </cell>
          <cell r="I13">
            <v>410726</v>
          </cell>
          <cell r="J13">
            <v>4533309</v>
          </cell>
          <cell r="K13" t="str">
            <v>x</v>
          </cell>
        </row>
        <row r="14">
          <cell r="A14" t="str">
            <v>HM110328</v>
          </cell>
          <cell r="B14" t="str">
            <v>Dum hrazneho Znojmo</v>
          </cell>
          <cell r="C14" t="str">
            <v>CC123012</v>
          </cell>
          <cell r="D14">
            <v>24166</v>
          </cell>
          <cell r="E14">
            <v>151</v>
          </cell>
          <cell r="F14" t="str">
            <v>1</v>
          </cell>
          <cell r="G14">
            <v>1102</v>
          </cell>
          <cell r="H14">
            <v>764154</v>
          </cell>
          <cell r="I14">
            <v>673141</v>
          </cell>
          <cell r="J14">
            <v>428216</v>
          </cell>
          <cell r="K14" t="str">
            <v>x</v>
          </cell>
        </row>
        <row r="15">
          <cell r="A15" t="str">
            <v>HM110416</v>
          </cell>
          <cell r="B15" t="str">
            <v>Budova administr.Komarov</v>
          </cell>
          <cell r="C15" t="str">
            <v>CC123012</v>
          </cell>
          <cell r="D15">
            <v>25780</v>
          </cell>
          <cell r="E15">
            <v>151</v>
          </cell>
          <cell r="F15" t="str">
            <v>1</v>
          </cell>
          <cell r="G15">
            <v>1118</v>
          </cell>
          <cell r="H15">
            <v>5165794</v>
          </cell>
          <cell r="I15">
            <v>801019</v>
          </cell>
          <cell r="J15">
            <v>4359139</v>
          </cell>
          <cell r="K15" t="str">
            <v>x</v>
          </cell>
        </row>
        <row r="16">
          <cell r="A16" t="str">
            <v>HM110424</v>
          </cell>
          <cell r="B16" t="str">
            <v>Dum hrazneho Hubenov</v>
          </cell>
          <cell r="C16" t="str">
            <v>CC123012</v>
          </cell>
          <cell r="D16">
            <v>25964</v>
          </cell>
          <cell r="E16">
            <v>152</v>
          </cell>
          <cell r="F16" t="str">
            <v>1</v>
          </cell>
          <cell r="G16">
            <v>1103</v>
          </cell>
          <cell r="H16">
            <v>902412</v>
          </cell>
          <cell r="I16">
            <v>763753</v>
          </cell>
          <cell r="J16">
            <v>488167</v>
          </cell>
          <cell r="K16" t="str">
            <v>x</v>
          </cell>
        </row>
        <row r="17">
          <cell r="A17" t="str">
            <v>HM110432</v>
          </cell>
          <cell r="B17" t="str">
            <v>Sklady Komarov</v>
          </cell>
          <cell r="C17" t="str">
            <v>CC123012</v>
          </cell>
          <cell r="D17">
            <v>25964</v>
          </cell>
          <cell r="E17">
            <v>152</v>
          </cell>
          <cell r="F17" t="str">
            <v>1</v>
          </cell>
          <cell r="G17">
            <v>1118</v>
          </cell>
          <cell r="H17">
            <v>477709</v>
          </cell>
          <cell r="I17">
            <v>477709</v>
          </cell>
          <cell r="J17">
            <v>217497</v>
          </cell>
          <cell r="K17" t="str">
            <v>x</v>
          </cell>
        </row>
        <row r="18">
          <cell r="A18" t="str">
            <v>HM110440</v>
          </cell>
          <cell r="B18" t="str">
            <v>Budova adm.docas.Znojmo</v>
          </cell>
          <cell r="C18" t="str">
            <v>CC123012</v>
          </cell>
          <cell r="D18">
            <v>26114</v>
          </cell>
          <cell r="E18">
            <v>153</v>
          </cell>
          <cell r="F18" t="str">
            <v>1</v>
          </cell>
          <cell r="G18">
            <v>1102</v>
          </cell>
          <cell r="H18">
            <v>78798</v>
          </cell>
          <cell r="I18">
            <v>78798</v>
          </cell>
          <cell r="J18">
            <v>0</v>
          </cell>
          <cell r="K18" t="str">
            <v>x</v>
          </cell>
        </row>
        <row r="19">
          <cell r="A19" t="str">
            <v>HM110467</v>
          </cell>
          <cell r="B19" t="str">
            <v>Dum jezneho Bulhary</v>
          </cell>
          <cell r="C19" t="str">
            <v>CC123012</v>
          </cell>
          <cell r="D19">
            <v>26511</v>
          </cell>
          <cell r="E19">
            <v>151</v>
          </cell>
          <cell r="F19" t="str">
            <v>1</v>
          </cell>
          <cell r="G19">
            <v>1101</v>
          </cell>
          <cell r="H19">
            <v>785138</v>
          </cell>
          <cell r="I19">
            <v>730638</v>
          </cell>
          <cell r="J19">
            <v>451047</v>
          </cell>
          <cell r="K19" t="str">
            <v>x</v>
          </cell>
        </row>
        <row r="20">
          <cell r="A20" t="str">
            <v>HM110475</v>
          </cell>
          <cell r="B20" t="str">
            <v>Chata monti Zlatomlyn</v>
          </cell>
          <cell r="C20" t="str">
            <v>CC111022</v>
          </cell>
          <cell r="D20">
            <v>26603</v>
          </cell>
          <cell r="E20">
            <v>151</v>
          </cell>
          <cell r="F20" t="str">
            <v>1</v>
          </cell>
          <cell r="G20">
            <v>1103</v>
          </cell>
          <cell r="H20">
            <v>168302</v>
          </cell>
          <cell r="I20">
            <v>160948</v>
          </cell>
          <cell r="J20">
            <v>0</v>
          </cell>
          <cell r="K20" t="str">
            <v>x</v>
          </cell>
        </row>
        <row r="21">
          <cell r="A21" t="str">
            <v>HM110483</v>
          </cell>
          <cell r="B21" t="str">
            <v>Chata BABY Zlatomlyn</v>
          </cell>
          <cell r="C21" t="str">
            <v>CC111022</v>
          </cell>
          <cell r="D21">
            <v>26542</v>
          </cell>
          <cell r="E21">
            <v>151</v>
          </cell>
          <cell r="F21" t="str">
            <v>1</v>
          </cell>
          <cell r="G21">
            <v>1103</v>
          </cell>
          <cell r="H21">
            <v>37659</v>
          </cell>
          <cell r="I21">
            <v>34663</v>
          </cell>
          <cell r="J21">
            <v>0</v>
          </cell>
          <cell r="K21" t="str">
            <v>x</v>
          </cell>
        </row>
        <row r="22">
          <cell r="A22" t="str">
            <v>HM110504</v>
          </cell>
          <cell r="B22" t="str">
            <v>Čerpací stanice Podivín</v>
          </cell>
          <cell r="C22" t="str">
            <v>CC125113</v>
          </cell>
          <cell r="D22">
            <v>26695</v>
          </cell>
          <cell r="E22">
            <v>152</v>
          </cell>
          <cell r="F22" t="str">
            <v>1</v>
          </cell>
          <cell r="G22">
            <v>1101</v>
          </cell>
          <cell r="H22">
            <v>2165657</v>
          </cell>
          <cell r="I22">
            <v>2165657</v>
          </cell>
          <cell r="J22">
            <v>1050221</v>
          </cell>
          <cell r="K22" t="str">
            <v>x</v>
          </cell>
        </row>
        <row r="23">
          <cell r="A23" t="str">
            <v>HM110555</v>
          </cell>
          <cell r="B23" t="str">
            <v>Budova adm.Breclav</v>
          </cell>
          <cell r="D23">
            <v>27029</v>
          </cell>
          <cell r="E23">
            <v>151</v>
          </cell>
          <cell r="F23" t="str">
            <v>1</v>
          </cell>
          <cell r="G23">
            <v>1101</v>
          </cell>
          <cell r="H23">
            <v>2421810</v>
          </cell>
          <cell r="I23">
            <v>952155</v>
          </cell>
          <cell r="J23">
            <v>1865013</v>
          </cell>
          <cell r="K23" t="str">
            <v>x</v>
          </cell>
        </row>
        <row r="24">
          <cell r="A24" t="str">
            <v>HM110563</v>
          </cell>
          <cell r="B24" t="str">
            <v>Sklady Breclav</v>
          </cell>
          <cell r="C24" t="str">
            <v>CC125111</v>
          </cell>
          <cell r="D24">
            <v>27029</v>
          </cell>
          <cell r="E24">
            <v>152</v>
          </cell>
          <cell r="F24" t="str">
            <v>1</v>
          </cell>
          <cell r="G24">
            <v>1101</v>
          </cell>
          <cell r="H24">
            <v>388755</v>
          </cell>
          <cell r="I24">
            <v>388755</v>
          </cell>
          <cell r="J24">
            <v>193952</v>
          </cell>
          <cell r="K24" t="str">
            <v>x</v>
          </cell>
        </row>
        <row r="25">
          <cell r="A25" t="str">
            <v>HM110571</v>
          </cell>
          <cell r="B25" t="str">
            <v>Dilny a garaze Breclav</v>
          </cell>
          <cell r="C25" t="str">
            <v>CC123012</v>
          </cell>
          <cell r="D25">
            <v>27029</v>
          </cell>
          <cell r="E25">
            <v>152</v>
          </cell>
          <cell r="F25" t="str">
            <v>1</v>
          </cell>
          <cell r="G25">
            <v>1101</v>
          </cell>
          <cell r="H25">
            <v>3220444</v>
          </cell>
          <cell r="I25">
            <v>312805</v>
          </cell>
          <cell r="J25">
            <v>2827452</v>
          </cell>
          <cell r="K25" t="str">
            <v>x</v>
          </cell>
        </row>
        <row r="26">
          <cell r="A26" t="str">
            <v>HM110580</v>
          </cell>
          <cell r="B26" t="str">
            <v>Garaze Breclav</v>
          </cell>
          <cell r="C26" t="str">
            <v>CC123012</v>
          </cell>
          <cell r="D26">
            <v>27029</v>
          </cell>
          <cell r="E26">
            <v>152</v>
          </cell>
          <cell r="F26" t="str">
            <v>1</v>
          </cell>
          <cell r="G26">
            <v>1101</v>
          </cell>
          <cell r="H26">
            <v>653131</v>
          </cell>
          <cell r="I26">
            <v>653131</v>
          </cell>
          <cell r="J26">
            <v>325692</v>
          </cell>
          <cell r="K26" t="str">
            <v>x</v>
          </cell>
        </row>
        <row r="27">
          <cell r="A27" t="str">
            <v>HM110598</v>
          </cell>
          <cell r="B27" t="str">
            <v>Garaze Znojmo</v>
          </cell>
          <cell r="C27" t="str">
            <v>CC123012</v>
          </cell>
          <cell r="D27">
            <v>27060</v>
          </cell>
          <cell r="E27">
            <v>152</v>
          </cell>
          <cell r="F27" t="str">
            <v>1</v>
          </cell>
          <cell r="G27">
            <v>1102</v>
          </cell>
          <cell r="H27">
            <v>32799</v>
          </cell>
          <cell r="I27">
            <v>32799</v>
          </cell>
          <cell r="J27">
            <v>16482</v>
          </cell>
          <cell r="K27" t="str">
            <v>x</v>
          </cell>
        </row>
        <row r="28">
          <cell r="A28" t="str">
            <v>HM110600</v>
          </cell>
          <cell r="B28" t="str">
            <v>Dilna zamecnicka Znojmo</v>
          </cell>
          <cell r="C28" t="str">
            <v>CC123012</v>
          </cell>
          <cell r="D28">
            <v>24166</v>
          </cell>
          <cell r="E28">
            <v>152</v>
          </cell>
          <cell r="F28" t="str">
            <v>1</v>
          </cell>
          <cell r="G28">
            <v>1102</v>
          </cell>
          <cell r="H28">
            <v>32142</v>
          </cell>
          <cell r="I28">
            <v>32142</v>
          </cell>
          <cell r="J28">
            <v>11888</v>
          </cell>
          <cell r="K28" t="str">
            <v>x</v>
          </cell>
        </row>
        <row r="29">
          <cell r="A29" t="str">
            <v>HM110694</v>
          </cell>
          <cell r="B29" t="str">
            <v>Garaze a sklad hradidel Vir</v>
          </cell>
          <cell r="C29" t="str">
            <v>CC125111</v>
          </cell>
          <cell r="D29">
            <v>24166</v>
          </cell>
          <cell r="E29">
            <v>152</v>
          </cell>
          <cell r="F29" t="str">
            <v>1</v>
          </cell>
          <cell r="G29">
            <v>1106</v>
          </cell>
          <cell r="H29">
            <v>630906</v>
          </cell>
          <cell r="I29">
            <v>150198</v>
          </cell>
          <cell r="J29">
            <v>450763</v>
          </cell>
          <cell r="K29" t="str">
            <v>x</v>
          </cell>
        </row>
        <row r="30">
          <cell r="A30" t="str">
            <v>HM110715</v>
          </cell>
          <cell r="B30" t="str">
            <v>Dilny a garaz Kninicky</v>
          </cell>
          <cell r="C30" t="str">
            <v>CC123012</v>
          </cell>
          <cell r="D30">
            <v>24166</v>
          </cell>
          <cell r="E30">
            <v>152</v>
          </cell>
          <cell r="F30" t="str">
            <v>1</v>
          </cell>
          <cell r="G30">
            <v>1105</v>
          </cell>
          <cell r="H30">
            <v>95227</v>
          </cell>
          <cell r="I30">
            <v>95227</v>
          </cell>
          <cell r="J30">
            <v>0</v>
          </cell>
          <cell r="K30" t="str">
            <v>x</v>
          </cell>
        </row>
        <row r="31">
          <cell r="A31" t="str">
            <v>HM110758</v>
          </cell>
          <cell r="B31" t="str">
            <v>Ubytovna Kninicky</v>
          </cell>
          <cell r="C31" t="str">
            <v>CC121211</v>
          </cell>
          <cell r="D31">
            <v>24166</v>
          </cell>
          <cell r="E31">
            <v>151</v>
          </cell>
          <cell r="F31" t="str">
            <v>1</v>
          </cell>
          <cell r="G31">
            <v>1105</v>
          </cell>
          <cell r="H31">
            <v>39546</v>
          </cell>
          <cell r="I31">
            <v>39546</v>
          </cell>
          <cell r="J31">
            <v>13377</v>
          </cell>
          <cell r="K31" t="str">
            <v>x</v>
          </cell>
        </row>
        <row r="32">
          <cell r="A32" t="str">
            <v>HM110782</v>
          </cell>
          <cell r="B32" t="str">
            <v>Čerpací stanice Ladná</v>
          </cell>
          <cell r="C32" t="str">
            <v>CC125113</v>
          </cell>
          <cell r="D32">
            <v>27119</v>
          </cell>
          <cell r="E32">
            <v>152</v>
          </cell>
          <cell r="F32" t="str">
            <v>1</v>
          </cell>
          <cell r="G32">
            <v>1101</v>
          </cell>
          <cell r="H32">
            <v>994212</v>
          </cell>
          <cell r="I32">
            <v>994212</v>
          </cell>
          <cell r="J32">
            <v>499451</v>
          </cell>
          <cell r="K32" t="str">
            <v>x</v>
          </cell>
        </row>
        <row r="33">
          <cell r="A33" t="str">
            <v>HM110790</v>
          </cell>
          <cell r="B33" t="str">
            <v>Dum hrazneho Landstejn</v>
          </cell>
          <cell r="C33" t="str">
            <v>CC123012</v>
          </cell>
          <cell r="D33">
            <v>27088</v>
          </cell>
          <cell r="E33">
            <v>151</v>
          </cell>
          <cell r="F33" t="str">
            <v>1</v>
          </cell>
          <cell r="G33">
            <v>1108</v>
          </cell>
          <cell r="H33">
            <v>1209531</v>
          </cell>
          <cell r="I33">
            <v>643264</v>
          </cell>
          <cell r="J33">
            <v>908093</v>
          </cell>
          <cell r="K33" t="str">
            <v>x</v>
          </cell>
        </row>
        <row r="34">
          <cell r="A34" t="str">
            <v>HM110820</v>
          </cell>
          <cell r="B34" t="str">
            <v>Dum jezneho Rajhrad</v>
          </cell>
          <cell r="C34" t="str">
            <v>CC123012</v>
          </cell>
          <cell r="D34">
            <v>27606</v>
          </cell>
          <cell r="E34">
            <v>151</v>
          </cell>
          <cell r="F34" t="str">
            <v>1</v>
          </cell>
          <cell r="G34">
            <v>1105</v>
          </cell>
          <cell r="H34">
            <v>587651</v>
          </cell>
          <cell r="I34">
            <v>461559</v>
          </cell>
          <cell r="J34">
            <v>384360</v>
          </cell>
          <cell r="K34" t="str">
            <v>x</v>
          </cell>
        </row>
        <row r="35">
          <cell r="A35" t="str">
            <v>HM110838</v>
          </cell>
          <cell r="B35" t="str">
            <v>Sklad povodnovy Rajhrad</v>
          </cell>
          <cell r="C35" t="str">
            <v>CC125111</v>
          </cell>
          <cell r="D35">
            <v>27606</v>
          </cell>
          <cell r="E35">
            <v>152</v>
          </cell>
          <cell r="F35" t="str">
            <v>1</v>
          </cell>
          <cell r="G35">
            <v>1105</v>
          </cell>
          <cell r="H35">
            <v>520675</v>
          </cell>
          <cell r="I35">
            <v>520675</v>
          </cell>
          <cell r="J35">
            <v>272071</v>
          </cell>
          <cell r="K35" t="str">
            <v>x</v>
          </cell>
        </row>
        <row r="36">
          <cell r="A36" t="str">
            <v>HM110889</v>
          </cell>
          <cell r="B36" t="str">
            <v>Sklad a garaze Letovice</v>
          </cell>
          <cell r="C36" t="str">
            <v>CC125111</v>
          </cell>
          <cell r="D36">
            <v>27667</v>
          </cell>
          <cell r="E36">
            <v>152</v>
          </cell>
          <cell r="F36" t="str">
            <v>1</v>
          </cell>
          <cell r="G36">
            <v>1109</v>
          </cell>
          <cell r="H36">
            <v>657134</v>
          </cell>
          <cell r="I36">
            <v>552690</v>
          </cell>
          <cell r="J36">
            <v>368147</v>
          </cell>
          <cell r="K36" t="str">
            <v>x</v>
          </cell>
        </row>
        <row r="37">
          <cell r="A37" t="str">
            <v>HM110900</v>
          </cell>
          <cell r="B37" t="str">
            <v>Dum hrazneho Letovice</v>
          </cell>
          <cell r="C37" t="str">
            <v>CC123012</v>
          </cell>
          <cell r="D37">
            <v>27941</v>
          </cell>
          <cell r="E37">
            <v>151</v>
          </cell>
          <cell r="F37" t="str">
            <v>1</v>
          </cell>
          <cell r="G37">
            <v>1109</v>
          </cell>
          <cell r="H37">
            <v>1137026</v>
          </cell>
          <cell r="I37">
            <v>1137025</v>
          </cell>
          <cell r="J37">
            <v>681079</v>
          </cell>
          <cell r="K37" t="str">
            <v>x</v>
          </cell>
        </row>
        <row r="38">
          <cell r="A38" t="str">
            <v>HM110950</v>
          </cell>
          <cell r="B38" t="str">
            <v>Radiodomek Vranov</v>
          </cell>
          <cell r="C38" t="str">
            <v>CC123012</v>
          </cell>
          <cell r="D38">
            <v>28125</v>
          </cell>
          <cell r="E38">
            <v>152</v>
          </cell>
          <cell r="F38" t="str">
            <v>1</v>
          </cell>
          <cell r="G38">
            <v>1102</v>
          </cell>
          <cell r="H38">
            <v>118057</v>
          </cell>
          <cell r="I38">
            <v>118057</v>
          </cell>
          <cell r="J38">
            <v>64037</v>
          </cell>
          <cell r="K38" t="str">
            <v>x</v>
          </cell>
        </row>
        <row r="39">
          <cell r="A39" t="str">
            <v>HM110969</v>
          </cell>
          <cell r="B39" t="str">
            <v>Radiodomek Jevisovice</v>
          </cell>
          <cell r="C39" t="str">
            <v>CC123012</v>
          </cell>
          <cell r="D39">
            <v>28125</v>
          </cell>
          <cell r="E39">
            <v>152</v>
          </cell>
          <cell r="F39" t="str">
            <v>1</v>
          </cell>
          <cell r="G39">
            <v>1102</v>
          </cell>
          <cell r="H39">
            <v>76210</v>
          </cell>
          <cell r="I39">
            <v>76210</v>
          </cell>
          <cell r="J39">
            <v>41535</v>
          </cell>
          <cell r="K39" t="str">
            <v>x</v>
          </cell>
        </row>
        <row r="40">
          <cell r="A40" t="str">
            <v>HM111064</v>
          </cell>
          <cell r="B40" t="str">
            <v>Garaz Jevisovice</v>
          </cell>
          <cell r="C40" t="str">
            <v>CC123012</v>
          </cell>
          <cell r="D40">
            <v>28521</v>
          </cell>
          <cell r="E40">
            <v>152</v>
          </cell>
          <cell r="F40" t="str">
            <v>1</v>
          </cell>
          <cell r="G40">
            <v>1102</v>
          </cell>
          <cell r="H40">
            <v>21192</v>
          </cell>
          <cell r="I40">
            <v>21192</v>
          </cell>
          <cell r="J40">
            <v>12040</v>
          </cell>
          <cell r="K40" t="str">
            <v>x</v>
          </cell>
        </row>
        <row r="41">
          <cell r="A41" t="str">
            <v>HM111072</v>
          </cell>
          <cell r="B41" t="str">
            <v>Budova adm. Namest n/Oslavou</v>
          </cell>
          <cell r="C41" t="str">
            <v>CC123012</v>
          </cell>
          <cell r="D41">
            <v>28794</v>
          </cell>
          <cell r="E41">
            <v>151</v>
          </cell>
          <cell r="F41" t="str">
            <v>1</v>
          </cell>
          <cell r="G41">
            <v>1104</v>
          </cell>
          <cell r="H41">
            <v>1773348</v>
          </cell>
          <cell r="I41">
            <v>500764</v>
          </cell>
          <cell r="J41">
            <v>1335235</v>
          </cell>
          <cell r="K41" t="str">
            <v>x</v>
          </cell>
        </row>
        <row r="42">
          <cell r="A42" t="str">
            <v>HM111110</v>
          </cell>
          <cell r="B42" t="str">
            <v>Čerpací stanice Brod nad Dyjí</v>
          </cell>
          <cell r="C42" t="str">
            <v>CC125113</v>
          </cell>
          <cell r="D42">
            <v>28855</v>
          </cell>
          <cell r="E42">
            <v>152</v>
          </cell>
          <cell r="F42" t="str">
            <v>1</v>
          </cell>
          <cell r="G42">
            <v>1107</v>
          </cell>
          <cell r="H42">
            <v>6575292</v>
          </cell>
          <cell r="I42">
            <v>6575292</v>
          </cell>
          <cell r="J42">
            <v>3783412</v>
          </cell>
          <cell r="K42" t="str">
            <v>x</v>
          </cell>
        </row>
        <row r="43">
          <cell r="A43" t="str">
            <v>HM111136</v>
          </cell>
          <cell r="B43" t="str">
            <v>Sklad Vogel</v>
          </cell>
          <cell r="C43" t="str">
            <v>CC125111</v>
          </cell>
          <cell r="D43">
            <v>28886</v>
          </cell>
          <cell r="E43">
            <v>152</v>
          </cell>
          <cell r="F43" t="str">
            <v>1</v>
          </cell>
          <cell r="G43">
            <v>1103</v>
          </cell>
          <cell r="H43">
            <v>67050</v>
          </cell>
          <cell r="I43">
            <v>67050</v>
          </cell>
          <cell r="J43">
            <v>38490</v>
          </cell>
          <cell r="K43" t="str">
            <v>x</v>
          </cell>
        </row>
        <row r="44">
          <cell r="A44" t="str">
            <v>HM111144</v>
          </cell>
          <cell r="B44" t="str">
            <v>Sklad Vogel</v>
          </cell>
          <cell r="C44" t="str">
            <v>CC125111</v>
          </cell>
          <cell r="D44">
            <v>28886</v>
          </cell>
          <cell r="E44">
            <v>152</v>
          </cell>
          <cell r="F44" t="str">
            <v>1</v>
          </cell>
          <cell r="G44">
            <v>1103</v>
          </cell>
          <cell r="H44">
            <v>67050</v>
          </cell>
          <cell r="I44">
            <v>67050</v>
          </cell>
          <cell r="J44">
            <v>38490</v>
          </cell>
          <cell r="K44" t="str">
            <v>x</v>
          </cell>
        </row>
        <row r="45">
          <cell r="A45" t="str">
            <v>HM111179</v>
          </cell>
          <cell r="B45" t="str">
            <v>Čerpací stanice Pasohlávky</v>
          </cell>
          <cell r="C45" t="str">
            <v>CC125113</v>
          </cell>
          <cell r="D45">
            <v>28886</v>
          </cell>
          <cell r="E45">
            <v>152</v>
          </cell>
          <cell r="F45" t="str">
            <v>1</v>
          </cell>
          <cell r="G45">
            <v>1107</v>
          </cell>
          <cell r="H45">
            <v>6985177</v>
          </cell>
          <cell r="I45">
            <v>6049144</v>
          </cell>
          <cell r="J45">
            <v>4419793</v>
          </cell>
          <cell r="K45" t="str">
            <v>x</v>
          </cell>
        </row>
        <row r="46">
          <cell r="A46" t="str">
            <v>HM111187</v>
          </cell>
          <cell r="B46" t="str">
            <v>Čerpací stanice Novosedly</v>
          </cell>
          <cell r="C46" t="str">
            <v>CC125113</v>
          </cell>
          <cell r="D46">
            <v>28886</v>
          </cell>
          <cell r="E46">
            <v>152</v>
          </cell>
          <cell r="F46" t="str">
            <v>1</v>
          </cell>
          <cell r="G46">
            <v>1107</v>
          </cell>
          <cell r="H46">
            <v>7084652</v>
          </cell>
          <cell r="I46">
            <v>6367773</v>
          </cell>
          <cell r="J46">
            <v>3989183</v>
          </cell>
          <cell r="K46" t="str">
            <v>x</v>
          </cell>
        </row>
        <row r="47">
          <cell r="A47" t="str">
            <v>HM111312</v>
          </cell>
          <cell r="B47" t="str">
            <v>Čerpací stanice Drnholec</v>
          </cell>
          <cell r="C47" t="str">
            <v>CC125113</v>
          </cell>
          <cell r="D47">
            <v>29251</v>
          </cell>
          <cell r="E47">
            <v>152</v>
          </cell>
          <cell r="F47" t="str">
            <v>1</v>
          </cell>
          <cell r="G47">
            <v>1107</v>
          </cell>
          <cell r="H47">
            <v>6214527</v>
          </cell>
          <cell r="I47">
            <v>6205287</v>
          </cell>
          <cell r="J47">
            <v>3670720</v>
          </cell>
          <cell r="K47" t="str">
            <v>x</v>
          </cell>
        </row>
        <row r="48">
          <cell r="A48" t="str">
            <v>HM111339</v>
          </cell>
          <cell r="B48" t="str">
            <v>Budova ubyt.Letovice</v>
          </cell>
          <cell r="C48" t="str">
            <v>CC121211</v>
          </cell>
          <cell r="D48">
            <v>27941</v>
          </cell>
          <cell r="E48">
            <v>153</v>
          </cell>
          <cell r="F48" t="str">
            <v>1</v>
          </cell>
          <cell r="G48">
            <v>1109</v>
          </cell>
          <cell r="H48">
            <v>182628</v>
          </cell>
          <cell r="I48">
            <v>204532</v>
          </cell>
          <cell r="J48">
            <v>0</v>
          </cell>
          <cell r="K48" t="str">
            <v>x</v>
          </cell>
        </row>
        <row r="49">
          <cell r="A49" t="str">
            <v>HM111398</v>
          </cell>
          <cell r="B49" t="str">
            <v>Čerpací stanice Ivaň</v>
          </cell>
          <cell r="C49" t="str">
            <v>CC125113</v>
          </cell>
          <cell r="D49">
            <v>29706</v>
          </cell>
          <cell r="E49">
            <v>152</v>
          </cell>
          <cell r="F49" t="str">
            <v>1</v>
          </cell>
          <cell r="G49">
            <v>1107</v>
          </cell>
          <cell r="H49">
            <v>4014907</v>
          </cell>
          <cell r="I49">
            <v>3617119</v>
          </cell>
          <cell r="J49">
            <v>2569945</v>
          </cell>
          <cell r="K49" t="str">
            <v>x</v>
          </cell>
        </row>
        <row r="50">
          <cell r="A50" t="str">
            <v>HM111400</v>
          </cell>
          <cell r="B50" t="str">
            <v>Čerpací stanice Jihlava</v>
          </cell>
          <cell r="C50" t="str">
            <v>CC125113</v>
          </cell>
          <cell r="D50">
            <v>29676</v>
          </cell>
          <cell r="E50">
            <v>152</v>
          </cell>
          <cell r="F50" t="str">
            <v>1</v>
          </cell>
          <cell r="G50">
            <v>1107</v>
          </cell>
          <cell r="H50">
            <v>4435324</v>
          </cell>
          <cell r="I50">
            <v>3979852</v>
          </cell>
          <cell r="J50">
            <v>2848253</v>
          </cell>
          <cell r="K50" t="str">
            <v>x</v>
          </cell>
        </row>
        <row r="51">
          <cell r="A51" t="str">
            <v>HM111427</v>
          </cell>
          <cell r="B51" t="str">
            <v>Čerpací stanice soutok</v>
          </cell>
          <cell r="C51" t="str">
            <v>CC125113</v>
          </cell>
          <cell r="D51">
            <v>29859</v>
          </cell>
          <cell r="E51">
            <v>152</v>
          </cell>
          <cell r="F51" t="str">
            <v>1</v>
          </cell>
          <cell r="G51">
            <v>1107</v>
          </cell>
          <cell r="H51">
            <v>6987025</v>
          </cell>
          <cell r="I51">
            <v>6987025</v>
          </cell>
          <cell r="J51">
            <v>4299034</v>
          </cell>
          <cell r="K51" t="str">
            <v>x</v>
          </cell>
        </row>
        <row r="52">
          <cell r="A52" t="str">
            <v>HM111435</v>
          </cell>
          <cell r="B52" t="str">
            <v>Budova prov. D.Vestonice</v>
          </cell>
          <cell r="C52" t="str">
            <v>CC123012</v>
          </cell>
          <cell r="D52">
            <v>29890</v>
          </cell>
          <cell r="E52">
            <v>151</v>
          </cell>
          <cell r="F52" t="str">
            <v>1</v>
          </cell>
          <cell r="G52">
            <v>1107</v>
          </cell>
          <cell r="H52">
            <v>9613901</v>
          </cell>
          <cell r="I52">
            <v>8550330</v>
          </cell>
          <cell r="J52">
            <v>6774070</v>
          </cell>
          <cell r="K52" t="str">
            <v>x</v>
          </cell>
        </row>
        <row r="53">
          <cell r="A53" t="str">
            <v>HM111507</v>
          </cell>
          <cell r="B53" t="str">
            <v>Budova provozni Musov 1</v>
          </cell>
          <cell r="C53" t="str">
            <v>CC123012</v>
          </cell>
          <cell r="D53">
            <v>29890</v>
          </cell>
          <cell r="E53">
            <v>151</v>
          </cell>
          <cell r="F53" t="str">
            <v>1</v>
          </cell>
          <cell r="G53">
            <v>1107</v>
          </cell>
          <cell r="H53">
            <v>708498</v>
          </cell>
          <cell r="I53">
            <v>708498</v>
          </cell>
          <cell r="J53">
            <v>0</v>
          </cell>
          <cell r="K53" t="str">
            <v>x</v>
          </cell>
        </row>
        <row r="54">
          <cell r="A54" t="str">
            <v>HM111515</v>
          </cell>
          <cell r="B54" t="str">
            <v>Budova provozni Musov 2</v>
          </cell>
          <cell r="C54" t="str">
            <v>CC123012</v>
          </cell>
          <cell r="D54">
            <v>29890</v>
          </cell>
          <cell r="E54">
            <v>151</v>
          </cell>
          <cell r="F54" t="str">
            <v>1</v>
          </cell>
          <cell r="G54">
            <v>1107</v>
          </cell>
          <cell r="H54">
            <v>707247</v>
          </cell>
          <cell r="I54">
            <v>707247</v>
          </cell>
          <cell r="J54">
            <v>471401</v>
          </cell>
          <cell r="K54" t="str">
            <v>x</v>
          </cell>
        </row>
        <row r="55">
          <cell r="A55" t="str">
            <v>HM111558</v>
          </cell>
          <cell r="B55" t="str">
            <v>Čerpací stanice Pouzdřany</v>
          </cell>
          <cell r="C55" t="str">
            <v>CC125113</v>
          </cell>
          <cell r="D55">
            <v>29890</v>
          </cell>
          <cell r="E55">
            <v>152</v>
          </cell>
          <cell r="F55" t="str">
            <v>1</v>
          </cell>
          <cell r="G55">
            <v>1107</v>
          </cell>
          <cell r="H55">
            <v>8290797</v>
          </cell>
          <cell r="I55">
            <v>7588798</v>
          </cell>
          <cell r="J55">
            <v>5326521</v>
          </cell>
          <cell r="K55" t="str">
            <v>x</v>
          </cell>
        </row>
        <row r="56">
          <cell r="A56" t="str">
            <v>HM111590</v>
          </cell>
          <cell r="B56" t="str">
            <v>Sklad montovany PTZU</v>
          </cell>
          <cell r="C56" t="str">
            <v>CC125111</v>
          </cell>
          <cell r="D56">
            <v>29982</v>
          </cell>
          <cell r="E56">
            <v>152</v>
          </cell>
          <cell r="F56" t="str">
            <v>1</v>
          </cell>
          <cell r="G56">
            <v>1107</v>
          </cell>
          <cell r="H56">
            <v>39882</v>
          </cell>
          <cell r="I56">
            <v>39882</v>
          </cell>
          <cell r="J56">
            <v>13394</v>
          </cell>
          <cell r="K56" t="str">
            <v>x</v>
          </cell>
        </row>
        <row r="57">
          <cell r="A57" t="str">
            <v>HM111611</v>
          </cell>
          <cell r="B57" t="str">
            <v>Ubytovna Jevisovice</v>
          </cell>
          <cell r="C57" t="str">
            <v>CC121211</v>
          </cell>
          <cell r="D57">
            <v>24350</v>
          </cell>
          <cell r="E57">
            <v>153</v>
          </cell>
          <cell r="F57" t="str">
            <v>1</v>
          </cell>
          <cell r="G57">
            <v>1102</v>
          </cell>
          <cell r="H57">
            <v>65475</v>
          </cell>
          <cell r="I57">
            <v>65475</v>
          </cell>
          <cell r="J57">
            <v>0</v>
          </cell>
          <cell r="K57" t="str">
            <v>x</v>
          </cell>
        </row>
        <row r="58">
          <cell r="A58" t="str">
            <v>HM111620</v>
          </cell>
          <cell r="B58" t="str">
            <v>Dum jezneho Blansko - dílny</v>
          </cell>
          <cell r="C58" t="str">
            <v>CC111011</v>
          </cell>
          <cell r="D58">
            <v>29982</v>
          </cell>
          <cell r="E58">
            <v>151</v>
          </cell>
          <cell r="F58" t="str">
            <v>1</v>
          </cell>
          <cell r="G58">
            <v>1109</v>
          </cell>
          <cell r="H58">
            <v>628703</v>
          </cell>
          <cell r="I58">
            <v>957806</v>
          </cell>
          <cell r="J58">
            <v>465390</v>
          </cell>
          <cell r="K58" t="str">
            <v>x</v>
          </cell>
        </row>
        <row r="59">
          <cell r="A59" t="str">
            <v>HM111638</v>
          </cell>
          <cell r="B59" t="str">
            <v>Budova provozni Namest n.Osl.</v>
          </cell>
          <cell r="C59" t="str">
            <v>CC123012</v>
          </cell>
          <cell r="D59">
            <v>30255</v>
          </cell>
          <cell r="E59">
            <v>152</v>
          </cell>
          <cell r="F59" t="str">
            <v>1</v>
          </cell>
          <cell r="G59">
            <v>1104</v>
          </cell>
          <cell r="H59">
            <v>392029</v>
          </cell>
          <cell r="I59">
            <v>259159</v>
          </cell>
          <cell r="J59">
            <v>288651</v>
          </cell>
          <cell r="K59" t="str">
            <v>x</v>
          </cell>
        </row>
        <row r="60">
          <cell r="A60" t="str">
            <v>HM111697</v>
          </cell>
          <cell r="B60" t="str">
            <v>Sklad Blansko</v>
          </cell>
          <cell r="C60" t="str">
            <v>CC125111</v>
          </cell>
          <cell r="D60">
            <v>30741</v>
          </cell>
          <cell r="E60">
            <v>152</v>
          </cell>
          <cell r="F60" t="str">
            <v>1</v>
          </cell>
          <cell r="G60">
            <v>1109</v>
          </cell>
          <cell r="H60">
            <v>735437</v>
          </cell>
          <cell r="I60">
            <v>478607</v>
          </cell>
          <cell r="J60">
            <v>532743</v>
          </cell>
          <cell r="K60" t="str">
            <v>x</v>
          </cell>
        </row>
        <row r="61">
          <cell r="A61" t="str">
            <v>HM111734</v>
          </cell>
          <cell r="B61" t="str">
            <v>Limnigraf na DMH Krhovice</v>
          </cell>
          <cell r="C61" t="str">
            <v>CC123012</v>
          </cell>
          <cell r="D61">
            <v>31137</v>
          </cell>
          <cell r="E61">
            <v>152</v>
          </cell>
          <cell r="F61" t="str">
            <v>1</v>
          </cell>
          <cell r="G61">
            <v>1102</v>
          </cell>
          <cell r="H61">
            <v>75915</v>
          </cell>
          <cell r="I61">
            <v>75915</v>
          </cell>
          <cell r="J61">
            <v>48763</v>
          </cell>
          <cell r="K61" t="str">
            <v>x</v>
          </cell>
        </row>
        <row r="62">
          <cell r="A62" t="str">
            <v>HM111742</v>
          </cell>
          <cell r="B62" t="str">
            <v>Limnigraf na KKH Krhovice</v>
          </cell>
          <cell r="C62" t="str">
            <v>CC123012</v>
          </cell>
          <cell r="D62">
            <v>31137</v>
          </cell>
          <cell r="E62">
            <v>152</v>
          </cell>
          <cell r="F62" t="str">
            <v>1</v>
          </cell>
          <cell r="G62">
            <v>1102</v>
          </cell>
          <cell r="H62">
            <v>37059</v>
          </cell>
          <cell r="I62">
            <v>37059</v>
          </cell>
          <cell r="J62">
            <v>25201</v>
          </cell>
          <cell r="K62" t="str">
            <v>x</v>
          </cell>
        </row>
        <row r="63">
          <cell r="A63" t="str">
            <v>HM111750</v>
          </cell>
          <cell r="B63" t="str">
            <v>Limnigraf na Dyji Krhovice</v>
          </cell>
          <cell r="C63" t="str">
            <v>CC123012</v>
          </cell>
          <cell r="D63">
            <v>31137</v>
          </cell>
          <cell r="E63">
            <v>152</v>
          </cell>
          <cell r="F63" t="str">
            <v>1</v>
          </cell>
          <cell r="G63">
            <v>1102</v>
          </cell>
          <cell r="H63">
            <v>65590</v>
          </cell>
          <cell r="I63">
            <v>65590</v>
          </cell>
          <cell r="J63">
            <v>43921</v>
          </cell>
          <cell r="K63" t="str">
            <v>x</v>
          </cell>
        </row>
        <row r="64">
          <cell r="A64" t="str">
            <v>HM111793</v>
          </cell>
          <cell r="B64" t="str">
            <v>Dum hrazneho Nova Rise</v>
          </cell>
          <cell r="C64" t="str">
            <v>CC123012</v>
          </cell>
          <cell r="D64">
            <v>31259</v>
          </cell>
          <cell r="E64">
            <v>151</v>
          </cell>
          <cell r="F64" t="str">
            <v>1</v>
          </cell>
          <cell r="G64">
            <v>1108</v>
          </cell>
          <cell r="H64">
            <v>1333321</v>
          </cell>
          <cell r="I64">
            <v>1333321</v>
          </cell>
          <cell r="J64">
            <v>953723</v>
          </cell>
          <cell r="K64" t="str">
            <v>x</v>
          </cell>
        </row>
        <row r="65">
          <cell r="A65" t="str">
            <v>HM111849</v>
          </cell>
          <cell r="B65" t="str">
            <v>Sklad Mostiste</v>
          </cell>
          <cell r="C65" t="str">
            <v>CC125111</v>
          </cell>
          <cell r="D65">
            <v>31655</v>
          </cell>
          <cell r="E65">
            <v>152</v>
          </cell>
          <cell r="F65" t="str">
            <v>1</v>
          </cell>
          <cell r="G65">
            <v>1104</v>
          </cell>
          <cell r="H65">
            <v>99826</v>
          </cell>
          <cell r="I65">
            <v>99826</v>
          </cell>
          <cell r="J65">
            <v>0</v>
          </cell>
          <cell r="K65" t="str">
            <v>x</v>
          </cell>
        </row>
        <row r="66">
          <cell r="A66" t="str">
            <v>HM111865</v>
          </cell>
          <cell r="B66" t="str">
            <v>Naiada Hevlin</v>
          </cell>
          <cell r="C66" t="str">
            <v>CC123012</v>
          </cell>
          <cell r="D66">
            <v>29890</v>
          </cell>
          <cell r="E66">
            <v>152</v>
          </cell>
          <cell r="F66" t="str">
            <v>1</v>
          </cell>
          <cell r="G66">
            <v>1102</v>
          </cell>
          <cell r="H66">
            <v>905294</v>
          </cell>
          <cell r="I66">
            <v>807235</v>
          </cell>
          <cell r="J66">
            <v>564881</v>
          </cell>
          <cell r="K66" t="str">
            <v>x</v>
          </cell>
        </row>
        <row r="67">
          <cell r="A67" t="str">
            <v>HM111970</v>
          </cell>
          <cell r="B67" t="str">
            <v>Dum hrazneho N.Mlyny</v>
          </cell>
          <cell r="C67" t="str">
            <v>CC111011</v>
          </cell>
          <cell r="D67">
            <v>32447</v>
          </cell>
          <cell r="E67">
            <v>151</v>
          </cell>
          <cell r="F67" t="str">
            <v>1</v>
          </cell>
          <cell r="G67">
            <v>1107</v>
          </cell>
          <cell r="H67">
            <v>632233</v>
          </cell>
          <cell r="I67">
            <v>632233</v>
          </cell>
          <cell r="J67">
            <v>478693</v>
          </cell>
          <cell r="K67" t="str">
            <v>x</v>
          </cell>
        </row>
        <row r="68">
          <cell r="A68" t="str">
            <v>HM111988</v>
          </cell>
          <cell r="B68" t="str">
            <v>Dum hrazneho N.Mlyny</v>
          </cell>
          <cell r="C68" t="str">
            <v>CC111011</v>
          </cell>
          <cell r="D68">
            <v>32447</v>
          </cell>
          <cell r="E68">
            <v>151</v>
          </cell>
          <cell r="F68" t="str">
            <v>1</v>
          </cell>
          <cell r="G68">
            <v>1107</v>
          </cell>
          <cell r="H68">
            <v>632234</v>
          </cell>
          <cell r="I68">
            <v>632234</v>
          </cell>
          <cell r="J68">
            <v>478694</v>
          </cell>
          <cell r="K68" t="str">
            <v>x</v>
          </cell>
        </row>
        <row r="69">
          <cell r="A69" t="str">
            <v>HM111996</v>
          </cell>
          <cell r="B69" t="str">
            <v>Čerpací stanice Strachotín</v>
          </cell>
          <cell r="C69" t="str">
            <v>CC125113</v>
          </cell>
          <cell r="D69">
            <v>32447</v>
          </cell>
          <cell r="E69">
            <v>152</v>
          </cell>
          <cell r="F69" t="str">
            <v>1</v>
          </cell>
          <cell r="G69">
            <v>1107</v>
          </cell>
          <cell r="H69">
            <v>5829012</v>
          </cell>
          <cell r="I69">
            <v>5829012</v>
          </cell>
          <cell r="J69">
            <v>4196948</v>
          </cell>
          <cell r="K69" t="str">
            <v>x</v>
          </cell>
        </row>
        <row r="70">
          <cell r="A70" t="str">
            <v>HM112008</v>
          </cell>
          <cell r="B70" t="str">
            <v>Objekt provozni Musov</v>
          </cell>
          <cell r="C70" t="str">
            <v>CC123012</v>
          </cell>
          <cell r="D70">
            <v>32508</v>
          </cell>
          <cell r="E70">
            <v>151</v>
          </cell>
          <cell r="F70" t="str">
            <v>1</v>
          </cell>
          <cell r="G70">
            <v>1107</v>
          </cell>
          <cell r="H70">
            <v>955897</v>
          </cell>
          <cell r="I70">
            <v>955897</v>
          </cell>
          <cell r="J70">
            <v>725989</v>
          </cell>
          <cell r="K70" t="str">
            <v>x</v>
          </cell>
        </row>
        <row r="71">
          <cell r="A71" t="str">
            <v>HM112016</v>
          </cell>
          <cell r="B71" t="str">
            <v>Objekt provozni Musov</v>
          </cell>
          <cell r="C71" t="str">
            <v>CC123012</v>
          </cell>
          <cell r="D71">
            <v>32508</v>
          </cell>
          <cell r="E71">
            <v>151</v>
          </cell>
          <cell r="F71" t="str">
            <v>1</v>
          </cell>
          <cell r="G71">
            <v>1107</v>
          </cell>
          <cell r="H71">
            <v>955897</v>
          </cell>
          <cell r="I71">
            <v>955897</v>
          </cell>
          <cell r="J71">
            <v>725989</v>
          </cell>
          <cell r="K71" t="str">
            <v>x</v>
          </cell>
        </row>
        <row r="72">
          <cell r="A72" t="str">
            <v>HM112024</v>
          </cell>
          <cell r="B72" t="str">
            <v>Čerpací stanice Dolní Věstonice</v>
          </cell>
          <cell r="C72" t="str">
            <v>CC125113</v>
          </cell>
          <cell r="D72">
            <v>32508</v>
          </cell>
          <cell r="E72">
            <v>152</v>
          </cell>
          <cell r="F72" t="str">
            <v>1</v>
          </cell>
          <cell r="G72">
            <v>1107</v>
          </cell>
          <cell r="H72">
            <v>6654908</v>
          </cell>
          <cell r="I72">
            <v>5948407</v>
          </cell>
          <cell r="J72">
            <v>4967839</v>
          </cell>
          <cell r="K72" t="str">
            <v>x</v>
          </cell>
        </row>
        <row r="73">
          <cell r="A73" t="str">
            <v>HM112032</v>
          </cell>
          <cell r="B73" t="str">
            <v>Čerpací stanice Popický potok</v>
          </cell>
          <cell r="C73" t="str">
            <v>CC125113</v>
          </cell>
          <cell r="D73">
            <v>32508</v>
          </cell>
          <cell r="E73">
            <v>152</v>
          </cell>
          <cell r="F73" t="str">
            <v>1</v>
          </cell>
          <cell r="G73">
            <v>1107</v>
          </cell>
          <cell r="H73">
            <v>6665534</v>
          </cell>
          <cell r="I73">
            <v>5910720</v>
          </cell>
          <cell r="J73">
            <v>5023379</v>
          </cell>
          <cell r="K73" t="str">
            <v>x</v>
          </cell>
        </row>
        <row r="74">
          <cell r="A74" t="str">
            <v>HM112040</v>
          </cell>
          <cell r="B74" t="str">
            <v>Čerpací stanice Milovice</v>
          </cell>
          <cell r="C74" t="str">
            <v>CC125113</v>
          </cell>
          <cell r="D74">
            <v>32508</v>
          </cell>
          <cell r="E74">
            <v>152</v>
          </cell>
          <cell r="F74" t="str">
            <v>1</v>
          </cell>
          <cell r="G74">
            <v>1107</v>
          </cell>
          <cell r="H74">
            <v>5376939</v>
          </cell>
          <cell r="I74">
            <v>4717539</v>
          </cell>
          <cell r="J74">
            <v>4062191</v>
          </cell>
          <cell r="K74" t="str">
            <v>x</v>
          </cell>
        </row>
        <row r="75">
          <cell r="A75" t="str">
            <v>HM112075</v>
          </cell>
          <cell r="B75" t="str">
            <v>Čerpací stanice Lanžhot - soutok</v>
          </cell>
          <cell r="C75" t="str">
            <v>CC125113</v>
          </cell>
          <cell r="D75">
            <v>32689</v>
          </cell>
          <cell r="E75">
            <v>152</v>
          </cell>
          <cell r="F75" t="str">
            <v>1</v>
          </cell>
          <cell r="G75">
            <v>1101</v>
          </cell>
          <cell r="H75">
            <v>7652078</v>
          </cell>
          <cell r="I75">
            <v>7630678</v>
          </cell>
          <cell r="J75">
            <v>5552179</v>
          </cell>
          <cell r="K75" t="str">
            <v>x</v>
          </cell>
        </row>
        <row r="76">
          <cell r="A76" t="str">
            <v>HM112083</v>
          </cell>
          <cell r="B76" t="str">
            <v>Čerpací stanice Štinkovka</v>
          </cell>
          <cell r="C76" t="str">
            <v>CC125113</v>
          </cell>
          <cell r="D76">
            <v>32751</v>
          </cell>
          <cell r="E76">
            <v>152</v>
          </cell>
          <cell r="F76" t="str">
            <v>1</v>
          </cell>
          <cell r="G76">
            <v>1107</v>
          </cell>
          <cell r="H76">
            <v>13713569</v>
          </cell>
          <cell r="I76">
            <v>15062383</v>
          </cell>
          <cell r="J76">
            <v>10431633</v>
          </cell>
          <cell r="K76" t="str">
            <v>x</v>
          </cell>
        </row>
        <row r="77">
          <cell r="A77" t="str">
            <v>HM112091</v>
          </cell>
          <cell r="B77" t="str">
            <v>Budova provozni Jihlava</v>
          </cell>
          <cell r="C77" t="str">
            <v>CC123012</v>
          </cell>
          <cell r="D77">
            <v>32751</v>
          </cell>
          <cell r="E77">
            <v>151</v>
          </cell>
          <cell r="F77" t="str">
            <v>1</v>
          </cell>
          <cell r="G77">
            <v>1103</v>
          </cell>
          <cell r="H77">
            <v>1922882</v>
          </cell>
          <cell r="I77">
            <v>1715045</v>
          </cell>
          <cell r="J77">
            <v>1528966</v>
          </cell>
          <cell r="K77" t="str">
            <v>x</v>
          </cell>
        </row>
        <row r="78">
          <cell r="A78" t="str">
            <v>HM112120</v>
          </cell>
          <cell r="B78" t="str">
            <v>Dum bytovy Jevisovice</v>
          </cell>
          <cell r="C78" t="str">
            <v>CC111011</v>
          </cell>
          <cell r="D78">
            <v>32904</v>
          </cell>
          <cell r="E78">
            <v>151</v>
          </cell>
          <cell r="F78" t="str">
            <v>1</v>
          </cell>
          <cell r="G78">
            <v>1102</v>
          </cell>
          <cell r="H78">
            <v>695437</v>
          </cell>
          <cell r="I78">
            <v>695437</v>
          </cell>
          <cell r="J78">
            <v>538813</v>
          </cell>
          <cell r="K78" t="str">
            <v>x</v>
          </cell>
        </row>
        <row r="79">
          <cell r="A79" t="str">
            <v>HM112147</v>
          </cell>
          <cell r="B79" t="str">
            <v>Dum hrazneho Boskovice</v>
          </cell>
          <cell r="C79" t="str">
            <v>CC111011</v>
          </cell>
          <cell r="D79">
            <v>32993</v>
          </cell>
          <cell r="E79">
            <v>151</v>
          </cell>
          <cell r="F79" t="str">
            <v>1</v>
          </cell>
          <cell r="G79">
            <v>1109</v>
          </cell>
          <cell r="H79">
            <v>1699089</v>
          </cell>
          <cell r="I79">
            <v>1699089</v>
          </cell>
          <cell r="J79">
            <v>1323639</v>
          </cell>
          <cell r="K79" t="str">
            <v>x</v>
          </cell>
        </row>
        <row r="80">
          <cell r="A80" t="str">
            <v>HM112163</v>
          </cell>
          <cell r="B80" t="str">
            <v>Sklad pom. VD Boskovice</v>
          </cell>
          <cell r="C80" t="str">
            <v>CC123012</v>
          </cell>
          <cell r="D80">
            <v>33177</v>
          </cell>
          <cell r="E80">
            <v>152</v>
          </cell>
          <cell r="F80" t="str">
            <v>1</v>
          </cell>
          <cell r="G80">
            <v>1109</v>
          </cell>
          <cell r="H80">
            <v>116133</v>
          </cell>
          <cell r="I80">
            <v>116133</v>
          </cell>
          <cell r="J80">
            <v>7140</v>
          </cell>
          <cell r="K80" t="str">
            <v>x</v>
          </cell>
        </row>
        <row r="81">
          <cell r="A81" t="str">
            <v>HM112227</v>
          </cell>
          <cell r="B81" t="str">
            <v>Radiodomek Vranov II</v>
          </cell>
          <cell r="C81" t="str">
            <v>CC123012</v>
          </cell>
          <cell r="D81">
            <v>33724</v>
          </cell>
          <cell r="E81">
            <v>152</v>
          </cell>
          <cell r="F81" t="str">
            <v>1</v>
          </cell>
          <cell r="G81">
            <v>1102</v>
          </cell>
          <cell r="H81">
            <v>32326</v>
          </cell>
          <cell r="I81">
            <v>29251</v>
          </cell>
          <cell r="J81">
            <v>25131</v>
          </cell>
          <cell r="K81" t="str">
            <v>x</v>
          </cell>
        </row>
        <row r="82">
          <cell r="A82" t="str">
            <v>HM112251</v>
          </cell>
          <cell r="B82" t="str">
            <v>Dum jezneho Blansko - u řeky</v>
          </cell>
          <cell r="C82" t="str">
            <v>CC111011</v>
          </cell>
          <cell r="D82">
            <v>34059</v>
          </cell>
          <cell r="E82">
            <v>151</v>
          </cell>
          <cell r="F82" t="str">
            <v>1</v>
          </cell>
          <cell r="G82">
            <v>1109</v>
          </cell>
          <cell r="H82">
            <v>668645</v>
          </cell>
          <cell r="I82">
            <v>478903</v>
          </cell>
          <cell r="J82">
            <v>504561</v>
          </cell>
          <cell r="K82" t="str">
            <v>x</v>
          </cell>
        </row>
        <row r="83">
          <cell r="A83" t="str">
            <v>HM112278</v>
          </cell>
          <cell r="B83" t="str">
            <v>Limnigraf Jevisovice-konec vzd</v>
          </cell>
          <cell r="C83" t="str">
            <v>CC123012</v>
          </cell>
          <cell r="D83">
            <v>34150</v>
          </cell>
          <cell r="E83">
            <v>152</v>
          </cell>
          <cell r="F83" t="str">
            <v>1</v>
          </cell>
          <cell r="G83">
            <v>1102</v>
          </cell>
          <cell r="H83">
            <v>153583</v>
          </cell>
          <cell r="I83">
            <v>166945</v>
          </cell>
          <cell r="J83">
            <v>121609</v>
          </cell>
          <cell r="K83" t="str">
            <v>x</v>
          </cell>
        </row>
        <row r="84">
          <cell r="A84" t="str">
            <v>HM112307</v>
          </cell>
          <cell r="B84" t="str">
            <v>Provozni stred.Bystrice n/P</v>
          </cell>
          <cell r="C84" t="str">
            <v>CC125111</v>
          </cell>
          <cell r="D84">
            <v>34334</v>
          </cell>
          <cell r="E84">
            <v>151</v>
          </cell>
          <cell r="F84" t="str">
            <v>1</v>
          </cell>
          <cell r="G84">
            <v>1106</v>
          </cell>
          <cell r="H84">
            <v>3097487</v>
          </cell>
          <cell r="I84">
            <v>3097487</v>
          </cell>
          <cell r="J84">
            <v>2560527</v>
          </cell>
          <cell r="K84" t="str">
            <v>x</v>
          </cell>
        </row>
        <row r="85">
          <cell r="A85" t="str">
            <v>HM112340</v>
          </cell>
          <cell r="B85" t="str">
            <v>OVD III-merna stan. V.Nemcice</v>
          </cell>
          <cell r="C85" t="str">
            <v>CC123012</v>
          </cell>
          <cell r="D85">
            <v>29890</v>
          </cell>
          <cell r="E85">
            <v>152</v>
          </cell>
          <cell r="F85" t="str">
            <v>1</v>
          </cell>
          <cell r="G85">
            <v>1107</v>
          </cell>
          <cell r="H85">
            <v>961822</v>
          </cell>
          <cell r="I85">
            <v>956359</v>
          </cell>
          <cell r="J85">
            <v>710141</v>
          </cell>
          <cell r="K85" t="str">
            <v>x</v>
          </cell>
        </row>
        <row r="86">
          <cell r="A86" t="str">
            <v>HM112353</v>
          </cell>
          <cell r="B86" t="str">
            <v>Kompresorová stanice-přehrada N.Říše</v>
          </cell>
          <cell r="C86" t="str">
            <v>CC123012</v>
          </cell>
          <cell r="D86">
            <v>36950</v>
          </cell>
          <cell r="E86">
            <v>153</v>
          </cell>
          <cell r="F86" t="str">
            <v>1</v>
          </cell>
          <cell r="G86">
            <v>1108</v>
          </cell>
          <cell r="H86">
            <v>184060</v>
          </cell>
          <cell r="I86">
            <v>184060</v>
          </cell>
          <cell r="J86">
            <v>138010</v>
          </cell>
          <cell r="K86" t="str">
            <v>x</v>
          </cell>
        </row>
        <row r="87">
          <cell r="A87" t="str">
            <v>HM112366</v>
          </cell>
          <cell r="B87" t="str">
            <v>MVE Ivančice - stavba</v>
          </cell>
          <cell r="C87" t="str">
            <v>CC222471</v>
          </cell>
          <cell r="D87">
            <v>37256</v>
          </cell>
          <cell r="E87">
            <v>141</v>
          </cell>
          <cell r="F87" t="str">
            <v>1</v>
          </cell>
          <cell r="G87">
            <v>1104</v>
          </cell>
          <cell r="H87">
            <v>8807787</v>
          </cell>
          <cell r="I87">
            <v>8065689</v>
          </cell>
          <cell r="J87">
            <v>8207224</v>
          </cell>
          <cell r="K87" t="str">
            <v>x</v>
          </cell>
        </row>
        <row r="88">
          <cell r="A88" t="str">
            <v>HM120024</v>
          </cell>
          <cell r="B88" t="str">
            <v>Sklad materialu Lestina</v>
          </cell>
          <cell r="C88" t="str">
            <v>CC125111</v>
          </cell>
          <cell r="D88">
            <v>24166</v>
          </cell>
          <cell r="E88">
            <v>152</v>
          </cell>
          <cell r="F88" t="str">
            <v>2</v>
          </cell>
          <cell r="G88">
            <v>2102</v>
          </cell>
          <cell r="H88">
            <v>10760</v>
          </cell>
          <cell r="I88">
            <v>10760</v>
          </cell>
          <cell r="J88">
            <v>0</v>
          </cell>
          <cell r="K88" t="str">
            <v>x</v>
          </cell>
        </row>
        <row r="89">
          <cell r="A89" t="str">
            <v>HM120040</v>
          </cell>
          <cell r="B89" t="str">
            <v>Dum hrazneho Plumlov 655</v>
          </cell>
          <cell r="C89" t="str">
            <v>CC123012</v>
          </cell>
          <cell r="D89">
            <v>24166</v>
          </cell>
          <cell r="E89">
            <v>151</v>
          </cell>
          <cell r="F89" t="str">
            <v>2</v>
          </cell>
          <cell r="G89">
            <v>2104</v>
          </cell>
          <cell r="H89">
            <v>915702</v>
          </cell>
          <cell r="I89">
            <v>83270</v>
          </cell>
          <cell r="J89">
            <v>711408</v>
          </cell>
          <cell r="K89" t="str">
            <v>x</v>
          </cell>
        </row>
        <row r="90">
          <cell r="A90" t="str">
            <v>HM120075</v>
          </cell>
          <cell r="B90" t="str">
            <v>Dum jezneho Troubky 439</v>
          </cell>
          <cell r="C90" t="str">
            <v>CC123012</v>
          </cell>
          <cell r="D90">
            <v>24166</v>
          </cell>
          <cell r="E90">
            <v>151</v>
          </cell>
          <cell r="F90" t="str">
            <v>2</v>
          </cell>
          <cell r="G90">
            <v>2104</v>
          </cell>
          <cell r="H90">
            <v>267678</v>
          </cell>
          <cell r="I90">
            <v>235495</v>
          </cell>
          <cell r="J90">
            <v>0</v>
          </cell>
          <cell r="K90" t="str">
            <v>x</v>
          </cell>
        </row>
        <row r="91">
          <cell r="A91" t="str">
            <v>HM120083</v>
          </cell>
          <cell r="B91" t="str">
            <v>Budova skladistni Hranice</v>
          </cell>
          <cell r="C91" t="str">
            <v>CC125111</v>
          </cell>
          <cell r="D91">
            <v>24166</v>
          </cell>
          <cell r="E91">
            <v>152</v>
          </cell>
          <cell r="F91" t="str">
            <v>2</v>
          </cell>
          <cell r="G91">
            <v>2103</v>
          </cell>
          <cell r="H91">
            <v>17315</v>
          </cell>
          <cell r="I91">
            <v>17315</v>
          </cell>
          <cell r="J91">
            <v>3529</v>
          </cell>
          <cell r="K91" t="str">
            <v>x</v>
          </cell>
        </row>
        <row r="92">
          <cell r="A92" t="str">
            <v>HM120112</v>
          </cell>
          <cell r="B92" t="str">
            <v>Dum hrazneho Bystricka</v>
          </cell>
          <cell r="C92" t="str">
            <v>CC123012</v>
          </cell>
          <cell r="D92">
            <v>24166</v>
          </cell>
          <cell r="E92">
            <v>151</v>
          </cell>
          <cell r="F92" t="str">
            <v>2</v>
          </cell>
          <cell r="G92">
            <v>2103</v>
          </cell>
          <cell r="H92">
            <v>690382</v>
          </cell>
          <cell r="I92">
            <v>690382</v>
          </cell>
          <cell r="J92">
            <v>132904</v>
          </cell>
          <cell r="K92" t="str">
            <v>x</v>
          </cell>
        </row>
        <row r="93">
          <cell r="A93" t="str">
            <v>HM120120</v>
          </cell>
          <cell r="B93" t="str">
            <v>Dum hrazneho H.Becva 516</v>
          </cell>
          <cell r="C93" t="str">
            <v>CC123012</v>
          </cell>
          <cell r="D93">
            <v>24166</v>
          </cell>
          <cell r="E93">
            <v>151</v>
          </cell>
          <cell r="F93" t="str">
            <v>2</v>
          </cell>
          <cell r="G93">
            <v>2103</v>
          </cell>
          <cell r="H93">
            <v>651740</v>
          </cell>
          <cell r="I93">
            <v>211309</v>
          </cell>
          <cell r="J93">
            <v>346629</v>
          </cell>
          <cell r="K93" t="str">
            <v>x</v>
          </cell>
        </row>
        <row r="94">
          <cell r="A94" t="str">
            <v>HM120139</v>
          </cell>
          <cell r="B94" t="str">
            <v>Sklad materialu Bystricka</v>
          </cell>
          <cell r="C94" t="str">
            <v>CC125111</v>
          </cell>
          <cell r="D94">
            <v>24166</v>
          </cell>
          <cell r="E94">
            <v>152</v>
          </cell>
          <cell r="F94" t="str">
            <v>2</v>
          </cell>
          <cell r="G94">
            <v>2103</v>
          </cell>
          <cell r="H94">
            <v>105550</v>
          </cell>
          <cell r="I94">
            <v>105550</v>
          </cell>
          <cell r="J94">
            <v>0</v>
          </cell>
          <cell r="K94" t="str">
            <v>x</v>
          </cell>
        </row>
        <row r="95">
          <cell r="A95" t="str">
            <v>HM120155</v>
          </cell>
          <cell r="B95" t="str">
            <v>Budova provozní - EVOSP</v>
          </cell>
          <cell r="C95" t="str">
            <v>CC123012</v>
          </cell>
          <cell r="D95">
            <v>24531</v>
          </cell>
          <cell r="E95">
            <v>152</v>
          </cell>
          <cell r="F95" t="str">
            <v>2</v>
          </cell>
          <cell r="G95">
            <v>2101</v>
          </cell>
          <cell r="H95">
            <v>527619</v>
          </cell>
          <cell r="I95">
            <v>527619</v>
          </cell>
          <cell r="J95">
            <v>216267</v>
          </cell>
          <cell r="K95" t="str">
            <v>x</v>
          </cell>
        </row>
        <row r="96">
          <cell r="A96" t="str">
            <v>HM120163</v>
          </cell>
          <cell r="B96" t="str">
            <v>Budova administrativni Olomouc</v>
          </cell>
          <cell r="C96" t="str">
            <v>CC123012</v>
          </cell>
          <cell r="D96">
            <v>24897</v>
          </cell>
          <cell r="E96">
            <v>151</v>
          </cell>
          <cell r="F96" t="str">
            <v>2</v>
          </cell>
          <cell r="G96">
            <v>2101</v>
          </cell>
          <cell r="H96">
            <v>538048</v>
          </cell>
          <cell r="I96">
            <v>266107</v>
          </cell>
          <cell r="J96">
            <v>352519</v>
          </cell>
          <cell r="K96" t="str">
            <v>x</v>
          </cell>
        </row>
        <row r="97">
          <cell r="A97" t="str">
            <v>HM120171</v>
          </cell>
          <cell r="B97" t="str">
            <v>Chata rekreacni Plumlov</v>
          </cell>
          <cell r="C97" t="str">
            <v>CC111022</v>
          </cell>
          <cell r="D97">
            <v>25599</v>
          </cell>
          <cell r="E97">
            <v>151</v>
          </cell>
          <cell r="F97" t="str">
            <v>2</v>
          </cell>
          <cell r="G97">
            <v>2104</v>
          </cell>
          <cell r="H97">
            <v>72760</v>
          </cell>
          <cell r="I97">
            <v>72760</v>
          </cell>
          <cell r="J97">
            <v>0</v>
          </cell>
          <cell r="K97" t="str">
            <v>x</v>
          </cell>
        </row>
        <row r="98">
          <cell r="A98" t="str">
            <v>HM120251</v>
          </cell>
          <cell r="B98" t="str">
            <v>Dum jezneho Hranice,Zackova 8</v>
          </cell>
          <cell r="C98" t="str">
            <v>CC123012</v>
          </cell>
          <cell r="D98">
            <v>26237</v>
          </cell>
          <cell r="E98">
            <v>151</v>
          </cell>
          <cell r="F98" t="str">
            <v>2</v>
          </cell>
          <cell r="G98">
            <v>2103</v>
          </cell>
          <cell r="H98">
            <v>706278</v>
          </cell>
          <cell r="I98">
            <v>430288</v>
          </cell>
          <cell r="J98">
            <v>465726</v>
          </cell>
          <cell r="K98" t="str">
            <v>x</v>
          </cell>
        </row>
        <row r="99">
          <cell r="A99" t="str">
            <v>HM120260</v>
          </cell>
          <cell r="B99" t="str">
            <v>Vratnice prenosna Olomouc</v>
          </cell>
          <cell r="C99" t="str">
            <v>CC123012</v>
          </cell>
          <cell r="D99">
            <v>26267</v>
          </cell>
          <cell r="E99">
            <v>153</v>
          </cell>
          <cell r="F99" t="str">
            <v>2</v>
          </cell>
          <cell r="G99">
            <v>2101</v>
          </cell>
          <cell r="H99">
            <v>32221</v>
          </cell>
          <cell r="I99">
            <v>32221</v>
          </cell>
          <cell r="J99">
            <v>0</v>
          </cell>
          <cell r="K99" t="str">
            <v>x</v>
          </cell>
        </row>
        <row r="100">
          <cell r="A100" t="str">
            <v>HM120286</v>
          </cell>
          <cell r="B100" t="str">
            <v>Budova adm.Valasske Mezirici</v>
          </cell>
          <cell r="C100" t="str">
            <v>CC123012</v>
          </cell>
          <cell r="D100">
            <v>26329</v>
          </cell>
          <cell r="E100">
            <v>151</v>
          </cell>
          <cell r="F100" t="str">
            <v>2</v>
          </cell>
          <cell r="G100">
            <v>2103</v>
          </cell>
          <cell r="H100">
            <v>4035694</v>
          </cell>
          <cell r="I100">
            <v>1045214</v>
          </cell>
          <cell r="J100">
            <v>3243033</v>
          </cell>
          <cell r="K100" t="str">
            <v>x</v>
          </cell>
        </row>
        <row r="101">
          <cell r="A101" t="str">
            <v>HM120294</v>
          </cell>
          <cell r="B101" t="str">
            <v>Garaze Valasske Mezirici</v>
          </cell>
          <cell r="C101" t="str">
            <v>CC123012</v>
          </cell>
          <cell r="D101">
            <v>26329</v>
          </cell>
          <cell r="E101">
            <v>152</v>
          </cell>
          <cell r="F101" t="str">
            <v>2</v>
          </cell>
          <cell r="G101">
            <v>2103</v>
          </cell>
          <cell r="H101">
            <v>1569081</v>
          </cell>
          <cell r="I101">
            <v>446996</v>
          </cell>
          <cell r="J101">
            <v>1199155</v>
          </cell>
          <cell r="K101" t="str">
            <v>x</v>
          </cell>
        </row>
        <row r="102">
          <cell r="A102" t="str">
            <v>HM120307</v>
          </cell>
          <cell r="B102" t="str">
            <v>Sklad mat.Valasske Mezirici</v>
          </cell>
          <cell r="C102" t="str">
            <v>CC125111</v>
          </cell>
          <cell r="D102">
            <v>26329</v>
          </cell>
          <cell r="E102">
            <v>152</v>
          </cell>
          <cell r="F102" t="str">
            <v>2</v>
          </cell>
          <cell r="G102">
            <v>2103</v>
          </cell>
          <cell r="H102">
            <v>652250</v>
          </cell>
          <cell r="I102">
            <v>176550</v>
          </cell>
          <cell r="J102">
            <v>503768</v>
          </cell>
          <cell r="K102" t="str">
            <v>x</v>
          </cell>
        </row>
        <row r="103">
          <cell r="A103" t="str">
            <v>HM120315</v>
          </cell>
          <cell r="B103" t="str">
            <v>Bývalý sklad materialu Olomouc </v>
          </cell>
          <cell r="C103" t="str">
            <v>CC125111</v>
          </cell>
          <cell r="D103">
            <v>26480</v>
          </cell>
          <cell r="E103">
            <v>152</v>
          </cell>
          <cell r="F103" t="str">
            <v>2</v>
          </cell>
          <cell r="G103">
            <v>2101</v>
          </cell>
          <cell r="H103">
            <v>41750</v>
          </cell>
          <cell r="I103">
            <v>41750</v>
          </cell>
          <cell r="J103">
            <v>19938</v>
          </cell>
          <cell r="K103" t="str">
            <v>x</v>
          </cell>
        </row>
        <row r="104">
          <cell r="A104" t="str">
            <v>HM120358</v>
          </cell>
          <cell r="B104" t="str">
            <v>Budova administrativni Sumperk</v>
          </cell>
          <cell r="C104" t="str">
            <v>CC123012</v>
          </cell>
          <cell r="D104">
            <v>26695</v>
          </cell>
          <cell r="E104">
            <v>151</v>
          </cell>
          <cell r="F104" t="str">
            <v>2</v>
          </cell>
          <cell r="G104">
            <v>2102</v>
          </cell>
          <cell r="H104">
            <v>4009848</v>
          </cell>
          <cell r="I104">
            <v>1298503</v>
          </cell>
          <cell r="J104">
            <v>2962617</v>
          </cell>
          <cell r="K104" t="str">
            <v>x</v>
          </cell>
        </row>
        <row r="105">
          <cell r="A105" t="str">
            <v>HM120500</v>
          </cell>
          <cell r="B105" t="str">
            <v>Budova hospod.Horni Becva</v>
          </cell>
          <cell r="C105" t="str">
            <v>CC123012</v>
          </cell>
          <cell r="D105">
            <v>26358</v>
          </cell>
          <cell r="E105">
            <v>152</v>
          </cell>
          <cell r="F105" t="str">
            <v>2</v>
          </cell>
          <cell r="G105">
            <v>2103</v>
          </cell>
          <cell r="H105">
            <v>16873</v>
          </cell>
          <cell r="I105">
            <v>16873</v>
          </cell>
          <cell r="J105">
            <v>7370</v>
          </cell>
          <cell r="K105" t="str">
            <v>x</v>
          </cell>
        </row>
        <row r="106">
          <cell r="A106" t="str">
            <v>HM120518</v>
          </cell>
          <cell r="B106" t="str">
            <v>Sklad paliva Horni Becva</v>
          </cell>
          <cell r="C106" t="str">
            <v>CC125111</v>
          </cell>
          <cell r="D106">
            <v>24166</v>
          </cell>
          <cell r="E106">
            <v>152</v>
          </cell>
          <cell r="F106" t="str">
            <v>2</v>
          </cell>
          <cell r="G106">
            <v>2103</v>
          </cell>
          <cell r="H106">
            <v>7094</v>
          </cell>
          <cell r="I106">
            <v>7094</v>
          </cell>
          <cell r="J106">
            <v>0</v>
          </cell>
          <cell r="K106" t="str">
            <v>x</v>
          </cell>
        </row>
        <row r="107">
          <cell r="A107" t="str">
            <v>HM120542</v>
          </cell>
          <cell r="B107" t="str">
            <v>Garaz Plumlov</v>
          </cell>
          <cell r="C107" t="str">
            <v>CC123012</v>
          </cell>
          <cell r="D107">
            <v>24166</v>
          </cell>
          <cell r="E107">
            <v>153</v>
          </cell>
          <cell r="F107" t="str">
            <v>2</v>
          </cell>
          <cell r="G107">
            <v>2104</v>
          </cell>
          <cell r="H107">
            <v>2148</v>
          </cell>
          <cell r="I107">
            <v>2148</v>
          </cell>
          <cell r="J107">
            <v>0</v>
          </cell>
          <cell r="K107" t="str">
            <v>x</v>
          </cell>
        </row>
        <row r="108">
          <cell r="A108" t="str">
            <v>HM120577</v>
          </cell>
          <cell r="B108" t="str">
            <v>Sklad materialu Sumperk</v>
          </cell>
          <cell r="C108" t="str">
            <v>CC125111</v>
          </cell>
          <cell r="D108">
            <v>26358</v>
          </cell>
          <cell r="E108">
            <v>152</v>
          </cell>
          <cell r="F108" t="str">
            <v>2</v>
          </cell>
          <cell r="G108">
            <v>2102</v>
          </cell>
          <cell r="H108">
            <v>1894185</v>
          </cell>
          <cell r="I108">
            <v>169775</v>
          </cell>
          <cell r="J108">
            <v>1589069</v>
          </cell>
          <cell r="K108" t="str">
            <v>x</v>
          </cell>
        </row>
        <row r="109">
          <cell r="A109" t="str">
            <v>HM120585</v>
          </cell>
          <cell r="B109" t="str">
            <v>Garaze Sumperk</v>
          </cell>
          <cell r="C109" t="str">
            <v>CC123012</v>
          </cell>
          <cell r="D109">
            <v>26358</v>
          </cell>
          <cell r="E109">
            <v>152</v>
          </cell>
          <cell r="F109" t="str">
            <v>2</v>
          </cell>
          <cell r="G109">
            <v>2102</v>
          </cell>
          <cell r="H109">
            <v>2662966</v>
          </cell>
          <cell r="I109">
            <v>439801</v>
          </cell>
          <cell r="J109">
            <v>2155760</v>
          </cell>
          <cell r="K109" t="str">
            <v>x</v>
          </cell>
        </row>
        <row r="110">
          <cell r="A110" t="str">
            <v>HM120673</v>
          </cell>
          <cell r="B110" t="str">
            <v>Sklad lodi Plumlov</v>
          </cell>
          <cell r="C110" t="str">
            <v>CC125111</v>
          </cell>
          <cell r="D110">
            <v>27394</v>
          </cell>
          <cell r="E110">
            <v>152</v>
          </cell>
          <cell r="F110" t="str">
            <v>2</v>
          </cell>
          <cell r="G110">
            <v>2104</v>
          </cell>
          <cell r="H110">
            <v>15060</v>
          </cell>
          <cell r="I110">
            <v>15060</v>
          </cell>
          <cell r="J110">
            <v>0</v>
          </cell>
          <cell r="K110" t="str">
            <v>x</v>
          </cell>
        </row>
        <row r="111">
          <cell r="A111" t="str">
            <v>HM120690</v>
          </cell>
          <cell r="B111" t="str">
            <v>Garaz Prerov</v>
          </cell>
          <cell r="C111" t="str">
            <v>CC123012</v>
          </cell>
          <cell r="D111">
            <v>27514</v>
          </cell>
          <cell r="E111">
            <v>152</v>
          </cell>
          <cell r="F111" t="str">
            <v>2</v>
          </cell>
          <cell r="G111">
            <v>2104</v>
          </cell>
          <cell r="H111">
            <v>18104</v>
          </cell>
          <cell r="I111">
            <v>18104</v>
          </cell>
          <cell r="J111">
            <v>9407</v>
          </cell>
          <cell r="K111" t="str">
            <v>x</v>
          </cell>
        </row>
        <row r="112">
          <cell r="A112" t="str">
            <v>HM120745</v>
          </cell>
          <cell r="B112" t="str">
            <v>Garaz Hynkov</v>
          </cell>
          <cell r="C112" t="str">
            <v>CC123012</v>
          </cell>
          <cell r="D112">
            <v>28398</v>
          </cell>
          <cell r="E112">
            <v>152</v>
          </cell>
          <cell r="F112" t="str">
            <v>2</v>
          </cell>
          <cell r="G112">
            <v>2101</v>
          </cell>
          <cell r="H112">
            <v>14194</v>
          </cell>
          <cell r="I112">
            <v>14194</v>
          </cell>
          <cell r="J112">
            <v>7786</v>
          </cell>
          <cell r="K112" t="str">
            <v>x</v>
          </cell>
        </row>
        <row r="113">
          <cell r="A113" t="str">
            <v>HM120753</v>
          </cell>
          <cell r="B113" t="str">
            <v>Garaz Hynkov</v>
          </cell>
          <cell r="C113" t="str">
            <v>CC123012</v>
          </cell>
          <cell r="D113">
            <v>28398</v>
          </cell>
          <cell r="E113">
            <v>152</v>
          </cell>
          <cell r="F113" t="str">
            <v>2</v>
          </cell>
          <cell r="G113">
            <v>2101</v>
          </cell>
          <cell r="H113">
            <v>14194</v>
          </cell>
          <cell r="I113">
            <v>14194</v>
          </cell>
          <cell r="J113">
            <v>7786</v>
          </cell>
          <cell r="K113" t="str">
            <v>x</v>
          </cell>
        </row>
        <row r="114">
          <cell r="A114" t="str">
            <v>HM120796</v>
          </cell>
          <cell r="B114" t="str">
            <v>Sklad materialu montovany</v>
          </cell>
          <cell r="C114" t="str">
            <v>CC125111</v>
          </cell>
          <cell r="D114">
            <v>28671</v>
          </cell>
          <cell r="E114">
            <v>152</v>
          </cell>
          <cell r="F114" t="str">
            <v>2</v>
          </cell>
          <cell r="G114">
            <v>2101</v>
          </cell>
          <cell r="H114">
            <v>6459</v>
          </cell>
          <cell r="I114">
            <v>6459</v>
          </cell>
          <cell r="J114">
            <v>185</v>
          </cell>
          <cell r="K114" t="str">
            <v>x</v>
          </cell>
        </row>
        <row r="115">
          <cell r="A115" t="str">
            <v>HM120817</v>
          </cell>
          <cell r="B115" t="str">
            <v>Budova spravni Horni Becva</v>
          </cell>
          <cell r="C115" t="str">
            <v>CC123012</v>
          </cell>
          <cell r="D115">
            <v>28763</v>
          </cell>
          <cell r="E115">
            <v>151</v>
          </cell>
          <cell r="F115" t="str">
            <v>2</v>
          </cell>
          <cell r="G115">
            <v>2103</v>
          </cell>
          <cell r="H115">
            <v>1892606</v>
          </cell>
          <cell r="I115">
            <v>1862073</v>
          </cell>
          <cell r="J115">
            <v>1195711</v>
          </cell>
          <cell r="K115" t="str">
            <v>x</v>
          </cell>
        </row>
        <row r="116">
          <cell r="A116" t="str">
            <v>HM120833</v>
          </cell>
          <cell r="B116" t="str">
            <v>Garaz plechova</v>
          </cell>
          <cell r="C116" t="str">
            <v>CC123012</v>
          </cell>
          <cell r="D116">
            <v>29067</v>
          </cell>
          <cell r="E116">
            <v>152</v>
          </cell>
          <cell r="F116" t="str">
            <v>2</v>
          </cell>
          <cell r="G116">
            <v>2103</v>
          </cell>
          <cell r="H116">
            <v>15800</v>
          </cell>
          <cell r="I116">
            <v>15800</v>
          </cell>
          <cell r="J116">
            <v>9120</v>
          </cell>
          <cell r="K116" t="str">
            <v>x</v>
          </cell>
        </row>
        <row r="117">
          <cell r="A117" t="str">
            <v>HM120876</v>
          </cell>
          <cell r="B117" t="str">
            <v>Budova provozni Plumlov</v>
          </cell>
          <cell r="C117" t="str">
            <v>CC125111</v>
          </cell>
          <cell r="D117">
            <v>29189</v>
          </cell>
          <cell r="E117">
            <v>152</v>
          </cell>
          <cell r="F117" t="str">
            <v>2</v>
          </cell>
          <cell r="G117">
            <v>2104</v>
          </cell>
          <cell r="H117">
            <v>507161</v>
          </cell>
          <cell r="I117">
            <v>152278</v>
          </cell>
          <cell r="J117">
            <v>442241</v>
          </cell>
          <cell r="K117" t="str">
            <v>x</v>
          </cell>
        </row>
        <row r="118">
          <cell r="A118" t="str">
            <v>HM120964</v>
          </cell>
          <cell r="B118" t="str">
            <v>Provozni zarizeni jezu Osek</v>
          </cell>
          <cell r="C118" t="str">
            <v>CC123012</v>
          </cell>
          <cell r="D118">
            <v>29525</v>
          </cell>
          <cell r="E118">
            <v>152</v>
          </cell>
          <cell r="F118" t="str">
            <v>2</v>
          </cell>
          <cell r="G118">
            <v>2104</v>
          </cell>
          <cell r="H118">
            <v>114000</v>
          </cell>
          <cell r="I118">
            <v>114000</v>
          </cell>
          <cell r="J118">
            <v>0</v>
          </cell>
          <cell r="K118" t="str">
            <v>x</v>
          </cell>
        </row>
        <row r="119">
          <cell r="A119" t="str">
            <v>HM120980</v>
          </cell>
          <cell r="B119" t="str">
            <v>Sklad Horni Becva</v>
          </cell>
          <cell r="C119" t="str">
            <v>CC125111</v>
          </cell>
          <cell r="D119">
            <v>29829</v>
          </cell>
          <cell r="E119">
            <v>152</v>
          </cell>
          <cell r="F119" t="str">
            <v>2</v>
          </cell>
          <cell r="G119">
            <v>2103</v>
          </cell>
          <cell r="H119">
            <v>196792</v>
          </cell>
          <cell r="I119">
            <v>196792</v>
          </cell>
          <cell r="J119">
            <v>120778</v>
          </cell>
          <cell r="K119" t="str">
            <v>x</v>
          </cell>
        </row>
        <row r="120">
          <cell r="A120" t="str">
            <v>HM121027</v>
          </cell>
          <cell r="B120" t="str">
            <v>Limnigraf Plumlov</v>
          </cell>
          <cell r="C120" t="str">
            <v>CC123012</v>
          </cell>
          <cell r="D120">
            <v>30102</v>
          </cell>
          <cell r="E120">
            <v>152</v>
          </cell>
          <cell r="F120" t="str">
            <v>2</v>
          </cell>
          <cell r="G120">
            <v>2104</v>
          </cell>
          <cell r="H120">
            <v>14894</v>
          </cell>
          <cell r="I120">
            <v>14894</v>
          </cell>
          <cell r="J120">
            <v>9194</v>
          </cell>
          <cell r="K120" t="str">
            <v>x</v>
          </cell>
        </row>
        <row r="121">
          <cell r="A121" t="str">
            <v>HM121051</v>
          </cell>
          <cell r="B121" t="str">
            <v>Budova provozni Bolelouc</v>
          </cell>
          <cell r="C121" t="str">
            <v>CC125111</v>
          </cell>
          <cell r="D121">
            <v>30650</v>
          </cell>
          <cell r="E121">
            <v>153</v>
          </cell>
          <cell r="F121" t="str">
            <v>2</v>
          </cell>
          <cell r="G121">
            <v>2104</v>
          </cell>
          <cell r="H121">
            <v>25000</v>
          </cell>
          <cell r="I121">
            <v>25000</v>
          </cell>
          <cell r="J121">
            <v>7708</v>
          </cell>
          <cell r="K121" t="str">
            <v>x</v>
          </cell>
        </row>
        <row r="122">
          <cell r="A122" t="str">
            <v>HM121094</v>
          </cell>
          <cell r="B122" t="str">
            <v>Dum hrazneho Karolinka</v>
          </cell>
          <cell r="C122" t="str">
            <v>CC123012</v>
          </cell>
          <cell r="D122">
            <v>31078</v>
          </cell>
          <cell r="E122">
            <v>151</v>
          </cell>
          <cell r="F122" t="str">
            <v>2</v>
          </cell>
          <cell r="G122">
            <v>2103</v>
          </cell>
          <cell r="H122">
            <v>1195004</v>
          </cell>
          <cell r="I122">
            <v>1195004</v>
          </cell>
          <cell r="J122">
            <v>850246</v>
          </cell>
          <cell r="K122" t="str">
            <v>x</v>
          </cell>
        </row>
        <row r="123">
          <cell r="A123" t="str">
            <v>HM121123</v>
          </cell>
          <cell r="B123" t="str">
            <v>Garaz prefabrikovana</v>
          </cell>
          <cell r="C123" t="str">
            <v>CC123012</v>
          </cell>
          <cell r="D123">
            <v>31381</v>
          </cell>
          <cell r="E123">
            <v>152</v>
          </cell>
          <cell r="F123" t="str">
            <v>2</v>
          </cell>
          <cell r="G123">
            <v>2101</v>
          </cell>
          <cell r="H123">
            <v>15701</v>
          </cell>
          <cell r="I123">
            <v>15701</v>
          </cell>
          <cell r="J123">
            <v>9921</v>
          </cell>
          <cell r="K123" t="str">
            <v>x</v>
          </cell>
        </row>
        <row r="124">
          <cell r="A124" t="str">
            <v>HM121131</v>
          </cell>
          <cell r="B124" t="str">
            <v>Garaz prefabrikovana</v>
          </cell>
          <cell r="C124" t="str">
            <v>CC123012</v>
          </cell>
          <cell r="D124">
            <v>31381</v>
          </cell>
          <cell r="E124">
            <v>152</v>
          </cell>
          <cell r="F124" t="str">
            <v>2</v>
          </cell>
          <cell r="G124">
            <v>2101</v>
          </cell>
          <cell r="H124">
            <v>15701</v>
          </cell>
          <cell r="I124">
            <v>15701</v>
          </cell>
          <cell r="J124">
            <v>9969</v>
          </cell>
          <cell r="K124" t="str">
            <v>x</v>
          </cell>
        </row>
        <row r="125">
          <cell r="A125" t="str">
            <v>HM121140</v>
          </cell>
          <cell r="B125" t="str">
            <v>Garaz prefabrikovana</v>
          </cell>
          <cell r="C125" t="str">
            <v>CC123012</v>
          </cell>
          <cell r="D125">
            <v>31381</v>
          </cell>
          <cell r="E125">
            <v>152</v>
          </cell>
          <cell r="F125" t="str">
            <v>2</v>
          </cell>
          <cell r="G125">
            <v>2101</v>
          </cell>
          <cell r="H125">
            <v>15701</v>
          </cell>
          <cell r="I125">
            <v>15701</v>
          </cell>
          <cell r="J125">
            <v>9969</v>
          </cell>
          <cell r="K125" t="str">
            <v>x</v>
          </cell>
        </row>
        <row r="126">
          <cell r="A126" t="str">
            <v>HM121158</v>
          </cell>
          <cell r="B126" t="str">
            <v>Garaz prefabrikovana</v>
          </cell>
          <cell r="C126" t="str">
            <v>CC123012</v>
          </cell>
          <cell r="D126">
            <v>31381</v>
          </cell>
          <cell r="E126">
            <v>152</v>
          </cell>
          <cell r="F126" t="str">
            <v>2</v>
          </cell>
          <cell r="G126">
            <v>2101</v>
          </cell>
          <cell r="H126">
            <v>15701</v>
          </cell>
          <cell r="I126">
            <v>15701</v>
          </cell>
          <cell r="J126">
            <v>7665</v>
          </cell>
          <cell r="K126" t="str">
            <v>x</v>
          </cell>
        </row>
        <row r="127">
          <cell r="A127" t="str">
            <v>HM121166</v>
          </cell>
          <cell r="B127" t="str">
            <v>Limnigraf nádrž Karolinka</v>
          </cell>
          <cell r="C127" t="str">
            <v>CC123012</v>
          </cell>
          <cell r="D127">
            <v>31624</v>
          </cell>
          <cell r="E127">
            <v>152</v>
          </cell>
          <cell r="F127" t="str">
            <v>2</v>
          </cell>
          <cell r="G127">
            <v>2103</v>
          </cell>
          <cell r="H127">
            <v>61419</v>
          </cell>
          <cell r="I127">
            <v>61419</v>
          </cell>
          <cell r="J127">
            <v>41784</v>
          </cell>
          <cell r="K127" t="str">
            <v>x</v>
          </cell>
        </row>
        <row r="128">
          <cell r="A128" t="str">
            <v>HM121174</v>
          </cell>
          <cell r="B128" t="str">
            <v>Limnigraf na Stanovnici</v>
          </cell>
          <cell r="C128" t="str">
            <v>CC123012</v>
          </cell>
          <cell r="D128">
            <v>31624</v>
          </cell>
          <cell r="E128">
            <v>152</v>
          </cell>
          <cell r="F128" t="str">
            <v>2</v>
          </cell>
          <cell r="G128">
            <v>2103</v>
          </cell>
          <cell r="H128">
            <v>156763</v>
          </cell>
          <cell r="I128">
            <v>54717</v>
          </cell>
          <cell r="J128">
            <v>137418</v>
          </cell>
          <cell r="K128" t="str">
            <v>x</v>
          </cell>
        </row>
        <row r="129">
          <cell r="A129" t="str">
            <v>HM121182</v>
          </cell>
          <cell r="B129" t="str">
            <v>Limnigraf pod hrazi Karolinka</v>
          </cell>
          <cell r="C129" t="str">
            <v>CC123012</v>
          </cell>
          <cell r="D129">
            <v>31624</v>
          </cell>
          <cell r="E129">
            <v>152</v>
          </cell>
          <cell r="F129" t="str">
            <v>2</v>
          </cell>
          <cell r="G129">
            <v>2103</v>
          </cell>
          <cell r="H129">
            <v>128121</v>
          </cell>
          <cell r="I129">
            <v>128121</v>
          </cell>
          <cell r="J129">
            <v>87321</v>
          </cell>
          <cell r="K129" t="str">
            <v>x</v>
          </cell>
        </row>
        <row r="130">
          <cell r="A130" t="str">
            <v>HM121190</v>
          </cell>
          <cell r="B130" t="str">
            <v>Budova provozni Karolinka</v>
          </cell>
          <cell r="C130" t="str">
            <v>CC123012</v>
          </cell>
          <cell r="D130">
            <v>31808</v>
          </cell>
          <cell r="E130">
            <v>152</v>
          </cell>
          <cell r="F130" t="str">
            <v>2</v>
          </cell>
          <cell r="G130">
            <v>2103</v>
          </cell>
          <cell r="H130">
            <v>250000</v>
          </cell>
          <cell r="I130">
            <v>250000</v>
          </cell>
          <cell r="J130">
            <v>0</v>
          </cell>
          <cell r="K130" t="str">
            <v>x</v>
          </cell>
        </row>
        <row r="131">
          <cell r="A131" t="str">
            <v>HM121203</v>
          </cell>
          <cell r="B131" t="str">
            <v>Budova provozni Dolní  Morava</v>
          </cell>
          <cell r="C131" t="str">
            <v>CC123012</v>
          </cell>
          <cell r="D131">
            <v>31808</v>
          </cell>
          <cell r="E131">
            <v>151</v>
          </cell>
          <cell r="F131" t="str">
            <v>2</v>
          </cell>
          <cell r="G131">
            <v>2102</v>
          </cell>
          <cell r="H131">
            <v>694563</v>
          </cell>
          <cell r="I131">
            <v>658563</v>
          </cell>
          <cell r="J131">
            <v>516977</v>
          </cell>
          <cell r="K131" t="str">
            <v>x</v>
          </cell>
        </row>
        <row r="132">
          <cell r="A132" t="str">
            <v>HM121238</v>
          </cell>
          <cell r="B132" t="str">
            <v>Dum hrazneho Moravska Trebova</v>
          </cell>
          <cell r="C132" t="str">
            <v>CC111011</v>
          </cell>
          <cell r="D132">
            <v>32932</v>
          </cell>
          <cell r="E132">
            <v>151</v>
          </cell>
          <cell r="F132" t="str">
            <v>2</v>
          </cell>
          <cell r="G132">
            <v>2101</v>
          </cell>
          <cell r="H132">
            <v>784629</v>
          </cell>
          <cell r="I132">
            <v>752021</v>
          </cell>
          <cell r="J132">
            <v>611129</v>
          </cell>
          <cell r="K132" t="str">
            <v>x</v>
          </cell>
        </row>
        <row r="133">
          <cell r="A133" t="str">
            <v>HM121262</v>
          </cell>
          <cell r="B133" t="str">
            <v>Limnigraf Olomouc na Morave</v>
          </cell>
          <cell r="C133" t="str">
            <v>CC123012</v>
          </cell>
          <cell r="D133">
            <v>34515</v>
          </cell>
          <cell r="E133">
            <v>154</v>
          </cell>
          <cell r="F133" t="str">
            <v>2</v>
          </cell>
          <cell r="G133">
            <v>2101</v>
          </cell>
          <cell r="H133">
            <v>620869</v>
          </cell>
          <cell r="I133">
            <v>620869</v>
          </cell>
          <cell r="J133">
            <v>460444</v>
          </cell>
          <cell r="K133" t="str">
            <v>x</v>
          </cell>
        </row>
        <row r="134">
          <cell r="A134" t="str">
            <v>HM121289</v>
          </cell>
          <cell r="B134" t="str">
            <v>Budova provozni Olomouc</v>
          </cell>
          <cell r="C134" t="str">
            <v>CC125111</v>
          </cell>
          <cell r="D134">
            <v>35124</v>
          </cell>
          <cell r="E134">
            <v>151</v>
          </cell>
          <cell r="F134" t="str">
            <v>2</v>
          </cell>
          <cell r="G134">
            <v>2101</v>
          </cell>
          <cell r="H134">
            <v>29228072</v>
          </cell>
          <cell r="I134">
            <v>29052176</v>
          </cell>
          <cell r="J134">
            <v>24946604</v>
          </cell>
          <cell r="K134" t="str">
            <v>x</v>
          </cell>
        </row>
        <row r="135">
          <cell r="A135" t="str">
            <v>HM121297</v>
          </cell>
          <cell r="B135" t="str">
            <v>Přístřešek na kola-Šumperk</v>
          </cell>
          <cell r="C135" t="str">
            <v>CC123012</v>
          </cell>
          <cell r="D135">
            <v>36160</v>
          </cell>
          <cell r="E135">
            <v>153</v>
          </cell>
          <cell r="F135" t="str">
            <v>2</v>
          </cell>
          <cell r="G135">
            <v>2102</v>
          </cell>
          <cell r="H135">
            <v>295180</v>
          </cell>
          <cell r="I135">
            <v>295180</v>
          </cell>
          <cell r="J135">
            <v>195796</v>
          </cell>
          <cell r="K135" t="str">
            <v>x</v>
          </cell>
        </row>
        <row r="136">
          <cell r="A136" t="str">
            <v>HM130011</v>
          </cell>
          <cell r="B136" t="str">
            <v>Dum byt.hrazneho Frystak 213</v>
          </cell>
          <cell r="C136" t="str">
            <v>CC123012</v>
          </cell>
          <cell r="D136">
            <v>24166</v>
          </cell>
          <cell r="E136">
            <v>151</v>
          </cell>
          <cell r="F136" t="str">
            <v>3</v>
          </cell>
          <cell r="G136">
            <v>3103</v>
          </cell>
          <cell r="H136">
            <v>216396</v>
          </cell>
          <cell r="I136">
            <v>216396</v>
          </cell>
          <cell r="J136">
            <v>0</v>
          </cell>
          <cell r="K136" t="str">
            <v>x</v>
          </cell>
        </row>
        <row r="137">
          <cell r="A137" t="str">
            <v>HM130038</v>
          </cell>
          <cell r="B137" t="str">
            <v>Dum bytovy jez Spytihnev</v>
          </cell>
          <cell r="C137" t="str">
            <v>CC123012</v>
          </cell>
          <cell r="D137">
            <v>24166</v>
          </cell>
          <cell r="E137">
            <v>151</v>
          </cell>
          <cell r="F137" t="str">
            <v>3</v>
          </cell>
          <cell r="G137">
            <v>3101</v>
          </cell>
          <cell r="H137">
            <v>84541</v>
          </cell>
          <cell r="I137">
            <v>84541</v>
          </cell>
          <cell r="J137">
            <v>8291</v>
          </cell>
          <cell r="K137" t="str">
            <v>x</v>
          </cell>
        </row>
        <row r="138">
          <cell r="A138" t="str">
            <v>HM130046</v>
          </cell>
          <cell r="B138" t="str">
            <v>Sklad materialu Spytihnev</v>
          </cell>
          <cell r="C138" t="str">
            <v>CC125111</v>
          </cell>
          <cell r="D138">
            <v>24166</v>
          </cell>
          <cell r="E138">
            <v>152</v>
          </cell>
          <cell r="F138" t="str">
            <v>3</v>
          </cell>
          <cell r="G138">
            <v>3101</v>
          </cell>
          <cell r="H138">
            <v>62943</v>
          </cell>
          <cell r="I138">
            <v>62943</v>
          </cell>
          <cell r="J138">
            <v>0</v>
          </cell>
          <cell r="K138" t="str">
            <v>x</v>
          </cell>
        </row>
        <row r="139">
          <cell r="A139" t="str">
            <v>HM130054</v>
          </cell>
          <cell r="B139" t="str">
            <v>Dum byt.jezneho Kromeriz 128</v>
          </cell>
          <cell r="C139" t="str">
            <v>CC123012</v>
          </cell>
          <cell r="D139">
            <v>24166</v>
          </cell>
          <cell r="E139">
            <v>151</v>
          </cell>
          <cell r="F139" t="str">
            <v>3</v>
          </cell>
          <cell r="G139">
            <v>3103</v>
          </cell>
          <cell r="H139">
            <v>680054</v>
          </cell>
          <cell r="I139">
            <v>113985</v>
          </cell>
          <cell r="J139">
            <v>0</v>
          </cell>
          <cell r="K139" t="str">
            <v>x</v>
          </cell>
        </row>
        <row r="140">
          <cell r="A140" t="str">
            <v>HM130062</v>
          </cell>
          <cell r="B140" t="str">
            <v>Dum byt.jezneho Belov 106</v>
          </cell>
          <cell r="C140" t="str">
            <v>CC123012</v>
          </cell>
          <cell r="D140">
            <v>24166</v>
          </cell>
          <cell r="E140">
            <v>151</v>
          </cell>
          <cell r="F140" t="str">
            <v>3</v>
          </cell>
          <cell r="G140">
            <v>3103</v>
          </cell>
          <cell r="H140">
            <v>344145</v>
          </cell>
          <cell r="I140">
            <v>344145</v>
          </cell>
          <cell r="J140">
            <v>150936</v>
          </cell>
          <cell r="K140" t="str">
            <v>x</v>
          </cell>
        </row>
        <row r="141">
          <cell r="A141" t="str">
            <v>HM130097</v>
          </cell>
          <cell r="B141" t="str">
            <v>Dum byt.plav.kom.Uh.Ostroh 424</v>
          </cell>
          <cell r="C141" t="str">
            <v>CC111011</v>
          </cell>
          <cell r="D141">
            <v>24166</v>
          </cell>
          <cell r="E141">
            <v>151</v>
          </cell>
          <cell r="F141" t="str">
            <v>3</v>
          </cell>
          <cell r="G141">
            <v>3102</v>
          </cell>
          <cell r="H141">
            <v>138633</v>
          </cell>
          <cell r="I141">
            <v>138633</v>
          </cell>
          <cell r="J141">
            <v>46174</v>
          </cell>
          <cell r="K141" t="str">
            <v>x</v>
          </cell>
        </row>
        <row r="142">
          <cell r="A142" t="str">
            <v>HM130100</v>
          </cell>
          <cell r="B142" t="str">
            <v>Dum byt.plav.kom.Nedakonice332</v>
          </cell>
          <cell r="C142" t="str">
            <v>CC111011</v>
          </cell>
          <cell r="D142">
            <v>24166</v>
          </cell>
          <cell r="E142">
            <v>151</v>
          </cell>
          <cell r="F142" t="str">
            <v>3</v>
          </cell>
          <cell r="G142">
            <v>3101</v>
          </cell>
          <cell r="H142">
            <v>160296</v>
          </cell>
          <cell r="I142">
            <v>89820</v>
          </cell>
          <cell r="J142">
            <v>80296</v>
          </cell>
          <cell r="K142" t="str">
            <v>x</v>
          </cell>
        </row>
        <row r="143">
          <cell r="A143" t="str">
            <v>HM130126</v>
          </cell>
          <cell r="B143" t="str">
            <v>Dum byt.jez.Kunovsky les 1413</v>
          </cell>
          <cell r="C143" t="str">
            <v>CC123012</v>
          </cell>
          <cell r="D143">
            <v>24166</v>
          </cell>
          <cell r="E143">
            <v>151</v>
          </cell>
          <cell r="F143" t="str">
            <v>3</v>
          </cell>
          <cell r="G143">
            <v>3101</v>
          </cell>
          <cell r="H143">
            <v>148687</v>
          </cell>
          <cell r="I143">
            <v>148687</v>
          </cell>
          <cell r="J143">
            <v>57197</v>
          </cell>
          <cell r="K143" t="str">
            <v>x</v>
          </cell>
        </row>
        <row r="144">
          <cell r="A144" t="str">
            <v>HM130134</v>
          </cell>
          <cell r="B144" t="str">
            <v>Dum byt.plav.kom.St.Mesto 1367</v>
          </cell>
          <cell r="C144" t="str">
            <v>CC111011</v>
          </cell>
          <cell r="D144">
            <v>24166</v>
          </cell>
          <cell r="E144">
            <v>151</v>
          </cell>
          <cell r="F144" t="str">
            <v>3</v>
          </cell>
          <cell r="G144">
            <v>3101</v>
          </cell>
          <cell r="H144">
            <v>139993</v>
          </cell>
          <cell r="I144">
            <v>139993</v>
          </cell>
          <cell r="J144">
            <v>15859</v>
          </cell>
          <cell r="K144" t="str">
            <v>x</v>
          </cell>
        </row>
        <row r="145">
          <cell r="A145" t="str">
            <v>HM130150</v>
          </cell>
          <cell r="B145" t="str">
            <v>Dum byt.plav.kom.Babice 244</v>
          </cell>
          <cell r="C145" t="str">
            <v>CC111011</v>
          </cell>
          <cell r="D145">
            <v>24166</v>
          </cell>
          <cell r="E145">
            <v>151</v>
          </cell>
          <cell r="F145" t="str">
            <v>3</v>
          </cell>
          <cell r="G145">
            <v>3101</v>
          </cell>
          <cell r="H145">
            <v>109319</v>
          </cell>
          <cell r="I145">
            <v>109319</v>
          </cell>
          <cell r="J145">
            <v>24725</v>
          </cell>
          <cell r="K145" t="str">
            <v>x</v>
          </cell>
        </row>
        <row r="146">
          <cell r="A146" t="str">
            <v>HM130169</v>
          </cell>
          <cell r="B146" t="str">
            <v>Budova spravni Uh.Hradiste</v>
          </cell>
          <cell r="C146" t="str">
            <v>CC123012</v>
          </cell>
          <cell r="D146">
            <v>24166</v>
          </cell>
          <cell r="E146">
            <v>151</v>
          </cell>
          <cell r="F146" t="str">
            <v>3</v>
          </cell>
          <cell r="G146">
            <v>3819</v>
          </cell>
          <cell r="H146">
            <v>2630900</v>
          </cell>
          <cell r="I146">
            <v>1287622</v>
          </cell>
          <cell r="J146">
            <v>1101196</v>
          </cell>
          <cell r="K146" t="str">
            <v>x</v>
          </cell>
        </row>
        <row r="147">
          <cell r="A147" t="str">
            <v>HM130193</v>
          </cell>
          <cell r="B147" t="str">
            <v>Sklad materialu Ostroh 219</v>
          </cell>
          <cell r="C147" t="str">
            <v>CC125111</v>
          </cell>
          <cell r="D147">
            <v>24166</v>
          </cell>
          <cell r="E147">
            <v>152</v>
          </cell>
          <cell r="F147" t="str">
            <v>3</v>
          </cell>
          <cell r="G147">
            <v>3102</v>
          </cell>
          <cell r="H147">
            <v>30480</v>
          </cell>
          <cell r="I147">
            <v>30480</v>
          </cell>
          <cell r="J147">
            <v>0</v>
          </cell>
          <cell r="K147" t="str">
            <v>x</v>
          </cell>
        </row>
        <row r="148">
          <cell r="A148" t="str">
            <v>HM130222</v>
          </cell>
          <cell r="B148" t="str">
            <v>Budova administrat.Veseli 1147</v>
          </cell>
          <cell r="C148" t="str">
            <v>CC123012</v>
          </cell>
          <cell r="D148">
            <v>24166</v>
          </cell>
          <cell r="E148">
            <v>151</v>
          </cell>
          <cell r="F148" t="str">
            <v>3</v>
          </cell>
          <cell r="G148">
            <v>3102</v>
          </cell>
          <cell r="H148">
            <v>639262</v>
          </cell>
          <cell r="I148">
            <v>117897</v>
          </cell>
          <cell r="J148">
            <v>495867</v>
          </cell>
          <cell r="K148" t="str">
            <v>x</v>
          </cell>
        </row>
        <row r="149">
          <cell r="A149" t="str">
            <v>HM130230</v>
          </cell>
          <cell r="B149" t="str">
            <v>Dum bytovy Straznice 1326</v>
          </cell>
          <cell r="C149" t="str">
            <v>CC111011</v>
          </cell>
          <cell r="D149">
            <v>24166</v>
          </cell>
          <cell r="E149">
            <v>151</v>
          </cell>
          <cell r="F149" t="str">
            <v>3</v>
          </cell>
          <cell r="G149">
            <v>3102</v>
          </cell>
          <cell r="H149">
            <v>128943</v>
          </cell>
          <cell r="I149">
            <v>128943</v>
          </cell>
          <cell r="J149">
            <v>29547</v>
          </cell>
          <cell r="K149" t="str">
            <v>x</v>
          </cell>
        </row>
        <row r="150">
          <cell r="A150" t="str">
            <v>HM130257</v>
          </cell>
          <cell r="B150" t="str">
            <v>Budova provozni Veseli</v>
          </cell>
          <cell r="C150" t="str">
            <v>CC123012</v>
          </cell>
          <cell r="D150">
            <v>24166</v>
          </cell>
          <cell r="E150">
            <v>152</v>
          </cell>
          <cell r="F150" t="str">
            <v>3</v>
          </cell>
          <cell r="G150">
            <v>3102</v>
          </cell>
          <cell r="H150">
            <v>562802</v>
          </cell>
          <cell r="I150">
            <v>459469</v>
          </cell>
          <cell r="J150">
            <v>302465</v>
          </cell>
          <cell r="K150" t="str">
            <v>x</v>
          </cell>
        </row>
        <row r="151">
          <cell r="A151" t="str">
            <v>HM130265</v>
          </cell>
          <cell r="B151" t="str">
            <v>Sklad materialu Vnorovy</v>
          </cell>
          <cell r="C151" t="str">
            <v>CC125111</v>
          </cell>
          <cell r="D151">
            <v>24166</v>
          </cell>
          <cell r="E151">
            <v>152</v>
          </cell>
          <cell r="F151" t="str">
            <v>3</v>
          </cell>
          <cell r="G151">
            <v>3102</v>
          </cell>
          <cell r="H151">
            <v>515930</v>
          </cell>
          <cell r="I151">
            <v>56016</v>
          </cell>
          <cell r="J151">
            <v>431155</v>
          </cell>
          <cell r="K151" t="str">
            <v>x</v>
          </cell>
        </row>
        <row r="152">
          <cell r="A152" t="str">
            <v>HM130273</v>
          </cell>
          <cell r="B152" t="str">
            <v>Sklad povodnovy Hodonin</v>
          </cell>
          <cell r="C152" t="str">
            <v>CC125111</v>
          </cell>
          <cell r="D152">
            <v>24166</v>
          </cell>
          <cell r="E152">
            <v>152</v>
          </cell>
          <cell r="F152" t="str">
            <v>3</v>
          </cell>
          <cell r="G152">
            <v>3102</v>
          </cell>
          <cell r="H152">
            <v>540190</v>
          </cell>
          <cell r="I152">
            <v>78302</v>
          </cell>
          <cell r="J152">
            <v>429535</v>
          </cell>
          <cell r="K152" t="str">
            <v>x</v>
          </cell>
        </row>
        <row r="153">
          <cell r="A153" t="str">
            <v>HM130290</v>
          </cell>
          <cell r="B153" t="str">
            <v>Dum byt.hrazneho Korycany</v>
          </cell>
          <cell r="C153" t="str">
            <v>CC123012</v>
          </cell>
          <cell r="D153">
            <v>24166</v>
          </cell>
          <cell r="E153">
            <v>151</v>
          </cell>
          <cell r="F153" t="str">
            <v>3</v>
          </cell>
          <cell r="G153">
            <v>3110</v>
          </cell>
          <cell r="H153">
            <v>877091</v>
          </cell>
          <cell r="I153">
            <v>779399</v>
          </cell>
          <cell r="J153">
            <v>397904</v>
          </cell>
          <cell r="K153" t="str">
            <v>x</v>
          </cell>
        </row>
        <row r="154">
          <cell r="A154" t="str">
            <v>HM130302</v>
          </cell>
          <cell r="B154" t="str">
            <v>Dum bytovy Petrov 315</v>
          </cell>
          <cell r="C154" t="str">
            <v>CC111011</v>
          </cell>
          <cell r="D154">
            <v>24166</v>
          </cell>
          <cell r="E154">
            <v>151</v>
          </cell>
          <cell r="F154" t="str">
            <v>3</v>
          </cell>
          <cell r="G154">
            <v>3102</v>
          </cell>
          <cell r="H154">
            <v>88582</v>
          </cell>
          <cell r="I154">
            <v>88582</v>
          </cell>
          <cell r="J154">
            <v>17641</v>
          </cell>
          <cell r="K154" t="str">
            <v>x</v>
          </cell>
        </row>
        <row r="155">
          <cell r="A155" t="str">
            <v>HM130310</v>
          </cell>
          <cell r="B155" t="str">
            <v>Dum bytovy Vnorovy 490</v>
          </cell>
          <cell r="C155" t="str">
            <v>CC111011</v>
          </cell>
          <cell r="D155">
            <v>24166</v>
          </cell>
          <cell r="E155">
            <v>151</v>
          </cell>
          <cell r="F155" t="str">
            <v>3</v>
          </cell>
          <cell r="G155">
            <v>3102</v>
          </cell>
          <cell r="H155">
            <v>499839</v>
          </cell>
          <cell r="I155">
            <v>87574</v>
          </cell>
          <cell r="J155">
            <v>408437</v>
          </cell>
          <cell r="K155" t="str">
            <v>x</v>
          </cell>
        </row>
        <row r="156">
          <cell r="A156" t="str">
            <v>HM130329</v>
          </cell>
          <cell r="B156" t="str">
            <v>Dum bytovy Vnorovy 489</v>
          </cell>
          <cell r="C156" t="str">
            <v>CC111011</v>
          </cell>
          <cell r="D156">
            <v>24166</v>
          </cell>
          <cell r="E156">
            <v>151</v>
          </cell>
          <cell r="F156" t="str">
            <v>3</v>
          </cell>
          <cell r="G156">
            <v>3102</v>
          </cell>
          <cell r="H156">
            <v>74008</v>
          </cell>
          <cell r="I156">
            <v>74008</v>
          </cell>
          <cell r="J156">
            <v>8027</v>
          </cell>
          <cell r="K156" t="str">
            <v>x</v>
          </cell>
        </row>
        <row r="157">
          <cell r="A157" t="str">
            <v>HM130345</v>
          </cell>
          <cell r="B157" t="str">
            <v>Sklad materialu Uh.Hradiste</v>
          </cell>
          <cell r="C157" t="str">
            <v>CC125111</v>
          </cell>
          <cell r="D157">
            <v>24166</v>
          </cell>
          <cell r="E157">
            <v>152</v>
          </cell>
          <cell r="F157" t="str">
            <v>3</v>
          </cell>
          <cell r="G157">
            <v>3101</v>
          </cell>
          <cell r="H157">
            <v>89404</v>
          </cell>
          <cell r="I157">
            <v>89404</v>
          </cell>
          <cell r="J157">
            <v>32003</v>
          </cell>
          <cell r="K157" t="str">
            <v>x</v>
          </cell>
        </row>
        <row r="158">
          <cell r="A158" t="str">
            <v>HM130353</v>
          </cell>
          <cell r="B158" t="str">
            <v>Sklad materialu Uh.Hradiste</v>
          </cell>
          <cell r="C158" t="str">
            <v>CC125111</v>
          </cell>
          <cell r="D158">
            <v>24166</v>
          </cell>
          <cell r="E158">
            <v>152</v>
          </cell>
          <cell r="F158" t="str">
            <v>3</v>
          </cell>
          <cell r="G158">
            <v>3101</v>
          </cell>
          <cell r="H158">
            <v>127740</v>
          </cell>
          <cell r="I158">
            <v>127740</v>
          </cell>
          <cell r="J158">
            <v>45570</v>
          </cell>
          <cell r="K158" t="str">
            <v>x</v>
          </cell>
        </row>
        <row r="159">
          <cell r="A159" t="str">
            <v>HM130388</v>
          </cell>
          <cell r="B159" t="str">
            <v>Chata rekreacni Bojkovice</v>
          </cell>
          <cell r="C159" t="str">
            <v>CC111022</v>
          </cell>
          <cell r="D159">
            <v>24166</v>
          </cell>
          <cell r="E159">
            <v>153</v>
          </cell>
          <cell r="F159" t="str">
            <v>3</v>
          </cell>
          <cell r="G159">
            <v>3805</v>
          </cell>
          <cell r="H159">
            <v>17248</v>
          </cell>
          <cell r="I159">
            <v>17248</v>
          </cell>
          <cell r="J159">
            <v>0</v>
          </cell>
          <cell r="K159" t="str">
            <v>x</v>
          </cell>
        </row>
        <row r="160">
          <cell r="A160" t="str">
            <v>HM130396</v>
          </cell>
          <cell r="B160" t="str">
            <v>Sklad materialu Bojkovice</v>
          </cell>
          <cell r="C160" t="str">
            <v>CC125111</v>
          </cell>
          <cell r="D160">
            <v>24166</v>
          </cell>
          <cell r="E160">
            <v>152</v>
          </cell>
          <cell r="F160" t="str">
            <v>3</v>
          </cell>
          <cell r="G160">
            <v>3101</v>
          </cell>
          <cell r="H160">
            <v>8012</v>
          </cell>
          <cell r="I160">
            <v>8012</v>
          </cell>
          <cell r="J160">
            <v>2728</v>
          </cell>
          <cell r="K160" t="str">
            <v>x</v>
          </cell>
        </row>
        <row r="161">
          <cell r="A161" t="str">
            <v>HM130409</v>
          </cell>
          <cell r="B161" t="str">
            <v>Garaz Korycany</v>
          </cell>
          <cell r="C161" t="str">
            <v>CC123012</v>
          </cell>
          <cell r="D161">
            <v>24166</v>
          </cell>
          <cell r="E161">
            <v>152</v>
          </cell>
          <cell r="F161" t="str">
            <v>3</v>
          </cell>
          <cell r="G161">
            <v>3110</v>
          </cell>
          <cell r="H161">
            <v>160382</v>
          </cell>
          <cell r="I161">
            <v>160382</v>
          </cell>
          <cell r="J161">
            <v>51207</v>
          </cell>
          <cell r="K161" t="str">
            <v>x</v>
          </cell>
        </row>
        <row r="162">
          <cell r="A162" t="str">
            <v>HM130417</v>
          </cell>
          <cell r="B162" t="str">
            <v>Dum byt.hrazneho Bojkovice 685</v>
          </cell>
          <cell r="C162" t="str">
            <v>CC123012</v>
          </cell>
          <cell r="D162">
            <v>24897</v>
          </cell>
          <cell r="E162">
            <v>151</v>
          </cell>
          <cell r="F162" t="str">
            <v>3</v>
          </cell>
          <cell r="G162">
            <v>3101</v>
          </cell>
          <cell r="H162">
            <v>486118</v>
          </cell>
          <cell r="I162">
            <v>486118</v>
          </cell>
          <cell r="J162">
            <v>240744</v>
          </cell>
          <cell r="K162" t="str">
            <v>x</v>
          </cell>
        </row>
        <row r="163">
          <cell r="A163" t="str">
            <v>HM130441</v>
          </cell>
          <cell r="B163" t="str">
            <v>Sklad mater.mont.Ludkovice</v>
          </cell>
          <cell r="C163" t="str">
            <v>CC125111</v>
          </cell>
          <cell r="D163">
            <v>24897</v>
          </cell>
          <cell r="E163">
            <v>152</v>
          </cell>
          <cell r="F163" t="str">
            <v>3</v>
          </cell>
          <cell r="G163">
            <v>3101</v>
          </cell>
          <cell r="H163">
            <v>7883</v>
          </cell>
          <cell r="I163">
            <v>7883</v>
          </cell>
          <cell r="J163">
            <v>0</v>
          </cell>
          <cell r="K163" t="str">
            <v>x</v>
          </cell>
        </row>
        <row r="164">
          <cell r="A164" t="str">
            <v>HM130450</v>
          </cell>
          <cell r="B164" t="str">
            <v>Sklad mater.mont.Uh.Hradiste</v>
          </cell>
          <cell r="C164" t="str">
            <v>CC125111</v>
          </cell>
          <cell r="D164">
            <v>24897</v>
          </cell>
          <cell r="E164">
            <v>152</v>
          </cell>
          <cell r="F164" t="str">
            <v>3</v>
          </cell>
          <cell r="G164">
            <v>3101</v>
          </cell>
          <cell r="H164">
            <v>7883</v>
          </cell>
          <cell r="I164">
            <v>7883</v>
          </cell>
          <cell r="J164">
            <v>0</v>
          </cell>
          <cell r="K164" t="str">
            <v>x</v>
          </cell>
        </row>
        <row r="165">
          <cell r="A165" t="str">
            <v>HM130476</v>
          </cell>
          <cell r="B165" t="str">
            <v>Sklad materialu mont.Straznice</v>
          </cell>
          <cell r="C165" t="str">
            <v>CC125111</v>
          </cell>
          <cell r="D165">
            <v>24897</v>
          </cell>
          <cell r="E165">
            <v>152</v>
          </cell>
          <cell r="F165" t="str">
            <v>3</v>
          </cell>
          <cell r="G165">
            <v>3102</v>
          </cell>
          <cell r="H165">
            <v>7883</v>
          </cell>
          <cell r="I165">
            <v>7883</v>
          </cell>
          <cell r="J165">
            <v>0</v>
          </cell>
          <cell r="K165" t="str">
            <v>x</v>
          </cell>
        </row>
        <row r="166">
          <cell r="A166" t="str">
            <v>HM130492</v>
          </cell>
          <cell r="B166" t="str">
            <v>Garaze a dilny Zerzavice</v>
          </cell>
          <cell r="C166" t="str">
            <v>CC123012</v>
          </cell>
          <cell r="D166">
            <v>25476</v>
          </cell>
          <cell r="E166">
            <v>152</v>
          </cell>
          <cell r="F166" t="str">
            <v>3</v>
          </cell>
          <cell r="G166">
            <v>3819</v>
          </cell>
          <cell r="H166">
            <v>1925081</v>
          </cell>
          <cell r="I166">
            <v>978680</v>
          </cell>
          <cell r="J166">
            <v>1290483</v>
          </cell>
          <cell r="K166" t="str">
            <v>x</v>
          </cell>
        </row>
        <row r="167">
          <cell r="A167" t="str">
            <v>HM130521</v>
          </cell>
          <cell r="B167" t="str">
            <v>Sklad povodnovy Veseli</v>
          </cell>
          <cell r="C167" t="str">
            <v>CC125111</v>
          </cell>
          <cell r="D167">
            <v>25599</v>
          </cell>
          <cell r="E167">
            <v>152</v>
          </cell>
          <cell r="F167" t="str">
            <v>3</v>
          </cell>
          <cell r="G167">
            <v>3102</v>
          </cell>
          <cell r="H167">
            <v>52065</v>
          </cell>
          <cell r="I167">
            <v>52065</v>
          </cell>
          <cell r="J167">
            <v>22931</v>
          </cell>
          <cell r="K167" t="str">
            <v>x</v>
          </cell>
        </row>
        <row r="168">
          <cell r="A168" t="str">
            <v>HM130564</v>
          </cell>
          <cell r="B168" t="str">
            <v>Budova hospodarska Bojkovice</v>
          </cell>
          <cell r="C168" t="str">
            <v>CC123012</v>
          </cell>
          <cell r="D168">
            <v>25780</v>
          </cell>
          <cell r="E168">
            <v>152</v>
          </cell>
          <cell r="F168" t="str">
            <v>3</v>
          </cell>
          <cell r="G168">
            <v>3101</v>
          </cell>
          <cell r="H168">
            <v>83525</v>
          </cell>
          <cell r="I168">
            <v>83525</v>
          </cell>
          <cell r="J168">
            <v>37553</v>
          </cell>
          <cell r="K168" t="str">
            <v>x</v>
          </cell>
        </row>
        <row r="169">
          <cell r="A169" t="str">
            <v>HM130599</v>
          </cell>
          <cell r="B169" t="str">
            <v>Dum bytovy u jezu Hodonin 672</v>
          </cell>
          <cell r="C169" t="str">
            <v>CC111011</v>
          </cell>
          <cell r="D169">
            <v>26176</v>
          </cell>
          <cell r="E169">
            <v>151</v>
          </cell>
          <cell r="F169" t="str">
            <v>3</v>
          </cell>
          <cell r="G169">
            <v>3102</v>
          </cell>
          <cell r="H169">
            <v>299141</v>
          </cell>
          <cell r="I169">
            <v>299141</v>
          </cell>
          <cell r="J169">
            <v>160144</v>
          </cell>
          <cell r="K169" t="str">
            <v>x</v>
          </cell>
        </row>
        <row r="170">
          <cell r="A170" t="str">
            <v>HM130601</v>
          </cell>
          <cell r="B170" t="str">
            <v>Dum byt.jezneho Nedakonice 350</v>
          </cell>
          <cell r="C170" t="str">
            <v>CC111011</v>
          </cell>
          <cell r="D170">
            <v>26329</v>
          </cell>
          <cell r="E170">
            <v>151</v>
          </cell>
          <cell r="F170" t="str">
            <v>3</v>
          </cell>
          <cell r="G170">
            <v>3101</v>
          </cell>
          <cell r="H170">
            <v>258378</v>
          </cell>
          <cell r="I170">
            <v>258378</v>
          </cell>
          <cell r="J170">
            <v>137588</v>
          </cell>
          <cell r="K170" t="str">
            <v>x</v>
          </cell>
        </row>
        <row r="171">
          <cell r="A171" t="str">
            <v>HM130644</v>
          </cell>
          <cell r="B171" t="str">
            <v>Sklad povodnovy Luhacovice</v>
          </cell>
          <cell r="C171" t="str">
            <v>CC125111</v>
          </cell>
          <cell r="D171">
            <v>25599</v>
          </cell>
          <cell r="E171">
            <v>152</v>
          </cell>
          <cell r="F171" t="str">
            <v>3</v>
          </cell>
          <cell r="G171">
            <v>3101</v>
          </cell>
          <cell r="H171">
            <v>55538</v>
          </cell>
          <cell r="I171">
            <v>55538</v>
          </cell>
          <cell r="J171">
            <v>24557</v>
          </cell>
          <cell r="K171" t="str">
            <v>x</v>
          </cell>
        </row>
        <row r="172">
          <cell r="A172" t="str">
            <v>HM130652</v>
          </cell>
          <cell r="B172" t="str">
            <v>Dum byt.hrazneho Opatovice 65</v>
          </cell>
          <cell r="C172" t="str">
            <v>CC123012</v>
          </cell>
          <cell r="D172">
            <v>26695</v>
          </cell>
          <cell r="E172">
            <v>151</v>
          </cell>
          <cell r="F172" t="str">
            <v>3</v>
          </cell>
          <cell r="G172">
            <v>3103</v>
          </cell>
          <cell r="H172">
            <v>1049918</v>
          </cell>
          <cell r="I172">
            <v>1049918</v>
          </cell>
          <cell r="J172">
            <v>585191</v>
          </cell>
          <cell r="K172" t="str">
            <v>x</v>
          </cell>
        </row>
        <row r="173">
          <cell r="A173" t="str">
            <v>HM130679</v>
          </cell>
          <cell r="B173" t="str">
            <v>Ubytovna Luhacovice</v>
          </cell>
          <cell r="C173" t="str">
            <v>CC121211</v>
          </cell>
          <cell r="D173">
            <v>26907</v>
          </cell>
          <cell r="E173">
            <v>151</v>
          </cell>
          <cell r="F173" t="str">
            <v>3</v>
          </cell>
          <cell r="G173">
            <v>3101</v>
          </cell>
          <cell r="H173">
            <v>6284044</v>
          </cell>
          <cell r="I173">
            <v>1015522</v>
          </cell>
          <cell r="J173">
            <v>5530511</v>
          </cell>
          <cell r="K173" t="str">
            <v>x</v>
          </cell>
        </row>
        <row r="174">
          <cell r="A174" t="str">
            <v>HM130724</v>
          </cell>
          <cell r="B174" t="str">
            <v>Budova administrat. Zerzavice 1706</v>
          </cell>
          <cell r="C174" t="str">
            <v>CC123012</v>
          </cell>
          <cell r="D174">
            <v>27060</v>
          </cell>
          <cell r="E174">
            <v>151</v>
          </cell>
          <cell r="F174" t="str">
            <v>3</v>
          </cell>
          <cell r="G174">
            <v>3819</v>
          </cell>
          <cell r="H174">
            <v>1693878</v>
          </cell>
          <cell r="I174">
            <v>858875</v>
          </cell>
          <cell r="J174">
            <v>1238790</v>
          </cell>
          <cell r="K174" t="str">
            <v>x</v>
          </cell>
        </row>
        <row r="175">
          <cell r="A175" t="str">
            <v>HM130732</v>
          </cell>
          <cell r="B175" t="str">
            <v>Sklad a garaze Zerzavice</v>
          </cell>
          <cell r="C175" t="str">
            <v>CC123012</v>
          </cell>
          <cell r="D175">
            <v>27060</v>
          </cell>
          <cell r="E175">
            <v>152</v>
          </cell>
          <cell r="F175" t="str">
            <v>3</v>
          </cell>
          <cell r="G175">
            <v>3819</v>
          </cell>
          <cell r="H175">
            <v>1706822</v>
          </cell>
          <cell r="I175">
            <v>742187</v>
          </cell>
          <cell r="J175">
            <v>1245170</v>
          </cell>
          <cell r="K175" t="str">
            <v>x</v>
          </cell>
        </row>
        <row r="176">
          <cell r="A176" t="str">
            <v>HM130767</v>
          </cell>
          <cell r="B176" t="str">
            <v>Sklad materialu Veseli</v>
          </cell>
          <cell r="C176" t="str">
            <v>CC125111</v>
          </cell>
          <cell r="D176">
            <v>24166</v>
          </cell>
          <cell r="E176">
            <v>152</v>
          </cell>
          <cell r="F176" t="str">
            <v>3</v>
          </cell>
          <cell r="G176">
            <v>3102</v>
          </cell>
          <cell r="H176">
            <v>401362</v>
          </cell>
          <cell r="I176">
            <v>29148</v>
          </cell>
          <cell r="J176">
            <v>380519</v>
          </cell>
          <cell r="K176" t="str">
            <v>x</v>
          </cell>
        </row>
        <row r="177">
          <cell r="A177" t="str">
            <v>HM130775</v>
          </cell>
          <cell r="B177" t="str">
            <v>Budova hospodarska Petrov</v>
          </cell>
          <cell r="C177" t="str">
            <v>CC123012</v>
          </cell>
          <cell r="D177">
            <v>25262</v>
          </cell>
          <cell r="E177">
            <v>152</v>
          </cell>
          <cell r="F177" t="str">
            <v>3</v>
          </cell>
          <cell r="G177">
            <v>3102</v>
          </cell>
          <cell r="H177">
            <v>20824</v>
          </cell>
          <cell r="I177">
            <v>20824</v>
          </cell>
          <cell r="J177">
            <v>7788</v>
          </cell>
          <cell r="K177" t="str">
            <v>x</v>
          </cell>
        </row>
        <row r="178">
          <cell r="A178" t="str">
            <v>HM130783</v>
          </cell>
          <cell r="B178" t="str">
            <v>Budova hospodarska Straznice</v>
          </cell>
          <cell r="C178" t="str">
            <v>CC123012</v>
          </cell>
          <cell r="D178">
            <v>25992</v>
          </cell>
          <cell r="E178">
            <v>152</v>
          </cell>
          <cell r="F178" t="str">
            <v>3</v>
          </cell>
          <cell r="G178">
            <v>3102</v>
          </cell>
          <cell r="H178">
            <v>18923</v>
          </cell>
          <cell r="I178">
            <v>18923</v>
          </cell>
          <cell r="J178">
            <v>7710</v>
          </cell>
          <cell r="K178" t="str">
            <v>x</v>
          </cell>
        </row>
        <row r="179">
          <cell r="A179" t="str">
            <v>HM130791</v>
          </cell>
          <cell r="B179" t="str">
            <v>Budova provozni Nedakonice</v>
          </cell>
          <cell r="C179" t="str">
            <v>CC123012</v>
          </cell>
          <cell r="D179">
            <v>24166</v>
          </cell>
          <cell r="E179">
            <v>152</v>
          </cell>
          <cell r="F179" t="str">
            <v>3</v>
          </cell>
          <cell r="G179">
            <v>3101</v>
          </cell>
          <cell r="H179">
            <v>105627</v>
          </cell>
          <cell r="I179">
            <v>105627</v>
          </cell>
          <cell r="J179">
            <v>0</v>
          </cell>
          <cell r="K179" t="str">
            <v>x</v>
          </cell>
        </row>
        <row r="180">
          <cell r="A180" t="str">
            <v>HM130820</v>
          </cell>
          <cell r="B180" t="str">
            <v>Sklad hradidel Kunovsky Les</v>
          </cell>
          <cell r="C180" t="str">
            <v>CC125111</v>
          </cell>
          <cell r="D180">
            <v>26723</v>
          </cell>
          <cell r="E180">
            <v>152</v>
          </cell>
          <cell r="F180" t="str">
            <v>3</v>
          </cell>
          <cell r="G180">
            <v>3101</v>
          </cell>
          <cell r="H180">
            <v>23168</v>
          </cell>
          <cell r="I180">
            <v>23168</v>
          </cell>
          <cell r="J180">
            <v>11472</v>
          </cell>
          <cell r="K180" t="str">
            <v>x</v>
          </cell>
        </row>
        <row r="181">
          <cell r="A181" t="str">
            <v>HM130847</v>
          </cell>
          <cell r="B181" t="str">
            <v>Budova provozni Kromeriz</v>
          </cell>
          <cell r="C181" t="str">
            <v>CC123012</v>
          </cell>
          <cell r="D181">
            <v>24166</v>
          </cell>
          <cell r="E181">
            <v>152</v>
          </cell>
          <cell r="F181" t="str">
            <v>3</v>
          </cell>
          <cell r="G181">
            <v>3103</v>
          </cell>
          <cell r="H181">
            <v>290713</v>
          </cell>
          <cell r="I181">
            <v>85754</v>
          </cell>
          <cell r="J181">
            <v>189171</v>
          </cell>
          <cell r="K181" t="str">
            <v>x</v>
          </cell>
        </row>
        <row r="182">
          <cell r="A182" t="str">
            <v>HM130855</v>
          </cell>
          <cell r="B182" t="str">
            <v>Pristresek Veseli</v>
          </cell>
          <cell r="C182" t="str">
            <v>CC125111</v>
          </cell>
          <cell r="D182">
            <v>25627</v>
          </cell>
          <cell r="E182">
            <v>152</v>
          </cell>
          <cell r="F182" t="str">
            <v>3</v>
          </cell>
          <cell r="G182">
            <v>3102</v>
          </cell>
          <cell r="H182">
            <v>49636</v>
          </cell>
          <cell r="I182">
            <v>49636</v>
          </cell>
          <cell r="J182">
            <v>0</v>
          </cell>
          <cell r="K182" t="str">
            <v>x</v>
          </cell>
        </row>
        <row r="183">
          <cell r="A183" t="str">
            <v>HM130863</v>
          </cell>
          <cell r="B183" t="str">
            <v>Sklad materialu PHM Korycany</v>
          </cell>
          <cell r="C183" t="str">
            <v>CC125111</v>
          </cell>
          <cell r="D183">
            <v>24166</v>
          </cell>
          <cell r="E183">
            <v>152</v>
          </cell>
          <cell r="F183" t="str">
            <v>3</v>
          </cell>
          <cell r="G183">
            <v>3110</v>
          </cell>
          <cell r="H183">
            <v>25440</v>
          </cell>
          <cell r="I183">
            <v>25440</v>
          </cell>
          <cell r="J183">
            <v>5129</v>
          </cell>
          <cell r="K183" t="str">
            <v>x</v>
          </cell>
        </row>
        <row r="184">
          <cell r="A184" t="str">
            <v>HM130871</v>
          </cell>
          <cell r="B184" t="str">
            <v>Dilny Korycany</v>
          </cell>
          <cell r="C184" t="str">
            <v>CC123012</v>
          </cell>
          <cell r="D184">
            <v>24166</v>
          </cell>
          <cell r="E184">
            <v>152</v>
          </cell>
          <cell r="F184" t="str">
            <v>3</v>
          </cell>
          <cell r="G184">
            <v>3110</v>
          </cell>
          <cell r="H184">
            <v>276571</v>
          </cell>
          <cell r="I184">
            <v>87018</v>
          </cell>
          <cell r="J184">
            <v>183820</v>
          </cell>
          <cell r="K184" t="str">
            <v>x</v>
          </cell>
        </row>
        <row r="185">
          <cell r="A185" t="str">
            <v>HM130880</v>
          </cell>
          <cell r="B185" t="str">
            <v>Vratnice Korycany</v>
          </cell>
          <cell r="C185" t="str">
            <v>CC123012</v>
          </cell>
          <cell r="D185">
            <v>24166</v>
          </cell>
          <cell r="E185">
            <v>151</v>
          </cell>
          <cell r="F185" t="str">
            <v>3</v>
          </cell>
          <cell r="G185">
            <v>3110</v>
          </cell>
          <cell r="H185">
            <v>12410</v>
          </cell>
          <cell r="I185">
            <v>12410</v>
          </cell>
          <cell r="J185">
            <v>5132</v>
          </cell>
          <cell r="K185" t="str">
            <v>x</v>
          </cell>
        </row>
        <row r="186">
          <cell r="A186" t="str">
            <v>HM130943</v>
          </cell>
          <cell r="B186" t="str">
            <v>Pristresek Veseli</v>
          </cell>
          <cell r="C186" t="str">
            <v>CC125111</v>
          </cell>
          <cell r="D186">
            <v>27606</v>
          </cell>
          <cell r="E186">
            <v>152</v>
          </cell>
          <cell r="F186" t="str">
            <v>3</v>
          </cell>
          <cell r="G186">
            <v>3102</v>
          </cell>
          <cell r="H186">
            <v>32551</v>
          </cell>
          <cell r="I186">
            <v>32551</v>
          </cell>
          <cell r="J186">
            <v>16965</v>
          </cell>
          <cell r="K186" t="str">
            <v>x</v>
          </cell>
        </row>
        <row r="187">
          <cell r="A187" t="str">
            <v>HM131014</v>
          </cell>
          <cell r="B187" t="str">
            <v>Dům bytový Slušovice 117 Hrobice</v>
          </cell>
          <cell r="C187" t="str">
            <v>CC123012</v>
          </cell>
          <cell r="D187">
            <v>28125</v>
          </cell>
          <cell r="E187">
            <v>151</v>
          </cell>
          <cell r="F187" t="str">
            <v>3</v>
          </cell>
          <cell r="G187">
            <v>3103</v>
          </cell>
          <cell r="H187">
            <v>878434</v>
          </cell>
          <cell r="I187">
            <v>878434</v>
          </cell>
          <cell r="J187">
            <v>529592</v>
          </cell>
          <cell r="K187" t="str">
            <v>x</v>
          </cell>
        </row>
        <row r="188">
          <cell r="A188" t="str">
            <v>HM131049</v>
          </cell>
          <cell r="B188" t="str">
            <v>Budova správní II. 451</v>
          </cell>
          <cell r="C188" t="str">
            <v>CC123012</v>
          </cell>
          <cell r="D188">
            <v>28184</v>
          </cell>
          <cell r="E188">
            <v>151</v>
          </cell>
          <cell r="F188" t="str">
            <v>3</v>
          </cell>
          <cell r="G188">
            <v>3819</v>
          </cell>
          <cell r="H188">
            <v>256564</v>
          </cell>
          <cell r="I188">
            <v>256564</v>
          </cell>
          <cell r="J188">
            <v>0</v>
          </cell>
          <cell r="K188" t="str">
            <v>x</v>
          </cell>
        </row>
        <row r="189">
          <cell r="A189" t="str">
            <v>HM131110</v>
          </cell>
          <cell r="B189" t="str">
            <v>Dilny a garaze Uh.Hradiste</v>
          </cell>
          <cell r="C189" t="str">
            <v>CC123012</v>
          </cell>
          <cell r="D189">
            <v>28429</v>
          </cell>
          <cell r="E189">
            <v>152</v>
          </cell>
          <cell r="F189" t="str">
            <v>3</v>
          </cell>
          <cell r="G189">
            <v>3819</v>
          </cell>
          <cell r="H189">
            <v>1086053</v>
          </cell>
          <cell r="I189">
            <v>958910</v>
          </cell>
          <cell r="J189">
            <v>423751</v>
          </cell>
          <cell r="K189" t="str">
            <v>x</v>
          </cell>
        </row>
        <row r="190">
          <cell r="A190" t="str">
            <v>HM131284</v>
          </cell>
          <cell r="B190" t="str">
            <v>Limnigraf pritok Luhacovice</v>
          </cell>
          <cell r="C190" t="str">
            <v>CC123012</v>
          </cell>
          <cell r="D190">
            <v>29251</v>
          </cell>
          <cell r="E190">
            <v>152</v>
          </cell>
          <cell r="F190" t="str">
            <v>3</v>
          </cell>
          <cell r="G190">
            <v>3101</v>
          </cell>
          <cell r="H190">
            <v>226346</v>
          </cell>
          <cell r="I190">
            <v>226346</v>
          </cell>
          <cell r="J190">
            <v>133522</v>
          </cell>
          <cell r="K190" t="str">
            <v>x</v>
          </cell>
        </row>
        <row r="191">
          <cell r="A191" t="str">
            <v>HM131313</v>
          </cell>
          <cell r="B191" t="str">
            <v>Limnigraf Kolelac</v>
          </cell>
          <cell r="C191" t="str">
            <v>CC123012</v>
          </cell>
          <cell r="D191">
            <v>29617</v>
          </cell>
          <cell r="E191">
            <v>152</v>
          </cell>
          <cell r="F191" t="str">
            <v>3</v>
          </cell>
          <cell r="G191">
            <v>3101</v>
          </cell>
          <cell r="H191">
            <v>108809</v>
          </cell>
          <cell r="I191">
            <v>108809</v>
          </cell>
          <cell r="J191">
            <v>65833</v>
          </cell>
          <cell r="K191" t="str">
            <v>x</v>
          </cell>
        </row>
        <row r="192">
          <cell r="A192" t="str">
            <v>HM131321</v>
          </cell>
          <cell r="B192" t="str">
            <v>Limnigraf pritok Ludkovice</v>
          </cell>
          <cell r="C192" t="str">
            <v>CC123012</v>
          </cell>
          <cell r="D192">
            <v>29617</v>
          </cell>
          <cell r="E192">
            <v>152</v>
          </cell>
          <cell r="F192" t="str">
            <v>3</v>
          </cell>
          <cell r="G192">
            <v>3101</v>
          </cell>
          <cell r="H192">
            <v>85824</v>
          </cell>
          <cell r="I192">
            <v>85824</v>
          </cell>
          <cell r="J192">
            <v>52012</v>
          </cell>
          <cell r="K192" t="str">
            <v>x</v>
          </cell>
        </row>
        <row r="193">
          <cell r="A193" t="str">
            <v>HM131330</v>
          </cell>
          <cell r="B193" t="str">
            <v>Limnigraf Vasilsko</v>
          </cell>
          <cell r="C193" t="str">
            <v>CC123012</v>
          </cell>
          <cell r="D193">
            <v>29617</v>
          </cell>
          <cell r="E193">
            <v>152</v>
          </cell>
          <cell r="F193" t="str">
            <v>3</v>
          </cell>
          <cell r="G193">
            <v>3101</v>
          </cell>
          <cell r="H193">
            <v>127911</v>
          </cell>
          <cell r="I193">
            <v>127911</v>
          </cell>
          <cell r="J193">
            <v>77351</v>
          </cell>
          <cell r="K193" t="str">
            <v>x</v>
          </cell>
        </row>
        <row r="194">
          <cell r="A194" t="str">
            <v>HM131364</v>
          </cell>
          <cell r="B194" t="str">
            <v>Laborator Uh. Hradiste</v>
          </cell>
          <cell r="C194" t="str">
            <v>CC123012</v>
          </cell>
          <cell r="D194">
            <v>29645</v>
          </cell>
          <cell r="E194">
            <v>151</v>
          </cell>
          <cell r="F194" t="str">
            <v>3</v>
          </cell>
          <cell r="G194">
            <v>3819</v>
          </cell>
          <cell r="H194">
            <v>560125</v>
          </cell>
          <cell r="I194">
            <v>541544</v>
          </cell>
          <cell r="J194">
            <v>334577</v>
          </cell>
          <cell r="K194" t="str">
            <v>x</v>
          </cell>
        </row>
        <row r="195">
          <cell r="A195" t="str">
            <v>HM131372</v>
          </cell>
          <cell r="B195" t="str">
            <v>Sklad materiálu-havarijní</v>
          </cell>
          <cell r="C195" t="str">
            <v>CC125111</v>
          </cell>
          <cell r="D195">
            <v>29645</v>
          </cell>
          <cell r="E195">
            <v>152</v>
          </cell>
          <cell r="F195" t="str">
            <v>3</v>
          </cell>
          <cell r="G195">
            <v>3819</v>
          </cell>
          <cell r="H195">
            <v>265000</v>
          </cell>
          <cell r="I195">
            <v>265000</v>
          </cell>
          <cell r="J195">
            <v>73442</v>
          </cell>
          <cell r="K195" t="str">
            <v>x</v>
          </cell>
        </row>
        <row r="196">
          <cell r="A196" t="str">
            <v>HM131495</v>
          </cell>
          <cell r="B196" t="str">
            <v>Limnigraf Bojkovice</v>
          </cell>
          <cell r="C196" t="str">
            <v>CC123012</v>
          </cell>
          <cell r="D196">
            <v>30347</v>
          </cell>
          <cell r="E196">
            <v>152</v>
          </cell>
          <cell r="F196" t="str">
            <v>3</v>
          </cell>
          <cell r="G196">
            <v>3101</v>
          </cell>
          <cell r="H196">
            <v>94719</v>
          </cell>
          <cell r="I196">
            <v>94719</v>
          </cell>
          <cell r="J196">
            <v>60263</v>
          </cell>
          <cell r="K196" t="str">
            <v>x</v>
          </cell>
        </row>
        <row r="197">
          <cell r="A197" t="str">
            <v>HM131508</v>
          </cell>
          <cell r="B197" t="str">
            <v>Dum hrazneho Ludkovice</v>
          </cell>
          <cell r="C197" t="str">
            <v>CC123012</v>
          </cell>
          <cell r="D197">
            <v>30528</v>
          </cell>
          <cell r="E197">
            <v>151</v>
          </cell>
          <cell r="F197" t="str">
            <v>3</v>
          </cell>
          <cell r="G197">
            <v>3101</v>
          </cell>
          <cell r="H197">
            <v>611911</v>
          </cell>
          <cell r="I197">
            <v>611911</v>
          </cell>
          <cell r="J197">
            <v>419724</v>
          </cell>
          <cell r="K197" t="str">
            <v>x</v>
          </cell>
        </row>
        <row r="198">
          <cell r="A198" t="str">
            <v>HM131647</v>
          </cell>
          <cell r="B198" t="str">
            <v>Objekt provozni Hodonin</v>
          </cell>
          <cell r="C198" t="str">
            <v>CC123012</v>
          </cell>
          <cell r="D198">
            <v>32202</v>
          </cell>
          <cell r="E198">
            <v>153</v>
          </cell>
          <cell r="F198" t="str">
            <v>3</v>
          </cell>
          <cell r="G198">
            <v>3102</v>
          </cell>
          <cell r="H198">
            <v>119355</v>
          </cell>
          <cell r="I198">
            <v>119355</v>
          </cell>
          <cell r="J198">
            <v>18664</v>
          </cell>
          <cell r="K198" t="str">
            <v>x</v>
          </cell>
        </row>
        <row r="199">
          <cell r="A199" t="str">
            <v>HM131655</v>
          </cell>
          <cell r="B199" t="str">
            <v>Dum hrazneho Luhacovice</v>
          </cell>
          <cell r="C199" t="str">
            <v>CC111011</v>
          </cell>
          <cell r="D199">
            <v>32202</v>
          </cell>
          <cell r="E199">
            <v>151</v>
          </cell>
          <cell r="F199" t="str">
            <v>3</v>
          </cell>
          <cell r="G199">
            <v>3101</v>
          </cell>
          <cell r="H199">
            <v>1876270</v>
          </cell>
          <cell r="I199">
            <v>1664980</v>
          </cell>
          <cell r="J199">
            <v>1356032</v>
          </cell>
          <cell r="K199" t="str">
            <v>x</v>
          </cell>
        </row>
        <row r="200">
          <cell r="A200" t="str">
            <v>HM131698</v>
          </cell>
          <cell r="B200" t="str">
            <v>Objekt provozni Luhacovice</v>
          </cell>
          <cell r="C200" t="str">
            <v>CC125111</v>
          </cell>
          <cell r="D200">
            <v>32993</v>
          </cell>
          <cell r="E200">
            <v>152</v>
          </cell>
          <cell r="F200" t="str">
            <v>3</v>
          </cell>
          <cell r="G200">
            <v>3101</v>
          </cell>
          <cell r="H200">
            <v>249771</v>
          </cell>
          <cell r="I200">
            <v>249771</v>
          </cell>
          <cell r="J200">
            <v>185811</v>
          </cell>
          <cell r="K200" t="str">
            <v>x</v>
          </cell>
        </row>
        <row r="201">
          <cell r="A201" t="str">
            <v>HM131700</v>
          </cell>
          <cell r="B201" t="str">
            <v>Chata rekreacni Korycany</v>
          </cell>
          <cell r="C201" t="str">
            <v>CC111022</v>
          </cell>
          <cell r="D201">
            <v>33085</v>
          </cell>
          <cell r="E201">
            <v>153</v>
          </cell>
          <cell r="F201" t="str">
            <v>3</v>
          </cell>
          <cell r="G201">
            <v>3805</v>
          </cell>
          <cell r="H201">
            <v>10170</v>
          </cell>
          <cell r="I201">
            <v>10170</v>
          </cell>
          <cell r="J201">
            <v>0</v>
          </cell>
          <cell r="K201" t="str">
            <v>x</v>
          </cell>
        </row>
        <row r="202">
          <cell r="A202" t="str">
            <v>HM131735</v>
          </cell>
          <cell r="B202" t="str">
            <v>Provozni zarizeni Frystak</v>
          </cell>
          <cell r="C202" t="str">
            <v>CC123012</v>
          </cell>
          <cell r="D202">
            <v>33116</v>
          </cell>
          <cell r="E202">
            <v>152</v>
          </cell>
          <cell r="F202" t="str">
            <v>3</v>
          </cell>
          <cell r="G202">
            <v>3103</v>
          </cell>
          <cell r="H202">
            <v>284798</v>
          </cell>
          <cell r="I202">
            <v>284798</v>
          </cell>
          <cell r="J202">
            <v>213242</v>
          </cell>
          <cell r="K202" t="str">
            <v>x</v>
          </cell>
        </row>
        <row r="203">
          <cell r="A203" t="str">
            <v>HM131743</v>
          </cell>
          <cell r="B203" t="str">
            <v>Provozni stredisko Malenovice</v>
          </cell>
          <cell r="C203" t="str">
            <v>CC125111</v>
          </cell>
          <cell r="D203">
            <v>34334</v>
          </cell>
          <cell r="E203">
            <v>151</v>
          </cell>
          <cell r="F203" t="str">
            <v>3</v>
          </cell>
          <cell r="G203">
            <v>3103</v>
          </cell>
          <cell r="H203">
            <v>7942045</v>
          </cell>
          <cell r="I203">
            <v>7942045</v>
          </cell>
          <cell r="J203">
            <v>6565405</v>
          </cell>
          <cell r="K203" t="str">
            <v>x</v>
          </cell>
        </row>
        <row r="204">
          <cell r="A204" t="str">
            <v>HM131751</v>
          </cell>
          <cell r="B204" t="str">
            <v>Sklady-PS Malenovice</v>
          </cell>
          <cell r="C204" t="str">
            <v>CC125111</v>
          </cell>
          <cell r="D204">
            <v>34334</v>
          </cell>
          <cell r="E204">
            <v>152</v>
          </cell>
          <cell r="F204" t="str">
            <v>3</v>
          </cell>
          <cell r="G204">
            <v>3103</v>
          </cell>
          <cell r="H204">
            <v>1784951</v>
          </cell>
          <cell r="I204">
            <v>1784951</v>
          </cell>
          <cell r="J204">
            <v>1427991</v>
          </cell>
          <cell r="K204" t="str">
            <v>x</v>
          </cell>
        </row>
        <row r="205">
          <cell r="A205" t="str">
            <v>HM131760</v>
          </cell>
          <cell r="B205" t="str">
            <v>Dum jezneho Spytihnev</v>
          </cell>
          <cell r="C205" t="str">
            <v>CC123012</v>
          </cell>
          <cell r="D205">
            <v>34424</v>
          </cell>
          <cell r="E205">
            <v>151</v>
          </cell>
          <cell r="F205" t="str">
            <v>3</v>
          </cell>
          <cell r="G205">
            <v>3101</v>
          </cell>
          <cell r="H205">
            <v>2367016</v>
          </cell>
          <cell r="I205">
            <v>2367016</v>
          </cell>
          <cell r="J205">
            <v>1961904</v>
          </cell>
          <cell r="K205" t="str">
            <v>x</v>
          </cell>
        </row>
        <row r="206">
          <cell r="A206" t="str">
            <v>HM131794</v>
          </cell>
          <cell r="B206" t="str">
            <v>Sklad pohotov.mater.Opatovice</v>
          </cell>
          <cell r="C206" t="str">
            <v>CC125111</v>
          </cell>
          <cell r="D206">
            <v>35277</v>
          </cell>
          <cell r="E206">
            <v>152</v>
          </cell>
          <cell r="F206" t="str">
            <v>3</v>
          </cell>
          <cell r="G206">
            <v>3103</v>
          </cell>
          <cell r="H206">
            <v>254001</v>
          </cell>
          <cell r="I206">
            <v>254001</v>
          </cell>
          <cell r="J206">
            <v>212661</v>
          </cell>
          <cell r="K206" t="str">
            <v>x</v>
          </cell>
        </row>
        <row r="207">
          <cell r="A207" t="str">
            <v>HM131807</v>
          </cell>
          <cell r="B207" t="str">
            <v>Zarizeni hospodarske Ludkovice</v>
          </cell>
          <cell r="C207" t="str">
            <v>CC123012</v>
          </cell>
          <cell r="D207">
            <v>35795</v>
          </cell>
          <cell r="E207">
            <v>152</v>
          </cell>
          <cell r="F207" t="str">
            <v>3</v>
          </cell>
          <cell r="G207">
            <v>3101</v>
          </cell>
          <cell r="H207">
            <v>35300</v>
          </cell>
          <cell r="I207">
            <v>35300</v>
          </cell>
          <cell r="J207">
            <v>30328</v>
          </cell>
          <cell r="K207" t="str">
            <v>x</v>
          </cell>
        </row>
        <row r="208">
          <cell r="A208" t="str">
            <v>HM131815</v>
          </cell>
          <cell r="B208" t="str">
            <v>Provoz.obj.-Morava,jez Veselí</v>
          </cell>
          <cell r="C208" t="str">
            <v>CC123012</v>
          </cell>
          <cell r="D208">
            <v>37072</v>
          </cell>
          <cell r="E208">
            <v>151</v>
          </cell>
          <cell r="F208" t="str">
            <v>3</v>
          </cell>
          <cell r="G208">
            <v>3102</v>
          </cell>
          <cell r="H208">
            <v>1641442</v>
          </cell>
          <cell r="I208">
            <v>566600</v>
          </cell>
          <cell r="J208">
            <v>1553533</v>
          </cell>
          <cell r="K208" t="str">
            <v>x</v>
          </cell>
        </row>
        <row r="209">
          <cell r="A209" t="str">
            <v>HM150100</v>
          </cell>
          <cell r="B209" t="str">
            <v>Budova admin. Drevarska 11</v>
          </cell>
          <cell r="C209" t="str">
            <v>CC123012</v>
          </cell>
          <cell r="D209">
            <v>27060</v>
          </cell>
          <cell r="E209">
            <v>161</v>
          </cell>
          <cell r="F209" t="str">
            <v>5</v>
          </cell>
          <cell r="G209">
            <v>5801</v>
          </cell>
          <cell r="H209">
            <v>52547767</v>
          </cell>
          <cell r="I209">
            <v>14505367</v>
          </cell>
          <cell r="J209">
            <v>44720405</v>
          </cell>
          <cell r="K209" t="str">
            <v>x</v>
          </cell>
        </row>
        <row r="210">
          <cell r="A210" t="str">
            <v>HM150194</v>
          </cell>
          <cell r="B210" t="str">
            <v>Budova pom.provozu Drevarska 11 - garáže</v>
          </cell>
          <cell r="C210" t="str">
            <v>CC127411</v>
          </cell>
          <cell r="D210">
            <v>29617</v>
          </cell>
          <cell r="E210">
            <v>151</v>
          </cell>
          <cell r="F210" t="str">
            <v>5</v>
          </cell>
          <cell r="G210">
            <v>5801</v>
          </cell>
          <cell r="H210">
            <v>3246421</v>
          </cell>
          <cell r="I210">
            <v>2129800</v>
          </cell>
          <cell r="J210">
            <v>2441423</v>
          </cell>
          <cell r="K210" t="str">
            <v>x</v>
          </cell>
        </row>
        <row r="211">
          <cell r="A211" t="str">
            <v>HM214709</v>
          </cell>
          <cell r="B211" t="str">
            <v>Prip. telefonni Landstejn</v>
          </cell>
          <cell r="C211" t="str">
            <v>CC221321</v>
          </cell>
          <cell r="D211">
            <v>27394</v>
          </cell>
          <cell r="E211">
            <v>242</v>
          </cell>
          <cell r="F211" t="str">
            <v>1</v>
          </cell>
          <cell r="G211">
            <v>1108</v>
          </cell>
          <cell r="H211">
            <v>56989</v>
          </cell>
          <cell r="I211">
            <v>56989</v>
          </cell>
          <cell r="J211">
            <v>0</v>
          </cell>
          <cell r="K211" t="str">
            <v>x</v>
          </cell>
        </row>
        <row r="212">
          <cell r="A212" t="str">
            <v>HM218558</v>
          </cell>
          <cell r="B212" t="str">
            <v>PVE Nove Mlyny</v>
          </cell>
          <cell r="C212" t="str">
            <v>CC215221</v>
          </cell>
          <cell r="D212">
            <v>32751</v>
          </cell>
          <cell r="E212">
            <v>251</v>
          </cell>
          <cell r="F212" t="str">
            <v>1</v>
          </cell>
          <cell r="G212">
            <v>1107</v>
          </cell>
          <cell r="H212">
            <v>11714242</v>
          </cell>
          <cell r="I212">
            <v>10553465</v>
          </cell>
          <cell r="J212">
            <v>9825282</v>
          </cell>
          <cell r="K212" t="str">
            <v>x</v>
          </cell>
        </row>
        <row r="213">
          <cell r="A213" t="str">
            <v>HM219139</v>
          </cell>
          <cell r="B213" t="str">
            <v>Brána automat.posuv.-VD Vranov</v>
          </cell>
          <cell r="C213">
            <v>40540</v>
          </cell>
          <cell r="D213">
            <v>36799</v>
          </cell>
          <cell r="E213">
            <v>222</v>
          </cell>
          <cell r="F213" t="str">
            <v>1</v>
          </cell>
          <cell r="G213">
            <v>1102</v>
          </cell>
          <cell r="H213">
            <v>107130</v>
          </cell>
          <cell r="I213">
            <v>107130</v>
          </cell>
          <cell r="J213">
            <v>92810</v>
          </cell>
          <cell r="K213" t="str">
            <v>x</v>
          </cell>
        </row>
        <row r="214">
          <cell r="A214" t="str">
            <v>HM233811</v>
          </cell>
          <cell r="B214" t="str">
            <v>Pripojka el.k Lg Uh.Brod</v>
          </cell>
          <cell r="C214" t="str">
            <v>CC222429</v>
          </cell>
          <cell r="D214">
            <v>35003</v>
          </cell>
          <cell r="E214">
            <v>242</v>
          </cell>
          <cell r="F214" t="str">
            <v>3</v>
          </cell>
          <cell r="G214">
            <v>3101</v>
          </cell>
          <cell r="H214">
            <v>64600</v>
          </cell>
          <cell r="I214">
            <v>64600</v>
          </cell>
          <cell r="J214">
            <v>39858</v>
          </cell>
          <cell r="K214" t="str">
            <v>x</v>
          </cell>
        </row>
        <row r="215">
          <cell r="A215" t="str">
            <v>HM233838</v>
          </cell>
          <cell r="B215" t="str">
            <v>Rybochovné zařízení - VD Korycany</v>
          </cell>
          <cell r="C215" t="str">
            <v>CC215211</v>
          </cell>
          <cell r="D215">
            <v>35003</v>
          </cell>
          <cell r="E215">
            <v>253</v>
          </cell>
          <cell r="F215" t="str">
            <v>3</v>
          </cell>
          <cell r="G215">
            <v>3110</v>
          </cell>
          <cell r="H215">
            <v>885236</v>
          </cell>
          <cell r="I215">
            <v>885236</v>
          </cell>
          <cell r="J215">
            <v>680211</v>
          </cell>
          <cell r="K215" t="str">
            <v>x</v>
          </cell>
        </row>
        <row r="216">
          <cell r="A216" t="str">
            <v>HM900027</v>
          </cell>
          <cell r="B216" t="str">
            <v>Garáž pro traktor VD Slušovice</v>
          </cell>
          <cell r="C216" t="str">
            <v>CC123012</v>
          </cell>
          <cell r="D216">
            <v>38041</v>
          </cell>
          <cell r="E216">
            <v>152</v>
          </cell>
          <cell r="F216" t="str">
            <v>3</v>
          </cell>
          <cell r="G216">
            <v>3103</v>
          </cell>
          <cell r="H216">
            <v>381367</v>
          </cell>
          <cell r="I216">
            <v>381367</v>
          </cell>
          <cell r="J216">
            <v>362764</v>
          </cell>
          <cell r="K216" t="str">
            <v>x</v>
          </cell>
        </row>
        <row r="217">
          <cell r="A217" t="str">
            <v>HM901594</v>
          </cell>
          <cell r="B217" t="str">
            <v>Skladová hala Mostiště</v>
          </cell>
          <cell r="C217" t="str">
            <v>CC123012</v>
          </cell>
          <cell r="D217">
            <v>39080</v>
          </cell>
          <cell r="E217">
            <v>152</v>
          </cell>
          <cell r="F217" t="str">
            <v>1</v>
          </cell>
          <cell r="G217">
            <v>1104</v>
          </cell>
          <cell r="H217">
            <v>1391350</v>
          </cell>
          <cell r="I217">
            <v>1388200</v>
          </cell>
          <cell r="J217">
            <v>1379520</v>
          </cell>
          <cell r="K217" t="str">
            <v>x</v>
          </cell>
        </row>
        <row r="218">
          <cell r="A218" t="str">
            <v>HM901786</v>
          </cell>
          <cell r="B218" t="str">
            <v>Budova administrativní ul. Krapkova č. 102, Znojmo č.p. 3103 </v>
          </cell>
          <cell r="C218" t="str">
            <v>CC122019</v>
          </cell>
          <cell r="D218">
            <v>39233</v>
          </cell>
          <cell r="E218">
            <v>161</v>
          </cell>
          <cell r="F218">
            <v>1</v>
          </cell>
          <cell r="G218">
            <v>1102</v>
          </cell>
          <cell r="H218">
            <v>15188828</v>
          </cell>
          <cell r="I218">
            <v>14647712</v>
          </cell>
          <cell r="J218">
            <v>14631843</v>
          </cell>
          <cell r="K218" t="str">
            <v>x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řepočtová tabulka z r. 2008"/>
      <sheetName val="Přepočtová tabulka do r. 2012"/>
      <sheetName val="Tabulka č.3"/>
    </sheetNames>
    <sheetDataSet>
      <sheetData sheetId="0" refreshError="1"/>
      <sheetData sheetId="1">
        <row r="5">
          <cell r="A5">
            <v>1962</v>
          </cell>
          <cell r="E5">
            <v>6.030141815900399</v>
          </cell>
        </row>
        <row r="6">
          <cell r="A6">
            <v>1963</v>
          </cell>
          <cell r="E6">
            <v>6.030141815900399</v>
          </cell>
        </row>
        <row r="7">
          <cell r="A7">
            <v>1964</v>
          </cell>
          <cell r="E7">
            <v>6.030141815900399</v>
          </cell>
        </row>
        <row r="8">
          <cell r="A8">
            <v>1965</v>
          </cell>
          <cell r="E8">
            <v>6.030141815900399</v>
          </cell>
        </row>
        <row r="9">
          <cell r="A9">
            <v>1966</v>
          </cell>
          <cell r="E9">
            <v>6.030141815900399</v>
          </cell>
        </row>
        <row r="10">
          <cell r="A10">
            <v>1967</v>
          </cell>
          <cell r="E10">
            <v>6.030141815900399</v>
          </cell>
        </row>
        <row r="11">
          <cell r="A11">
            <v>1968</v>
          </cell>
          <cell r="B11">
            <v>1</v>
          </cell>
          <cell r="E11">
            <v>6.030141815900399</v>
          </cell>
        </row>
        <row r="12">
          <cell r="A12">
            <v>1969</v>
          </cell>
          <cell r="B12">
            <v>1.04</v>
          </cell>
          <cell r="C12">
            <v>0.04</v>
          </cell>
          <cell r="D12">
            <v>1.04</v>
          </cell>
          <cell r="E12">
            <v>6.030141815900399</v>
          </cell>
        </row>
        <row r="13">
          <cell r="A13">
            <v>1970</v>
          </cell>
          <cell r="B13">
            <v>1.06288</v>
          </cell>
          <cell r="C13">
            <v>0.022000000000000002</v>
          </cell>
          <cell r="D13">
            <v>1.022</v>
          </cell>
          <cell r="E13">
            <v>5.798213284519616</v>
          </cell>
        </row>
        <row r="14">
          <cell r="A14">
            <v>1971</v>
          </cell>
          <cell r="B14">
            <v>1.05862848</v>
          </cell>
          <cell r="C14">
            <v>-0.004</v>
          </cell>
          <cell r="D14">
            <v>0.996</v>
          </cell>
          <cell r="E14">
            <v>5.67339851714248</v>
          </cell>
        </row>
        <row r="15">
          <cell r="A15">
            <v>1972</v>
          </cell>
          <cell r="B15">
            <v>1.0543939660800001</v>
          </cell>
          <cell r="C15">
            <v>-0.004</v>
          </cell>
          <cell r="D15">
            <v>0.996</v>
          </cell>
          <cell r="E15">
            <v>5.696183250143055</v>
          </cell>
        </row>
        <row r="16">
          <cell r="A16">
            <v>1973</v>
          </cell>
          <cell r="B16">
            <v>1.05755714797824</v>
          </cell>
          <cell r="C16">
            <v>0.003</v>
          </cell>
          <cell r="D16">
            <v>1.003</v>
          </cell>
          <cell r="E16">
            <v>5.719059488095433</v>
          </cell>
        </row>
        <row r="17">
          <cell r="A17">
            <v>1974</v>
          </cell>
          <cell r="B17">
            <v>1.0617873765701529</v>
          </cell>
          <cell r="C17">
            <v>0.004</v>
          </cell>
          <cell r="D17">
            <v>1.004</v>
          </cell>
          <cell r="E17">
            <v>5.701953627213794</v>
          </cell>
        </row>
        <row r="18">
          <cell r="A18">
            <v>1975</v>
          </cell>
          <cell r="B18">
            <v>1.0681581008295737</v>
          </cell>
          <cell r="C18">
            <v>0.006</v>
          </cell>
          <cell r="D18">
            <v>1.006</v>
          </cell>
          <cell r="E18">
            <v>5.679236680491825</v>
          </cell>
        </row>
        <row r="19">
          <cell r="A19">
            <v>1976</v>
          </cell>
          <cell r="B19">
            <v>1.0777715237370398</v>
          </cell>
          <cell r="C19">
            <v>0.009000000000000001</v>
          </cell>
          <cell r="D19">
            <v>1.009</v>
          </cell>
          <cell r="E19">
            <v>5.64536449353064</v>
          </cell>
        </row>
        <row r="20">
          <cell r="A20">
            <v>1977</v>
          </cell>
          <cell r="B20">
            <v>1.0917825535456211</v>
          </cell>
          <cell r="C20">
            <v>0.013000000000000001</v>
          </cell>
          <cell r="D20">
            <v>1.013</v>
          </cell>
          <cell r="E20">
            <v>5.595009408850984</v>
          </cell>
        </row>
        <row r="21">
          <cell r="A21">
            <v>1978</v>
          </cell>
          <cell r="B21">
            <v>1.1081592918488055</v>
          </cell>
          <cell r="C21">
            <v>0.015</v>
          </cell>
          <cell r="D21">
            <v>1.015</v>
          </cell>
          <cell r="E21">
            <v>5.523207708638682</v>
          </cell>
        </row>
        <row r="22">
          <cell r="A22">
            <v>1979</v>
          </cell>
          <cell r="B22">
            <v>1.1491611856472113</v>
          </cell>
          <cell r="C22">
            <v>0.037000000000000005</v>
          </cell>
          <cell r="D22">
            <v>1.037</v>
          </cell>
          <cell r="E22">
            <v>5.4415839493977165</v>
          </cell>
        </row>
        <row r="23">
          <cell r="A23">
            <v>1980</v>
          </cell>
          <cell r="B23">
            <v>1.1824868600309804</v>
          </cell>
          <cell r="C23">
            <v>0.028999999999999998</v>
          </cell>
          <cell r="D23">
            <v>1.029</v>
          </cell>
          <cell r="E23">
            <v>5.247429073671858</v>
          </cell>
        </row>
        <row r="24">
          <cell r="A24">
            <v>1981</v>
          </cell>
          <cell r="B24">
            <v>1.1919467549112281</v>
          </cell>
          <cell r="C24">
            <v>0.008</v>
          </cell>
          <cell r="D24">
            <v>1.008</v>
          </cell>
          <cell r="E24">
            <v>5.0995423456480635</v>
          </cell>
        </row>
        <row r="25">
          <cell r="A25">
            <v>1982</v>
          </cell>
          <cell r="B25">
            <v>1.2515440926567896</v>
          </cell>
          <cell r="C25">
            <v>0.05</v>
          </cell>
          <cell r="D25">
            <v>1.05</v>
          </cell>
          <cell r="E25">
            <v>5.059069787349272</v>
          </cell>
        </row>
        <row r="26">
          <cell r="A26">
            <v>1983</v>
          </cell>
          <cell r="B26">
            <v>1.2640595335833575</v>
          </cell>
          <cell r="C26">
            <v>0.01</v>
          </cell>
          <cell r="D26">
            <v>1.01</v>
          </cell>
          <cell r="E26">
            <v>4.8181617022374</v>
          </cell>
        </row>
        <row r="27">
          <cell r="A27">
            <v>1984</v>
          </cell>
          <cell r="B27">
            <v>1.276700128919191</v>
          </cell>
          <cell r="C27">
            <v>0.01</v>
          </cell>
          <cell r="D27">
            <v>1.01</v>
          </cell>
          <cell r="E27">
            <v>4.7704571309281185</v>
          </cell>
        </row>
        <row r="28">
          <cell r="A28">
            <v>1985</v>
          </cell>
          <cell r="B28">
            <v>1.3060642318843323</v>
          </cell>
          <cell r="C28">
            <v>0.023</v>
          </cell>
          <cell r="D28">
            <v>1.023</v>
          </cell>
          <cell r="E28">
            <v>4.723224882107051</v>
          </cell>
        </row>
        <row r="29">
          <cell r="A29">
            <v>1986</v>
          </cell>
          <cell r="B29">
            <v>1.3125945530437537</v>
          </cell>
          <cell r="C29">
            <v>0.005</v>
          </cell>
          <cell r="D29">
            <v>1.005</v>
          </cell>
          <cell r="E29">
            <v>4.617033120339246</v>
          </cell>
        </row>
        <row r="30">
          <cell r="A30">
            <v>1987</v>
          </cell>
          <cell r="B30">
            <v>1.3139071475967974</v>
          </cell>
          <cell r="C30">
            <v>0.001</v>
          </cell>
          <cell r="D30">
            <v>1.001</v>
          </cell>
          <cell r="E30">
            <v>4.5940628063077105</v>
          </cell>
        </row>
        <row r="31">
          <cell r="A31">
            <v>1988</v>
          </cell>
          <cell r="B31">
            <v>1.316534961891991</v>
          </cell>
          <cell r="C31">
            <v>0.002</v>
          </cell>
          <cell r="D31">
            <v>1.002</v>
          </cell>
          <cell r="E31">
            <v>4.589473332974735</v>
          </cell>
        </row>
        <row r="32">
          <cell r="A32">
            <v>1989</v>
          </cell>
          <cell r="B32">
            <v>1.334966451358479</v>
          </cell>
          <cell r="C32">
            <v>0.013999999999999999</v>
          </cell>
          <cell r="D32">
            <v>1.014</v>
          </cell>
          <cell r="E32">
            <v>4.5803127075596155</v>
          </cell>
        </row>
        <row r="33">
          <cell r="A33">
            <v>1990</v>
          </cell>
          <cell r="B33">
            <v>1.4644581971402513</v>
          </cell>
          <cell r="C33">
            <v>0.09699999999999999</v>
          </cell>
          <cell r="D33">
            <v>1.097</v>
          </cell>
          <cell r="E33">
            <v>4.517073676094293</v>
          </cell>
        </row>
        <row r="34">
          <cell r="A34">
            <v>1991</v>
          </cell>
          <cell r="B34">
            <v>2.2933415367216337</v>
          </cell>
          <cell r="C34">
            <v>0.5660000000000001</v>
          </cell>
          <cell r="D34">
            <v>1.566</v>
          </cell>
          <cell r="E34">
            <v>4.117660598080487</v>
          </cell>
        </row>
        <row r="35">
          <cell r="A35">
            <v>1992</v>
          </cell>
          <cell r="B35">
            <v>2.547902447297735</v>
          </cell>
          <cell r="C35">
            <v>0.111</v>
          </cell>
          <cell r="D35">
            <v>1.111</v>
          </cell>
          <cell r="E35">
            <v>2.6294128978802607</v>
          </cell>
        </row>
        <row r="36">
          <cell r="A36">
            <v>1993</v>
          </cell>
          <cell r="B36">
            <v>3.0778661563356637</v>
          </cell>
          <cell r="C36">
            <v>0.20800000000000002</v>
          </cell>
          <cell r="D36">
            <v>1.208</v>
          </cell>
          <cell r="E36">
            <v>2.3667082789201266</v>
          </cell>
        </row>
        <row r="37">
          <cell r="A37">
            <v>1994</v>
          </cell>
          <cell r="B37">
            <v>3.38565277196923</v>
          </cell>
          <cell r="C37">
            <v>0.1</v>
          </cell>
          <cell r="D37">
            <v>1.1</v>
          </cell>
          <cell r="E37">
            <v>1.9591955951325553</v>
          </cell>
        </row>
        <row r="38">
          <cell r="A38">
            <v>1995</v>
          </cell>
          <cell r="B38">
            <v>3.69374717421843</v>
          </cell>
          <cell r="C38">
            <v>0.091</v>
          </cell>
          <cell r="D38">
            <v>1.091</v>
          </cell>
          <cell r="E38">
            <v>1.7810869046659596</v>
          </cell>
        </row>
        <row r="39">
          <cell r="A39">
            <v>1996</v>
          </cell>
          <cell r="B39">
            <v>4.018796925549652</v>
          </cell>
          <cell r="C39">
            <v>0.08800000000000001</v>
          </cell>
          <cell r="D39">
            <v>1.088</v>
          </cell>
          <cell r="E39">
            <v>1.632526952031126</v>
          </cell>
        </row>
        <row r="40">
          <cell r="A40">
            <v>1997</v>
          </cell>
          <cell r="B40">
            <v>4.3603946642213725</v>
          </cell>
          <cell r="C40">
            <v>0.085</v>
          </cell>
          <cell r="D40">
            <v>1.085</v>
          </cell>
          <cell r="E40">
            <v>1.5004843309109615</v>
          </cell>
        </row>
        <row r="41">
          <cell r="A41">
            <v>1998</v>
          </cell>
          <cell r="B41">
            <v>4.826956893293059</v>
          </cell>
          <cell r="C41">
            <v>0.107</v>
          </cell>
          <cell r="D41">
            <v>1.107</v>
          </cell>
          <cell r="E41">
            <v>1.3829348671990433</v>
          </cell>
        </row>
        <row r="42">
          <cell r="A42">
            <v>1999</v>
          </cell>
          <cell r="B42">
            <v>4.928322988052213</v>
          </cell>
          <cell r="C42">
            <v>0.021</v>
          </cell>
          <cell r="D42">
            <v>1.021</v>
          </cell>
          <cell r="E42">
            <v>1.2492636560063626</v>
          </cell>
        </row>
        <row r="43">
          <cell r="A43">
            <v>2000</v>
          </cell>
          <cell r="B43">
            <v>5.120527584586249</v>
          </cell>
          <cell r="C43">
            <v>0.039</v>
          </cell>
          <cell r="D43">
            <v>1.039</v>
          </cell>
          <cell r="E43">
            <v>1.2235687130326767</v>
          </cell>
        </row>
        <row r="44">
          <cell r="A44">
            <v>2001</v>
          </cell>
          <cell r="B44">
            <v>5.3611923810618025</v>
          </cell>
          <cell r="C44">
            <v>0.047</v>
          </cell>
          <cell r="D44">
            <v>1.047</v>
          </cell>
          <cell r="E44">
            <v>1.1776407247667724</v>
          </cell>
        </row>
        <row r="45">
          <cell r="A45">
            <v>2002</v>
          </cell>
          <cell r="B45">
            <v>5.457693843920915</v>
          </cell>
          <cell r="C45">
            <v>0.018000000000000002</v>
          </cell>
          <cell r="D45">
            <v>1.018</v>
          </cell>
          <cell r="E45">
            <v>1.1247762414200309</v>
          </cell>
        </row>
        <row r="46">
          <cell r="A46">
            <v>2003</v>
          </cell>
          <cell r="B46">
            <v>5.463151537764835</v>
          </cell>
          <cell r="C46">
            <v>0.001</v>
          </cell>
          <cell r="D46">
            <v>1.001</v>
          </cell>
          <cell r="E46">
            <v>1.1048882528683996</v>
          </cell>
        </row>
        <row r="47">
          <cell r="A47">
            <v>2004</v>
          </cell>
          <cell r="B47">
            <v>5.616119780822251</v>
          </cell>
          <cell r="C47">
            <v>0.027999999999999997</v>
          </cell>
          <cell r="D47">
            <v>1.028</v>
          </cell>
          <cell r="E47">
            <v>1.1037844683999998</v>
          </cell>
        </row>
        <row r="48">
          <cell r="A48">
            <v>2005</v>
          </cell>
          <cell r="B48">
            <v>5.722826056657873</v>
          </cell>
          <cell r="C48">
            <v>0.019</v>
          </cell>
          <cell r="D48">
            <v>1.019</v>
          </cell>
          <cell r="E48">
            <v>1.0737202999999997</v>
          </cell>
        </row>
        <row r="49">
          <cell r="A49">
            <v>2006</v>
          </cell>
          <cell r="B49">
            <v>5.8658967080743185</v>
          </cell>
          <cell r="C49">
            <v>0.025</v>
          </cell>
          <cell r="D49">
            <v>1.025</v>
          </cell>
          <cell r="E49">
            <v>1.0536999999999999</v>
          </cell>
        </row>
        <row r="50">
          <cell r="A50">
            <v>2007</v>
          </cell>
          <cell r="B50">
            <v>6.030141815900399</v>
          </cell>
          <cell r="C50">
            <v>0.028</v>
          </cell>
          <cell r="D50">
            <v>1.028</v>
          </cell>
          <cell r="E50">
            <v>1.028</v>
          </cell>
        </row>
        <row r="51">
          <cell r="A51">
            <v>2008</v>
          </cell>
          <cell r="B51">
            <v>6.410040750302124</v>
          </cell>
          <cell r="C51">
            <v>0.063</v>
          </cell>
          <cell r="D51">
            <v>1.063</v>
          </cell>
          <cell r="E51">
            <v>1.092764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tabSelected="1" zoomScaleSheetLayoutView="100" workbookViewId="0" topLeftCell="A1">
      <selection activeCell="D10" sqref="D10"/>
    </sheetView>
  </sheetViews>
  <sheetFormatPr defaultColWidth="9.00390625" defaultRowHeight="12.75"/>
  <cols>
    <col min="2" max="2" width="26.375" style="0" customWidth="1"/>
    <col min="3" max="3" width="8.125" style="0" customWidth="1"/>
    <col min="5" max="5" width="7.00390625" style="0" customWidth="1"/>
    <col min="9" max="11" width="9.00390625" style="0" hidden="1" customWidth="1"/>
    <col min="12" max="12" width="16.00390625" style="0" hidden="1" customWidth="1"/>
  </cols>
  <sheetData>
    <row r="1" spans="1:12" ht="15">
      <c r="A1" s="99" t="s">
        <v>92</v>
      </c>
      <c r="B1" s="37"/>
      <c r="C1" s="37"/>
      <c r="D1" s="37"/>
      <c r="E1" s="37"/>
      <c r="F1" s="37"/>
      <c r="G1" s="37"/>
      <c r="H1" s="3"/>
      <c r="I1" s="2"/>
      <c r="J1" s="37"/>
      <c r="K1" s="37"/>
      <c r="L1" s="37"/>
    </row>
    <row r="2" spans="1:12" ht="15">
      <c r="A2" s="38"/>
      <c r="B2" s="37"/>
      <c r="C2" s="37"/>
      <c r="D2" s="37"/>
      <c r="E2" s="37"/>
      <c r="F2" s="37"/>
      <c r="G2" s="37"/>
      <c r="H2" s="3"/>
      <c r="I2" s="2"/>
      <c r="J2" s="37"/>
      <c r="K2" s="37"/>
      <c r="L2" s="37"/>
    </row>
    <row r="3" spans="1:12" ht="27.75" customHeight="1">
      <c r="A3" s="97" t="s">
        <v>97</v>
      </c>
      <c r="B3" s="37"/>
      <c r="C3" s="37"/>
      <c r="D3" s="37"/>
      <c r="E3" s="37"/>
      <c r="F3" s="37"/>
      <c r="G3" s="37"/>
      <c r="H3" s="3"/>
      <c r="I3" s="2"/>
      <c r="J3" s="37"/>
      <c r="K3" s="37"/>
      <c r="L3" s="37"/>
    </row>
    <row r="4" spans="1:12" s="98" customFormat="1" ht="18" customHeight="1">
      <c r="A4" s="100" t="s">
        <v>98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1:12" ht="15.75">
      <c r="A5" s="36"/>
      <c r="B5" s="36"/>
      <c r="C5" s="36"/>
      <c r="D5" s="36"/>
      <c r="E5" s="36"/>
      <c r="F5" s="36"/>
      <c r="G5" s="36"/>
      <c r="H5" s="3"/>
      <c r="I5" s="2"/>
      <c r="J5" s="36"/>
      <c r="K5" s="36"/>
      <c r="L5" s="36"/>
    </row>
    <row r="6" spans="1:12" ht="47.25" customHeight="1">
      <c r="A6" s="35" t="s">
        <v>37</v>
      </c>
      <c r="B6" s="35" t="s">
        <v>36</v>
      </c>
      <c r="C6" s="35" t="s">
        <v>35</v>
      </c>
      <c r="D6" s="35" t="s">
        <v>34</v>
      </c>
      <c r="E6" s="35" t="s">
        <v>33</v>
      </c>
      <c r="F6" s="34" t="s">
        <v>32</v>
      </c>
      <c r="G6" s="32" t="s">
        <v>31</v>
      </c>
      <c r="H6" s="33" t="s">
        <v>30</v>
      </c>
      <c r="I6" s="32" t="s">
        <v>29</v>
      </c>
      <c r="J6" s="31" t="s">
        <v>28</v>
      </c>
      <c r="K6" s="30"/>
      <c r="L6" s="30"/>
    </row>
    <row r="7" spans="1:12" ht="24" customHeight="1">
      <c r="A7" s="29" t="s">
        <v>27</v>
      </c>
      <c r="B7" s="29" t="s">
        <v>26</v>
      </c>
      <c r="C7" s="29" t="s">
        <v>2</v>
      </c>
      <c r="D7" s="28">
        <v>34972</v>
      </c>
      <c r="E7" s="27" t="s">
        <v>1</v>
      </c>
      <c r="F7" s="27" t="s">
        <v>5</v>
      </c>
      <c r="G7" s="26">
        <v>11850</v>
      </c>
      <c r="H7" s="25">
        <f aca="true" t="shared" si="0" ref="H7:H16">YEAR(D7)</f>
        <v>1995</v>
      </c>
      <c r="I7" s="24">
        <v>2.0717</v>
      </c>
      <c r="J7" s="23">
        <f aca="true" t="shared" si="1" ref="J7:J16">ROUND(G7*I7,0)</f>
        <v>24550</v>
      </c>
      <c r="K7" s="7"/>
      <c r="L7" s="7"/>
    </row>
    <row r="8" spans="1:12" ht="24" customHeight="1">
      <c r="A8" s="29" t="s">
        <v>25</v>
      </c>
      <c r="B8" s="29" t="s">
        <v>24</v>
      </c>
      <c r="C8" s="29" t="s">
        <v>2</v>
      </c>
      <c r="D8" s="28">
        <v>34972</v>
      </c>
      <c r="E8" s="27" t="s">
        <v>1</v>
      </c>
      <c r="F8" s="27" t="s">
        <v>5</v>
      </c>
      <c r="G8" s="26">
        <v>11850</v>
      </c>
      <c r="H8" s="25">
        <f t="shared" si="0"/>
        <v>1995</v>
      </c>
      <c r="I8" s="24">
        <v>2.0717</v>
      </c>
      <c r="J8" s="23">
        <f t="shared" si="1"/>
        <v>24550</v>
      </c>
      <c r="K8" s="7"/>
      <c r="L8" s="7"/>
    </row>
    <row r="9" spans="1:12" ht="24" customHeight="1">
      <c r="A9" s="29" t="s">
        <v>23</v>
      </c>
      <c r="B9" s="29" t="s">
        <v>22</v>
      </c>
      <c r="C9" s="29" t="s">
        <v>2</v>
      </c>
      <c r="D9" s="28">
        <v>34972</v>
      </c>
      <c r="E9" s="27" t="s">
        <v>1</v>
      </c>
      <c r="F9" s="27" t="s">
        <v>5</v>
      </c>
      <c r="G9" s="26">
        <v>11850</v>
      </c>
      <c r="H9" s="25">
        <f t="shared" si="0"/>
        <v>1995</v>
      </c>
      <c r="I9" s="24">
        <v>2.0717</v>
      </c>
      <c r="J9" s="23">
        <f t="shared" si="1"/>
        <v>24550</v>
      </c>
      <c r="K9" s="7"/>
      <c r="L9" s="7"/>
    </row>
    <row r="10" spans="1:12" ht="24" customHeight="1">
      <c r="A10" s="29" t="s">
        <v>21</v>
      </c>
      <c r="B10" s="29" t="s">
        <v>20</v>
      </c>
      <c r="C10" s="29" t="s">
        <v>2</v>
      </c>
      <c r="D10" s="28">
        <v>27941</v>
      </c>
      <c r="E10" s="27" t="s">
        <v>1</v>
      </c>
      <c r="F10" s="27" t="s">
        <v>19</v>
      </c>
      <c r="G10" s="26">
        <v>4437</v>
      </c>
      <c r="H10" s="25">
        <f t="shared" si="0"/>
        <v>1976</v>
      </c>
      <c r="I10" s="24">
        <v>6.5664</v>
      </c>
      <c r="J10" s="23">
        <f t="shared" si="1"/>
        <v>29135</v>
      </c>
      <c r="K10" s="7"/>
      <c r="L10" s="7"/>
    </row>
    <row r="11" spans="1:12" ht="24" customHeight="1">
      <c r="A11" s="29" t="s">
        <v>18</v>
      </c>
      <c r="B11" s="29" t="s">
        <v>17</v>
      </c>
      <c r="C11" s="29" t="s">
        <v>2</v>
      </c>
      <c r="D11" s="28">
        <v>29982</v>
      </c>
      <c r="E11" s="27" t="s">
        <v>1</v>
      </c>
      <c r="F11" s="27" t="s">
        <v>14</v>
      </c>
      <c r="G11" s="26">
        <v>408100</v>
      </c>
      <c r="H11" s="25">
        <f t="shared" si="0"/>
        <v>1982</v>
      </c>
      <c r="I11" s="24">
        <v>5.8844</v>
      </c>
      <c r="J11" s="23">
        <f t="shared" si="1"/>
        <v>2401424</v>
      </c>
      <c r="K11" s="7"/>
      <c r="L11" s="7"/>
    </row>
    <row r="12" spans="1:12" ht="24" customHeight="1">
      <c r="A12" s="29" t="s">
        <v>16</v>
      </c>
      <c r="B12" s="29" t="s">
        <v>15</v>
      </c>
      <c r="C12" s="29" t="s">
        <v>2</v>
      </c>
      <c r="D12" s="28">
        <v>32751</v>
      </c>
      <c r="E12" s="27" t="s">
        <v>1</v>
      </c>
      <c r="F12" s="27" t="s">
        <v>14</v>
      </c>
      <c r="G12" s="26">
        <v>396000</v>
      </c>
      <c r="H12" s="25">
        <f t="shared" si="0"/>
        <v>1989</v>
      </c>
      <c r="I12" s="24">
        <v>5.3276</v>
      </c>
      <c r="J12" s="23">
        <f t="shared" si="1"/>
        <v>2109730</v>
      </c>
      <c r="K12" s="7"/>
      <c r="L12" s="7"/>
    </row>
    <row r="13" spans="1:12" ht="24" customHeight="1">
      <c r="A13" s="29" t="s">
        <v>13</v>
      </c>
      <c r="B13" s="29" t="s">
        <v>12</v>
      </c>
      <c r="C13" s="29" t="s">
        <v>2</v>
      </c>
      <c r="D13" s="28">
        <v>32447</v>
      </c>
      <c r="E13" s="27" t="s">
        <v>1</v>
      </c>
      <c r="F13" s="27" t="s">
        <v>11</v>
      </c>
      <c r="G13" s="26">
        <v>264000</v>
      </c>
      <c r="H13" s="25">
        <f t="shared" si="0"/>
        <v>1988</v>
      </c>
      <c r="I13" s="24">
        <v>5.3382</v>
      </c>
      <c r="J13" s="23">
        <f t="shared" si="1"/>
        <v>1409285</v>
      </c>
      <c r="K13" s="7"/>
      <c r="L13" s="7"/>
    </row>
    <row r="14" spans="1:12" ht="24" customHeight="1">
      <c r="A14" s="29" t="s">
        <v>10</v>
      </c>
      <c r="B14" s="29" t="s">
        <v>9</v>
      </c>
      <c r="C14" s="29" t="s">
        <v>2</v>
      </c>
      <c r="D14" s="28">
        <v>35124</v>
      </c>
      <c r="E14" s="27" t="s">
        <v>1</v>
      </c>
      <c r="F14" s="27" t="s">
        <v>8</v>
      </c>
      <c r="G14" s="26">
        <v>72521</v>
      </c>
      <c r="H14" s="25">
        <f t="shared" si="0"/>
        <v>1996</v>
      </c>
      <c r="I14" s="24">
        <v>1.8989</v>
      </c>
      <c r="J14" s="23">
        <f t="shared" si="1"/>
        <v>137710</v>
      </c>
      <c r="K14" s="7"/>
      <c r="L14" s="7"/>
    </row>
    <row r="15" spans="1:12" ht="24" customHeight="1">
      <c r="A15" s="29" t="s">
        <v>7</v>
      </c>
      <c r="B15" s="29" t="s">
        <v>6</v>
      </c>
      <c r="C15" s="29" t="s">
        <v>2</v>
      </c>
      <c r="D15" s="28">
        <v>36219</v>
      </c>
      <c r="E15" s="27" t="s">
        <v>1</v>
      </c>
      <c r="F15" s="27" t="s">
        <v>5</v>
      </c>
      <c r="G15" s="26">
        <v>10329</v>
      </c>
      <c r="H15" s="25">
        <f t="shared" si="0"/>
        <v>1999</v>
      </c>
      <c r="I15" s="24">
        <v>1.4531</v>
      </c>
      <c r="J15" s="23">
        <f t="shared" si="1"/>
        <v>15009</v>
      </c>
      <c r="K15" s="7"/>
      <c r="L15" s="7"/>
    </row>
    <row r="16" spans="1:12" ht="24" customHeight="1" thickBot="1">
      <c r="A16" s="22" t="s">
        <v>4</v>
      </c>
      <c r="B16" s="22" t="s">
        <v>3</v>
      </c>
      <c r="C16" s="22" t="s">
        <v>2</v>
      </c>
      <c r="D16" s="21">
        <v>38352</v>
      </c>
      <c r="E16" s="20" t="s">
        <v>1</v>
      </c>
      <c r="F16" s="20" t="s">
        <v>0</v>
      </c>
      <c r="G16" s="19">
        <v>375716</v>
      </c>
      <c r="H16" s="18">
        <f t="shared" si="0"/>
        <v>2004</v>
      </c>
      <c r="I16" s="17">
        <v>1.2839</v>
      </c>
      <c r="J16" s="16">
        <f t="shared" si="1"/>
        <v>482382</v>
      </c>
      <c r="K16" s="7"/>
      <c r="L16" s="7"/>
    </row>
    <row r="17" spans="1:12" ht="24" customHeight="1" thickBot="1">
      <c r="A17" s="15"/>
      <c r="B17" s="15" t="str">
        <f>"Celkem za viditelné položky: "&amp;SUBTOTAL(3,A7:A16)</f>
        <v>Celkem za viditelné položky: 10</v>
      </c>
      <c r="C17" s="14"/>
      <c r="D17" s="14"/>
      <c r="E17" s="13"/>
      <c r="F17" s="13"/>
      <c r="G17" s="12">
        <f>SUBTOTAL(9,G7:G16)</f>
        <v>1566653</v>
      </c>
      <c r="H17" s="11"/>
      <c r="I17" s="10"/>
      <c r="J17" s="9">
        <f>SUBTOTAL(9,J7:J16)</f>
        <v>6658325</v>
      </c>
      <c r="K17" s="8"/>
      <c r="L17" s="8"/>
    </row>
    <row r="18" spans="1:12" ht="12.75">
      <c r="A18" s="5"/>
      <c r="B18" s="5"/>
      <c r="C18" s="5"/>
      <c r="D18" s="5"/>
      <c r="E18" s="4"/>
      <c r="F18" s="4"/>
      <c r="G18" s="6"/>
      <c r="H18" s="3"/>
      <c r="I18" s="2"/>
      <c r="J18" s="1"/>
      <c r="K18" s="7"/>
      <c r="L18" s="7"/>
    </row>
  </sheetData>
  <mergeCells count="1">
    <mergeCell ref="A4:L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workbookViewId="0" topLeftCell="A1"/>
  </sheetViews>
  <sheetFormatPr defaultColWidth="9.00390625" defaultRowHeight="12.75"/>
  <cols>
    <col min="1" max="1" width="4.625" style="39" customWidth="1"/>
    <col min="2" max="2" width="48.625" style="39" customWidth="1"/>
    <col min="3" max="3" width="12.125" style="41" customWidth="1"/>
    <col min="4" max="4" width="12.625" style="39" customWidth="1"/>
    <col min="5" max="5" width="13.75390625" style="39" customWidth="1"/>
    <col min="6" max="6" width="17.125" style="39" hidden="1" customWidth="1"/>
    <col min="7" max="7" width="13.25390625" style="40" customWidth="1"/>
    <col min="8" max="201" width="9.125" style="39" customWidth="1"/>
    <col min="202" max="202" width="4.625" style="39" customWidth="1"/>
    <col min="203" max="203" width="48.625" style="39" customWidth="1"/>
    <col min="204" max="205" width="9.00390625" style="39" hidden="1" customWidth="1"/>
    <col min="206" max="206" width="12.125" style="39" customWidth="1"/>
    <col min="207" max="207" width="12.625" style="39" customWidth="1"/>
    <col min="208" max="208" width="13.75390625" style="39" customWidth="1"/>
    <col min="209" max="209" width="9.00390625" style="39" hidden="1" customWidth="1"/>
    <col min="210" max="210" width="12.875" style="39" customWidth="1"/>
    <col min="211" max="16384" width="9.125" style="39" customWidth="1"/>
  </cols>
  <sheetData>
    <row r="1" spans="1:7" s="70" customFormat="1" ht="15">
      <c r="A1" s="69" t="s">
        <v>95</v>
      </c>
      <c r="C1" s="72"/>
      <c r="E1" s="71"/>
      <c r="F1" s="71"/>
      <c r="G1" s="71"/>
    </row>
    <row r="2" spans="1:7" s="70" customFormat="1" ht="11.25" customHeight="1">
      <c r="A2" s="73"/>
      <c r="C2" s="72"/>
      <c r="E2" s="71"/>
      <c r="F2" s="71"/>
      <c r="G2" s="71"/>
    </row>
    <row r="3" spans="1:7" s="66" customFormat="1" ht="15">
      <c r="A3" s="101" t="s">
        <v>93</v>
      </c>
      <c r="B3" s="101"/>
      <c r="C3" s="101"/>
      <c r="D3" s="101"/>
      <c r="E3" s="101"/>
      <c r="F3" s="101"/>
      <c r="G3" s="101"/>
    </row>
    <row r="4" spans="1:7" s="66" customFormat="1" ht="15">
      <c r="A4" s="69"/>
      <c r="C4" s="68"/>
      <c r="E4" s="67"/>
      <c r="F4" s="67"/>
      <c r="G4" s="67"/>
    </row>
    <row r="5" spans="1:7" ht="22.5">
      <c r="A5" s="65" t="s">
        <v>63</v>
      </c>
      <c r="B5" s="65" t="s">
        <v>36</v>
      </c>
      <c r="C5" s="65" t="s">
        <v>62</v>
      </c>
      <c r="D5" s="65" t="s">
        <v>61</v>
      </c>
      <c r="E5" s="65" t="s">
        <v>34</v>
      </c>
      <c r="F5" s="65" t="s">
        <v>60</v>
      </c>
      <c r="G5" s="64" t="s">
        <v>59</v>
      </c>
    </row>
    <row r="6" spans="1:7" ht="16.5" customHeight="1">
      <c r="A6" s="57">
        <v>1</v>
      </c>
      <c r="B6" s="58" t="s">
        <v>58</v>
      </c>
      <c r="C6" s="57" t="s">
        <v>57</v>
      </c>
      <c r="D6" s="63">
        <v>563423</v>
      </c>
      <c r="E6" s="62">
        <v>40136</v>
      </c>
      <c r="F6" s="57" t="s">
        <v>40</v>
      </c>
      <c r="G6" s="61">
        <f>ROUND(D6*1.0942,0)</f>
        <v>616497</v>
      </c>
    </row>
    <row r="7" spans="1:7" ht="16.5" customHeight="1">
      <c r="A7" s="57">
        <v>2</v>
      </c>
      <c r="B7" s="58" t="s">
        <v>56</v>
      </c>
      <c r="C7" s="57" t="s">
        <v>55</v>
      </c>
      <c r="D7" s="63">
        <v>618534</v>
      </c>
      <c r="E7" s="62">
        <v>38229</v>
      </c>
      <c r="F7" s="57" t="s">
        <v>40</v>
      </c>
      <c r="G7" s="61">
        <f>ROUND(D7*1.2839,0)</f>
        <v>794136</v>
      </c>
    </row>
    <row r="8" spans="1:7" ht="16.5" customHeight="1">
      <c r="A8" s="60">
        <v>3</v>
      </c>
      <c r="B8" s="59" t="s">
        <v>54</v>
      </c>
      <c r="C8" s="57" t="s">
        <v>53</v>
      </c>
      <c r="D8" s="63">
        <v>624384</v>
      </c>
      <c r="E8" s="62">
        <v>38622</v>
      </c>
      <c r="F8" s="57" t="s">
        <v>40</v>
      </c>
      <c r="G8" s="61">
        <f>ROUND(D8*1.2489,0)</f>
        <v>779793</v>
      </c>
    </row>
    <row r="9" spans="1:7" ht="16.5" customHeight="1">
      <c r="A9" s="60">
        <v>4</v>
      </c>
      <c r="B9" s="59" t="s">
        <v>52</v>
      </c>
      <c r="C9" s="57" t="s">
        <v>51</v>
      </c>
      <c r="D9" s="63">
        <v>1097068</v>
      </c>
      <c r="E9" s="62">
        <v>38168</v>
      </c>
      <c r="F9" s="57" t="s">
        <v>40</v>
      </c>
      <c r="G9" s="61">
        <f>ROUND(D9*1.2839,0)</f>
        <v>1408526</v>
      </c>
    </row>
    <row r="10" spans="1:7" ht="16.5" customHeight="1">
      <c r="A10" s="60">
        <v>5</v>
      </c>
      <c r="B10" s="59" t="s">
        <v>50</v>
      </c>
      <c r="C10" s="57" t="s">
        <v>49</v>
      </c>
      <c r="D10" s="63">
        <v>1195440</v>
      </c>
      <c r="E10" s="62">
        <v>39842</v>
      </c>
      <c r="F10" s="57" t="s">
        <v>40</v>
      </c>
      <c r="G10" s="61">
        <f>ROUND(D10*1.0942,0)</f>
        <v>1308050</v>
      </c>
    </row>
    <row r="11" spans="1:7" ht="16.5" customHeight="1">
      <c r="A11" s="60">
        <v>6</v>
      </c>
      <c r="B11" s="59" t="s">
        <v>48</v>
      </c>
      <c r="C11" s="57" t="s">
        <v>47</v>
      </c>
      <c r="D11" s="63">
        <v>862408</v>
      </c>
      <c r="E11" s="62">
        <v>39171</v>
      </c>
      <c r="F11" s="57" t="s">
        <v>40</v>
      </c>
      <c r="G11" s="61">
        <f>ROUND(D11*1.1957,0)</f>
        <v>1031181</v>
      </c>
    </row>
    <row r="12" spans="1:7" ht="16.5" customHeight="1">
      <c r="A12" s="60">
        <v>7</v>
      </c>
      <c r="B12" s="59" t="s">
        <v>46</v>
      </c>
      <c r="C12" s="57" t="s">
        <v>45</v>
      </c>
      <c r="D12" s="56">
        <v>1499130</v>
      </c>
      <c r="E12" s="55">
        <v>38867</v>
      </c>
      <c r="F12" s="54" t="s">
        <v>40</v>
      </c>
      <c r="G12" s="48">
        <f>ROUND(D12*1.2256,0)</f>
        <v>1837334</v>
      </c>
    </row>
    <row r="13" spans="1:7" ht="16.5" customHeight="1">
      <c r="A13" s="52">
        <v>8</v>
      </c>
      <c r="B13" s="53" t="s">
        <v>44</v>
      </c>
      <c r="C13" s="52" t="s">
        <v>43</v>
      </c>
      <c r="D13" s="51">
        <v>190197</v>
      </c>
      <c r="E13" s="50">
        <v>40939</v>
      </c>
      <c r="F13" s="49" t="s">
        <v>40</v>
      </c>
      <c r="G13" s="48">
        <f>ROUND(D13*1.0475,0)</f>
        <v>199231</v>
      </c>
    </row>
    <row r="14" spans="1:7" ht="16.5" customHeight="1" thickBot="1">
      <c r="A14" s="52">
        <v>9</v>
      </c>
      <c r="B14" s="53" t="s">
        <v>42</v>
      </c>
      <c r="C14" s="52" t="s">
        <v>41</v>
      </c>
      <c r="D14" s="51">
        <v>287500</v>
      </c>
      <c r="E14" s="50">
        <v>41260</v>
      </c>
      <c r="F14" s="49" t="s">
        <v>40</v>
      </c>
      <c r="G14" s="48">
        <f>ROUND(D14*1.0475,0)</f>
        <v>301156</v>
      </c>
    </row>
    <row r="15" spans="1:7" ht="21.75" customHeight="1" thickBot="1">
      <c r="A15" s="47"/>
      <c r="B15" s="46" t="s">
        <v>39</v>
      </c>
      <c r="C15" s="44" t="s">
        <v>38</v>
      </c>
      <c r="D15" s="45">
        <f>SUM(D6:D14)</f>
        <v>6938084</v>
      </c>
      <c r="E15" s="44" t="s">
        <v>38</v>
      </c>
      <c r="F15" s="43"/>
      <c r="G15" s="42">
        <f>SUM(G6:G14)</f>
        <v>8275904</v>
      </c>
    </row>
  </sheetData>
  <mergeCells count="1">
    <mergeCell ref="A3:G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C1" sqref="C1"/>
    </sheetView>
  </sheetViews>
  <sheetFormatPr defaultColWidth="9.00390625" defaultRowHeight="12.75"/>
  <cols>
    <col min="1" max="1" width="8.375" style="74" customWidth="1"/>
    <col min="2" max="2" width="8.125" style="74" customWidth="1"/>
    <col min="3" max="3" width="53.625" style="74" customWidth="1"/>
    <col min="4" max="4" width="15.25390625" style="75" customWidth="1"/>
    <col min="5" max="195" width="9.125" style="74" customWidth="1"/>
    <col min="196" max="196" width="8.375" style="74" customWidth="1"/>
    <col min="197" max="197" width="8.125" style="74" customWidth="1"/>
    <col min="198" max="198" width="53.625" style="74" customWidth="1"/>
    <col min="199" max="199" width="15.25390625" style="74" customWidth="1"/>
    <col min="200" max="16384" width="9.125" style="74" customWidth="1"/>
  </cols>
  <sheetData>
    <row r="1" ht="15">
      <c r="A1" s="95" t="s">
        <v>96</v>
      </c>
    </row>
    <row r="2" ht="8.25" customHeight="1">
      <c r="A2" s="96"/>
    </row>
    <row r="3" ht="15">
      <c r="A3" s="95" t="s">
        <v>94</v>
      </c>
    </row>
    <row r="4" ht="10.5" customHeight="1" thickBot="1"/>
    <row r="5" spans="1:4" ht="18" customHeight="1">
      <c r="A5" s="94" t="s">
        <v>66</v>
      </c>
      <c r="B5" s="93">
        <v>60751</v>
      </c>
      <c r="C5" s="92" t="s">
        <v>91</v>
      </c>
      <c r="D5" s="91">
        <v>38800000</v>
      </c>
    </row>
    <row r="6" spans="1:4" ht="18" customHeight="1">
      <c r="A6" s="86" t="s">
        <v>66</v>
      </c>
      <c r="B6" s="88">
        <v>170202</v>
      </c>
      <c r="C6" s="84" t="s">
        <v>90</v>
      </c>
      <c r="D6" s="89">
        <v>50100000</v>
      </c>
    </row>
    <row r="7" spans="1:4" ht="18" customHeight="1">
      <c r="A7" s="86" t="s">
        <v>66</v>
      </c>
      <c r="B7" s="88">
        <v>270323</v>
      </c>
      <c r="C7" s="84" t="s">
        <v>89</v>
      </c>
      <c r="D7" s="89">
        <v>10400000</v>
      </c>
    </row>
    <row r="8" spans="1:4" ht="18" customHeight="1">
      <c r="A8" s="86" t="s">
        <v>66</v>
      </c>
      <c r="B8" s="88">
        <v>311001</v>
      </c>
      <c r="C8" s="84" t="s">
        <v>88</v>
      </c>
      <c r="D8" s="89">
        <v>7500000</v>
      </c>
    </row>
    <row r="9" spans="1:4" ht="18" customHeight="1">
      <c r="A9" s="86" t="s">
        <v>66</v>
      </c>
      <c r="B9" s="88">
        <v>270363</v>
      </c>
      <c r="C9" s="84" t="s">
        <v>87</v>
      </c>
      <c r="D9" s="90">
        <v>76700000</v>
      </c>
    </row>
    <row r="10" spans="1:4" ht="18" customHeight="1">
      <c r="A10" s="86" t="s">
        <v>66</v>
      </c>
      <c r="B10" s="88">
        <v>60652</v>
      </c>
      <c r="C10" s="84" t="s">
        <v>86</v>
      </c>
      <c r="D10" s="90">
        <v>13168000</v>
      </c>
    </row>
    <row r="11" spans="1:4" ht="18" customHeight="1">
      <c r="A11" s="86" t="s">
        <v>66</v>
      </c>
      <c r="B11" s="88">
        <v>511012</v>
      </c>
      <c r="C11" s="84" t="s">
        <v>85</v>
      </c>
      <c r="D11" s="89">
        <v>21866000</v>
      </c>
    </row>
    <row r="12" spans="1:4" ht="18" customHeight="1">
      <c r="A12" s="86" t="s">
        <v>66</v>
      </c>
      <c r="B12" s="88">
        <v>211001</v>
      </c>
      <c r="C12" s="84" t="s">
        <v>84</v>
      </c>
      <c r="D12" s="89">
        <v>10073000</v>
      </c>
    </row>
    <row r="13" spans="1:4" ht="18" customHeight="1">
      <c r="A13" s="86" t="s">
        <v>66</v>
      </c>
      <c r="B13" s="88">
        <v>60758</v>
      </c>
      <c r="C13" s="84" t="s">
        <v>83</v>
      </c>
      <c r="D13" s="87">
        <v>4146000</v>
      </c>
    </row>
    <row r="14" spans="1:4" ht="18" customHeight="1">
      <c r="A14" s="86" t="s">
        <v>66</v>
      </c>
      <c r="B14" s="88">
        <v>60974</v>
      </c>
      <c r="C14" s="84" t="s">
        <v>82</v>
      </c>
      <c r="D14" s="87">
        <v>36810000</v>
      </c>
    </row>
    <row r="15" spans="1:4" ht="18" customHeight="1">
      <c r="A15" s="86" t="s">
        <v>66</v>
      </c>
      <c r="B15" s="88">
        <v>111006</v>
      </c>
      <c r="C15" s="84" t="s">
        <v>81</v>
      </c>
      <c r="D15" s="87">
        <v>23152000</v>
      </c>
    </row>
    <row r="16" spans="1:4" ht="18" customHeight="1">
      <c r="A16" s="86" t="s">
        <v>66</v>
      </c>
      <c r="B16" s="88">
        <v>170311</v>
      </c>
      <c r="C16" s="84" t="s">
        <v>80</v>
      </c>
      <c r="D16" s="87">
        <v>8393000</v>
      </c>
    </row>
    <row r="17" spans="1:4" ht="18" customHeight="1">
      <c r="A17" s="86" t="s">
        <v>66</v>
      </c>
      <c r="B17" s="88">
        <v>511010</v>
      </c>
      <c r="C17" s="84" t="s">
        <v>79</v>
      </c>
      <c r="D17" s="87">
        <v>5202000</v>
      </c>
    </row>
    <row r="18" spans="1:4" ht="18" customHeight="1">
      <c r="A18" s="86" t="s">
        <v>66</v>
      </c>
      <c r="B18" s="88">
        <v>511013</v>
      </c>
      <c r="C18" s="84" t="s">
        <v>78</v>
      </c>
      <c r="D18" s="87">
        <v>81828000</v>
      </c>
    </row>
    <row r="19" spans="1:4" ht="18" customHeight="1">
      <c r="A19" s="86" t="s">
        <v>66</v>
      </c>
      <c r="B19" s="88">
        <v>170204</v>
      </c>
      <c r="C19" s="84" t="s">
        <v>77</v>
      </c>
      <c r="D19" s="87">
        <v>45723000</v>
      </c>
    </row>
    <row r="20" spans="1:4" ht="18" customHeight="1">
      <c r="A20" s="86" t="s">
        <v>66</v>
      </c>
      <c r="B20" s="88">
        <v>60752</v>
      </c>
      <c r="C20" s="84" t="s">
        <v>76</v>
      </c>
      <c r="D20" s="87">
        <v>127678000</v>
      </c>
    </row>
    <row r="21" spans="1:4" ht="18" customHeight="1">
      <c r="A21" s="86" t="s">
        <v>66</v>
      </c>
      <c r="B21" s="88">
        <v>60753</v>
      </c>
      <c r="C21" s="84" t="s">
        <v>75</v>
      </c>
      <c r="D21" s="87">
        <v>133894000</v>
      </c>
    </row>
    <row r="22" spans="1:4" ht="18" customHeight="1">
      <c r="A22" s="86" t="s">
        <v>66</v>
      </c>
      <c r="B22" s="88">
        <v>60997</v>
      </c>
      <c r="C22" s="84" t="s">
        <v>74</v>
      </c>
      <c r="D22" s="87">
        <v>7667000</v>
      </c>
    </row>
    <row r="23" spans="1:4" ht="18" customHeight="1">
      <c r="A23" s="86" t="s">
        <v>66</v>
      </c>
      <c r="B23" s="88">
        <v>111018</v>
      </c>
      <c r="C23" s="84" t="s">
        <v>73</v>
      </c>
      <c r="D23" s="87">
        <v>2490000</v>
      </c>
    </row>
    <row r="24" spans="1:4" ht="18" customHeight="1">
      <c r="A24" s="86" t="s">
        <v>66</v>
      </c>
      <c r="B24" s="85">
        <v>170317</v>
      </c>
      <c r="C24" s="84" t="s">
        <v>72</v>
      </c>
      <c r="D24" s="83">
        <v>21603000</v>
      </c>
    </row>
    <row r="25" spans="1:4" ht="18" customHeight="1">
      <c r="A25" s="86" t="s">
        <v>66</v>
      </c>
      <c r="B25" s="85">
        <v>211005</v>
      </c>
      <c r="C25" s="84" t="s">
        <v>71</v>
      </c>
      <c r="D25" s="83">
        <v>2102000</v>
      </c>
    </row>
    <row r="26" spans="1:4" ht="18" customHeight="1">
      <c r="A26" s="86" t="s">
        <v>66</v>
      </c>
      <c r="B26" s="85">
        <v>213068</v>
      </c>
      <c r="C26" s="84" t="s">
        <v>70</v>
      </c>
      <c r="D26" s="83">
        <v>100744000</v>
      </c>
    </row>
    <row r="27" spans="1:4" ht="18" customHeight="1">
      <c r="A27" s="86" t="s">
        <v>66</v>
      </c>
      <c r="B27" s="85">
        <v>111007</v>
      </c>
      <c r="C27" s="84" t="s">
        <v>69</v>
      </c>
      <c r="D27" s="83">
        <v>8210000</v>
      </c>
    </row>
    <row r="28" spans="1:4" ht="18" customHeight="1">
      <c r="A28" s="86" t="s">
        <v>66</v>
      </c>
      <c r="B28" s="85">
        <v>270308</v>
      </c>
      <c r="C28" s="84" t="s">
        <v>68</v>
      </c>
      <c r="D28" s="83">
        <v>280520000</v>
      </c>
    </row>
    <row r="29" spans="1:4" ht="18" customHeight="1">
      <c r="A29" s="86" t="s">
        <v>66</v>
      </c>
      <c r="B29" s="85">
        <v>60755</v>
      </c>
      <c r="C29" s="84" t="s">
        <v>67</v>
      </c>
      <c r="D29" s="83">
        <v>192050000</v>
      </c>
    </row>
    <row r="30" spans="1:4" ht="18" customHeight="1" thickBot="1">
      <c r="A30" s="82" t="s">
        <v>66</v>
      </c>
      <c r="B30" s="81">
        <v>213056</v>
      </c>
      <c r="C30" s="80" t="s">
        <v>65</v>
      </c>
      <c r="D30" s="79">
        <v>140089000</v>
      </c>
    </row>
    <row r="31" spans="1:4" ht="18" customHeight="1" thickBot="1">
      <c r="A31" s="78" t="s">
        <v>64</v>
      </c>
      <c r="B31" s="77"/>
      <c r="C31" s="77"/>
      <c r="D31" s="76">
        <f>SUM(D5:D30)</f>
        <v>1450908000</v>
      </c>
    </row>
  </sheetData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Nekudova</dc:creator>
  <cp:keywords/>
  <dc:description/>
  <cp:lastModifiedBy>ridka</cp:lastModifiedBy>
  <cp:lastPrinted>2014-10-13T08:40:48Z</cp:lastPrinted>
  <dcterms:created xsi:type="dcterms:W3CDTF">2014-06-11T10:43:59Z</dcterms:created>
  <dcterms:modified xsi:type="dcterms:W3CDTF">2014-10-13T08:41:16Z</dcterms:modified>
  <cp:category/>
  <cp:version/>
  <cp:contentType/>
  <cp:contentStatus/>
</cp:coreProperties>
</file>