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865" yWindow="0" windowWidth="23385" windowHeight="18240" activeTab="0"/>
  </bookViews>
  <sheets>
    <sheet name="Příloha č. 1" sheetId="1" r:id="rId1"/>
  </sheets>
  <definedNames/>
  <calcPr calcId="145621"/>
  <extLst/>
</workbook>
</file>

<file path=xl/sharedStrings.xml><?xml version="1.0" encoding="utf-8"?>
<sst xmlns="http://schemas.openxmlformats.org/spreadsheetml/2006/main" count="85" uniqueCount="57">
  <si>
    <t>Praha - Hosting</t>
  </si>
  <si>
    <t>Brno</t>
  </si>
  <si>
    <t>Olomouc</t>
  </si>
  <si>
    <t>Frýdek-Místek</t>
  </si>
  <si>
    <t>Kroměříž</t>
  </si>
  <si>
    <t>Hradec Králové</t>
  </si>
  <si>
    <t>Jablonec</t>
  </si>
  <si>
    <t>Plzeň</t>
  </si>
  <si>
    <t>České Budějovice</t>
  </si>
  <si>
    <t>Písek</t>
  </si>
  <si>
    <t>Karlovy Vary</t>
  </si>
  <si>
    <t>Jihlava</t>
  </si>
  <si>
    <t>CELKEM</t>
  </si>
  <si>
    <t>Hlavní připojení</t>
  </si>
  <si>
    <t>Pronájem zařízení</t>
  </si>
  <si>
    <t>Provoz</t>
  </si>
  <si>
    <t>Záložní připojení</t>
  </si>
  <si>
    <t xml:space="preserve">Příloha č. 1 - Objemy služeb a specifikace cen </t>
  </si>
  <si>
    <t>Uchazeč vyplní či upraví pouze modře označené buňky, obsah a vzorce ostatních buňek nesmí upravovat.</t>
  </si>
  <si>
    <t>St. Boleslav</t>
  </si>
  <si>
    <t>Cena za jednotku</t>
  </si>
  <si>
    <t>Lokalita</t>
  </si>
  <si>
    <t>Pobočky - Hosting</t>
  </si>
  <si>
    <t>Ústředí Brandýs</t>
  </si>
  <si>
    <t xml:space="preserve"> Rackhosting</t>
  </si>
  <si>
    <t>Předpokládaný měsíční počet minut</t>
  </si>
  <si>
    <t xml:space="preserve">Cena za jednotku </t>
  </si>
  <si>
    <t>Cena dle tab. 1</t>
  </si>
  <si>
    <t>Cena dle tab. 2</t>
  </si>
  <si>
    <t>Cena dle tab. 3</t>
  </si>
  <si>
    <t>Cena za 1 měsíc</t>
  </si>
  <si>
    <t>Cena za 36 měsíců</t>
  </si>
  <si>
    <t>Tab. 2:</t>
  </si>
  <si>
    <t>Tab. 3:</t>
  </si>
  <si>
    <t>Tab. 4:</t>
  </si>
  <si>
    <t>Počet jednotek za měsíc</t>
  </si>
  <si>
    <t>místní a dálkové</t>
  </si>
  <si>
    <t>ČR - Ústav pro hospodářskou úpravu lesů Brandýs nad Labem</t>
  </si>
  <si>
    <t>Tab.1:</t>
  </si>
  <si>
    <t>Specifikace cen hlasových  služeb (volání mimo síť zadavatele)</t>
  </si>
  <si>
    <t>Terminace hovorů</t>
  </si>
  <si>
    <t>Specifikace cen pronájmu zařízení (HW) pro hlasové služby</t>
  </si>
  <si>
    <t>Specifikace cen pronájmu zařízení (HW) pro datové služby a specifikace cen datových  služeb</t>
  </si>
  <si>
    <t>Switch</t>
  </si>
  <si>
    <t>Typ datové služby</t>
  </si>
  <si>
    <t>Celková výsledná cena za 36 měsíců</t>
  </si>
  <si>
    <t>GSM brány</t>
  </si>
  <si>
    <t>VoIP telefony standard</t>
  </si>
  <si>
    <t>VoIP bezdrátové telefony</t>
  </si>
  <si>
    <t>VoIP sekretarsky modul</t>
  </si>
  <si>
    <t xml:space="preserve">Veřejná zakázka: Poskytování služeb elektronických komunikací
</t>
  </si>
  <si>
    <t>Cena celkem za měsíc bez DPH</t>
  </si>
  <si>
    <t>CELKEM cena bez DPH</t>
  </si>
  <si>
    <t>CELKEM částka DPH</t>
  </si>
  <si>
    <t>CELKEM cena s DPH</t>
  </si>
  <si>
    <t>POZN: Veškeré ceny uvedeny bez DPH, není-li uvedeno jinak</t>
  </si>
  <si>
    <t>SSL VPN brána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</si>
</sst>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Protection="1"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8" fillId="2" borderId="10" xfId="0" applyFont="1" applyFill="1" applyBorder="1" applyAlignment="1">
      <alignment horizontal="left" vertical="center"/>
    </xf>
    <xf numFmtId="164" fontId="8" fillId="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9" xfId="0" applyNumberFormat="1" applyFont="1" applyBorder="1" applyAlignment="1">
      <alignment horizontal="center" vertical="center" wrapText="1"/>
    </xf>
    <xf numFmtId="164" fontId="8" fillId="2" borderId="39" xfId="0" applyNumberFormat="1" applyFont="1" applyFill="1" applyBorder="1" applyAlignment="1">
      <alignment horizontal="center" vertical="center" wrapText="1"/>
    </xf>
    <xf numFmtId="164" fontId="8" fillId="2" borderId="40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164" fontId="4" fillId="0" borderId="31" xfId="0" applyNumberFormat="1" applyFont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164" fontId="8" fillId="2" borderId="44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46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164" fontId="4" fillId="3" borderId="41" xfId="0" applyNumberFormat="1" applyFont="1" applyFill="1" applyBorder="1" applyAlignment="1">
      <alignment horizontal="center" vertical="center" wrapText="1"/>
    </xf>
    <xf numFmtId="164" fontId="4" fillId="3" borderId="3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8" fillId="2" borderId="47" xfId="0" applyFont="1" applyFill="1" applyBorder="1" applyAlignment="1">
      <alignment horizontal="left" vertical="center"/>
    </xf>
    <xf numFmtId="164" fontId="7" fillId="2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Protection="1">
      <protection hidden="1"/>
    </xf>
    <xf numFmtId="0" fontId="6" fillId="2" borderId="32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164" fontId="7" fillId="2" borderId="48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64" fontId="7" fillId="2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tabSelected="1" zoomScale="110" zoomScaleNormal="110" zoomScalePageLayoutView="110" workbookViewId="0" topLeftCell="A30">
      <selection activeCell="O13" sqref="O13"/>
    </sheetView>
  </sheetViews>
  <sheetFormatPr defaultColWidth="8.8515625" defaultRowHeight="15"/>
  <cols>
    <col min="1" max="1" width="19.00390625" style="4" customWidth="1"/>
    <col min="2" max="12" width="13.421875" style="3" customWidth="1"/>
    <col min="13" max="13" width="6.28125" style="3" bestFit="1" customWidth="1"/>
    <col min="14" max="14" width="6.421875" style="3" customWidth="1"/>
    <col min="15" max="15" width="8.421875" style="3" bestFit="1" customWidth="1"/>
    <col min="16" max="16" width="6.28125" style="3" bestFit="1" customWidth="1"/>
    <col min="17" max="18" width="10.28125" style="3" customWidth="1"/>
    <col min="19" max="19" width="14.00390625" style="4" customWidth="1"/>
    <col min="20" max="16384" width="8.8515625" style="5" customWidth="1"/>
  </cols>
  <sheetData>
    <row r="1" spans="1:19" s="65" customFormat="1" ht="21" customHeight="1">
      <c r="A1" s="9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65" customFormat="1" ht="21">
      <c r="A2" s="94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s="65" customFormat="1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s="65" customFormat="1" ht="21">
      <c r="A4" s="37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s="65" customFormat="1" ht="9.7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1:19" s="65" customFormat="1" ht="15">
      <c r="A6" s="93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ht="9" customHeight="1"/>
    <row r="8" ht="16.5" thickBot="1">
      <c r="A8" s="36" t="s">
        <v>38</v>
      </c>
    </row>
    <row r="9" spans="1:8" ht="25.5" customHeight="1" thickBot="1">
      <c r="A9" s="98" t="s">
        <v>42</v>
      </c>
      <c r="B9" s="99"/>
      <c r="C9" s="99"/>
      <c r="D9" s="99"/>
      <c r="E9" s="99"/>
      <c r="F9" s="99"/>
      <c r="G9" s="99"/>
      <c r="H9" s="100"/>
    </row>
    <row r="10" spans="1:8" ht="12.75" customHeight="1" thickBot="1">
      <c r="A10" s="26"/>
      <c r="B10" s="120" t="s">
        <v>44</v>
      </c>
      <c r="C10" s="121"/>
      <c r="D10" s="121"/>
      <c r="E10" s="122"/>
      <c r="F10" s="112" t="s">
        <v>56</v>
      </c>
      <c r="G10" s="112" t="s">
        <v>24</v>
      </c>
      <c r="H10" s="101" t="s">
        <v>51</v>
      </c>
    </row>
    <row r="11" spans="1:8" ht="13.5" thickBot="1">
      <c r="A11" s="57" t="s">
        <v>21</v>
      </c>
      <c r="B11" s="115" t="s">
        <v>13</v>
      </c>
      <c r="C11" s="116"/>
      <c r="D11" s="115" t="s">
        <v>16</v>
      </c>
      <c r="E11" s="116"/>
      <c r="F11" s="113"/>
      <c r="G11" s="113"/>
      <c r="H11" s="102"/>
    </row>
    <row r="12" spans="1:8" ht="26.25" customHeight="1" thickBot="1">
      <c r="A12" s="27"/>
      <c r="B12" s="56" t="s">
        <v>14</v>
      </c>
      <c r="C12" s="18" t="s">
        <v>15</v>
      </c>
      <c r="D12" s="18" t="s">
        <v>14</v>
      </c>
      <c r="E12" s="18" t="s">
        <v>15</v>
      </c>
      <c r="F12" s="114"/>
      <c r="G12" s="114"/>
      <c r="H12" s="103"/>
    </row>
    <row r="13" spans="1:8" ht="15">
      <c r="A13" s="38" t="s">
        <v>0</v>
      </c>
      <c r="B13" s="51"/>
      <c r="C13" s="29"/>
      <c r="D13" s="29"/>
      <c r="E13" s="29"/>
      <c r="F13" s="81">
        <v>0</v>
      </c>
      <c r="G13" s="82">
        <v>0</v>
      </c>
      <c r="H13" s="28">
        <f aca="true" t="shared" si="0" ref="H13:H27">SUM(B13:G13)</f>
        <v>0</v>
      </c>
    </row>
    <row r="14" spans="1:8" ht="15">
      <c r="A14" s="39" t="s">
        <v>22</v>
      </c>
      <c r="B14" s="83">
        <v>0</v>
      </c>
      <c r="C14" s="84">
        <v>0</v>
      </c>
      <c r="D14" s="84">
        <v>0</v>
      </c>
      <c r="E14" s="84">
        <v>0</v>
      </c>
      <c r="F14" s="30"/>
      <c r="G14" s="52"/>
      <c r="H14" s="24">
        <f t="shared" si="0"/>
        <v>0</v>
      </c>
    </row>
    <row r="15" spans="1:8" ht="15">
      <c r="A15" s="40" t="s">
        <v>23</v>
      </c>
      <c r="B15" s="83">
        <v>0</v>
      </c>
      <c r="C15" s="84">
        <v>0</v>
      </c>
      <c r="D15" s="84">
        <v>0</v>
      </c>
      <c r="E15" s="84">
        <v>0</v>
      </c>
      <c r="F15" s="30"/>
      <c r="G15" s="52"/>
      <c r="H15" s="24">
        <f>SUM(B15:G15)</f>
        <v>0</v>
      </c>
    </row>
    <row r="16" spans="1:8" ht="15">
      <c r="A16" s="41" t="s">
        <v>19</v>
      </c>
      <c r="B16" s="83">
        <v>0</v>
      </c>
      <c r="C16" s="84">
        <v>0</v>
      </c>
      <c r="D16" s="84">
        <v>0</v>
      </c>
      <c r="E16" s="84">
        <v>0</v>
      </c>
      <c r="F16" s="30"/>
      <c r="G16" s="52"/>
      <c r="H16" s="24">
        <f t="shared" si="0"/>
        <v>0</v>
      </c>
    </row>
    <row r="17" spans="1:8" ht="15">
      <c r="A17" s="39" t="s">
        <v>1</v>
      </c>
      <c r="B17" s="83">
        <v>0</v>
      </c>
      <c r="C17" s="84">
        <v>0</v>
      </c>
      <c r="D17" s="84">
        <v>0</v>
      </c>
      <c r="E17" s="84">
        <v>0</v>
      </c>
      <c r="F17" s="30"/>
      <c r="G17" s="52"/>
      <c r="H17" s="24">
        <f t="shared" si="0"/>
        <v>0</v>
      </c>
    </row>
    <row r="18" spans="1:8" ht="15">
      <c r="A18" s="39" t="s">
        <v>2</v>
      </c>
      <c r="B18" s="83">
        <v>0</v>
      </c>
      <c r="C18" s="84">
        <v>0</v>
      </c>
      <c r="D18" s="84">
        <v>0</v>
      </c>
      <c r="E18" s="84">
        <v>0</v>
      </c>
      <c r="F18" s="30"/>
      <c r="G18" s="52"/>
      <c r="H18" s="24">
        <f t="shared" si="0"/>
        <v>0</v>
      </c>
    </row>
    <row r="19" spans="1:8" ht="15">
      <c r="A19" s="39" t="s">
        <v>3</v>
      </c>
      <c r="B19" s="83">
        <v>0</v>
      </c>
      <c r="C19" s="84">
        <v>0</v>
      </c>
      <c r="D19" s="84">
        <v>0</v>
      </c>
      <c r="E19" s="84">
        <v>0</v>
      </c>
      <c r="F19" s="30"/>
      <c r="G19" s="52"/>
      <c r="H19" s="24">
        <f t="shared" si="0"/>
        <v>0</v>
      </c>
    </row>
    <row r="20" spans="1:8" ht="15">
      <c r="A20" s="39" t="s">
        <v>4</v>
      </c>
      <c r="B20" s="83">
        <v>0</v>
      </c>
      <c r="C20" s="84">
        <v>0</v>
      </c>
      <c r="D20" s="84">
        <v>0</v>
      </c>
      <c r="E20" s="84">
        <v>0</v>
      </c>
      <c r="F20" s="30"/>
      <c r="G20" s="52"/>
      <c r="H20" s="24">
        <f t="shared" si="0"/>
        <v>0</v>
      </c>
    </row>
    <row r="21" spans="1:8" ht="15">
      <c r="A21" s="39" t="s">
        <v>5</v>
      </c>
      <c r="B21" s="83">
        <v>0</v>
      </c>
      <c r="C21" s="84">
        <v>0</v>
      </c>
      <c r="D21" s="84">
        <v>0</v>
      </c>
      <c r="E21" s="84">
        <v>0</v>
      </c>
      <c r="F21" s="30"/>
      <c r="G21" s="52"/>
      <c r="H21" s="24">
        <f>SUM(B21:G21)</f>
        <v>0</v>
      </c>
    </row>
    <row r="22" spans="1:8" ht="15">
      <c r="A22" s="39" t="s">
        <v>6</v>
      </c>
      <c r="B22" s="83">
        <v>0</v>
      </c>
      <c r="C22" s="84">
        <v>0</v>
      </c>
      <c r="D22" s="84">
        <v>0</v>
      </c>
      <c r="E22" s="84">
        <v>0</v>
      </c>
      <c r="F22" s="30"/>
      <c r="G22" s="52"/>
      <c r="H22" s="24">
        <f t="shared" si="0"/>
        <v>0</v>
      </c>
    </row>
    <row r="23" spans="1:8" ht="15">
      <c r="A23" s="39" t="s">
        <v>7</v>
      </c>
      <c r="B23" s="83">
        <v>0</v>
      </c>
      <c r="C23" s="84">
        <v>0</v>
      </c>
      <c r="D23" s="84">
        <v>0</v>
      </c>
      <c r="E23" s="84">
        <v>0</v>
      </c>
      <c r="F23" s="30"/>
      <c r="G23" s="52"/>
      <c r="H23" s="24">
        <f t="shared" si="0"/>
        <v>0</v>
      </c>
    </row>
    <row r="24" spans="1:8" ht="15">
      <c r="A24" s="39" t="s">
        <v>8</v>
      </c>
      <c r="B24" s="83">
        <v>0</v>
      </c>
      <c r="C24" s="84">
        <v>0</v>
      </c>
      <c r="D24" s="84">
        <v>0</v>
      </c>
      <c r="E24" s="84">
        <v>0</v>
      </c>
      <c r="F24" s="30"/>
      <c r="G24" s="52"/>
      <c r="H24" s="24">
        <f t="shared" si="0"/>
        <v>0</v>
      </c>
    </row>
    <row r="25" spans="1:8" ht="15">
      <c r="A25" s="39" t="s">
        <v>9</v>
      </c>
      <c r="B25" s="83">
        <v>0</v>
      </c>
      <c r="C25" s="84">
        <v>0</v>
      </c>
      <c r="D25" s="84">
        <v>0</v>
      </c>
      <c r="E25" s="84">
        <v>0</v>
      </c>
      <c r="F25" s="30"/>
      <c r="G25" s="52"/>
      <c r="H25" s="24">
        <f t="shared" si="0"/>
        <v>0</v>
      </c>
    </row>
    <row r="26" spans="1:8" ht="15">
      <c r="A26" s="39" t="s">
        <v>10</v>
      </c>
      <c r="B26" s="83">
        <v>0</v>
      </c>
      <c r="C26" s="84">
        <v>0</v>
      </c>
      <c r="D26" s="84">
        <v>0</v>
      </c>
      <c r="E26" s="84">
        <v>0</v>
      </c>
      <c r="F26" s="30"/>
      <c r="G26" s="52"/>
      <c r="H26" s="24">
        <f t="shared" si="0"/>
        <v>0</v>
      </c>
    </row>
    <row r="27" spans="1:8" ht="13.5" thickBot="1">
      <c r="A27" s="42" t="s">
        <v>11</v>
      </c>
      <c r="B27" s="85">
        <v>0</v>
      </c>
      <c r="C27" s="86">
        <v>0</v>
      </c>
      <c r="D27" s="86">
        <v>0</v>
      </c>
      <c r="E27" s="86">
        <v>0</v>
      </c>
      <c r="F27" s="55"/>
      <c r="G27" s="53"/>
      <c r="H27" s="25">
        <f t="shared" si="0"/>
        <v>0</v>
      </c>
    </row>
    <row r="28" spans="1:19" s="48" customFormat="1" ht="15.75" customHeight="1" thickBot="1">
      <c r="A28" s="44" t="s">
        <v>12</v>
      </c>
      <c r="B28" s="54">
        <f>SUM(B13:B27)</f>
        <v>0</v>
      </c>
      <c r="C28" s="54">
        <f aca="true" t="shared" si="1" ref="C28:E28">SUM(C13:C27)</f>
        <v>0</v>
      </c>
      <c r="D28" s="54">
        <f t="shared" si="1"/>
        <v>0</v>
      </c>
      <c r="E28" s="54">
        <f t="shared" si="1"/>
        <v>0</v>
      </c>
      <c r="F28" s="45">
        <f aca="true" t="shared" si="2" ref="F28:G28">SUM(F13:F27)</f>
        <v>0</v>
      </c>
      <c r="G28" s="54">
        <f t="shared" si="2"/>
        <v>0</v>
      </c>
      <c r="H28" s="54">
        <f>SUM(H13:H27)</f>
        <v>0</v>
      </c>
      <c r="J28" s="46"/>
      <c r="K28" s="46"/>
      <c r="L28" s="46"/>
      <c r="M28" s="46"/>
      <c r="N28" s="46"/>
      <c r="O28" s="46"/>
      <c r="P28" s="46"/>
      <c r="Q28" s="46"/>
      <c r="R28" s="46"/>
      <c r="S28" s="47"/>
    </row>
    <row r="30" ht="16.5" thickBot="1">
      <c r="A30" s="36" t="s">
        <v>32</v>
      </c>
    </row>
    <row r="31" spans="1:14" ht="25.5" customHeight="1" thickBot="1">
      <c r="A31" s="98" t="s">
        <v>41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11"/>
      <c r="N31" s="11"/>
    </row>
    <row r="32" spans="1:12" ht="15.75" customHeight="1">
      <c r="A32" s="109" t="s">
        <v>21</v>
      </c>
      <c r="B32" s="128" t="s">
        <v>35</v>
      </c>
      <c r="C32" s="105"/>
      <c r="D32" s="105"/>
      <c r="E32" s="105"/>
      <c r="F32" s="129"/>
      <c r="G32" s="104" t="s">
        <v>20</v>
      </c>
      <c r="H32" s="105"/>
      <c r="I32" s="105"/>
      <c r="J32" s="105"/>
      <c r="K32" s="106"/>
      <c r="L32" s="101" t="s">
        <v>51</v>
      </c>
    </row>
    <row r="33" spans="1:19" s="65" customFormat="1" ht="52.5" customHeight="1" thickBot="1">
      <c r="A33" s="110"/>
      <c r="B33" s="60" t="s">
        <v>43</v>
      </c>
      <c r="C33" s="61" t="s">
        <v>47</v>
      </c>
      <c r="D33" s="61" t="s">
        <v>48</v>
      </c>
      <c r="E33" s="61" t="s">
        <v>49</v>
      </c>
      <c r="F33" s="62" t="s">
        <v>46</v>
      </c>
      <c r="G33" s="63" t="s">
        <v>43</v>
      </c>
      <c r="H33" s="61" t="s">
        <v>47</v>
      </c>
      <c r="I33" s="61" t="s">
        <v>48</v>
      </c>
      <c r="J33" s="61" t="s">
        <v>49</v>
      </c>
      <c r="K33" s="64" t="s">
        <v>46</v>
      </c>
      <c r="L33" s="111"/>
      <c r="M33" s="3"/>
      <c r="N33" s="3"/>
      <c r="O33" s="3"/>
      <c r="P33" s="3"/>
      <c r="Q33" s="3"/>
      <c r="R33" s="3"/>
      <c r="S33" s="4"/>
    </row>
    <row r="34" spans="1:12" ht="15">
      <c r="A34" s="38" t="s">
        <v>0</v>
      </c>
      <c r="B34" s="14">
        <v>0</v>
      </c>
      <c r="C34" s="15">
        <v>0</v>
      </c>
      <c r="D34" s="15">
        <v>0</v>
      </c>
      <c r="E34" s="15">
        <v>0</v>
      </c>
      <c r="F34" s="22">
        <v>0</v>
      </c>
      <c r="G34" s="7"/>
      <c r="H34" s="8"/>
      <c r="I34" s="8"/>
      <c r="J34" s="8"/>
      <c r="K34" s="75"/>
      <c r="L34" s="29"/>
    </row>
    <row r="35" spans="1:12" ht="15">
      <c r="A35" s="39" t="s">
        <v>22</v>
      </c>
      <c r="B35" s="13">
        <v>0</v>
      </c>
      <c r="C35" s="10">
        <v>0</v>
      </c>
      <c r="D35" s="10">
        <v>0</v>
      </c>
      <c r="E35" s="10">
        <v>0</v>
      </c>
      <c r="F35" s="19">
        <v>0</v>
      </c>
      <c r="G35" s="12"/>
      <c r="H35" s="6"/>
      <c r="I35" s="6"/>
      <c r="J35" s="6"/>
      <c r="K35" s="9"/>
      <c r="L35" s="30"/>
    </row>
    <row r="36" spans="1:12" ht="15">
      <c r="A36" s="40" t="s">
        <v>23</v>
      </c>
      <c r="B36" s="43">
        <v>0</v>
      </c>
      <c r="C36" s="10">
        <v>152</v>
      </c>
      <c r="D36" s="10">
        <v>0</v>
      </c>
      <c r="E36" s="10">
        <v>7</v>
      </c>
      <c r="F36" s="19">
        <v>7</v>
      </c>
      <c r="G36" s="12"/>
      <c r="H36" s="88">
        <v>0</v>
      </c>
      <c r="I36" s="6"/>
      <c r="J36" s="88">
        <v>0</v>
      </c>
      <c r="K36" s="89">
        <v>0</v>
      </c>
      <c r="L36" s="31">
        <f>(4*G36)+(C36*H36)+(D36*I36)+(E36*J36)+(F36*K36)</f>
        <v>0</v>
      </c>
    </row>
    <row r="37" spans="1:12" ht="15">
      <c r="A37" s="41" t="s">
        <v>19</v>
      </c>
      <c r="B37" s="13">
        <v>0</v>
      </c>
      <c r="C37" s="10">
        <v>21</v>
      </c>
      <c r="D37" s="10">
        <v>0</v>
      </c>
      <c r="E37" s="10">
        <v>1</v>
      </c>
      <c r="F37" s="19">
        <v>1</v>
      </c>
      <c r="G37" s="23"/>
      <c r="H37" s="88">
        <v>0</v>
      </c>
      <c r="I37" s="6"/>
      <c r="J37" s="88">
        <v>0</v>
      </c>
      <c r="K37" s="89">
        <v>0</v>
      </c>
      <c r="L37" s="31">
        <f aca="true" t="shared" si="3" ref="L37:L48">(B37*G37)+(C37*H37)+(D37*I37)+(E37*J37)+(F37*K37)</f>
        <v>0</v>
      </c>
    </row>
    <row r="38" spans="1:12" ht="15">
      <c r="A38" s="39" t="s">
        <v>1</v>
      </c>
      <c r="B38" s="13">
        <v>4</v>
      </c>
      <c r="C38" s="10">
        <v>21</v>
      </c>
      <c r="D38" s="10">
        <v>1</v>
      </c>
      <c r="E38" s="10">
        <v>1</v>
      </c>
      <c r="F38" s="19">
        <v>1</v>
      </c>
      <c r="G38" s="87">
        <v>0</v>
      </c>
      <c r="H38" s="88">
        <v>0</v>
      </c>
      <c r="I38" s="88">
        <v>0</v>
      </c>
      <c r="J38" s="88">
        <v>0</v>
      </c>
      <c r="K38" s="89">
        <v>0</v>
      </c>
      <c r="L38" s="31">
        <f t="shared" si="3"/>
        <v>0</v>
      </c>
    </row>
    <row r="39" spans="1:12" ht="15">
      <c r="A39" s="39" t="s">
        <v>2</v>
      </c>
      <c r="B39" s="13">
        <v>4</v>
      </c>
      <c r="C39" s="10">
        <v>21</v>
      </c>
      <c r="D39" s="10">
        <v>0</v>
      </c>
      <c r="E39" s="10">
        <v>1</v>
      </c>
      <c r="F39" s="19">
        <v>1</v>
      </c>
      <c r="G39" s="87">
        <v>0</v>
      </c>
      <c r="H39" s="88">
        <v>0</v>
      </c>
      <c r="I39" s="6"/>
      <c r="J39" s="88">
        <v>0</v>
      </c>
      <c r="K39" s="89">
        <v>0</v>
      </c>
      <c r="L39" s="31">
        <f t="shared" si="3"/>
        <v>0</v>
      </c>
    </row>
    <row r="40" spans="1:12" ht="15">
      <c r="A40" s="39" t="s">
        <v>3</v>
      </c>
      <c r="B40" s="13">
        <v>4</v>
      </c>
      <c r="C40" s="10">
        <v>21</v>
      </c>
      <c r="D40" s="10">
        <v>1</v>
      </c>
      <c r="E40" s="10">
        <v>1</v>
      </c>
      <c r="F40" s="19">
        <v>1</v>
      </c>
      <c r="G40" s="87">
        <v>0</v>
      </c>
      <c r="H40" s="88">
        <v>0</v>
      </c>
      <c r="I40" s="88">
        <v>0</v>
      </c>
      <c r="J40" s="88">
        <v>0</v>
      </c>
      <c r="K40" s="89">
        <v>0</v>
      </c>
      <c r="L40" s="31">
        <f t="shared" si="3"/>
        <v>0</v>
      </c>
    </row>
    <row r="41" spans="1:12" ht="15">
      <c r="A41" s="39" t="s">
        <v>4</v>
      </c>
      <c r="B41" s="13">
        <v>4</v>
      </c>
      <c r="C41" s="10">
        <v>23</v>
      </c>
      <c r="D41" s="10">
        <v>1</v>
      </c>
      <c r="E41" s="10">
        <v>0</v>
      </c>
      <c r="F41" s="19">
        <v>1</v>
      </c>
      <c r="G41" s="87">
        <v>0</v>
      </c>
      <c r="H41" s="88">
        <v>0</v>
      </c>
      <c r="I41" s="88">
        <v>0</v>
      </c>
      <c r="J41" s="21"/>
      <c r="K41" s="89">
        <v>0</v>
      </c>
      <c r="L41" s="31">
        <f t="shared" si="3"/>
        <v>0</v>
      </c>
    </row>
    <row r="42" spans="1:12" ht="15">
      <c r="A42" s="39" t="s">
        <v>5</v>
      </c>
      <c r="B42" s="13">
        <v>4</v>
      </c>
      <c r="C42" s="10">
        <v>22</v>
      </c>
      <c r="D42" s="10">
        <v>0</v>
      </c>
      <c r="E42" s="10">
        <v>1</v>
      </c>
      <c r="F42" s="19">
        <v>1</v>
      </c>
      <c r="G42" s="87">
        <v>0</v>
      </c>
      <c r="H42" s="88">
        <v>0</v>
      </c>
      <c r="I42" s="6"/>
      <c r="J42" s="88">
        <v>0</v>
      </c>
      <c r="K42" s="89">
        <v>0</v>
      </c>
      <c r="L42" s="31">
        <f t="shared" si="3"/>
        <v>0</v>
      </c>
    </row>
    <row r="43" spans="1:12" ht="15">
      <c r="A43" s="39" t="s">
        <v>6</v>
      </c>
      <c r="B43" s="13">
        <v>4</v>
      </c>
      <c r="C43" s="10">
        <v>22</v>
      </c>
      <c r="D43" s="10">
        <v>0</v>
      </c>
      <c r="E43" s="10">
        <v>1</v>
      </c>
      <c r="F43" s="19">
        <v>1</v>
      </c>
      <c r="G43" s="87">
        <v>0</v>
      </c>
      <c r="H43" s="88">
        <v>0</v>
      </c>
      <c r="I43" s="6"/>
      <c r="J43" s="88">
        <v>0</v>
      </c>
      <c r="K43" s="89">
        <v>0</v>
      </c>
      <c r="L43" s="31">
        <f t="shared" si="3"/>
        <v>0</v>
      </c>
    </row>
    <row r="44" spans="1:12" ht="15">
      <c r="A44" s="39" t="s">
        <v>7</v>
      </c>
      <c r="B44" s="13">
        <v>3</v>
      </c>
      <c r="C44" s="10">
        <v>17</v>
      </c>
      <c r="D44" s="10">
        <v>0</v>
      </c>
      <c r="E44" s="10">
        <v>1</v>
      </c>
      <c r="F44" s="19">
        <v>1</v>
      </c>
      <c r="G44" s="87">
        <v>0</v>
      </c>
      <c r="H44" s="88">
        <v>0</v>
      </c>
      <c r="I44" s="6"/>
      <c r="J44" s="88">
        <v>0</v>
      </c>
      <c r="K44" s="89">
        <v>0</v>
      </c>
      <c r="L44" s="31">
        <f t="shared" si="3"/>
        <v>0</v>
      </c>
    </row>
    <row r="45" spans="1:12" ht="15">
      <c r="A45" s="39" t="s">
        <v>8</v>
      </c>
      <c r="B45" s="13">
        <v>4</v>
      </c>
      <c r="C45" s="10">
        <v>21</v>
      </c>
      <c r="D45" s="10">
        <v>0</v>
      </c>
      <c r="E45" s="10">
        <v>1</v>
      </c>
      <c r="F45" s="19">
        <v>1</v>
      </c>
      <c r="G45" s="87">
        <v>0</v>
      </c>
      <c r="H45" s="88">
        <v>0</v>
      </c>
      <c r="I45" s="6"/>
      <c r="J45" s="88">
        <v>0</v>
      </c>
      <c r="K45" s="89">
        <v>0</v>
      </c>
      <c r="L45" s="31">
        <f t="shared" si="3"/>
        <v>0</v>
      </c>
    </row>
    <row r="46" spans="1:12" ht="15">
      <c r="A46" s="39" t="s">
        <v>9</v>
      </c>
      <c r="B46" s="13">
        <v>1</v>
      </c>
      <c r="C46" s="10">
        <v>2</v>
      </c>
      <c r="D46" s="10">
        <v>0</v>
      </c>
      <c r="E46" s="10">
        <v>0</v>
      </c>
      <c r="F46" s="19">
        <v>0</v>
      </c>
      <c r="G46" s="87">
        <v>0</v>
      </c>
      <c r="H46" s="88">
        <v>0</v>
      </c>
      <c r="I46" s="6"/>
      <c r="J46" s="21"/>
      <c r="K46" s="76"/>
      <c r="L46" s="31">
        <f t="shared" si="3"/>
        <v>0</v>
      </c>
    </row>
    <row r="47" spans="1:12" ht="15">
      <c r="A47" s="39" t="s">
        <v>10</v>
      </c>
      <c r="B47" s="13">
        <v>2</v>
      </c>
      <c r="C47" s="10">
        <v>5</v>
      </c>
      <c r="D47" s="10">
        <v>0</v>
      </c>
      <c r="E47" s="10">
        <v>0</v>
      </c>
      <c r="F47" s="19">
        <v>1</v>
      </c>
      <c r="G47" s="87">
        <v>0</v>
      </c>
      <c r="H47" s="88">
        <v>0</v>
      </c>
      <c r="I47" s="6"/>
      <c r="J47" s="21"/>
      <c r="K47" s="89">
        <v>0</v>
      </c>
      <c r="L47" s="31">
        <f t="shared" si="3"/>
        <v>0</v>
      </c>
    </row>
    <row r="48" spans="1:12" ht="13.5" thickBot="1">
      <c r="A48" s="42" t="s">
        <v>11</v>
      </c>
      <c r="B48" s="16">
        <v>1</v>
      </c>
      <c r="C48" s="17">
        <v>2</v>
      </c>
      <c r="D48" s="17">
        <v>0</v>
      </c>
      <c r="E48" s="17">
        <v>0</v>
      </c>
      <c r="F48" s="20">
        <v>0</v>
      </c>
      <c r="G48" s="90">
        <v>0</v>
      </c>
      <c r="H48" s="91">
        <v>0</v>
      </c>
      <c r="I48" s="6"/>
      <c r="J48" s="66"/>
      <c r="K48" s="77"/>
      <c r="L48" s="32">
        <f t="shared" si="3"/>
        <v>0</v>
      </c>
    </row>
    <row r="49" spans="1:19" s="48" customFormat="1" ht="13.5" thickBot="1">
      <c r="A49" s="70" t="s">
        <v>12</v>
      </c>
      <c r="B49" s="79">
        <v>35</v>
      </c>
      <c r="C49" s="80">
        <f>SUM(C34:C48)</f>
        <v>350</v>
      </c>
      <c r="D49" s="80">
        <f aca="true" t="shared" si="4" ref="D49:F49">SUM(D34:D48)</f>
        <v>3</v>
      </c>
      <c r="E49" s="80">
        <f t="shared" si="4"/>
        <v>15</v>
      </c>
      <c r="F49" s="80">
        <f t="shared" si="4"/>
        <v>17</v>
      </c>
      <c r="G49" s="78">
        <f>SUM(G34:G48)</f>
        <v>0</v>
      </c>
      <c r="H49" s="67">
        <f aca="true" t="shared" si="5" ref="G49:K49">SUM(H34:H48)</f>
        <v>0</v>
      </c>
      <c r="I49" s="67">
        <f>SUM(I34:I48)</f>
        <v>0</v>
      </c>
      <c r="J49" s="67">
        <f>SUM(J34:J48)</f>
        <v>0</v>
      </c>
      <c r="K49" s="68">
        <f>SUM(K34:K48)</f>
        <v>0</v>
      </c>
      <c r="L49" s="54">
        <f>SUM(L34:L48)</f>
        <v>0</v>
      </c>
      <c r="M49" s="46"/>
      <c r="N49" s="46"/>
      <c r="O49" s="46"/>
      <c r="P49" s="46"/>
      <c r="Q49" s="46"/>
      <c r="R49" s="46"/>
      <c r="S49" s="47"/>
    </row>
    <row r="51" ht="16.5" thickBot="1">
      <c r="A51" s="36" t="s">
        <v>33</v>
      </c>
    </row>
    <row r="52" spans="1:4" ht="25.5" customHeight="1" thickBot="1">
      <c r="A52" s="123" t="s">
        <v>39</v>
      </c>
      <c r="B52" s="124"/>
      <c r="C52" s="124"/>
      <c r="D52" s="125"/>
    </row>
    <row r="53" spans="1:4" ht="39" thickBot="1">
      <c r="A53" s="57" t="s">
        <v>40</v>
      </c>
      <c r="B53" s="50" t="s">
        <v>25</v>
      </c>
      <c r="C53" s="49" t="s">
        <v>26</v>
      </c>
      <c r="D53" s="33" t="s">
        <v>51</v>
      </c>
    </row>
    <row r="54" spans="1:4" ht="13.5" thickBot="1">
      <c r="A54" s="58" t="s">
        <v>36</v>
      </c>
      <c r="B54" s="59">
        <f>1648+154</f>
        <v>1802</v>
      </c>
      <c r="C54" s="81">
        <v>0</v>
      </c>
      <c r="D54" s="34">
        <f>B54*C54</f>
        <v>0</v>
      </c>
    </row>
    <row r="55" spans="1:19" s="48" customFormat="1" ht="15.75" customHeight="1" thickBot="1">
      <c r="A55" s="44" t="s">
        <v>12</v>
      </c>
      <c r="B55" s="126"/>
      <c r="C55" s="127"/>
      <c r="D55" s="45">
        <f>SUM(D54:D54)</f>
        <v>0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</row>
    <row r="57" ht="16.5" thickBot="1">
      <c r="A57" s="36" t="s">
        <v>34</v>
      </c>
    </row>
    <row r="58" spans="1:4" ht="25.5" customHeight="1" thickBot="1">
      <c r="A58" s="117" t="s">
        <v>45</v>
      </c>
      <c r="B58" s="118"/>
      <c r="C58" s="118"/>
      <c r="D58" s="119"/>
    </row>
    <row r="59" spans="1:4" ht="15">
      <c r="A59" s="71"/>
      <c r="B59" s="35" t="s">
        <v>30</v>
      </c>
      <c r="C59" s="134" t="s">
        <v>31</v>
      </c>
      <c r="D59" s="135"/>
    </row>
    <row r="60" spans="1:4" ht="15">
      <c r="A60" s="69" t="s">
        <v>27</v>
      </c>
      <c r="B60" s="31">
        <f>H28</f>
        <v>0</v>
      </c>
      <c r="C60" s="136">
        <f>B60*36</f>
        <v>0</v>
      </c>
      <c r="D60" s="137"/>
    </row>
    <row r="61" spans="1:4" ht="15">
      <c r="A61" s="69" t="s">
        <v>28</v>
      </c>
      <c r="B61" s="31">
        <f>L49</f>
        <v>0</v>
      </c>
      <c r="C61" s="136">
        <f>B61*36</f>
        <v>0</v>
      </c>
      <c r="D61" s="137"/>
    </row>
    <row r="62" spans="1:4" ht="15.75" thickBot="1">
      <c r="A62" s="72" t="s">
        <v>29</v>
      </c>
      <c r="B62" s="73">
        <f>D55</f>
        <v>0</v>
      </c>
      <c r="C62" s="138">
        <f aca="true" t="shared" si="6" ref="C62">B62*36</f>
        <v>0</v>
      </c>
      <c r="D62" s="139"/>
    </row>
    <row r="63" spans="1:4" ht="19.5" customHeight="1" thickBot="1">
      <c r="A63" s="95" t="s">
        <v>52</v>
      </c>
      <c r="B63" s="74">
        <f>SUM(B60:B62)</f>
        <v>0</v>
      </c>
      <c r="C63" s="140">
        <f>SUM(C60:C62)</f>
        <v>0</v>
      </c>
      <c r="D63" s="131"/>
    </row>
    <row r="64" spans="1:4" ht="19.5" customHeight="1" thickBot="1">
      <c r="A64" s="70" t="s">
        <v>53</v>
      </c>
      <c r="B64" s="96">
        <f>B63*0.21</f>
        <v>0</v>
      </c>
      <c r="C64" s="130">
        <f>C63*0.21</f>
        <v>0</v>
      </c>
      <c r="D64" s="131"/>
    </row>
    <row r="65" spans="1:4" ht="19.5" customHeight="1" thickBot="1">
      <c r="A65" s="95" t="s">
        <v>54</v>
      </c>
      <c r="B65" s="74">
        <f>B63*1.21</f>
        <v>0</v>
      </c>
      <c r="C65" s="132">
        <f>C63*1.21</f>
        <v>0</v>
      </c>
      <c r="D65" s="133"/>
    </row>
    <row r="67" ht="15">
      <c r="A67" s="2" t="s">
        <v>18</v>
      </c>
    </row>
    <row r="68" ht="15">
      <c r="A68" s="2"/>
    </row>
    <row r="69" ht="15">
      <c r="A69" s="97" t="s">
        <v>55</v>
      </c>
    </row>
  </sheetData>
  <mergeCells count="22">
    <mergeCell ref="C64:D64"/>
    <mergeCell ref="C65:D65"/>
    <mergeCell ref="C59:D59"/>
    <mergeCell ref="C60:D60"/>
    <mergeCell ref="C61:D61"/>
    <mergeCell ref="C62:D62"/>
    <mergeCell ref="C63:D63"/>
    <mergeCell ref="A58:D58"/>
    <mergeCell ref="B10:E10"/>
    <mergeCell ref="A52:D52"/>
    <mergeCell ref="B55:C55"/>
    <mergeCell ref="B32:F32"/>
    <mergeCell ref="A9:H9"/>
    <mergeCell ref="H10:H12"/>
    <mergeCell ref="G32:K32"/>
    <mergeCell ref="A31:L31"/>
    <mergeCell ref="A32:A33"/>
    <mergeCell ref="L32:L33"/>
    <mergeCell ref="G10:G12"/>
    <mergeCell ref="B11:C11"/>
    <mergeCell ref="D11:E11"/>
    <mergeCell ref="F10:F12"/>
  </mergeCells>
  <printOptions/>
  <pageMargins left="0.25" right="0.25" top="0.75" bottom="0.75" header="0.3" footer="0.3"/>
  <pageSetup fitToHeight="1" fitToWidth="1" horizontalDpi="300" verticalDpi="3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Trávníčková</dc:creator>
  <cp:keywords/>
  <dc:description/>
  <cp:lastModifiedBy>HÁNA Jan Ing.</cp:lastModifiedBy>
  <cp:lastPrinted>2014-07-17T08:24:16Z</cp:lastPrinted>
  <dcterms:created xsi:type="dcterms:W3CDTF">2014-06-17T10:59:42Z</dcterms:created>
  <dcterms:modified xsi:type="dcterms:W3CDTF">2015-08-04T10:12:02Z</dcterms:modified>
  <cp:category/>
  <cp:version/>
  <cp:contentType/>
  <cp:contentStatus/>
</cp:coreProperties>
</file>