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8735" windowHeight="12210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101" sheetId="11" r:id="rId5"/>
    <sheet name="101 101 Pol" sheetId="12" r:id="rId6"/>
    <sheet name="101 102 Pol" sheetId="13" r:id="rId7"/>
    <sheet name="101 103 Pol" sheetId="14" r:id="rId8"/>
    <sheet name="101 104 Pol" sheetId="15" r:id="rId9"/>
    <sheet name="101 105 Pol" sheetId="16" r:id="rId10"/>
    <sheet name="101 106 Pol" sheetId="17" r:id="rId11"/>
  </sheets>
  <externalReferences>
    <externalReference r:id="rId12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'101 101 Pol'!$A$1:$I$793</definedName>
    <definedName name="_xlnm.Print_Area" localSheetId="6">'101 102 Pol'!$A$1:$I$35</definedName>
    <definedName name="_xlnm.Print_Area" localSheetId="7">'101 103 Pol'!$A$1:$I$188</definedName>
    <definedName name="_xlnm.Print_Area" localSheetId="8">'101 104 Pol'!$A$1:$I$79</definedName>
    <definedName name="_xlnm.Print_Area" localSheetId="9">'101 105 Pol'!$A$1:$I$49</definedName>
    <definedName name="_xlnm.Print_Area" localSheetId="10">'101 106 Pol'!$A$1:$I$25</definedName>
    <definedName name="_xlnm.Print_Area" localSheetId="4">'Rekapitulace Objekt 101'!$A$1:$H$27</definedName>
    <definedName name="_xlnm.Print_Area" localSheetId="1">Stavba!$A$1:$J$27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P26" i="11"/>
  <c r="O26" i="11"/>
  <c r="P25" i="11"/>
  <c r="O25" i="11"/>
  <c r="P24" i="11"/>
  <c r="O24" i="11"/>
  <c r="P23" i="11"/>
  <c r="O23" i="11"/>
  <c r="P22" i="11"/>
  <c r="O22" i="11"/>
  <c r="P21" i="11"/>
  <c r="O21" i="11"/>
  <c r="H26" i="11"/>
  <c r="H25" i="11"/>
  <c r="H24" i="11"/>
  <c r="H23" i="11"/>
  <c r="H22" i="11"/>
  <c r="H21" i="11"/>
  <c r="AO25" i="17"/>
  <c r="AN25" i="17"/>
  <c r="G25" i="17"/>
  <c r="AK24" i="17"/>
  <c r="AL24" i="17"/>
  <c r="BA23" i="17"/>
  <c r="BA16" i="17"/>
  <c r="BA10" i="17"/>
  <c r="F8" i="17"/>
  <c r="G9" i="17"/>
  <c r="G15" i="17"/>
  <c r="G17" i="17"/>
  <c r="F11" i="17" s="1"/>
  <c r="G19" i="17"/>
  <c r="G20" i="17"/>
  <c r="G21" i="17"/>
  <c r="G22" i="17"/>
  <c r="AO49" i="16"/>
  <c r="AN49" i="16"/>
  <c r="G49" i="16"/>
  <c r="AK48" i="16"/>
  <c r="AL48" i="16"/>
  <c r="BA42" i="16"/>
  <c r="BA15" i="16"/>
  <c r="BA13" i="16"/>
  <c r="F8" i="16"/>
  <c r="G12" i="16"/>
  <c r="G14" i="16"/>
  <c r="G16" i="16"/>
  <c r="G20" i="16"/>
  <c r="G22" i="16"/>
  <c r="F17" i="16" s="1"/>
  <c r="G23" i="16"/>
  <c r="G24" i="16"/>
  <c r="G26" i="16"/>
  <c r="G27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3" i="16"/>
  <c r="G44" i="16"/>
  <c r="G45" i="16"/>
  <c r="G46" i="16"/>
  <c r="G47" i="16"/>
  <c r="AO79" i="15"/>
  <c r="AN79" i="15"/>
  <c r="G79" i="15"/>
  <c r="AK78" i="15"/>
  <c r="AL78" i="15"/>
  <c r="BA77" i="15"/>
  <c r="BA38" i="15"/>
  <c r="BA36" i="15"/>
  <c r="BA34" i="15"/>
  <c r="BA30" i="15"/>
  <c r="BA25" i="15"/>
  <c r="BA24" i="15"/>
  <c r="BA22" i="15"/>
  <c r="BA21" i="15"/>
  <c r="BA11" i="15"/>
  <c r="G10" i="15"/>
  <c r="G15" i="15"/>
  <c r="G17" i="15"/>
  <c r="G18" i="15"/>
  <c r="F8" i="15" s="1"/>
  <c r="G20" i="15"/>
  <c r="G23" i="15"/>
  <c r="G29" i="15"/>
  <c r="G33" i="15"/>
  <c r="G35" i="15"/>
  <c r="G37" i="15"/>
  <c r="G40" i="15"/>
  <c r="G41" i="15"/>
  <c r="G42" i="15"/>
  <c r="G43" i="15"/>
  <c r="G45" i="15"/>
  <c r="G47" i="15"/>
  <c r="G49" i="15"/>
  <c r="G50" i="15"/>
  <c r="G53" i="15"/>
  <c r="F51" i="15" s="1"/>
  <c r="G55" i="15"/>
  <c r="G57" i="15"/>
  <c r="G59" i="15"/>
  <c r="G63" i="15"/>
  <c r="G67" i="15"/>
  <c r="G70" i="15"/>
  <c r="G71" i="15"/>
  <c r="F60" i="15" s="1"/>
  <c r="G72" i="15"/>
  <c r="G75" i="15"/>
  <c r="G76" i="15"/>
  <c r="F73" i="15" s="1"/>
  <c r="AO188" i="14"/>
  <c r="AN188" i="14"/>
  <c r="G188" i="14"/>
  <c r="AK187" i="14"/>
  <c r="AL187" i="14"/>
  <c r="AZ183" i="14"/>
  <c r="AZ63" i="14"/>
  <c r="AZ56" i="14"/>
  <c r="AZ51" i="14"/>
  <c r="AZ47" i="14"/>
  <c r="AZ39" i="14"/>
  <c r="AZ38" i="14"/>
  <c r="AZ37" i="14"/>
  <c r="BA34" i="14"/>
  <c r="BA32" i="14"/>
  <c r="BA30" i="14"/>
  <c r="BA21" i="14"/>
  <c r="BA18" i="14"/>
  <c r="BA15" i="14"/>
  <c r="BA12" i="14"/>
  <c r="G11" i="14"/>
  <c r="G14" i="14"/>
  <c r="F8" i="14" s="1"/>
  <c r="G17" i="14"/>
  <c r="G20" i="14"/>
  <c r="G24" i="14"/>
  <c r="G29" i="14"/>
  <c r="G31" i="14"/>
  <c r="F25" i="14" s="1"/>
  <c r="G33" i="14"/>
  <c r="G40" i="14"/>
  <c r="G41" i="14"/>
  <c r="F35" i="14" s="1"/>
  <c r="G42" i="14"/>
  <c r="G43" i="14"/>
  <c r="G44" i="14"/>
  <c r="G45" i="14"/>
  <c r="G48" i="14"/>
  <c r="G49" i="14"/>
  <c r="G52" i="14"/>
  <c r="G53" i="14"/>
  <c r="G54" i="14"/>
  <c r="G57" i="14"/>
  <c r="G58" i="14"/>
  <c r="G59" i="14"/>
  <c r="G60" i="14"/>
  <c r="G61" i="14"/>
  <c r="G64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80" i="14"/>
  <c r="G81" i="14"/>
  <c r="G82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9" i="14"/>
  <c r="G121" i="14"/>
  <c r="G123" i="14"/>
  <c r="G125" i="14"/>
  <c r="G127" i="14"/>
  <c r="G128" i="14"/>
  <c r="G129" i="14"/>
  <c r="G131" i="14"/>
  <c r="G133" i="14"/>
  <c r="G135" i="14"/>
  <c r="G137" i="14"/>
  <c r="G138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5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7" i="14"/>
  <c r="F175" i="14" s="1"/>
  <c r="G178" i="14"/>
  <c r="G179" i="14"/>
  <c r="G180" i="14"/>
  <c r="G184" i="14"/>
  <c r="G185" i="14"/>
  <c r="F181" i="14" s="1"/>
  <c r="G186" i="14"/>
  <c r="AO35" i="13"/>
  <c r="AN35" i="13"/>
  <c r="G35" i="13"/>
  <c r="AK34" i="13"/>
  <c r="AL34" i="13"/>
  <c r="G10" i="13"/>
  <c r="F8" i="13" s="1"/>
  <c r="G14" i="13"/>
  <c r="F11" i="13" s="1"/>
  <c r="G16" i="13"/>
  <c r="G19" i="13"/>
  <c r="G20" i="13"/>
  <c r="G24" i="13"/>
  <c r="G26" i="13"/>
  <c r="F21" i="13" s="1"/>
  <c r="G27" i="13"/>
  <c r="G31" i="13"/>
  <c r="G32" i="13"/>
  <c r="F28" i="13" s="1"/>
  <c r="AO793" i="12"/>
  <c r="AN793" i="12"/>
  <c r="G793" i="12"/>
  <c r="AK792" i="12"/>
  <c r="AL792" i="12"/>
  <c r="BA791" i="12"/>
  <c r="BA787" i="12"/>
  <c r="BA785" i="12"/>
  <c r="BA763" i="12"/>
  <c r="BA756" i="12"/>
  <c r="BA695" i="12"/>
  <c r="BA665" i="12"/>
  <c r="BA587" i="12"/>
  <c r="BA551" i="12"/>
  <c r="BA487" i="12"/>
  <c r="BA476" i="12"/>
  <c r="BA470" i="12"/>
  <c r="BA465" i="12"/>
  <c r="BA380" i="12"/>
  <c r="BA321" i="12"/>
  <c r="BA317" i="12"/>
  <c r="BA304" i="12"/>
  <c r="BA298" i="12"/>
  <c r="BA294" i="12"/>
  <c r="AZ268" i="12"/>
  <c r="AZ264" i="12"/>
  <c r="AZ258" i="12"/>
  <c r="BA255" i="12"/>
  <c r="BA254" i="12"/>
  <c r="BA253" i="12"/>
  <c r="BA252" i="12"/>
  <c r="AZ245" i="12"/>
  <c r="BA230" i="12"/>
  <c r="AZ214" i="12"/>
  <c r="BA206" i="12"/>
  <c r="BA177" i="12"/>
  <c r="BA168" i="12"/>
  <c r="BA163" i="12"/>
  <c r="BA162" i="12"/>
  <c r="AZ159" i="12"/>
  <c r="AZ148" i="12"/>
  <c r="AZ141" i="12"/>
  <c r="BA94" i="12"/>
  <c r="AZ30" i="12"/>
  <c r="AZ26" i="12"/>
  <c r="G12" i="12"/>
  <c r="F8" i="12" s="1"/>
  <c r="G15" i="12"/>
  <c r="G17" i="12"/>
  <c r="G22" i="12"/>
  <c r="G27" i="12"/>
  <c r="G31" i="12"/>
  <c r="G35" i="12"/>
  <c r="G39" i="12"/>
  <c r="G41" i="12"/>
  <c r="G45" i="12"/>
  <c r="G50" i="12"/>
  <c r="G55" i="12"/>
  <c r="F52" i="12" s="1"/>
  <c r="G60" i="12"/>
  <c r="G63" i="12"/>
  <c r="G64" i="12"/>
  <c r="G67" i="12"/>
  <c r="G73" i="12"/>
  <c r="G78" i="12"/>
  <c r="G82" i="12"/>
  <c r="F70" i="12" s="1"/>
  <c r="G87" i="12"/>
  <c r="G93" i="12"/>
  <c r="G97" i="12"/>
  <c r="G100" i="12"/>
  <c r="G106" i="12"/>
  <c r="G108" i="12"/>
  <c r="G110" i="12"/>
  <c r="G112" i="12"/>
  <c r="G117" i="12"/>
  <c r="F114" i="12" s="1"/>
  <c r="G121" i="12"/>
  <c r="F118" i="12" s="1"/>
  <c r="G125" i="12"/>
  <c r="G127" i="12"/>
  <c r="G129" i="12"/>
  <c r="G131" i="12"/>
  <c r="G135" i="12"/>
  <c r="G138" i="12"/>
  <c r="G142" i="12"/>
  <c r="G144" i="12"/>
  <c r="G149" i="12"/>
  <c r="F146" i="12" s="1"/>
  <c r="G152" i="12"/>
  <c r="G155" i="12"/>
  <c r="G161" i="12"/>
  <c r="F157" i="12" s="1"/>
  <c r="G167" i="12"/>
  <c r="F172" i="12"/>
  <c r="G176" i="12"/>
  <c r="G182" i="12"/>
  <c r="G186" i="12"/>
  <c r="G189" i="12"/>
  <c r="G193" i="12"/>
  <c r="G195" i="12"/>
  <c r="G200" i="12"/>
  <c r="G205" i="12"/>
  <c r="G208" i="12"/>
  <c r="G210" i="12"/>
  <c r="G215" i="12"/>
  <c r="F212" i="12" s="1"/>
  <c r="G216" i="12"/>
  <c r="F217" i="12"/>
  <c r="G221" i="12"/>
  <c r="F223" i="12"/>
  <c r="G225" i="12"/>
  <c r="G229" i="12"/>
  <c r="G233" i="12"/>
  <c r="F227" i="12" s="1"/>
  <c r="G236" i="12"/>
  <c r="G239" i="12"/>
  <c r="G241" i="12"/>
  <c r="F243" i="12"/>
  <c r="G246" i="12"/>
  <c r="G248" i="12"/>
  <c r="G251" i="12"/>
  <c r="F249" i="12" s="1"/>
  <c r="G259" i="12"/>
  <c r="G261" i="12"/>
  <c r="G265" i="12"/>
  <c r="G269" i="12"/>
  <c r="G272" i="12"/>
  <c r="G274" i="12"/>
  <c r="G278" i="12"/>
  <c r="G282" i="12"/>
  <c r="G287" i="12"/>
  <c r="G289" i="12"/>
  <c r="G293" i="12"/>
  <c r="G297" i="12"/>
  <c r="G303" i="12"/>
  <c r="F300" i="12" s="1"/>
  <c r="G309" i="12"/>
  <c r="G313" i="12"/>
  <c r="G316" i="12"/>
  <c r="G320" i="12"/>
  <c r="G323" i="12"/>
  <c r="G327" i="12"/>
  <c r="G333" i="12"/>
  <c r="F329" i="12" s="1"/>
  <c r="G336" i="12"/>
  <c r="G338" i="12"/>
  <c r="G340" i="12"/>
  <c r="G345" i="12"/>
  <c r="F342" i="12" s="1"/>
  <c r="G348" i="12"/>
  <c r="G352" i="12"/>
  <c r="G357" i="12"/>
  <c r="G359" i="12"/>
  <c r="G361" i="12"/>
  <c r="G363" i="12"/>
  <c r="G368" i="12"/>
  <c r="F365" i="12" s="1"/>
  <c r="G370" i="12"/>
  <c r="G373" i="12"/>
  <c r="G376" i="12"/>
  <c r="G379" i="12"/>
  <c r="G382" i="12"/>
  <c r="G384" i="12"/>
  <c r="G386" i="12"/>
  <c r="G388" i="12"/>
  <c r="G390" i="12"/>
  <c r="G392" i="12"/>
  <c r="G394" i="12"/>
  <c r="G396" i="12"/>
  <c r="G401" i="12"/>
  <c r="G405" i="12"/>
  <c r="G407" i="12"/>
  <c r="G410" i="12"/>
  <c r="G414" i="12"/>
  <c r="G419" i="12"/>
  <c r="G422" i="12"/>
  <c r="G426" i="12"/>
  <c r="G428" i="12"/>
  <c r="G430" i="12"/>
  <c r="G432" i="12"/>
  <c r="G434" i="12"/>
  <c r="G436" i="12"/>
  <c r="G438" i="12"/>
  <c r="G441" i="12"/>
  <c r="G443" i="12"/>
  <c r="F398" i="12" s="1"/>
  <c r="G449" i="12"/>
  <c r="F446" i="12" s="1"/>
  <c r="G456" i="12"/>
  <c r="G458" i="12"/>
  <c r="G460" i="12"/>
  <c r="G464" i="12"/>
  <c r="G469" i="12"/>
  <c r="G475" i="12"/>
  <c r="G479" i="12"/>
  <c r="G481" i="12"/>
  <c r="G486" i="12"/>
  <c r="G492" i="12"/>
  <c r="G495" i="12"/>
  <c r="G499" i="12"/>
  <c r="G502" i="12"/>
  <c r="G505" i="12"/>
  <c r="G507" i="12"/>
  <c r="G509" i="12"/>
  <c r="G512" i="12"/>
  <c r="G515" i="12"/>
  <c r="G518" i="12"/>
  <c r="G520" i="12"/>
  <c r="G522" i="12"/>
  <c r="G525" i="12"/>
  <c r="G527" i="12"/>
  <c r="G532" i="12"/>
  <c r="G535" i="12"/>
  <c r="G536" i="12"/>
  <c r="G538" i="12"/>
  <c r="G540" i="12"/>
  <c r="G542" i="12"/>
  <c r="G545" i="12"/>
  <c r="G547" i="12"/>
  <c r="G550" i="12"/>
  <c r="G553" i="12"/>
  <c r="G555" i="12"/>
  <c r="G557" i="12"/>
  <c r="G559" i="12"/>
  <c r="G561" i="12"/>
  <c r="G564" i="12"/>
  <c r="G566" i="12"/>
  <c r="G571" i="12"/>
  <c r="F569" i="12" s="1"/>
  <c r="F575" i="12"/>
  <c r="G577" i="12"/>
  <c r="G582" i="12"/>
  <c r="G584" i="12"/>
  <c r="G586" i="12"/>
  <c r="G591" i="12"/>
  <c r="G593" i="12"/>
  <c r="G595" i="12"/>
  <c r="G598" i="12"/>
  <c r="G600" i="12"/>
  <c r="G602" i="12"/>
  <c r="G605" i="12"/>
  <c r="G607" i="12"/>
  <c r="G609" i="12"/>
  <c r="G611" i="12"/>
  <c r="G615" i="12"/>
  <c r="F613" i="12" s="1"/>
  <c r="G617" i="12"/>
  <c r="G619" i="12"/>
  <c r="G622" i="12"/>
  <c r="G624" i="12"/>
  <c r="G630" i="12"/>
  <c r="G635" i="12"/>
  <c r="G636" i="12"/>
  <c r="G637" i="12"/>
  <c r="G638" i="12"/>
  <c r="G640" i="12"/>
  <c r="G641" i="12"/>
  <c r="G642" i="12"/>
  <c r="G643" i="12"/>
  <c r="G645" i="12"/>
  <c r="G646" i="12"/>
  <c r="G647" i="12"/>
  <c r="G649" i="12"/>
  <c r="G652" i="12"/>
  <c r="G654" i="12"/>
  <c r="G656" i="12"/>
  <c r="G658" i="12"/>
  <c r="G660" i="12"/>
  <c r="G662" i="12"/>
  <c r="G664" i="12"/>
  <c r="G673" i="12"/>
  <c r="F671" i="12" s="1"/>
  <c r="G680" i="12"/>
  <c r="G683" i="12"/>
  <c r="G687" i="12"/>
  <c r="G689" i="12"/>
  <c r="G691" i="12"/>
  <c r="G694" i="12"/>
  <c r="G708" i="12"/>
  <c r="F706" i="12" s="1"/>
  <c r="G719" i="12"/>
  <c r="G724" i="12"/>
  <c r="G727" i="12"/>
  <c r="G732" i="12"/>
  <c r="F730" i="12" s="1"/>
  <c r="G735" i="12"/>
  <c r="G749" i="12"/>
  <c r="F746" i="12" s="1"/>
  <c r="G751" i="12"/>
  <c r="F753" i="12"/>
  <c r="G755" i="12"/>
  <c r="G760" i="12"/>
  <c r="G762" i="12"/>
  <c r="F766" i="12"/>
  <c r="G769" i="12"/>
  <c r="G773" i="12"/>
  <c r="G780" i="12"/>
  <c r="F777" i="12" s="1"/>
  <c r="G784" i="12"/>
  <c r="F782" i="12" s="1"/>
  <c r="G786" i="12"/>
  <c r="F788" i="12"/>
  <c r="G790" i="12"/>
  <c r="D27" i="11"/>
  <c r="B7" i="11"/>
  <c r="B6" i="11"/>
  <c r="C1" i="11"/>
  <c r="B1" i="11"/>
  <c r="J24" i="1"/>
  <c r="D8" i="1" s="1"/>
  <c r="B1" i="9"/>
  <c r="C1" i="9"/>
  <c r="B7" i="9"/>
  <c r="B6" i="9"/>
  <c r="H27" i="11" l="1"/>
</calcChain>
</file>

<file path=xl/sharedStrings.xml><?xml version="1.0" encoding="utf-8"?>
<sst xmlns="http://schemas.openxmlformats.org/spreadsheetml/2006/main" count="2994" uniqueCount="1558">
  <si>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</si>
  <si>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</si>
  <si>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</si>
  <si>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</si>
  <si>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</si>
  <si>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</si>
  <si>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</si>
  <si>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</si>
  <si>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</si>
  <si>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</si>
  <si>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</si>
  <si>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</si>
  <si>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</si>
  <si>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</si>
  <si>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</si>
  <si>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</si>
  <si>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</si>
  <si>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</si>
  <si>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</si>
  <si>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</si>
  <si>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</si>
  <si>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</si>
  <si>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</si>
  <si>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</si>
  <si>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</si>
  <si>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</si>
  <si>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</si>
  <si>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</si>
  <si>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</si>
  <si>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</si>
  <si>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</si>
  <si>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</si>
  <si>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</si>
  <si>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</si>
  <si>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</si>
  <si>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</si>
  <si>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</si>
  <si>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</si>
  <si>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</si>
  <si>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</si>
  <si>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</si>
  <si>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</si>
  <si>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239130007</t>
  </si>
  <si>
    <t>Budova PS MB, rekonstrukce objektu Povodí Labe, státní podnik</t>
  </si>
  <si>
    <t>PROPOS MB s.r.o.</t>
  </si>
  <si>
    <t>Klaudiánova 124</t>
  </si>
  <si>
    <t>Mladá Boleslav</t>
  </si>
  <si>
    <t>29301</t>
  </si>
  <si>
    <t>61683868</t>
  </si>
  <si>
    <t>CZ61683868</t>
  </si>
  <si>
    <t>Stavební objekt</t>
  </si>
  <si>
    <t>101</t>
  </si>
  <si>
    <t>801.31.1.3</t>
  </si>
  <si>
    <t>Celkem za stavbu</t>
  </si>
  <si>
    <t>801</t>
  </si>
  <si>
    <t>Budovy občanské výstavby</t>
  </si>
  <si>
    <t>801.3</t>
  </si>
  <si>
    <t>Budovy pro výuku a výchovu</t>
  </si>
  <si>
    <t>801.31</t>
  </si>
  <si>
    <t>budovy mateřských škol</t>
  </si>
  <si>
    <t>801.31.1</t>
  </si>
  <si>
    <t>svislá nosná konstrukce zděná z cihel,tvárnic, bloků</t>
  </si>
  <si>
    <t>rekonstrukce a modernizace objektu s opravou</t>
  </si>
  <si>
    <t>Rozsah:</t>
  </si>
  <si>
    <t>m3</t>
  </si>
  <si>
    <t>Rekapitulace soupisů náležejících k objektu</t>
  </si>
  <si>
    <t>Soupis</t>
  </si>
  <si>
    <t>Cena (Kč)</t>
  </si>
  <si>
    <t>stavební část</t>
  </si>
  <si>
    <t>102</t>
  </si>
  <si>
    <t>ústřední vytápění</t>
  </si>
  <si>
    <t>103</t>
  </si>
  <si>
    <t>Silnoproudá elektrotechnika vč. bleskosvodu</t>
  </si>
  <si>
    <t>104</t>
  </si>
  <si>
    <t>zdravotní technika</t>
  </si>
  <si>
    <t>105</t>
  </si>
  <si>
    <t>Elektronické komunikace</t>
  </si>
  <si>
    <t>106</t>
  </si>
  <si>
    <t>Provizorní úprava datových rozvodů po čas stavby</t>
  </si>
  <si>
    <t>Celkem objekt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</si>
  <si>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</si>
  <si>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</si>
  <si>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</si>
  <si>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</si>
  <si>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</si>
  <si>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</si>
  <si>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1</t>
  </si>
  <si>
    <t>Zemní práce</t>
  </si>
  <si>
    <t>113 10-6 Rozebrání dlažeb, panelů</t>
  </si>
  <si>
    <t>s přemístěním hmot na skládku na vzdálenost do 3 m nebo s naložením na dopravní prostředek</t>
  </si>
  <si>
    <t>113 10-62 vozovek a ploch s jakoukoliv výplní spár</t>
  </si>
  <si>
    <t>113106231R00</t>
  </si>
  <si>
    <t>...v jakékoliv ploše, ze zámkové dlažky, kladených do lože z kameniva</t>
  </si>
  <si>
    <t>m2</t>
  </si>
  <si>
    <t>822-1</t>
  </si>
  <si>
    <t>RTS</t>
  </si>
  <si>
    <t>3,0*1,6+(6,0+4,0+7,0)*1,6+4,0*2,1</t>
  </si>
  <si>
    <t>113 10-7 Odstranění podkladů nebo krytů</t>
  </si>
  <si>
    <t>113107122R00</t>
  </si>
  <si>
    <t>...v ploše jednotlivě do 200 m2, z kameniva hrubého drceného, o tloušťce vrstvy přes 100 do 200 mm</t>
  </si>
  <si>
    <t>113107242R00</t>
  </si>
  <si>
    <t>...v ploše jednotlivě přes 200 m2, živičných, o tloušťce vrstvy přes 50 do 100 mm</t>
  </si>
  <si>
    <t>5,65*4</t>
  </si>
  <si>
    <t>122 10 Odkopávky a  prokopávky nezapažené</t>
  </si>
  <si>
    <t>s přehozením výkopku na vzdálenost do 3 m nebo s naložením na dopravní prostředek,</t>
  </si>
  <si>
    <t>122 10-4 v hornině 4</t>
  </si>
  <si>
    <t>122301101R00</t>
  </si>
  <si>
    <t>...do 100 m3</t>
  </si>
  <si>
    <t>800-1</t>
  </si>
  <si>
    <t>zámk.dlaž.před vchodem : (2*3,7*3+3,0*3,0)*0,2</t>
  </si>
  <si>
    <t>okap.chodník : (8,3+10,57+5,7+6,5+6,0+5,4)*1,0*0,3</t>
  </si>
  <si>
    <t>132 10 Hloubení rýh šířky do 60 cm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</si>
  <si>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</si>
  <si>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132301111R00</t>
  </si>
  <si>
    <t>...do 100 m3, v hornině 4, hloubení strojně</t>
  </si>
  <si>
    <t>3,7*2*0,5*1,0</t>
  </si>
  <si>
    <t>132 20 Hloubení rýh šířky přes 60 do 200 cm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</si>
  <si>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</si>
  <si>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132301212R00</t>
  </si>
  <si>
    <t xml:space="preserve">...do 1000 m3, v hornině 4, hloubení strojně </t>
  </si>
  <si>
    <t>4*0,7*1,3+3,9*2*0,75*1,0</t>
  </si>
  <si>
    <t>139 7 Vykopávka v uzavřených prostorách</t>
  </si>
  <si>
    <t>s naložením výkopku na dopravní prostředek</t>
  </si>
  <si>
    <t>139711101RT4</t>
  </si>
  <si>
    <t>...v hornině 4, hornina 4</t>
  </si>
  <si>
    <t>č.110 : 44,75*0,1</t>
  </si>
  <si>
    <t>162 10 Vodorovné přemístění výkopku</t>
  </si>
  <si>
    <t>po suchu, bez ohledu na druh dopravního prostředku, bez naložení výkopku, avšak se složením bez rozhrnutí,</t>
  </si>
  <si>
    <t>162201101R00</t>
  </si>
  <si>
    <t>...z horniny 1 až 4, na vzdálenost do 20 m</t>
  </si>
  <si>
    <t>6,24+3,7+9,49</t>
  </si>
  <si>
    <t>162201102R00</t>
  </si>
  <si>
    <t>...z horniny 1 až 4, na vzdálenost přes 20  do 50 m</t>
  </si>
  <si>
    <t>167 10 Nakládání, skládání, překládání neulehlého výkopku</t>
  </si>
  <si>
    <t>167 10-1 nakládání výkopku</t>
  </si>
  <si>
    <t>167101101R00</t>
  </si>
  <si>
    <t>...do 100 m3, z horniny 1 až 4</t>
  </si>
  <si>
    <t>6,24+3,7+9,49+4,48</t>
  </si>
  <si>
    <t>171 10 Uložení sypaniny do násypů zhutněných</t>
  </si>
  <si>
    <t>s rozprostřením sypaniny ve vrstvách a s hrubým urovnáním,</t>
  </si>
  <si>
    <t>171 10-1 s uzavřením povrchu násypu z hornin soudržných s předepsanou mírou zhutnění v procentech výsledků zkoušek Proctor-Standard</t>
  </si>
  <si>
    <t>171101101R00</t>
  </si>
  <si>
    <t>...na 95 % PS</t>
  </si>
  <si>
    <t>2</t>
  </si>
  <si>
    <t>Základy a zvláštní zakládání</t>
  </si>
  <si>
    <t>274 32 Beton základových pasů železový</t>
  </si>
  <si>
    <t>bez výztuže</t>
  </si>
  <si>
    <t>274321411R00</t>
  </si>
  <si>
    <t>...z betonu C 25/30</t>
  </si>
  <si>
    <t>801-1</t>
  </si>
  <si>
    <t>4,0*0,7*1,3+3,9*2*0,75*1,0</t>
  </si>
  <si>
    <t>274 36 Výztuž základových pasů</t>
  </si>
  <si>
    <t>274 36-1 z betonářské oceli</t>
  </si>
  <si>
    <t>274361221R00</t>
  </si>
  <si>
    <t>...10216</t>
  </si>
  <si>
    <t>t</t>
  </si>
  <si>
    <t>274 36 Výztuž základových pasů, prahů, věnců, ostruh</t>
  </si>
  <si>
    <t>274 36-1 pruty a sítě</t>
  </si>
  <si>
    <t>274361314R00</t>
  </si>
  <si>
    <t>Výztuž základových pasů nad 12 mm z oceli 10 505</t>
  </si>
  <si>
    <t>821-1</t>
  </si>
  <si>
    <t>272329000</t>
  </si>
  <si>
    <t>Doprava automíchačem do 1km</t>
  </si>
  <si>
    <t xml:space="preserve">m3    </t>
  </si>
  <si>
    <t>Vlastní</t>
  </si>
  <si>
    <t>272329100</t>
  </si>
  <si>
    <t>Doprava automíchaček za každý další 1km</t>
  </si>
  <si>
    <t>3</t>
  </si>
  <si>
    <t>Svislé a kompletní konstrukce</t>
  </si>
  <si>
    <t>310 23-8 Zazdívka otvorů o ploše přes 0,25 m2 do 1 m2 ve zdivu nadzákladovém cihlami pálenými</t>
  </si>
  <si>
    <t>z pomocného pracovního lešení o výšce podlahy do 1900 mm a pro zatížení do 1,5 kPa,</t>
  </si>
  <si>
    <t>310238211R00</t>
  </si>
  <si>
    <t>...pro jakoukoliv maltu vápenocementovou</t>
  </si>
  <si>
    <t>801-4</t>
  </si>
  <si>
    <t>č.110 : 0,9*0,9*0,5</t>
  </si>
  <si>
    <t>č.103 : 0,75*0,5*2,0</t>
  </si>
  <si>
    <t>317 94 Osazení ocelových válcovaných nosníků na zdivu</t>
  </si>
  <si>
    <t>profilu I, nebo IE, nebo U, nebo UE, nebo L</t>
  </si>
  <si>
    <t>317941121R00</t>
  </si>
  <si>
    <t>...bez dodávky materiálu, výšky do 120 mm</t>
  </si>
  <si>
    <t>5,7*0,0106</t>
  </si>
  <si>
    <t>340 23-8 Zazdívka otvorů o ploše přes 0,25 m2 do 1 m2 v příčkách nebo stěnách cihlami  pálenými</t>
  </si>
  <si>
    <t>340238211R00</t>
  </si>
  <si>
    <t>...tloušťky do 100 mm</t>
  </si>
  <si>
    <t>103-104 : 0,9*1,2</t>
  </si>
  <si>
    <t>342 27 Příčky z cihel a tvárnic nepálených</t>
  </si>
  <si>
    <t>včetně pomocného lešení</t>
  </si>
  <si>
    <t>342 27-1 příčky z příčkovek pórobetonových</t>
  </si>
  <si>
    <t>342255024RT1</t>
  </si>
  <si>
    <t>...tloušťky 100 mm</t>
  </si>
  <si>
    <t>ve schod.-102,206,207 : 5,7*5,5-5,7*0,75</t>
  </si>
  <si>
    <t>210 : 1,0*3,3</t>
  </si>
  <si>
    <t>348 92-2 Zdivo plotové z betonových tvarovek</t>
  </si>
  <si>
    <t>kladení tvárnic na speciální maltu, spárování současně při zdění, zvýšené nároky na udržení čistoty zdiva</t>
  </si>
  <si>
    <t>348 92-22 tloušťky 200 mm</t>
  </si>
  <si>
    <t>348922231R00</t>
  </si>
  <si>
    <t>...oboustranně štípaných, přírodních</t>
  </si>
  <si>
    <t>Včetně lícování, které se provádí průběžně při zdění.</t>
  </si>
  <si>
    <t>4,0*0,4+2,4*0,2+0,8*0,2</t>
  </si>
  <si>
    <t>348 92-4 Stříška plotová z betonových tvarovek</t>
  </si>
  <si>
    <t>348924131R00</t>
  </si>
  <si>
    <t>...pro zdivo tloušťky 200 mm, z tvárnic hladkých, přírodních</t>
  </si>
  <si>
    <t>m</t>
  </si>
  <si>
    <t>416 02 Podhledy na kovové konstrukci opláštěné deskami sádrokartonovými</t>
  </si>
  <si>
    <t>416 02-1 nosná konstrukce z profilů CD s přímým uchycením</t>
  </si>
  <si>
    <t>342264051RT2</t>
  </si>
  <si>
    <t>...1x deska, tloušťky 12,5 mm, protipožární</t>
  </si>
  <si>
    <t>102, 103, 107, 105 : 29,4+31,9+2,2+12,05</t>
  </si>
  <si>
    <t>201, 202, 203, 204, 205 : 31,5+22,0+4,55+4,45+3,5</t>
  </si>
  <si>
    <t>206, 207, 208, 209, 210 : 3,5+23,0+11,2+8,7+9,5</t>
  </si>
  <si>
    <t>211, 212, 213 : 10,9+14,0+12,55</t>
  </si>
  <si>
    <t>příp.spád 2NP : (8,5+2,7+2,5+12+7+2,75)*2,25*0,15</t>
  </si>
  <si>
    <t>274279145</t>
  </si>
  <si>
    <t>zálivka dutin ztraceného bednění betonem</t>
  </si>
  <si>
    <t>0,47*0,7</t>
  </si>
  <si>
    <t>311271170R01</t>
  </si>
  <si>
    <t>Dozdívky z cihel plných pálených na MVC</t>
  </si>
  <si>
    <t>6,3*0,3*0,2+21,0*0,15*0,15</t>
  </si>
  <si>
    <t>763717120</t>
  </si>
  <si>
    <t>Obložení ocelové konstrukce SDK deskami, (požární SDK)</t>
  </si>
  <si>
    <t xml:space="preserve">m2    </t>
  </si>
  <si>
    <t>2,8+3,8+1,22</t>
  </si>
  <si>
    <t>13384430R</t>
  </si>
  <si>
    <t>tyč ocelová profilová válcovaná za tepla 11375 (S 235JR); průřez U; výška 120 mm</t>
  </si>
  <si>
    <t>T</t>
  </si>
  <si>
    <t>SPCM</t>
  </si>
  <si>
    <t>4</t>
  </si>
  <si>
    <t>Vodorovné konstrukce</t>
  </si>
  <si>
    <t>413 23 Zazdívka zhlaví jakýmikoliv cihlami pálenými</t>
  </si>
  <si>
    <t>413 23-2 válcovaných nosníků</t>
  </si>
  <si>
    <t>413232221R00</t>
  </si>
  <si>
    <t>...výšky přes 150 do 300 mm</t>
  </si>
  <si>
    <t>kus</t>
  </si>
  <si>
    <t>5</t>
  </si>
  <si>
    <t>Komunikace</t>
  </si>
  <si>
    <t>564 2.-11 Podklad nebo podsyp ze štěrkopísku</t>
  </si>
  <si>
    <t>s rozprostřením, vlhčením a zhutněním</t>
  </si>
  <si>
    <t>564231111R00</t>
  </si>
  <si>
    <t>...tloušťka po zhutnění 100 mm</t>
  </si>
  <si>
    <t>okapový chodník : (8,3+10,57+5,7+6,5+6,0+5,4)*0,5</t>
  </si>
  <si>
    <t>564 72-1 Podklad nebo kryt z kameniva hrubého drceného</t>
  </si>
  <si>
    <t>velikost 32 - 63 mm s rozprostřením a zhutněním</t>
  </si>
  <si>
    <t>564761111R00</t>
  </si>
  <si>
    <t>...tloušťka po zhutnění 200 mm</t>
  </si>
  <si>
    <t>564 8 Podklad ze štěrkodrti s rozprostřením a zhutněním</t>
  </si>
  <si>
    <t>564801111R00</t>
  </si>
  <si>
    <t>...tloušťka po zhutnění 30 mm</t>
  </si>
  <si>
    <t>2,3*3,7*3+3,0*2,0</t>
  </si>
  <si>
    <t>564831111R00</t>
  </si>
  <si>
    <t>564851111R00</t>
  </si>
  <si>
    <t>...tloušťka po zhutnění 150 mm</t>
  </si>
  <si>
    <t>576 11 Koberec asfaltový mastixový</t>
  </si>
  <si>
    <t>s rozprostřením a zhutněním</t>
  </si>
  <si>
    <t>576111214R00</t>
  </si>
  <si>
    <t>...v pruhu šířky do 3 m, střední AKMS, tloušťka po zhutnění 50 mm</t>
  </si>
  <si>
    <t>5,65*4,0</t>
  </si>
  <si>
    <t>577 13 Beton asfaltový s rozprostřením a zhutněním</t>
  </si>
  <si>
    <t>577141212RT3</t>
  </si>
  <si>
    <t>...v pruhu šířky do 3 m, ACO 8 nebo ACO 11 nebo ACO 16, tloušťky 50 mm, plochy do 200 m2</t>
  </si>
  <si>
    <t>596 21-5 Kladení zámkové dlažby do drtě</t>
  </si>
  <si>
    <t>s provedením lože z kameniva drceného, s vyplněním spár, s dvojitým hutněním a se smetením přebytečného materiálu na krajnici. S dodáním hmot pro lože a výplň spár.</t>
  </si>
  <si>
    <t>596215020R00</t>
  </si>
  <si>
    <t>...tloušťka dlažby 60 mm, tloušťka lože 30 mm</t>
  </si>
  <si>
    <t>59245020R</t>
  </si>
  <si>
    <t>dlažba betonová zámková, dvouvrstvá; kost; l = 200 mm; š = 165 mm; tl. 60,0 mm; šedá</t>
  </si>
  <si>
    <t>61</t>
  </si>
  <si>
    <t>Upravy povrchů vnitřní</t>
  </si>
  <si>
    <t>610 99 Zakrývání výplní vnitřních otvorů, předmětů apod.</t>
  </si>
  <si>
    <t>které se zřizují před úpravami povrchu, a obalení osazených dveřních zárubní před znečištěním při úpravách povrchu nástřikem plastických maltovin včetně pozdějšího odkrytí,</t>
  </si>
  <si>
    <t>610991111R00</t>
  </si>
  <si>
    <t>...fólií Pe 0,05-0,2 mm</t>
  </si>
  <si>
    <t>2,76+1,62+11,34+0,81+3,6+44,4+21,47</t>
  </si>
  <si>
    <t>612 45-1 Oprava vnitřních cementových omítek stěn</t>
  </si>
  <si>
    <t>612451231R00</t>
  </si>
  <si>
    <t>...v množství opravované plochy přes 5 do 10 %, štukových plstí hlazených</t>
  </si>
  <si>
    <t>102,103,104,105,110 : 2,2+4,6+3,1+6,8+3,3</t>
  </si>
  <si>
    <t>612 48-12 Vyztužení vnitřních stěn sklotextilní síťovinou</t>
  </si>
  <si>
    <t>612481211RT2</t>
  </si>
  <si>
    <t>...s dodávkou síťoviny a stěrkového tmelu, včetně výztužné sítě a stěrkového tmelu Baumit</t>
  </si>
  <si>
    <t>102,206,207 : 5,7*5,5*2+1,0*3,3*2</t>
  </si>
  <si>
    <t>62</t>
  </si>
  <si>
    <t>Úpravy povrchů vnější</t>
  </si>
  <si>
    <t>622 31-3 Zateplení fasády</t>
  </si>
  <si>
    <t>nanesení lepicího tmelu na izolační desky, nalepení desek, zajištění talířovými hmoždinkami (6 ks/m2), přebroušení desek, natažení stěrky, vtlačení výztužné tkaniny (1,15 m2/m2), přehlazení stěrky. Kontaktní nátěr a povrchová úprava omítkou podle popisu položky.</t>
  </si>
  <si>
    <t>K ochraně hran na rozích budovy je zahrnuto 0,14 m rohových lišt na m2.</t>
  </si>
  <si>
    <t>622325135RV1</t>
  </si>
  <si>
    <t xml:space="preserve">... , expandovaným polystyrénem, tloušťky 160 mm, zakončené stěrkou s výztužnou tkaninou,  </t>
  </si>
  <si>
    <t>Nanesení lepicího tmelu na izolační desky, nalepení desek, zajištění talířovými hmoždinkami, přebroušení desek, natažení stěrky, vtlačení výztužné tkaniny, přehlazení stěrky. Osazení list na rozích budovy.</t>
  </si>
  <si>
    <t>Položka neobsahuje kontaktní nátěr a povrchovou úpravu omítkou.</t>
  </si>
  <si>
    <t>(9,4+5,7+10,57+8,3+1,66+1,6*2+5,66+3,5)*1,8</t>
  </si>
  <si>
    <t>8,3*4,0*2,0+7,0*4*1,85</t>
  </si>
  <si>
    <t>odpočet otvorů : -3,3*2*2,9-15,72-0,81-1,8*0,4*2</t>
  </si>
  <si>
    <t>767427231R11</t>
  </si>
  <si>
    <t>Provětr.fasáda,ocelová nosná kosntrukce,miner.vata2x60mm,obklad Cembonit 8mm,, upev.profil a nosný profil (SPIDI, Eurofox...),</t>
  </si>
  <si>
    <t>Dodávka a montáž keramických obkladů, nosné Al konstrukce - viditelné uchycení včetně kotevních prvků - odsazení konstrukce do 250 mm, tepelné minerální izolace včetně kotev a difuzní folie.</t>
  </si>
  <si>
    <t>(0,38+1,827+5,632+1,26+0,25+0,25+1,26)*1,5</t>
  </si>
  <si>
    <t>(1,634+2,674*2+10,742+5,801+7,067+0,738)*1,5</t>
  </si>
  <si>
    <t>(2,401+2,402)*0,745</t>
  </si>
  <si>
    <t>63</t>
  </si>
  <si>
    <t>Podlahy a podlahové konstrukce</t>
  </si>
  <si>
    <t>631 31 Mazanina z betonu prostého</t>
  </si>
  <si>
    <t>(z kameniva) hlazená dřevěným hladítkem</t>
  </si>
  <si>
    <t>631 31-2 tl. přes 50 do 80 mm</t>
  </si>
  <si>
    <t>631312511R00</t>
  </si>
  <si>
    <t xml:space="preserve">...z betonu C -/12,5 </t>
  </si>
  <si>
    <t>Včetně vytvoření dilatačních spár, bez zaplnění.</t>
  </si>
  <si>
    <t>101 : 7,25*,06</t>
  </si>
  <si>
    <t>strop u schod. : 3,3*1,1*0,05</t>
  </si>
  <si>
    <t>631 31-915 Příplatek za přehlazení povrchu</t>
  </si>
  <si>
    <t>betonové mazaniny min. B 10 ocelovým hladítkem</t>
  </si>
  <si>
    <t>631319153R00</t>
  </si>
  <si>
    <t>...tloušťka mazaniny od 80 mm do 120 mm</t>
  </si>
  <si>
    <t>110 : 44,75*0,1</t>
  </si>
  <si>
    <t>631 31-917 Příplatek za stržení povrchu</t>
  </si>
  <si>
    <t>spodní vrstvy mazaniny latí před vložením výztuže nebo pletiva pro tloušťku obou vrstev mazaniny</t>
  </si>
  <si>
    <t>631319171R00</t>
  </si>
  <si>
    <t xml:space="preserve">...tloušťka mazaniny do 80 mm </t>
  </si>
  <si>
    <t>101 : 7,25*0,06</t>
  </si>
  <si>
    <t>631319173R00</t>
  </si>
  <si>
    <t>631 36 Výztuž mazanin z betonů a z lehkých betonů</t>
  </si>
  <si>
    <t>631 36-2 ze svařovaných sítí</t>
  </si>
  <si>
    <t>631361921RT3</t>
  </si>
  <si>
    <t>...průměr drátu 5 mm, velikost oka 150/150 mm</t>
  </si>
  <si>
    <t>101 : 7,25*2,1/1000</t>
  </si>
  <si>
    <t>631361921RT5</t>
  </si>
  <si>
    <t>...průměr drátu 6 mm, velikost oka 150/150 mm</t>
  </si>
  <si>
    <t>110 : 44,75*0,00303</t>
  </si>
  <si>
    <t>631 57 Násyp pod podlahy z kameniva</t>
  </si>
  <si>
    <t>pod mazaniny a dlažby, popř. na plochých střechách, vodorovný nebo ve spádu, s udusáním a urovnáním povrchu,</t>
  </si>
  <si>
    <t>631 57-1 z kameniva</t>
  </si>
  <si>
    <t>631571003R00</t>
  </si>
  <si>
    <t>...ze štěrkopísku 0-32 pro zpevnění podkladu</t>
  </si>
  <si>
    <t>110 : 44,75*0,05</t>
  </si>
  <si>
    <t>632 92 Dlažba vnitřní nebo vnější při objektu z dlaždic betonových</t>
  </si>
  <si>
    <t>vodorovná nebo ve spádu do 15° od vodorovné roviny</t>
  </si>
  <si>
    <t>632 92-11 betonových kladených do cementové malty MC 10 se zalitím spár na celou výšku cementovou maltou pro spárován</t>
  </si>
  <si>
    <t>632921413R00</t>
  </si>
  <si>
    <t>...o tloušťce dlaždic 60 mm</t>
  </si>
  <si>
    <t>Včetně dodávky dlaždic.</t>
  </si>
  <si>
    <t>101+110 : 0,01+4,48</t>
  </si>
  <si>
    <t>101+110 : 0,62+4,48</t>
  </si>
  <si>
    <t>64</t>
  </si>
  <si>
    <t>Výplně otvorů</t>
  </si>
  <si>
    <t>642 94-2 Osazení zárubní dveřních ocelových</t>
  </si>
  <si>
    <t>642 94-21 bez dveřních křídel, do zdiva včetně kotvení, na jakoukoliv cementovou maltu, s vybetonováním prahu v zárubni a s osazením špalíků nebo latí pro dřevěný práh</t>
  </si>
  <si>
    <t>642942111R00</t>
  </si>
  <si>
    <t>...plocha do 2,5 m2</t>
  </si>
  <si>
    <t>55330305R</t>
  </si>
  <si>
    <t>zárubeň kovová hranatá; pro klasické zdění; š profilu 95 mm; š průchodu 800 mm; h průchodu 1 970 mm; L; závěsy pevné</t>
  </si>
  <si>
    <t>91</t>
  </si>
  <si>
    <t>Doplňující práce na komunikaci</t>
  </si>
  <si>
    <t>916 5 Osazení záhonového obrubníku betonového</t>
  </si>
  <si>
    <t>se zřízením lože z betonu prostého B 12,5 tl. 5 až 10 cm se zalitím a zatřením spár cementovou maltou</t>
  </si>
  <si>
    <t>916 51 včetně dodávky obrubníků</t>
  </si>
  <si>
    <t>916561111RT2</t>
  </si>
  <si>
    <t>...rozměrů 500/50/200 mm, do lože z betonu prostého C 12/15, s boční opěrou z betonu prostého</t>
  </si>
  <si>
    <t>(3,5+3,0)*2</t>
  </si>
  <si>
    <t>93</t>
  </si>
  <si>
    <t>Dokončovací práce inženýrských staveb</t>
  </si>
  <si>
    <t>931 98 Zřízení těsnění pracovní spáry</t>
  </si>
  <si>
    <t>931981015R00</t>
  </si>
  <si>
    <t>...prostupů rour bentonitovou páskou, rozměr 20x5 mm</t>
  </si>
  <si>
    <t>801-5</t>
  </si>
  <si>
    <t>3,3*2*2</t>
  </si>
  <si>
    <t>94</t>
  </si>
  <si>
    <t>Lešení a stavební výtahy</t>
  </si>
  <si>
    <t>941 94-1 Montáž lešení lehkého pracovního řadového s podlahami</t>
  </si>
  <si>
    <t>941941051R00</t>
  </si>
  <si>
    <t>...šířky od 1,20 do 1,50 m, výšky do 10 m</t>
  </si>
  <si>
    <t>800-3</t>
  </si>
  <si>
    <t>Včetně kotvení lešení.</t>
  </si>
  <si>
    <t>fasáda : (204,59+67,19)*1,2</t>
  </si>
  <si>
    <t>941 94-18 pronájem lešení za den</t>
  </si>
  <si>
    <t>941941111R00</t>
  </si>
  <si>
    <t>...</t>
  </si>
  <si>
    <t>za 3 měsíce : (204,59+67,19)*1,2*3</t>
  </si>
  <si>
    <t>941 94-18 Demontáž lešení lehkého řadového s podlahami</t>
  </si>
  <si>
    <t>941941851R00</t>
  </si>
  <si>
    <t>...šířky přes 1,2 do 1,5 m, výšky do 10 m</t>
  </si>
  <si>
    <t>941 95-5 Lešení lehké pracovní pomocné</t>
  </si>
  <si>
    <t>941955001R00</t>
  </si>
  <si>
    <t>...pomocné, o výšce lešeňové podlahy do 1,2 m</t>
  </si>
  <si>
    <t>15,2+10,3+16,4+8,8+6,2+4,4</t>
  </si>
  <si>
    <t>941955002R00</t>
  </si>
  <si>
    <t>...pomocné, o výšce lešeňové podlahy přes 1,2 do 1,9 m</t>
  </si>
  <si>
    <t>5,8+1,9+3,6+4,2+3,3</t>
  </si>
  <si>
    <t>95</t>
  </si>
  <si>
    <t>Dokončovací konstrukce na pozemních stavbách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</si>
  <si>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</si>
  <si>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</si>
  <si>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</si>
  <si>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</si>
  <si>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66,6+166,55</t>
  </si>
  <si>
    <t>953922112R11</t>
  </si>
  <si>
    <t>Dodávka a montáž odvětrávacích mřížek se sítí 370x130mm</t>
  </si>
  <si>
    <t>96</t>
  </si>
  <si>
    <t>Bourání konstrukcí</t>
  </si>
  <si>
    <t>289 90-2 Otlučení omítek nebo odsekání vrstev betonu</t>
  </si>
  <si>
    <t>289902111R00</t>
  </si>
  <si>
    <t>Otlučení nebo odsekání omítek stěn</t>
  </si>
  <si>
    <t>800-2</t>
  </si>
  <si>
    <t>Včetně:</t>
  </si>
  <si>
    <t>- otlučení staré malty ze zdiva a vyčištění spár,</t>
  </si>
  <si>
    <t>- odstranění zbytků malty z líce zdiva ocelovým kartáčem,</t>
  </si>
  <si>
    <t>- shrabání a smetení otlučené suti.</t>
  </si>
  <si>
    <t>odsekání omítky soklu : (0,4*3+1,75+5,56+2*1,7+1,55+2+2,5+2*2,33+10,55+5,7+7,1+2*0,4+0,85)*0,6</t>
  </si>
  <si>
    <t>962 03-1 Bourání příček z cihel a tvárnic</t>
  </si>
  <si>
    <t>nebo vybourání otvorů průřezové plochy přes 4 m2 v příčkách, včetně pomocného lešení o výšce podlahy do 1900 mm a pro zatížení do 1,5 kPa  (150 kg/m2),</t>
  </si>
  <si>
    <t>962031132R00</t>
  </si>
  <si>
    <t xml:space="preserve">...z jakýchkoliv cihel pálených, plných nebo dutých, na jakoukoliv maltu vápenou nebo vápenocementovou, tloušťky do 100 mm </t>
  </si>
  <si>
    <t>801-3</t>
  </si>
  <si>
    <t>105 : (2,4+0,8+1,9+0,8+1,1)*2,93</t>
  </si>
  <si>
    <t>962031133R00</t>
  </si>
  <si>
    <t xml:space="preserve">...z jakýchkoliv cihel pálených, plných nebo dutých, na jakoukoliv maltu vápenou nebo vápenocementovou, tloušťky do 150 mm </t>
  </si>
  <si>
    <t>atika : 6,4*0,7</t>
  </si>
  <si>
    <t>962 03-2 Bourání zdiva nadzákladového cihelného</t>
  </si>
  <si>
    <t>nebo vybourání otvorů průřezové plochy přes 4 m2 ve zdivu nadzákladovém, včetně pomocného lešení o výšce podlahy do 1900 mm a pro zatížení do 1,5 kPa  (150 kg/m2),</t>
  </si>
  <si>
    <t>962032631R00</t>
  </si>
  <si>
    <t>...komínového z jakýchkoliv cihel pálených, šamotových nebo vápenopískových nad střechou, na jakoukoliv maltu vápenou nebo vápenocementovou</t>
  </si>
  <si>
    <t>1,75*0,6*2</t>
  </si>
  <si>
    <t>962 04-2 Bourání zdiva z betonu prostého</t>
  </si>
  <si>
    <t>nebo vybourání otvorů průřezové plochy přes 4 m2 ve zdivu z betonu prostého, včetně pomocného lešení o výšce podlahy do 1900 mm a pro zatížení do 1,5 kPa  (150 kg/m2),</t>
  </si>
  <si>
    <t>962042321R00</t>
  </si>
  <si>
    <t>...nadzákladového</t>
  </si>
  <si>
    <t>venk.část u garáže : 4,0*0,3*0,6</t>
  </si>
  <si>
    <t>965 04 Bourání podkladů pod dlažby nebo litých celistvých dlažeb a mazanin</t>
  </si>
  <si>
    <t>965042131R00</t>
  </si>
  <si>
    <t>...betonových nebo z litého asfaltu, tloušťky do 100 mm, plochy do 4 m2</t>
  </si>
  <si>
    <t>101 : 7,25*0,1</t>
  </si>
  <si>
    <t>965043431RT1</t>
  </si>
  <si>
    <t>...betonových s potěrem nebo teracem, tloušťky do 150 mm, plochy do 4 m2</t>
  </si>
  <si>
    <t>110 : 44,75*0,15</t>
  </si>
  <si>
    <t>965 08-1 Bourání dlažeb z dlaždic keramických a z xylolitu litého</t>
  </si>
  <si>
    <t>bez podkladního lože, s jakoukoliv výplní spár</t>
  </si>
  <si>
    <t>965081813R00</t>
  </si>
  <si>
    <t>...z kameninových, cementových, teracových, čedičových nebo keramických dlaždic tl. přes 10 mm , plochy přes 1 m2</t>
  </si>
  <si>
    <t>101+102+107+105 : 7,25+29,4+2,2+12,05</t>
  </si>
  <si>
    <t>968 06-1 Vyvěšení nebo zavěšení dřevěných křídel</t>
  </si>
  <si>
    <t>oken, dveří a vrat, s uložením a opětovným zavěšením po provedení stavebních změn,</t>
  </si>
  <si>
    <t>968061125R00</t>
  </si>
  <si>
    <t>...dveří, plochy do 2 m2</t>
  </si>
  <si>
    <t>1.np : 5+4</t>
  </si>
  <si>
    <t>2.np : 9+4</t>
  </si>
  <si>
    <t>968 06-2 Vybourání dřevěných rámů</t>
  </si>
  <si>
    <t>včetně pomocného lešení o výšce podlahy do 1900 mm a pro zatížení do 1,5 kPa  (150 kg/m2),</t>
  </si>
  <si>
    <t>968062354R00</t>
  </si>
  <si>
    <t>...oken dvojitých nebo zdvojených, plochy do 1 m2</t>
  </si>
  <si>
    <t>1.np : 0,9*0,9*16+0,9*0,6*3</t>
  </si>
  <si>
    <t>968062456R00</t>
  </si>
  <si>
    <t>...dveřních zárubní, plochy přes 2 m2</t>
  </si>
  <si>
    <t>103 : 1,8*1,97</t>
  </si>
  <si>
    <t>968 07-2 Vybourání a vyjmutí kovových rámů a rolet</t>
  </si>
  <si>
    <t>968 07-21 rámů</t>
  </si>
  <si>
    <t>968072455R00</t>
  </si>
  <si>
    <t>...dveřních zárubní, plochy do 2 m2</t>
  </si>
  <si>
    <t>Včetně pomocného lešení o výšce podlahy do 1900 mm a pro zatížení do 1,5 kPa  (150 kg/m2).</t>
  </si>
  <si>
    <t>105 : 0,6*1,97*2</t>
  </si>
  <si>
    <t>109a110 : 0,9*1,97*2</t>
  </si>
  <si>
    <t>968072641R00</t>
  </si>
  <si>
    <t>...stěn jakýchkoliv kromě výkladních, jakýchkoliv ploch</t>
  </si>
  <si>
    <t>venk.část : 5,0*3,0+5,0*5,0</t>
  </si>
  <si>
    <t>97</t>
  </si>
  <si>
    <t>Prorážení otvorů</t>
  </si>
  <si>
    <t>973 03-1 Vysekání v cihelném zdivu výklenků a kapes</t>
  </si>
  <si>
    <t>973 03-12 kapes</t>
  </si>
  <si>
    <t>973031325R00</t>
  </si>
  <si>
    <t>...na jakoukoliv maltu vápennou nebo vápenocementovou, plochy do 0,1 m2, hloubky do 300 mm</t>
  </si>
  <si>
    <t>strop u schodiště : 2</t>
  </si>
  <si>
    <t>978 05 Odsekání a odebrání obkladů</t>
  </si>
  <si>
    <t>včetně otlučení podkladní omítky až na zdivo,</t>
  </si>
  <si>
    <t>978 05-2 stěn</t>
  </si>
  <si>
    <t>978059511R00</t>
  </si>
  <si>
    <t>...z obkládaček vnitřních z jakýchkoliv materiálů, plochy do 1 m2</t>
  </si>
  <si>
    <t>105 : 6,94*1,8</t>
  </si>
  <si>
    <t>979 08 Vodorovná doprava suti a vybouraných hmot</t>
  </si>
  <si>
    <t>979 08-7 nakládání na dopravní prostředky</t>
  </si>
  <si>
    <t>979087112R00</t>
  </si>
  <si>
    <t>Nakládání suti na dopravní prostředky</t>
  </si>
  <si>
    <t>11,1*1,68</t>
  </si>
  <si>
    <t>979 08-1 Odvoz suti a vybouraných hmot na skládku</t>
  </si>
  <si>
    <t>979081111R00</t>
  </si>
  <si>
    <t>...do 1 km</t>
  </si>
  <si>
    <t>Včetně naložení na dopravní prostředek a složení na skládku, bez poplatku za skládku.</t>
  </si>
  <si>
    <t>979 08-2 Vnitrostaveništní doprava suti a vybouraných hmot</t>
  </si>
  <si>
    <t>979082111R00</t>
  </si>
  <si>
    <t>...do 10 m</t>
  </si>
  <si>
    <t>Včetně případného složení na staveništní deponii.</t>
  </si>
  <si>
    <t>979082121R00</t>
  </si>
  <si>
    <t>...příplatek k ceně za každých dalších 5 m</t>
  </si>
  <si>
    <t>979 09-31 Uložení suti na skládku</t>
  </si>
  <si>
    <t>s hrubým urovnáním</t>
  </si>
  <si>
    <t>979093111R00</t>
  </si>
  <si>
    <t>Uložení suti na skládku bez zhutnění</t>
  </si>
  <si>
    <t>800-6</t>
  </si>
  <si>
    <t>711</t>
  </si>
  <si>
    <t>Izolace proti vodě</t>
  </si>
  <si>
    <t>711 11 Izolace proti zemní vlhkosti natěradly za studena</t>
  </si>
  <si>
    <t>711 11-1 na ploše vodorovné</t>
  </si>
  <si>
    <t>711 11-11 nátěrem</t>
  </si>
  <si>
    <t>711111001RZ1</t>
  </si>
  <si>
    <t>...penetračním, 1 x nátěr, včetně dodávky penetračního laku ALP</t>
  </si>
  <si>
    <t>800-711</t>
  </si>
  <si>
    <t>110,101 : 44,75+7,25</t>
  </si>
  <si>
    <t>711 14 Izolace proti zemní vlhkosti pásy přitavením</t>
  </si>
  <si>
    <t>711141559RT1</t>
  </si>
  <si>
    <t>...vodorovná, 1 vrstva, bez dodávky izolačních pásů</t>
  </si>
  <si>
    <t>62833159R</t>
  </si>
  <si>
    <t>pás izolační z oxidovaného asfaltu natavitelný; nosná vložka skelná tkanina; horní strana jemný minerální posyp; spodní strana PE fólie, jemný minerální posyp; tl. 4,0 mm</t>
  </si>
  <si>
    <t>110 : 44,75</t>
  </si>
  <si>
    <t>62852251R</t>
  </si>
  <si>
    <t>pás izolační z modifikovaného asfaltu natavitelný; nosná vložka polyesterové rouno; horní strana jemný minerální posyp; spodní strana PE fólie; tl. 4,0 mm</t>
  </si>
  <si>
    <t>101 : 7,25</t>
  </si>
  <si>
    <t>712</t>
  </si>
  <si>
    <t>Živičné krytiny</t>
  </si>
  <si>
    <t>712 30 Odstranění povlakové krytiny a mechu na střechách plochých do 10°</t>
  </si>
  <si>
    <t>712 30-1 povlakové krytiny</t>
  </si>
  <si>
    <t>712300833RT3</t>
  </si>
  <si>
    <t>...třívrstvé, z ploch jednotlivě přes 20 m</t>
  </si>
  <si>
    <t>nad středem : 6,4*6,4</t>
  </si>
  <si>
    <t>712 34 Povlakové krytiny střech do 10° pásy přitavením</t>
  </si>
  <si>
    <t>712341559RT1</t>
  </si>
  <si>
    <t>...v celé ploše, 1 vrstva, bez dodávky pásu</t>
  </si>
  <si>
    <t>střed : 6,4*6,9*1,1*2</t>
  </si>
  <si>
    <t>712 39 Povlakové krytiny střech do 10° ostatní</t>
  </si>
  <si>
    <t>712 39-5 přibití pásů AIP, NAIP nebo foĺie</t>
  </si>
  <si>
    <t>712391587R00</t>
  </si>
  <si>
    <t>...hřebíky (drátěnkami)</t>
  </si>
  <si>
    <t>šikmé střechy : (5,6*5,9+8,8*1,2+8,8*4,7+8,8*5,5+8,8*4,8+5,4*7,2)*1,23</t>
  </si>
  <si>
    <t>šikmé střechy : (10,0*9,2-5,5*1,5)*1,23</t>
  </si>
  <si>
    <t>svislá část střechy : (14,5+5,4+5,8+10,5+1,4)*1,4</t>
  </si>
  <si>
    <t>rovná střecha (2 vrstvy) : 6,4*6,9*1,1*2</t>
  </si>
  <si>
    <t>713110811</t>
  </si>
  <si>
    <t>demontáž stáv. tepelné izolace stropů</t>
  </si>
  <si>
    <t>206,207 : 5,7*5,7</t>
  </si>
  <si>
    <t>713110812</t>
  </si>
  <si>
    <t>demontáž izolace podhledu stropu</t>
  </si>
  <si>
    <t>podkroví : (152,78+11,87+4,44)*1,05</t>
  </si>
  <si>
    <t>628522504R</t>
  </si>
  <si>
    <t>pás izolační z modifikovaného asfaltu barva červená; natavitelný; nosná vložka polyesterové rouno; horní strana posyp - břidlice; spodní strana PE fólie; tl. 5,2 mm</t>
  </si>
  <si>
    <t>6,4*6,9*1,1</t>
  </si>
  <si>
    <t>62852265R</t>
  </si>
  <si>
    <t>pás izolační z modifikovaného asfaltu natavitelný, mechanicky kotvený; nosná vložka skelná tkanina; horní strana jemný minerální posyp; spodní strana PE fólie; tl. 4,0 mm</t>
  </si>
  <si>
    <t>713</t>
  </si>
  <si>
    <t>Izolace tepelné</t>
  </si>
  <si>
    <t>713 11 Montáž tepelné izolace stropů</t>
  </si>
  <si>
    <t>713 11-1 Montáž tepelné izolace stropů</t>
  </si>
  <si>
    <t>713111111RT2</t>
  </si>
  <si>
    <t>...vrchem kladených volně, 2 vrstvy, dodávka nosného materiálu ve specifikaci</t>
  </si>
  <si>
    <t>800-713</t>
  </si>
  <si>
    <t>713111121RT2</t>
  </si>
  <si>
    <t>...rovných spodem drátem, 2 vrstvy, dodávka nosného materiálu ve specifikaci</t>
  </si>
  <si>
    <t>(152,78+11,87+4,44)*1,05</t>
  </si>
  <si>
    <t>713 11-2 Montáž parozábrany</t>
  </si>
  <si>
    <t>713111211RK2</t>
  </si>
  <si>
    <t>...krovů spodem s přelepením spojů, včetně dodávky materiálu</t>
  </si>
  <si>
    <t>177,55+32,49</t>
  </si>
  <si>
    <t>713 12 Montáž tepelné izolace podlah</t>
  </si>
  <si>
    <t>713121111RT1</t>
  </si>
  <si>
    <t>...jednovrstvá, nosný materiál ve specifikaci</t>
  </si>
  <si>
    <t>713 13 Montáž tepelné izolace stěn</t>
  </si>
  <si>
    <t>713131111R00</t>
  </si>
  <si>
    <t>...přibitím na dřevěnou konstrukci</t>
  </si>
  <si>
    <t>Včetně pomocného lešení o výšce podlahy do 1900 mm a pro zatížení do 1,5 kPa.</t>
  </si>
  <si>
    <t>svislá část střechy (2vrstvy) : (14,5+5,4+5,8+10,5+1,4)*1,4*2</t>
  </si>
  <si>
    <t>71312111</t>
  </si>
  <si>
    <t>překrytí podlah fólií PE</t>
  </si>
  <si>
    <t>713121810</t>
  </si>
  <si>
    <t>připevnění ochranné fólie podhledu,střechy,stěn bez materiálu</t>
  </si>
  <si>
    <t>210,4+420,55+52,64</t>
  </si>
  <si>
    <t>762812000</t>
  </si>
  <si>
    <t>Montáž a dodávka desek z PIR pěny oboustranně opláštěné OSB deskami (např.PUREN)</t>
  </si>
  <si>
    <t>nad proskl.stěnami : 3,89*2,15*2</t>
  </si>
  <si>
    <t>28375702R</t>
  </si>
  <si>
    <t>deska izolační základní; pěnový polystyren; rovná hrana; obj. hmotnost 20,00 kg/m3; š = 1 000,0 mm; l = 500 mm</t>
  </si>
  <si>
    <t>101 : 7,25*,03</t>
  </si>
  <si>
    <t>631508593R</t>
  </si>
  <si>
    <t>rohož, pas izolační skelná vlna; tl. 120,0 mm; R = 3,600 m2K/W; obj. hmotnost 12,00 kg/m3; hydrofobizováno; š = 1 200,0 mm; l = 4 000 mm</t>
  </si>
  <si>
    <t>6315085941R</t>
  </si>
  <si>
    <t>rohož, pas izolační skelná vlna; tl. 140,0 mm; R = 4,200 m2K/W; obj. hmotnost 12,00 kg/m3; hydrofobizováno; š = 1 200,0 mm; l = 3 800 mm</t>
  </si>
  <si>
    <t>631508603R</t>
  </si>
  <si>
    <t>rohož, pas izolační skelná vlna; tl. 120,0 mm; R = 3,300 m2K/W; obj. hmotnost 12,00 kg/m3; hydrofobizováno; š = 1 200,0 mm; l = 4 500 mm</t>
  </si>
  <si>
    <t>206,207 : 5,7*5,7*2</t>
  </si>
  <si>
    <t>63151404R</t>
  </si>
  <si>
    <t>deska izolační minerální vlákno; tl. 80,0 mm; R = 2,250 m2K/W; obj. hmotnost 40,00 kg/m3; hydrofobizováno; š = 600,0 mm; l = 1 200 mm</t>
  </si>
  <si>
    <t>762</t>
  </si>
  <si>
    <t>Konstrukce tesařské</t>
  </si>
  <si>
    <t>762 31 Montáž ocelových spojovacích prostředků</t>
  </si>
  <si>
    <t>762 31-2 kotevních želez</t>
  </si>
  <si>
    <t>762311103R00</t>
  </si>
  <si>
    <t>...příložek, patek, táhel, s připojením k dřevěné konstrukci</t>
  </si>
  <si>
    <t>800-762</t>
  </si>
  <si>
    <t>2*4</t>
  </si>
  <si>
    <t>762 33 Vázané konstrukce krovů</t>
  </si>
  <si>
    <t>762 33-1 montáž</t>
  </si>
  <si>
    <t>762332110R00</t>
  </si>
  <si>
    <t>...střech pultových, sedlových, valbových, stanových čtvercového nebo obdélníkového půdorysu z řeziva, průřezové plochy do 120 cm2</t>
  </si>
  <si>
    <t>6,3*1+6,7*8+15*4,0</t>
  </si>
  <si>
    <t>762332120R00</t>
  </si>
  <si>
    <t>...střech pultových, sedlových, valbových, stanových čtvercového nebo obdélníkového půdorysu z řeziva, průřezové plochy přes 120 do 224 cm2</t>
  </si>
  <si>
    <t>6,3+0,8+6,3</t>
  </si>
  <si>
    <t>762 33-8 Demontáž vázaných konstrukcí krovů</t>
  </si>
  <si>
    <t>762331812R00</t>
  </si>
  <si>
    <t>...z hranolů, hranolků, fošen, průřezové plochy přes 120 do 224 cm2</t>
  </si>
  <si>
    <t>krov nad středem : 1,4*4+2,1*4+3,8*2+2,3*4+6,2*4+3,6*12</t>
  </si>
  <si>
    <t>762 33-9 Vázané konstrukce krovů</t>
  </si>
  <si>
    <t>762 33-91 vyřezání střešní vazby</t>
  </si>
  <si>
    <t>762331922R00</t>
  </si>
  <si>
    <t>...průřezové plochy řeziva přes 120 do 224 cm2, délky vyřezané části krovu přes 3 do 5 m</t>
  </si>
  <si>
    <t>výměna pošk.částí předpokl. : 15*4,0</t>
  </si>
  <si>
    <t>762 34 Bednění a laťování</t>
  </si>
  <si>
    <t>762 34-1 montáž</t>
  </si>
  <si>
    <t>762 34-11 bednění</t>
  </si>
  <si>
    <t>762341210R00</t>
  </si>
  <si>
    <t xml:space="preserve">...střech rovných o sklonu do 60° s vyřezáním otvorů z prken hrubých na sraz tloušťky do 32 mm </t>
  </si>
  <si>
    <t>6,7*6,3+(14,5+5,4+5,8+10,5+1,4)*1,4</t>
  </si>
  <si>
    <t>762 34-8 Demontáž bednění a laťování</t>
  </si>
  <si>
    <t>762341811R00</t>
  </si>
  <si>
    <t>...bednění střech rovných, obloukových, o sklonu do 60 stupňů včetně všech nadstřešních konstrukcí z prken hrubých</t>
  </si>
  <si>
    <t>6,4*6,4+(14,5+5,4+5,8+10,5+1,4)*1,4</t>
  </si>
  <si>
    <t>762 34-9 Bednění a laťování střech</t>
  </si>
  <si>
    <t>762 34-91 vyřezání jednotlivých otvorů bez rozebrání krytiny</t>
  </si>
  <si>
    <t>762341922R00</t>
  </si>
  <si>
    <t>...v bednění z prken tloušťky do 32 mm, plocha otvoru přes 1 do 2 m2</t>
  </si>
  <si>
    <t>0,8*1,4*2</t>
  </si>
  <si>
    <t>762341812</t>
  </si>
  <si>
    <t>Výměna poškozeného bednění</t>
  </si>
  <si>
    <t>26</t>
  </si>
  <si>
    <t>762841112</t>
  </si>
  <si>
    <t>Montáž dvojitého roštu pro svislou část střechy bez materiálu</t>
  </si>
  <si>
    <t>(14,5+5,4+5,8+10,5+1,4)*1,4</t>
  </si>
  <si>
    <t>762843415</t>
  </si>
  <si>
    <t>konstrukce odvětrání hřebene střechy-montáž, OSB desky 20mm</t>
  </si>
  <si>
    <t>(7,035+9,38+5,35)*0,6</t>
  </si>
  <si>
    <t>60512121R</t>
  </si>
  <si>
    <t>hranol jehličnaté(SM; BO); l = 4 000 až 6 000 mm; jakost I</t>
  </si>
  <si>
    <t>6,3*0,14*0,1+0,89*0,14*0,14+6,3*0,14*0,16+113,6*0,08*0,14</t>
  </si>
  <si>
    <t>60596001R</t>
  </si>
  <si>
    <t>prkno</t>
  </si>
  <si>
    <t>(6,7*6,3+(14,5+5,4+5,8+10,5+1,4)*1,4+26,0)*0,025</t>
  </si>
  <si>
    <t>60596002R</t>
  </si>
  <si>
    <t>fošna</t>
  </si>
  <si>
    <t>fošny : 7,3*0,05*0,15</t>
  </si>
  <si>
    <t>rošt svislá část střechy : 52,64*4*0,08*0,08</t>
  </si>
  <si>
    <t>60725016R</t>
  </si>
  <si>
    <t>OSB deska pro prostředí vlhké; strana nebroušená; hrana rovná; tl = 22,0 mm</t>
  </si>
  <si>
    <t>odvětr.hřebene : (7,035+9,38+5,35)*0,6</t>
  </si>
  <si>
    <t>61173113R</t>
  </si>
  <si>
    <t>dveře vchodové š = 900 mm; h = 1 970,0 mm; palubkové; otevíravé; počet křídel 1; palubky svislé; plné</t>
  </si>
  <si>
    <t>p : 1</t>
  </si>
  <si>
    <t>l : 1</t>
  </si>
  <si>
    <t>764</t>
  </si>
  <si>
    <t>Konstrukce klempířské</t>
  </si>
  <si>
    <t>764 02-11 Krytiny z hliníkového plechu</t>
  </si>
  <si>
    <t>764 02-111 výroba a montáž hladké střešní krytiny s úpravou krytiny u okapů, prostupů a výčnělků</t>
  </si>
  <si>
    <t>764311321RT1</t>
  </si>
  <si>
    <t>...z tabulí velikosti 2 000 x 1000 mm, sklonu do 30°</t>
  </si>
  <si>
    <t>800-764</t>
  </si>
  <si>
    <t>(5,6*5,9+8,8*4,7+8,8*5,5+8,8*4,8+5,4*7,2)*1,23</t>
  </si>
  <si>
    <t>(10,0*9,2+5,5*1,5-5,5*1,5)*1,23</t>
  </si>
  <si>
    <t>stříšky nad proskl.setěnami : 13,2</t>
  </si>
  <si>
    <t>764 02-13 Lemování z hliníkového plechu</t>
  </si>
  <si>
    <t>764 02-131 výroba a montáž lemování zdí</t>
  </si>
  <si>
    <t>764331330R00</t>
  </si>
  <si>
    <t>...na střechách s tvrdou krytinou včetně rohů a ukončení před požární zdí, rš 330 mm</t>
  </si>
  <si>
    <t>(5,0*2+4,36*4)*1,22+6,4</t>
  </si>
  <si>
    <t>764333340R00</t>
  </si>
  <si>
    <t>...na plochých střechách včetně rohů, spojů, lišt a dilatací, rš 400 mm</t>
  </si>
  <si>
    <t>7,0*1,22*2+1,6+1,5*1,28</t>
  </si>
  <si>
    <t>764333350R00</t>
  </si>
  <si>
    <t>...na plochých střechách včetně rohů, spojů, lišt a dilatací, rš 500 mm</t>
  </si>
  <si>
    <t>6,7*2+6,4</t>
  </si>
  <si>
    <t>764 02-14 Ostatní kusové prvky z hliníkového plechu</t>
  </si>
  <si>
    <t>764 02-148 montáž</t>
  </si>
  <si>
    <t>764348392R00</t>
  </si>
  <si>
    <t>...zachytače sněhu Al, tyčového</t>
  </si>
  <si>
    <t>včetně spojovacích prostředků.</t>
  </si>
  <si>
    <t>764 02-15 Žlaby z hlníkového plechu</t>
  </si>
  <si>
    <t>764 02-158 montáž</t>
  </si>
  <si>
    <t>764 02-1581 žlabů a příslušenství</t>
  </si>
  <si>
    <t>764351391R00</t>
  </si>
  <si>
    <t>...žlabů Al podokapních čtyřhranných</t>
  </si>
  <si>
    <t>včetně spojovacích prostředků a těsnící hmoty.</t>
  </si>
  <si>
    <t>9,2+6,4+8,07</t>
  </si>
  <si>
    <t>3,3+5,405+5,875+10,515+1,405</t>
  </si>
  <si>
    <t>764 02-16 Střešní otvory z hliníkového plechu</t>
  </si>
  <si>
    <t>764 02-168 montáž</t>
  </si>
  <si>
    <t>764362391R00</t>
  </si>
  <si>
    <t xml:space="preserve">...střešního okna se zasklením sklem drátovým v krytině hladké a drážkové </t>
  </si>
  <si>
    <t>764 02-19 Ostatní střešní prvky z hliníkového plechu</t>
  </si>
  <si>
    <t>764 02-191 výroba a montáž</t>
  </si>
  <si>
    <t>764391320R00</t>
  </si>
  <si>
    <t>...závětrné lišty, rš 330 mm, z Al plechu tloušťky 0,80 mm</t>
  </si>
  <si>
    <t>(3,2+1,8)*1,22</t>
  </si>
  <si>
    <t>764393350R00</t>
  </si>
  <si>
    <t>...hřebene střechy, rš 660 mm, z Al plechu tloušťky 0,80 mm</t>
  </si>
  <si>
    <t>7,035+9,38+5,35</t>
  </si>
  <si>
    <t>764 02-21 Oplechování parapetů z hliníkového plechu</t>
  </si>
  <si>
    <t>včetně rohů</t>
  </si>
  <si>
    <t>764 02-218 montáž</t>
  </si>
  <si>
    <t>764410491R00</t>
  </si>
  <si>
    <t xml:space="preserve">...oplechování parapetů </t>
  </si>
  <si>
    <t>včetně spojovacích prostředků, těsnící hmoty a zednické výpomoci.</t>
  </si>
  <si>
    <t>0,9*18+2,4+1,5</t>
  </si>
  <si>
    <t>764 02-23 Oplechování zdí a nadezdívek z hliníkového plechu</t>
  </si>
  <si>
    <t>764 02-231 výroba a montáž</t>
  </si>
  <si>
    <t>764430340R00</t>
  </si>
  <si>
    <t>...rš 500 mm</t>
  </si>
  <si>
    <t>(5,0*2+4,36*4)*1,22+3,5*3</t>
  </si>
  <si>
    <t>764 21-12 Demontáž oplechování</t>
  </si>
  <si>
    <t>764323820R00</t>
  </si>
  <si>
    <t xml:space="preserve">...okapů na střechách s živičnou (fóliovou) krytinou, rš 250 mm,  </t>
  </si>
  <si>
    <t>10,55+1,4+6,0+14,5+5,5+14,5+8,1</t>
  </si>
  <si>
    <t>764 21-13 Demontáž lemování</t>
  </si>
  <si>
    <t>764 21-131 zdí</t>
  </si>
  <si>
    <t>764331851R00</t>
  </si>
  <si>
    <t>...na střechách s tvrdou krytinou, rš 400 a 500 mm, sklonu přes 30 do 45°</t>
  </si>
  <si>
    <t>8,0+5,4+7,0*3+1,8*4</t>
  </si>
  <si>
    <t>764 21-133 komínů, zděných ventilací a jiných střešních proniků</t>
  </si>
  <si>
    <t>764339821R00</t>
  </si>
  <si>
    <t>...na vlnité krytině, v hřebeni, sklonu přes 30 do 45°</t>
  </si>
  <si>
    <t>1,68</t>
  </si>
  <si>
    <t>764 21-15 Demontáž žlabů</t>
  </si>
  <si>
    <t>764351811R00</t>
  </si>
  <si>
    <t>...podokapních čtyřhranných rovných, rš 250 a 330 mm, sklonu přes 30 do 45°</t>
  </si>
  <si>
    <t>764351836R00</t>
  </si>
  <si>
    <t>...háků,  , sklonu do 30°</t>
  </si>
  <si>
    <t>764 21-16 Demontáž střešních otvorů</t>
  </si>
  <si>
    <t>764362810R00</t>
  </si>
  <si>
    <t>...střešních oken a poklopů, na krytině hladké a drážkové, sklonu do 30°</t>
  </si>
  <si>
    <t>764 21-21 Demontáž oplechování parapetů</t>
  </si>
  <si>
    <t>764410850R00</t>
  </si>
  <si>
    <t>...rš od 100 do 330 mm</t>
  </si>
  <si>
    <t>2,4+0,6+19*0,9</t>
  </si>
  <si>
    <t>764 21-23 Demontáž oplechování zdí a nadezdívek</t>
  </si>
  <si>
    <t>764430840R00</t>
  </si>
  <si>
    <t>...rš od 330 do 500 mm</t>
  </si>
  <si>
    <t>7,0*4,0+(8,2+8,2+9,2)*1,23</t>
  </si>
  <si>
    <t>764 21-25 Demontáž odpadních trub nebo součástí</t>
  </si>
  <si>
    <t>764453842R00</t>
  </si>
  <si>
    <t>...kolen horních dvojitých, 75 a 100 mm</t>
  </si>
  <si>
    <t>7*2</t>
  </si>
  <si>
    <t>764454801R00</t>
  </si>
  <si>
    <t>...trub kruhových , o průměru 75 a 100 mm</t>
  </si>
  <si>
    <t>3,6*4+2,2+2,8+3,2</t>
  </si>
  <si>
    <t>764456852R00</t>
  </si>
  <si>
    <t>...kolen výtokových kruhových, o průměru 75 a 100 mm</t>
  </si>
  <si>
    <t>764 90 Klempířské prvky z plechu s povrchovou úpravou</t>
  </si>
  <si>
    <t>764 90-8 okapový systém</t>
  </si>
  <si>
    <t>764778203RT3</t>
  </si>
  <si>
    <t>...žlabový kotlík čtvercový, hliníkový plech s povrchovou úpravou, pro žlab 333 mm, průměr 100 mm, v barvě přírodní hliník</t>
  </si>
  <si>
    <t>7</t>
  </si>
  <si>
    <t>764021180</t>
  </si>
  <si>
    <t>Dodávka a položení drenážní fólie pod plechové střechy (např Jutadren)</t>
  </si>
  <si>
    <t>7642322315</t>
  </si>
  <si>
    <t>Okapni lišta rš150 Al</t>
  </si>
  <si>
    <t xml:space="preserve">m     </t>
  </si>
  <si>
    <t>2,32*2+2,095*2</t>
  </si>
  <si>
    <t>764232340</t>
  </si>
  <si>
    <t>okapní lišta z Al rš500</t>
  </si>
  <si>
    <t>764322321</t>
  </si>
  <si>
    <t>Okapní lišta rš 200 Al</t>
  </si>
  <si>
    <t>764338340</t>
  </si>
  <si>
    <t>oplechování střešních oken z Al</t>
  </si>
  <si>
    <t>13*1,65</t>
  </si>
  <si>
    <t>764351698</t>
  </si>
  <si>
    <t>krycí manžeta žlabu rš600mm</t>
  </si>
  <si>
    <t>764358210</t>
  </si>
  <si>
    <t>Háky žlabový do rš600mm z pásoviny</t>
  </si>
  <si>
    <t>upevnění žlabů : 53</t>
  </si>
  <si>
    <t>ukotvení manžety : 26</t>
  </si>
  <si>
    <t>764367800R01</t>
  </si>
  <si>
    <t>Demontáž oplechování střešních oken, do 30°</t>
  </si>
  <si>
    <t>11*1,65</t>
  </si>
  <si>
    <t>764396522</t>
  </si>
  <si>
    <t>Odvětrávací pás</t>
  </si>
  <si>
    <t>(7,035+9,38+5,35)*2</t>
  </si>
  <si>
    <t>764778128</t>
  </si>
  <si>
    <t>odpadní trouby hranaté 100x100 mm z Al plechu, s povrchovou úpravou</t>
  </si>
  <si>
    <t>včetně objímek, kolen a zednické výpomoci.</t>
  </si>
  <si>
    <t>764841321</t>
  </si>
  <si>
    <t>koleno čtvercové 100x100mm z Al plechu s povrchovou úpravou</t>
  </si>
  <si>
    <t xml:space="preserve">ks    </t>
  </si>
  <si>
    <t>7*3+2</t>
  </si>
  <si>
    <t>55342094R</t>
  </si>
  <si>
    <t>parapet vnější jádro slitina Al, Mg, Si; povrch prášk. vypalovaná barva; l = 6000,0 mm; š = 320 mm; tl = 1,0 mm; s nosem; h nosu= 25 mm</t>
  </si>
  <si>
    <t>553530132R</t>
  </si>
  <si>
    <t>svorka trubky sněholamu</t>
  </si>
  <si>
    <t>50</t>
  </si>
  <si>
    <t>553530133R</t>
  </si>
  <si>
    <t>tyč sněholamu legovaný hliník; d = 28 mm; l = 3 000 mm; příslušenství spojka</t>
  </si>
  <si>
    <t>25*3</t>
  </si>
  <si>
    <t>5535303710R</t>
  </si>
  <si>
    <t>žlab podokapní hranatý; barvený legovaný hliník; l = 6 000,0 mm; rš = 333 mm; š = 120 mm; barva hnědá, šedá, antracitová</t>
  </si>
  <si>
    <t>61140253.AR</t>
  </si>
  <si>
    <t>okno střešní š = 780 mm; h = 1 180,0 mm; kyvné; křídlo a rám dřevo; oplechování lak. hliník; ovládání ruční; Uokna 1,40 W/m2K; ventilační klapka; barva transparentní</t>
  </si>
  <si>
    <t>61160603R</t>
  </si>
  <si>
    <t>dveře vnitřní š = 800 mm; h = 1 970,0 mm; hladké; otevíravé; počet křídel 1; prosklení 2/3; povrch. úprava bílá barva</t>
  </si>
  <si>
    <t>p : 2</t>
  </si>
  <si>
    <t>l : 6</t>
  </si>
  <si>
    <t>765</t>
  </si>
  <si>
    <t>Krytiny tvrdé</t>
  </si>
  <si>
    <t>765 36 Demontáž šindelové krytiny</t>
  </si>
  <si>
    <t>765361810R00</t>
  </si>
  <si>
    <t>...do suti</t>
  </si>
  <si>
    <t>800-765</t>
  </si>
  <si>
    <t>766</t>
  </si>
  <si>
    <t>Konstrukce truhlářské</t>
  </si>
  <si>
    <t>766 42 Demontáž obložení podhledů</t>
  </si>
  <si>
    <t>766421821R00</t>
  </si>
  <si>
    <t>...palubkami</t>
  </si>
  <si>
    <t>800-766</t>
  </si>
  <si>
    <t>201, 202, 205 : 31,5+22,0+3,5</t>
  </si>
  <si>
    <t>209, 210 : 8,7+9,5</t>
  </si>
  <si>
    <t>766 66 Montáž dveřních křídel kompletizovaných</t>
  </si>
  <si>
    <t>766661112R00</t>
  </si>
  <si>
    <t>...otevíravých ,  , do ocelové nebo fošnové zárubně, jednokřídlových, šířky do 800 mm</t>
  </si>
  <si>
    <t>5+3+1+2+6</t>
  </si>
  <si>
    <t>766661122R00</t>
  </si>
  <si>
    <t>...otevíravých ,  , do ocelové nebo fošnové zárubně, jednokřídlových, šířky přes 800 mm</t>
  </si>
  <si>
    <t>766661413R00</t>
  </si>
  <si>
    <t>...otevíravých , protipožárních bez kukátka, do ocelové nebo fošnové zárubně, jednokřídlových, šířky do 800 mm</t>
  </si>
  <si>
    <t>Dveře s protipožární odolností do 30 minut.</t>
  </si>
  <si>
    <t>6</t>
  </si>
  <si>
    <t>766 69 Ostatní</t>
  </si>
  <si>
    <t>766 69-17 montáž prahů dveří</t>
  </si>
  <si>
    <t>766695233R00</t>
  </si>
  <si>
    <t>...dvoukřídlých, šířky přes 100 mm</t>
  </si>
  <si>
    <t>25</t>
  </si>
  <si>
    <t>766495855</t>
  </si>
  <si>
    <t>Výroba a montáž atyp dubového madla vč.materiálu</t>
  </si>
  <si>
    <t>5,5</t>
  </si>
  <si>
    <t>61160101R</t>
  </si>
  <si>
    <t>dveře vnitřní š = 600 mm; h = 1 970,0 mm; hladké; otevíravé; počet křídel 1; plné; povrch. úprava bílá barva</t>
  </si>
  <si>
    <t>p : 5</t>
  </si>
  <si>
    <t>l : 3</t>
  </si>
  <si>
    <t>61160103R</t>
  </si>
  <si>
    <t>dveře vnitřní š = 800 mm; h = 1 970,0 mm; hladké; otevíravé; počet křídel 1; plné; povrch. úprava bílá barva</t>
  </si>
  <si>
    <t>8</t>
  </si>
  <si>
    <t>61168501.AR</t>
  </si>
  <si>
    <t>dveře speciální protipožární; vnitřní; š = 800 mm; h = 1 970,0 mm; dýhované; EI 30 min; DP3; otevíravé; počet křídel 1; plné</t>
  </si>
  <si>
    <t>p : 4</t>
  </si>
  <si>
    <t>l : 2</t>
  </si>
  <si>
    <t>61173112R1</t>
  </si>
  <si>
    <t>Dveře venkovní dřevěné do ocelové zárubně 900/1970</t>
  </si>
  <si>
    <t>61187116R</t>
  </si>
  <si>
    <t>práh dub; š = 100 mm; l = 600,0 mm; tl = 20,0 mm</t>
  </si>
  <si>
    <t>61187156R</t>
  </si>
  <si>
    <t>práh dub; š = 100 mm; l = 800,0 mm; tl = 20,0 mm</t>
  </si>
  <si>
    <t>15</t>
  </si>
  <si>
    <t>61187176R</t>
  </si>
  <si>
    <t>práh dub; š = 100 mm; l = 900,0 mm; tl = 20,0 mm</t>
  </si>
  <si>
    <t>767</t>
  </si>
  <si>
    <t>Konstrukce zámečnické</t>
  </si>
  <si>
    <t>767 99 Montáž ostatních atypických kovov. doplňků staveb</t>
  </si>
  <si>
    <t>767995103R00</t>
  </si>
  <si>
    <t>...atypických konstrukcí o hmotnosti přes 10 do 20 kg</t>
  </si>
  <si>
    <t>kg</t>
  </si>
  <si>
    <t>800-767</t>
  </si>
  <si>
    <t>střecha síť : 119,62</t>
  </si>
  <si>
    <t>767995104R00</t>
  </si>
  <si>
    <t>...atypických konstrukcí o hmotnosti přes 20 do 50 kg</t>
  </si>
  <si>
    <t>konstr.z trubek střecha : 69,78*28,9</t>
  </si>
  <si>
    <t>767995106R00</t>
  </si>
  <si>
    <t>...atypických konstrukcí o hmotnosti přes 100 do 250 kg</t>
  </si>
  <si>
    <t>trapéz pl. schodiště : 3,63*23,6</t>
  </si>
  <si>
    <t>strop I200 : 7,2*26,3</t>
  </si>
  <si>
    <t>767122813</t>
  </si>
  <si>
    <t>demont zábradlí ocelového, zábradlí stávajícího schodiště</t>
  </si>
  <si>
    <t>5,0*1,1+6,0*1,1</t>
  </si>
  <si>
    <t>767917001R01</t>
  </si>
  <si>
    <t>Montáž konstrukcí kovových protipovodňových zábran</t>
  </si>
  <si>
    <t>u dveří 12 : 2,605*1,831</t>
  </si>
  <si>
    <t>u dveří 11 : 2,905*1,228</t>
  </si>
  <si>
    <t>u dveří 4 (vzadu) : 1,26*1,228</t>
  </si>
  <si>
    <t>u č.13 a 14 : (2,69+0,5)*2*1,236*2</t>
  </si>
  <si>
    <t>u dveří 4 (vpředu) : 1,31*1,228</t>
  </si>
  <si>
    <t>76799919</t>
  </si>
  <si>
    <t>Demontáž podhledové konstrukce z plastových čtverců</t>
  </si>
  <si>
    <t>206, 207 : 5,7*5,7</t>
  </si>
  <si>
    <t>203, 204 : 4,55+4,45</t>
  </si>
  <si>
    <t>101, 102, 103, 104, 105 : 7,25+29,4+31,9+12,6+12,05</t>
  </si>
  <si>
    <t>107 : 2,2</t>
  </si>
  <si>
    <t>900042511</t>
  </si>
  <si>
    <t>okno z hliníkových profilů, dle tabulky výrobků, 900x900mm, včetně montáže</t>
  </si>
  <si>
    <t>900042512</t>
  </si>
  <si>
    <t>okno z hliníkových profilů, dle tabulky výrobků, 900x600mm, včetně montáže</t>
  </si>
  <si>
    <t>900042513</t>
  </si>
  <si>
    <t>okno z hliníkových profilů, dle tabulky výrobků, 24001800/500mm, včetně montáže</t>
  </si>
  <si>
    <t>900042514</t>
  </si>
  <si>
    <t>okno z hliníkových profilů, dle tabulky výrobků, 300x900mm, včetně montáže</t>
  </si>
  <si>
    <t>900042515</t>
  </si>
  <si>
    <t>dveře s nadsvětlíkem z hliníkových profilů, dle tabulky výrobků, 1200x2400mm, včetně montáže</t>
  </si>
  <si>
    <t>900042540</t>
  </si>
  <si>
    <t>dveře dvoukřídlé s nadsvětlíkem z hliníkových profilů, dle tabulky výrobků, 2000x2400mm, včetně mont</t>
  </si>
  <si>
    <t>900042610</t>
  </si>
  <si>
    <t>okno z hliníkových profilů protipožární, dle tabulky výrobků PSV, 900x900mm, včetně montáže</t>
  </si>
  <si>
    <t>900042680</t>
  </si>
  <si>
    <t>prosklená stěna s dveřmi a okny z hliníkových profilů, dle tabulky výrobků, včetně montáže</t>
  </si>
  <si>
    <t>14, 15 : 2,44*2*6,3+2,44*2*2,8</t>
  </si>
  <si>
    <t>900042808</t>
  </si>
  <si>
    <t>sekční vrata 2400x2400mm, dle tabulky výrobků, včetně montáže</t>
  </si>
  <si>
    <t>900042809</t>
  </si>
  <si>
    <t>sekční vrata 2700x3000mm, dle tabulky výrobků, včetně montáže</t>
  </si>
  <si>
    <t>900042882</t>
  </si>
  <si>
    <t>prosklená stěna s okny z hliníkových profilů, dle tabulky výrobků, včetně montáže</t>
  </si>
  <si>
    <t>16 : 2,44*2*4,4</t>
  </si>
  <si>
    <t>910005000</t>
  </si>
  <si>
    <t>žárove pozinkování ocelové konstrukce</t>
  </si>
  <si>
    <t>síť : 5,0*2,9*2*1,3</t>
  </si>
  <si>
    <t>trubky : (3,6*1,22*4+5,0*4+(1,3+5,0)*8*1,22)*pi*0,0445</t>
  </si>
  <si>
    <t>132203320000R</t>
  </si>
  <si>
    <t>tyč ocelová tvarovaná plochá válcovaná za tepla 11375 (S 235JR); a = 50,0 mm; b = 5,0 mm</t>
  </si>
  <si>
    <t>4*4*0,6*0,005*0,05*7200</t>
  </si>
  <si>
    <t>13384325R</t>
  </si>
  <si>
    <t>tyč ocelová profilová válcovaná za tepla 11373 (S 235JR); průřez U; výška 100 mm</t>
  </si>
  <si>
    <t>13480815R</t>
  </si>
  <si>
    <t>tyč ocelová profilová válcovaná za tepla 11373 (S235JR); průřez I; výška 200 mm</t>
  </si>
  <si>
    <t>7,2*0,026</t>
  </si>
  <si>
    <t>14115321R</t>
  </si>
  <si>
    <t>trubka bezešvá hladká kruhová 11353; svařitelnost zaručená; vnější průměr 44,5 mm; tloušťka stěny 2,6 mm</t>
  </si>
  <si>
    <t>3,6*1,22*4+5,0*4+(1,3+5)*8*1,22</t>
  </si>
  <si>
    <t>313161234R</t>
  </si>
  <si>
    <t>Síť svařovaná hladká 4/100-4/50</t>
  </si>
  <si>
    <t>jehlan nad schodištěm : 5,0*2,9*2*1,3</t>
  </si>
  <si>
    <t>55350681R</t>
  </si>
  <si>
    <t>profil ocelový trapézový tl. 0,60 mm; výška vlny 50,0 mm; pozink; délka 0,5 až 8 m; krycí š. 1 150 mm</t>
  </si>
  <si>
    <t>3,3*1,1</t>
  </si>
  <si>
    <t>55381201R1</t>
  </si>
  <si>
    <t>Zábrana protipovodňová stavitelná z hliníku</t>
  </si>
  <si>
    <t>kotevní patky nerezová ocel; komůrkové zábrany, nosné sloupky hliník; délka modulu do 3 000 mm; max. výška 3 000 mm</t>
  </si>
  <si>
    <t>771</t>
  </si>
  <si>
    <t>Podlahy z dlaždic a obklady</t>
  </si>
  <si>
    <t>771 47-1 Montáž soklíků z dlaždic keramických do malty</t>
  </si>
  <si>
    <t>771471013R00</t>
  </si>
  <si>
    <t xml:space="preserve">...rovných, velikosti 150 x 150 mm,  </t>
  </si>
  <si>
    <t>800-771</t>
  </si>
  <si>
    <t>101, 102 : (0,5*2)+(1,25+3,2+1,1*2+6,2+0,8-0,9*3)</t>
  </si>
  <si>
    <t>105 : 3,74+3,6+1,2+4,1+1,54-0,9</t>
  </si>
  <si>
    <t>107 : 3,85+2*1,2+2,3+0,4-0,9*3-0,7</t>
  </si>
  <si>
    <t>205 : 1,2+2,9+2,0+1,7+0,6-0,7*2-0,9*2</t>
  </si>
  <si>
    <t>206 : 0,3+0,2+0,6+1,16</t>
  </si>
  <si>
    <t>209 : 5,6+1,2+4,0+1,6*2-0,9*4</t>
  </si>
  <si>
    <t>771471035R00</t>
  </si>
  <si>
    <t>...schodišťových stupňovitých, velikosti 200 x 100 mm , výšky 200 mm</t>
  </si>
  <si>
    <t>10*0,45</t>
  </si>
  <si>
    <t>771 57-5 Montáž podlah z dlaždic keram. kladených do tmele</t>
  </si>
  <si>
    <t>771575109RT5</t>
  </si>
  <si>
    <t>...režných hladkých, 300 mm x 300 mm</t>
  </si>
  <si>
    <t>101, 102,105, 107 : 7,25+29,4+12,05+2,2</t>
  </si>
  <si>
    <t>205, 206, 209 : 3,5+3,5+8,7</t>
  </si>
  <si>
    <t>venkovní část : (3,9+3,7)*2*0,7</t>
  </si>
  <si>
    <t>771571363</t>
  </si>
  <si>
    <t>spárování ker dlažby flexibilní hmotou, včetně materiálu</t>
  </si>
  <si>
    <t>(3,9+3,7)*2*0,7</t>
  </si>
  <si>
    <t>775521720</t>
  </si>
  <si>
    <t>Demontáž lamelových podlah</t>
  </si>
  <si>
    <t>103 : 31,9</t>
  </si>
  <si>
    <t>776556207</t>
  </si>
  <si>
    <t>vyspravení podlah samonivelační stěrkou</t>
  </si>
  <si>
    <t>103, 105, 201, 202, 207 : 31,9+6,05+31,5+22,0+23,0</t>
  </si>
  <si>
    <t>208, 210, 211, 212, 213 : 11,2+9,5+10,9+14,0+12,55</t>
  </si>
  <si>
    <t>59764203R</t>
  </si>
  <si>
    <t>dlažba keramická š = 300 mm; l = 300 mm; h = 9,0 mm; povrch matný; pro interiér i exteriér</t>
  </si>
  <si>
    <t>Nordic</t>
  </si>
  <si>
    <t>soklík stupňovitý : (10*0,45)*0,15</t>
  </si>
  <si>
    <t>soklík rovný 101, 102 : ((0,5*2)+(1,25+3,2+1,1*2+6,2+0,8-0,9*3))*0,15</t>
  </si>
  <si>
    <t>soklík rovný 105 : (3,74+3,6+1,2+4,1+1,54-0,9)*0,15</t>
  </si>
  <si>
    <t>soklík rovný 107 : (3,85+2*1,2+2,3+0,4-0,9*3-0,7)*0,15</t>
  </si>
  <si>
    <t>soklík rovný 205 : (1,2+2,9+2,0+1,7+0,6-0,7*2-0,9*2)*0,15</t>
  </si>
  <si>
    <t>soklík rovný 206 : (0,3+0,2+0,6+1,16)*0,15</t>
  </si>
  <si>
    <t>soklík rovný 209 : (5,6+1,2+4,0+1,6*2-0,9*4)*0,15</t>
  </si>
  <si>
    <t>776</t>
  </si>
  <si>
    <t>Podlahy povlakové</t>
  </si>
  <si>
    <t>776 42 Lepení soklíků PVC a napojení krytiny na stěnu</t>
  </si>
  <si>
    <t>776421100RU1</t>
  </si>
  <si>
    <t>...lepení podlahových soklíků z měkčeného PVC včetně dodávky soklíku</t>
  </si>
  <si>
    <t>800-775</t>
  </si>
  <si>
    <t>103 : 2,3+7,3+1,6+1,0+0,4*2+3,8+0,8+2,7</t>
  </si>
  <si>
    <t>201 : 5,3+7,3+1,6+1,0+0,4*2+3,8+0,6+1,8</t>
  </si>
  <si>
    <t>202 : 2,48+4,61+1,6+3,95+4,14</t>
  </si>
  <si>
    <t>207 : (5,7+3,24)*2-0,9*2</t>
  </si>
  <si>
    <t>208 : 2,51+2,95+3,9+0,5+3,1</t>
  </si>
  <si>
    <t>210 : 4,54+3,8+0,8+0,9+2,8</t>
  </si>
  <si>
    <t>211 : 2,95+3,85+3,95+2,45+0,6</t>
  </si>
  <si>
    <t>212 : (4,75+2,95)*2-0,9</t>
  </si>
  <si>
    <t>213 : (4,25+2,95)*2-0,9</t>
  </si>
  <si>
    <t>776 51-8 Odstranění povlakových podlah z nášlapné plochy</t>
  </si>
  <si>
    <t>776511810R00</t>
  </si>
  <si>
    <t>...lepených, bez podložky, z ploch přes 20 m2</t>
  </si>
  <si>
    <t>103, 201, 202, 207 : 31,9+31,5+22,0+23,0</t>
  </si>
  <si>
    <t>776 52 Lepení povlakových podlah z plastů (PVC)</t>
  </si>
  <si>
    <t>776 52-1 Lepení povlakových podlah z plastů (PVC) - pásy</t>
  </si>
  <si>
    <t>776521100R00</t>
  </si>
  <si>
    <t>...montáž</t>
  </si>
  <si>
    <t>28412231R</t>
  </si>
  <si>
    <t>podlahovina PVC v rolích; l = 30 000 mm; tl. 2,40 mm; heterogenní; protiskluzná; oblast bytová, komerční</t>
  </si>
  <si>
    <t>777</t>
  </si>
  <si>
    <t>Podlahy ze syntetických hmot</t>
  </si>
  <si>
    <t>777 61 Nátěry epoxidové podlah</t>
  </si>
  <si>
    <t>777615213RT3</t>
  </si>
  <si>
    <t>...betonových, 2 x</t>
  </si>
  <si>
    <t>800-773</t>
  </si>
  <si>
    <t>777 65-9 Opravy podlah nátěry disperzními</t>
  </si>
  <si>
    <t>777651900R00</t>
  </si>
  <si>
    <t>...penetračními</t>
  </si>
  <si>
    <t>781</t>
  </si>
  <si>
    <t>Obklady keramické</t>
  </si>
  <si>
    <t>781 67 Montáž obkladů parapetů z dlaždic keramických</t>
  </si>
  <si>
    <t>781 67-5 kladených do tmele</t>
  </si>
  <si>
    <t>781675114RV4</t>
  </si>
  <si>
    <t>...200 x 200 mm</t>
  </si>
  <si>
    <t>(0,9*18+2,4)*2</t>
  </si>
  <si>
    <t>597813602R1</t>
  </si>
  <si>
    <t>obklad keramický 198/198/6,5 mm;pro interiér; barva dle výběru stavebníka; mat</t>
  </si>
  <si>
    <t>(0,9*18+2,4)*2*0,4</t>
  </si>
  <si>
    <t>783</t>
  </si>
  <si>
    <t>Nátěry</t>
  </si>
  <si>
    <t>783 22 Nátěry kov.stavebních doplňk.konstrukcí syntetické</t>
  </si>
  <si>
    <t>783222100R00</t>
  </si>
  <si>
    <t>...dvojnásobné</t>
  </si>
  <si>
    <t>800-783</t>
  </si>
  <si>
    <t>včetně pomocného lešení.</t>
  </si>
  <si>
    <t>zárubně 600mm : (0,11+0,05*2)*(0,6+2*1,97)*8</t>
  </si>
  <si>
    <t>zárubně 800mm : (0,11+0,05*2)*(0,8+2*1,97)*15</t>
  </si>
  <si>
    <t>zárubně 900mm : (0,11+0,05*2)*(0,9+2*1,97)*2</t>
  </si>
  <si>
    <t>783226100R00</t>
  </si>
  <si>
    <t>...základní</t>
  </si>
  <si>
    <t>zárubně 800mm : (0,11+0,05*2)*(0,8+2*1,97)*2</t>
  </si>
  <si>
    <t>783751015</t>
  </si>
  <si>
    <t>Nátěr dřevěných konstrukcí (např. Lignofix)</t>
  </si>
  <si>
    <t>(0,14+0,1)*2*6,3+(0,05+0,15)*2*7,3+(0,14+0,14)*2*0,8</t>
  </si>
  <si>
    <t>(0,14+0,16)*2*6,3+(0,08+0,14)*2*113,6+210,56*0,8*0,8+120,85*2,2</t>
  </si>
  <si>
    <t>784</t>
  </si>
  <si>
    <t>Malby</t>
  </si>
  <si>
    <t>784 41 Příprava povrchu</t>
  </si>
  <si>
    <t>784 41-1 Pačokování vápeným mlékem se začištěním</t>
  </si>
  <si>
    <t>784411301R00</t>
  </si>
  <si>
    <t>...v místnostech do 3,8m, jednonásobné s obroušenímk a přesádrováním</t>
  </si>
  <si>
    <t>800-784</t>
  </si>
  <si>
    <t>102, 103, 104, 105, 110 : 2,2+4,6+3,1+6,8+3,3</t>
  </si>
  <si>
    <t>202, 206, 207 : (5,7*5,5+1,0*3,3)*2</t>
  </si>
  <si>
    <t>784 45 Malby z malířských směsí se začištěním</t>
  </si>
  <si>
    <t>784442001RT1</t>
  </si>
  <si>
    <t>...disperzní, v místnostech do 3,8 m, jednobarevné, jednonásobné + 1x penetrace</t>
  </si>
  <si>
    <t>SDK podhled+obklad : 267,16+7,62</t>
  </si>
  <si>
    <t>M46</t>
  </si>
  <si>
    <t>Zemní práce při montážích</t>
  </si>
  <si>
    <t>460 03-008 Řezání spáry v asfaltu nebo betonu</t>
  </si>
  <si>
    <t>Provedení spáry zařízením pro řezání spár.</t>
  </si>
  <si>
    <t>460030081RT3</t>
  </si>
  <si>
    <t>Řezání spáry v asfaltu nebo betonu, v tloušťce vrstvy do 8-10 cm</t>
  </si>
  <si>
    <t>4,5*2+1,0</t>
  </si>
  <si>
    <t>VN</t>
  </si>
  <si>
    <t>Vedlejší náklady</t>
  </si>
  <si>
    <t>00512 Náklady spojené s prováděním stavby</t>
  </si>
  <si>
    <t>005121 R</t>
  </si>
  <si>
    <t>Zařízení staveniště</t>
  </si>
  <si>
    <t>Soubor</t>
  </si>
  <si>
    <t>800-0</t>
  </si>
  <si>
    <t>Veškeré náklady spojené s vybudováním, provozem a odstraněním zařízení staveniště.</t>
  </si>
  <si>
    <t>0051211 R</t>
  </si>
  <si>
    <t>Zhotovení protipovodňového plánu</t>
  </si>
  <si>
    <t>ON</t>
  </si>
  <si>
    <t>Ostatní náklady</t>
  </si>
  <si>
    <t>00524 Předání a převzetí díla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</si>
  <si>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</si>
  <si>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</si>
  <si>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</si>
  <si>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Celkem za objekt</t>
  </si>
  <si>
    <t>733</t>
  </si>
  <si>
    <t>Rozvod potrubí</t>
  </si>
  <si>
    <t>733 11 Demontáž potrubí z ocelových trubek závitových</t>
  </si>
  <si>
    <t>733110806R00</t>
  </si>
  <si>
    <t>...přes 15 do DN 32</t>
  </si>
  <si>
    <t>800-731</t>
  </si>
  <si>
    <t>734</t>
  </si>
  <si>
    <t>Armatury</t>
  </si>
  <si>
    <t>722 13-08 Demontáž potrubí z ocelových trubek závitových</t>
  </si>
  <si>
    <t>722 13-081 demontáž příslušenství</t>
  </si>
  <si>
    <t>722130821R00</t>
  </si>
  <si>
    <t>...šroubení do G 6/4"</t>
  </si>
  <si>
    <t>800-721</t>
  </si>
  <si>
    <t>734 20 Demontáž závitových armatur</t>
  </si>
  <si>
    <t>734200821R00</t>
  </si>
  <si>
    <t xml:space="preserve">...se dvěma závity, do G 1/2" </t>
  </si>
  <si>
    <t>734 29-9 Opravy závitových armatur</t>
  </si>
  <si>
    <t>734 29-96 zpětná montáž</t>
  </si>
  <si>
    <t>734291911R00</t>
  </si>
  <si>
    <t>...regulačních ventilů a kohoutů, do G 1/2"</t>
  </si>
  <si>
    <t>734291931R00</t>
  </si>
  <si>
    <t>...šroubení přímých, rohových, do G 1/2"</t>
  </si>
  <si>
    <t>735</t>
  </si>
  <si>
    <t>Otopná tělesa</t>
  </si>
  <si>
    <t>735 15 Otopná tělesa panelová</t>
  </si>
  <si>
    <t>735 15-9 Montáž otopných těles panelových</t>
  </si>
  <si>
    <t>735159111R00</t>
  </si>
  <si>
    <t>...bez ohledu na počet desek, délky do 1600 mm</t>
  </si>
  <si>
    <t>735 15 Demontáž otopných těles panelových</t>
  </si>
  <si>
    <t>735151821R00</t>
  </si>
  <si>
    <t>...dvouřadých, stavební délky do 1500 mm</t>
  </si>
  <si>
    <t>48457295R</t>
  </si>
  <si>
    <t>těleso otopné deskové ocelové; tepel.výkon 1 850 W; v = 900 mm; l = 800 mm; hloubka tělesa 100 mm; způsob připojení boční levé nebo pravé; čelní deska profilovaná; počet desek 2 kus; počet přídavných přestupných ploch 2</t>
  </si>
  <si>
    <t>783 42 Nátěry potrubí a armatur syntetické</t>
  </si>
  <si>
    <t>na vzduchu schnoucí</t>
  </si>
  <si>
    <t>783424140R00</t>
  </si>
  <si>
    <t>...potrubí, do DN 50 mm, dvojnásobné se základním nátěrem</t>
  </si>
  <si>
    <t>904201111 R02</t>
  </si>
  <si>
    <t>Hzs-zkousky v ramci montaz.praci, vypuštění a napuštění systému, odvzdušnění, top. zkouška</t>
  </si>
  <si>
    <t>h</t>
  </si>
  <si>
    <t>3+4</t>
  </si>
  <si>
    <t>Stavební výpomoce</t>
  </si>
  <si>
    <t>974 03-1 Vysekání rýh v jakémkoliv zdivu cihelném</t>
  </si>
  <si>
    <t>974 03-11 v ploše</t>
  </si>
  <si>
    <t>974031121R00</t>
  </si>
  <si>
    <t>...Vysekání rýh ve zdi cihelné 3 x 3 cm</t>
  </si>
  <si>
    <t>3*5+12*4+13+16+18</t>
  </si>
  <si>
    <t>974031122R00</t>
  </si>
  <si>
    <t>...Vysekání rýh ve zdi cihelné 3 x 7 cm</t>
  </si>
  <si>
    <t>5*6+2*5+3*2+8+8*2,7+6</t>
  </si>
  <si>
    <t>974031132R00</t>
  </si>
  <si>
    <t>...Vysekání rýh ve zdi cihelné 5 x 7 cm</t>
  </si>
  <si>
    <t>12+7+8+4*2,7</t>
  </si>
  <si>
    <t>974031144R00</t>
  </si>
  <si>
    <t>...Vysekání rýh ve zdi cihelné 7 x 15 cm</t>
  </si>
  <si>
    <t>6+2*1,8</t>
  </si>
  <si>
    <t>1 Přirážky k montážním ceníkům</t>
  </si>
  <si>
    <t>121      R00</t>
  </si>
  <si>
    <t>Přesun do zóny 500m        čl.8-11c</t>
  </si>
  <si>
    <t>100 kg</t>
  </si>
  <si>
    <t>Prav.M</t>
  </si>
  <si>
    <t>971 03 Vybourání otvorů ve zdivu cihelném</t>
  </si>
  <si>
    <t>základovém nebo nadzákladovém,</t>
  </si>
  <si>
    <t>971 03-2 z jakýchkoliv cihel pálených</t>
  </si>
  <si>
    <t>971033431R00</t>
  </si>
  <si>
    <t>...na jakoukoliv maltu vápenou nebo vápenocementovou, plochy do 0,25 m2, tloušťky do 150 mm</t>
  </si>
  <si>
    <t>971033451R00</t>
  </si>
  <si>
    <t>...na jakoukoliv maltu vápenou nebo vápenocementovou, plochy do 0,25 m2, tloušťky do 450 mm</t>
  </si>
  <si>
    <t>971035531R01</t>
  </si>
  <si>
    <t>Vybourání výklenku pro rozvodnici 650x650x150mm ve zdivu cihelném</t>
  </si>
  <si>
    <t>M21</t>
  </si>
  <si>
    <t>Elektromontáže</t>
  </si>
  <si>
    <t>210 01 Trubková vedení, krabice, svorkovnice</t>
  </si>
  <si>
    <t>Položky obsahují  přípravné práce, tj. naznačení trasy, rozměření, řezání trubek, řezání závitů, ohýbání a vlastní montáž, tj. kladení, osazení, zajištění a upevnění, usazení a upevnění krabic a rozvodek (včetně zhotovení otvorů do krabic), usazení a upevnění spojek i vývodek, usazení a upevnění konzolek a lišt Niedax, provedení základního nátěru.</t>
  </si>
  <si>
    <t>Montáž instalačních krabic a krabicových rozvodek obsahují vedle montáže přímého materiálu také montáže veškerého materiálu podružného pro upevnění nebo uchycení krabic a rozvodek (např. drobné konzolky, šroubový materiál, sádra, šrouby, vruty, hřeby apod.).</t>
  </si>
  <si>
    <t>210010003RT1</t>
  </si>
  <si>
    <t>Trubka ohebná pod omítku, typ 23.. 23 mm, včetně dodávky trubky PVC 2323</t>
  </si>
  <si>
    <t>210010083RT1</t>
  </si>
  <si>
    <t>Trubka pancéřová z PH, uložená pevně, 21 mm, včetně dodávky trubky PH 8021 + kolena PH 8221</t>
  </si>
  <si>
    <t>210010301RT1</t>
  </si>
  <si>
    <t>Krabice přístrojová KP 68, KZ 3, bez zapojení, vč.dodávky KP 68/2, KU 1901+2xšroub</t>
  </si>
  <si>
    <t>210010321RT1</t>
  </si>
  <si>
    <t>Krabice odbočná KR 68, se zapojením-kruhová, vč.dodávky krabice 1903+svork+víčko</t>
  </si>
  <si>
    <t>210010322RT1</t>
  </si>
  <si>
    <t>Krabice odbočná KR 97, se zapojením-kruhová, včetně dodávky KR 97</t>
  </si>
  <si>
    <t>211010003R00</t>
  </si>
  <si>
    <t>Osazení hmoždinky do cihlového zdiva, HM 10</t>
  </si>
  <si>
    <t>210 02 Ocelové konstrukce pro vnitřní rozvod, přístroje</t>
  </si>
  <si>
    <t>Položky zahrnují 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t>
  </si>
  <si>
    <t>210020651RT1</t>
  </si>
  <si>
    <t>Konstrukce ocelová nosná pro zařízení do 5 kg, včetně dodávky L 20/20/3</t>
  </si>
  <si>
    <t>210020952RT1</t>
  </si>
  <si>
    <t>Tabulka výstražná z polystyrénu formát A2 - A5, včetně dodávky štítku</t>
  </si>
  <si>
    <t>210 10 Ukončení vodičů, soubory pro kabely</t>
  </si>
  <si>
    <t>Provedení úpravy jednoho konce vodiče nebo kabelu, t.j. odizolování a případné proletování vodiče a vlastní ukončení vodiče t.j. zhotovení očka nebo naletování, navaření nebo mechanické připevnění hotového kabelového oka na vodič, šňůru nebo kabel, jeho ranžír a zapojení na svorky přístrojů.</t>
  </si>
  <si>
    <t>210100001R00</t>
  </si>
  <si>
    <t>Ukončení vodičů v rozvaděči + zapojení do 2,5 mm2</t>
  </si>
  <si>
    <t>210100002R00</t>
  </si>
  <si>
    <t>Ukončení vodičů v rozvaděči + zapojení do 6 mm2</t>
  </si>
  <si>
    <t>210100003R00</t>
  </si>
  <si>
    <t>Ukončení vodičů v rozvaděči + zapojení do 16 mm2</t>
  </si>
  <si>
    <t>210 11 Spínací, spouštěcí a regulační ústrojí</t>
  </si>
  <si>
    <t>Vyznačení upevňovacích bodů, připevnění na nosnou konstrukci pomocí upevňovacích šroubů a vyvážení přístroje, případná demontáž a opětná montáž krytu, s montáží upevňovací konstrukce (včetně jejího sestavení nebo vyrobení na montáži). Včetně zapojení přístrojů a jejich vyzkoušení.</t>
  </si>
  <si>
    <t>210110041R00</t>
  </si>
  <si>
    <t>Spínač zapuštěný jednopólový</t>
  </si>
  <si>
    <t>210110043R00</t>
  </si>
  <si>
    <t>Spínač zapuštěný seriový</t>
  </si>
  <si>
    <t>210110045R00</t>
  </si>
  <si>
    <t>Spínač zapuštěný střídavý</t>
  </si>
  <si>
    <t>210110046R00</t>
  </si>
  <si>
    <t>Spínač zapuštěný křížový</t>
  </si>
  <si>
    <t>210111002R00</t>
  </si>
  <si>
    <t>Zásuvka domovní vestavná - provedení 2P+Z</t>
  </si>
  <si>
    <t>210 19 Rozvaděče, rozvodné skříně, desky, svorkovnice</t>
  </si>
  <si>
    <t>Sestavení dílců demontovaných z transportních důvodů, usazení, vyvážení, upevnění, montáž a zapojení demontovaných přístrojů, kontrola spojů a jejich dotažení.</t>
  </si>
  <si>
    <t>210190002R00</t>
  </si>
  <si>
    <t>Montáž celoplechových rozvodnic do váhy 50 kg</t>
  </si>
  <si>
    <t>210 22 Vedení uzemňovací</t>
  </si>
  <si>
    <t>210220211RT1</t>
  </si>
  <si>
    <t>Tyč jímací s upev. na stř.hřeben do 2 m, do dřeva, včetně dodávky jímací tyče + 2 držáků</t>
  </si>
  <si>
    <t>210220301RT1</t>
  </si>
  <si>
    <t>Svorka hromosvodová do 2 šroubů /SS, SZ, SO/, včetně dodávky svorky SO</t>
  </si>
  <si>
    <t>210220301RT2</t>
  </si>
  <si>
    <t>Svorka hromosvodová do 2 šroubů /SS, SZ, SO/, včetně dodávky svorky SS</t>
  </si>
  <si>
    <t>210220301RT3</t>
  </si>
  <si>
    <t>Svorka hromosvodová do 2 šroubů /SS, SZ, SO/, včetně dodávky svorky SZ</t>
  </si>
  <si>
    <t>210220302RT2</t>
  </si>
  <si>
    <t>Svorka hromosvodová nad 2 šrouby /ST, SJ, atd/, včetně dodávky svorky SR 03</t>
  </si>
  <si>
    <t>210220302RT3</t>
  </si>
  <si>
    <t>Svorka hromosvodová nad 2 šrouby /ST, SJ, atd/, včetně dodávky svorky SK</t>
  </si>
  <si>
    <t>210220302RT5</t>
  </si>
  <si>
    <t>Svorka hromosvodová nad 2 šrouby /ST, SJ, atd/, včetně dodávky svorky SJ 01</t>
  </si>
  <si>
    <t>210220302RT6</t>
  </si>
  <si>
    <t>Svorka hromosvodová nad 2 šrouby /ST, SJ, atd/, včetně dodávky svorky SP1</t>
  </si>
  <si>
    <t>210220302RT7</t>
  </si>
  <si>
    <t>Svorka hromosvodová nad 2 šrouby /ST, SJ, atd/, včetně dodávky svorky ST 02</t>
  </si>
  <si>
    <t>210220321RT1</t>
  </si>
  <si>
    <t>Svorka na potrubí Bernard, včetně Cu pásku, včetně dodávky svorky + Cu pásku</t>
  </si>
  <si>
    <t>210220372RT1</t>
  </si>
  <si>
    <t>Úhelník ochranný nebo trubka s držáky do zdiva, včetně ochran.úhelníku + 2 držáky do zdi</t>
  </si>
  <si>
    <t>211220102R00</t>
  </si>
  <si>
    <t>Vedení uzemňovací v zemi FeZn, do 120 mm2</t>
  </si>
  <si>
    <t>7*2+6</t>
  </si>
  <si>
    <t>9 Hodinové zúčtovací sazby</t>
  </si>
  <si>
    <t>904      R01</t>
  </si>
  <si>
    <t>Hzs-zkousky v ramci montaz.praci, Komplexni vyzkouseni</t>
  </si>
  <si>
    <t>905      R01</t>
  </si>
  <si>
    <t>Hzs-revize provoz.souboru a st.obj., Revize</t>
  </si>
  <si>
    <t>210010104R10</t>
  </si>
  <si>
    <t>Parapetní kanál dvojdutinový 120x55mm</t>
  </si>
  <si>
    <t>2*1,5+10+5+3,5+4+3+6+7,5+9+2</t>
  </si>
  <si>
    <t>210010202R10</t>
  </si>
  <si>
    <t>Stínící celoplech.kanál SK 40x20mm do parapetního kanálu</t>
  </si>
  <si>
    <t>210110061R11</t>
  </si>
  <si>
    <t>Spínač zapuštěný dvojitý schodišťový 6+6</t>
  </si>
  <si>
    <t>210110072R21</t>
  </si>
  <si>
    <t>Elektronické doběhové relé ventilátoru do přístroj. krabice</t>
  </si>
  <si>
    <t>210110508R01</t>
  </si>
  <si>
    <t>Vypínač  vestavný 3-pól. 63A</t>
  </si>
  <si>
    <t>210111001R11</t>
  </si>
  <si>
    <t>Zásuvka vestavná 2P+PE, 250V/16A, Profil 45x45mm, do parapetního žlabu</t>
  </si>
  <si>
    <t>210111001R20</t>
  </si>
  <si>
    <t>Zásuvka vestavná 2P+PE, 250/16A, Profil 45x45 s přepěť. ochranou do parapoetního kanálu</t>
  </si>
  <si>
    <t>210111002R02</t>
  </si>
  <si>
    <t>Demontáž - zásuvka domovní vestavná - provedení 2P+Z</t>
  </si>
  <si>
    <t>210120401R01</t>
  </si>
  <si>
    <t>Jistič vzduch.1pólový do 25 A  bez krytu</t>
  </si>
  <si>
    <t>210120451R03</t>
  </si>
  <si>
    <t>Jistič vzduchový 3pólový do 63 A bez krytu</t>
  </si>
  <si>
    <t>210120502R01</t>
  </si>
  <si>
    <t>Montáž proudového chrániče 4-pól. 40A, 0,03A</t>
  </si>
  <si>
    <t>210150111R11</t>
  </si>
  <si>
    <t>Spínací hodiny s funkcí ASTRO</t>
  </si>
  <si>
    <t>210201053R11</t>
  </si>
  <si>
    <t>Svítidlo zářivkové kruhové přisazené 2x26W</t>
  </si>
  <si>
    <t>210201067R11</t>
  </si>
  <si>
    <t>Svítidlo zářivkové 2x58 W stropní</t>
  </si>
  <si>
    <t>210201067R16</t>
  </si>
  <si>
    <t>Svítidlo zářivkové 4x88 W stropní</t>
  </si>
  <si>
    <t>210201068R21</t>
  </si>
  <si>
    <t>Svítidlo zářivkové 2x80 W stropní</t>
  </si>
  <si>
    <t>210220101R01</t>
  </si>
  <si>
    <t>Demontáž - vodič svodové FeZn do d10mm vč.podpěr</t>
  </si>
  <si>
    <t>210220101RT7</t>
  </si>
  <si>
    <t>Vodiče svodové FeZn D do 10mm +podpěry, včetně drátu FeZn 8 mm + podpěr</t>
  </si>
  <si>
    <t>4*9+2*6,5+2*7+3*8,5+6+6+9,3+11+7+10+7*4,5+7*3,6</t>
  </si>
  <si>
    <t>210220301R01</t>
  </si>
  <si>
    <t>Demontáž - svorka hromosvodová do 2 šroubů /SS, SZ, SO/</t>
  </si>
  <si>
    <t>210220372R01</t>
  </si>
  <si>
    <t>Demontáž - úhelník ochranný nebo trubka s držáky do zdiva</t>
  </si>
  <si>
    <t>210500002R01</t>
  </si>
  <si>
    <t>Demontáž - ukončení vodičů v rozvaděči do 6 mm2</t>
  </si>
  <si>
    <t>210500003R11</t>
  </si>
  <si>
    <t>Demontáž - ukončení vodičů ochr. pospoj. do 16 mm2</t>
  </si>
  <si>
    <t>210500021R01</t>
  </si>
  <si>
    <t>Demontáž - spínač nástěnný jednopól.- řaz. 1, venkovní</t>
  </si>
  <si>
    <t>210500041R01</t>
  </si>
  <si>
    <t>Demontáž - spínač zapuštěný jednopólový</t>
  </si>
  <si>
    <t>210500043R01</t>
  </si>
  <si>
    <t>Demontáž - spínač zapuštěný seriový</t>
  </si>
  <si>
    <t>210500045R01</t>
  </si>
  <si>
    <t>Demontáž - spínač zapuštěný střídavý</t>
  </si>
  <si>
    <t>210500046R01</t>
  </si>
  <si>
    <t>Demontáž - spínač zapuštěný křížový</t>
  </si>
  <si>
    <t>210500063R01</t>
  </si>
  <si>
    <t>Demontáž - svítidlo stropní kruhové</t>
  </si>
  <si>
    <t>210500301R01</t>
  </si>
  <si>
    <t>Demontáž - krabice přístrojová KP 68, KZ 3, bez zapojení</t>
  </si>
  <si>
    <t>210500321R01</t>
  </si>
  <si>
    <t>Demontáž - krabice odbočná KR 68, se zapojením-kruhová</t>
  </si>
  <si>
    <t>210501039R01</t>
  </si>
  <si>
    <t>Demontáž - svítidlo zářivkové do 2x36 W strop., kancelář.</t>
  </si>
  <si>
    <t>210501082.R01</t>
  </si>
  <si>
    <t>Demontáž - vodič  do 3x4 pod omítkou</t>
  </si>
  <si>
    <t>210501090R01</t>
  </si>
  <si>
    <t>Demontáž - kabel silový do 4 x 25 mm2 pevně uložený</t>
  </si>
  <si>
    <t>210800549R01</t>
  </si>
  <si>
    <t>Vodič H07V-K 1x16 zž pod omítku</t>
  </si>
  <si>
    <t>4+2+2*4+4*2</t>
  </si>
  <si>
    <t>210810045R01</t>
  </si>
  <si>
    <t>Kabel CYKY 750 V 3 x 1,5 mm2 pevně uložený</t>
  </si>
  <si>
    <t>2*73+2*44+56+54</t>
  </si>
  <si>
    <t>210810046R01</t>
  </si>
  <si>
    <t>Kabel CYKY 750 V 3 x 2,5 mm2 pevně uložený</t>
  </si>
  <si>
    <t>7*44+2*32+3*55+86</t>
  </si>
  <si>
    <t>210810055R01</t>
  </si>
  <si>
    <t>Kabel CYKY 750 V 5 x 1,5 mm2 pevně uložený</t>
  </si>
  <si>
    <t>6*22+47</t>
  </si>
  <si>
    <t>210810060R24</t>
  </si>
  <si>
    <t>Kabel CYKY 1kV 5 x 10 mm2 pevně uložený</t>
  </si>
  <si>
    <t>2*3+7+3</t>
  </si>
  <si>
    <t>211150031R01</t>
  </si>
  <si>
    <t>Přepěťová ochrana 4-pól. kombinovaná T1+T2 pro sítě TN-S</t>
  </si>
  <si>
    <t>905      R02</t>
  </si>
  <si>
    <t>Měřění intenzity osvětlení, prtotokol</t>
  </si>
  <si>
    <t>34111030R</t>
  </si>
  <si>
    <t>Kabel silový s Cu jádrem 750 V CYKY 3 x 1,5 mm2</t>
  </si>
  <si>
    <t>34111036R</t>
  </si>
  <si>
    <t>Kabel silový s Cu jádrem 750 V CYKY 3 x 2,5 mm2</t>
  </si>
  <si>
    <t>34111090R</t>
  </si>
  <si>
    <t>Kabel silový s Cu jádrem 750 V CYKY 5 x 1,5 mm2</t>
  </si>
  <si>
    <t>34111101R</t>
  </si>
  <si>
    <t>Kabel silový s Cu jádrem 750 V CYKY 5 x 10 mm2</t>
  </si>
  <si>
    <t>34140966R</t>
  </si>
  <si>
    <t>Vodič silový CY zelenožlutý 6,00 mm2 - drát</t>
  </si>
  <si>
    <t>34140968R</t>
  </si>
  <si>
    <t>Vodič  H07V-K zelenožlutý 16,00 mm2 - drát</t>
  </si>
  <si>
    <t>34535400R</t>
  </si>
  <si>
    <t>Strojek spínače 1-pólového, řaz.1    3558-A05340</t>
  </si>
  <si>
    <t>34535405R</t>
  </si>
  <si>
    <t>Strojek přepínače sériového, řaz.5     3558-A05340</t>
  </si>
  <si>
    <t>34535406R</t>
  </si>
  <si>
    <t>Strojek přepínače střídavého, řaz.6    3558-A06340</t>
  </si>
  <si>
    <t>34535407R</t>
  </si>
  <si>
    <t>Strojek přepínače křížového, řaz.7     3558-A07340</t>
  </si>
  <si>
    <t>34535425R</t>
  </si>
  <si>
    <t>Strojek přepín.dvojit.stříd.,řaz.6+6   3558-A52340</t>
  </si>
  <si>
    <t>34536490R</t>
  </si>
  <si>
    <t>Kryt spínače Tango 3558A-A651</t>
  </si>
  <si>
    <t>34536492R</t>
  </si>
  <si>
    <t>Kryt spínače Tango 3558A-A652</t>
  </si>
  <si>
    <t>34536499R</t>
  </si>
  <si>
    <t>Doběhový spínač pro ventilátorky 2-20min., do krabice d68mm</t>
  </si>
  <si>
    <t>34536701R</t>
  </si>
  <si>
    <t>Rámeček pro spínače a zásuvky 1-násobný, 3901A-B10 B bílý</t>
  </si>
  <si>
    <t>34551613R</t>
  </si>
  <si>
    <t>Zásuvka 2P+PE, 16A,250V, 5518A-A2349 B, bílá</t>
  </si>
  <si>
    <t>34551622R</t>
  </si>
  <si>
    <t>Zásuvka 2P+PE,16A, 250V, Profil 45x45  s přepěť. ochranou,5595N-C0357 R1, karmínová</t>
  </si>
  <si>
    <t>34551623R</t>
  </si>
  <si>
    <t>Zásuvka 2P+PE,16A, 250V, Profil 45x45, 5525N-C0347 B , bílá</t>
  </si>
  <si>
    <t>34551624R</t>
  </si>
  <si>
    <t>Zásuvka 2P+PE,16A, 250V, Profil 45x45, 5525N-C0347 R1, karmínová</t>
  </si>
  <si>
    <t>34572114R10</t>
  </si>
  <si>
    <t>Parapetní kanál 2-dutinový, PK120x55D</t>
  </si>
  <si>
    <t>34572114R21</t>
  </si>
  <si>
    <t>Stínící oceloplechový kanál SK 40x20mm</t>
  </si>
  <si>
    <t>34751228.R</t>
  </si>
  <si>
    <t>zářivka lineární   80W, T5</t>
  </si>
  <si>
    <t>34751228.R33</t>
  </si>
  <si>
    <t>zářivka lineární   18W</t>
  </si>
  <si>
    <t>34751246R22</t>
  </si>
  <si>
    <t>Zářivka lineární 58W</t>
  </si>
  <si>
    <t>34751526R</t>
  </si>
  <si>
    <t>zářivka PL, 26W, bílá</t>
  </si>
  <si>
    <t>348241126R23</t>
  </si>
  <si>
    <t>svítidlo zářiv. interierové přisazené, e-předř.,T8, 4x18W, IP40, hranaté 635x635x85mm, mikroprisma</t>
  </si>
  <si>
    <t>348241126R24</t>
  </si>
  <si>
    <t>svítidlo zářiv. interierové přisazené, e-předř.,T8, 2x58W, IP40, hranaté 310x1535x85mm, mikroprisma</t>
  </si>
  <si>
    <t>348241126R36</t>
  </si>
  <si>
    <t>svítidlo zářiv. interierové přisazené, e-předř.,T5, 2x80W, IP20, zkosené 265x1530x60mm, lesk. mřížka</t>
  </si>
  <si>
    <t>34825141R11</t>
  </si>
  <si>
    <t>svítidlo zářiv.přisaz.kruh., e-předř., 2x26W, opal,IP41, d 420mm, kov.montura</t>
  </si>
  <si>
    <t>34825141R12</t>
  </si>
  <si>
    <t>svítidlo zářiv.přisaz.kruh., e-předř., 2x26W,opal, IP41, d 420mm, kov.montura, nouzové kombin.</t>
  </si>
  <si>
    <t>35441120R</t>
  </si>
  <si>
    <t>pásek uzemňovací provedení pozinkovaný; 30 x 4 mm</t>
  </si>
  <si>
    <t>35713852R01</t>
  </si>
  <si>
    <t>Rozvodnice zapuštěná oceloplechová pro modulární přístroje, 4 řady, 72 modulů, IP30</t>
  </si>
  <si>
    <t>35811683R11</t>
  </si>
  <si>
    <t>Spínač páčkový 3-pól. vestavný, 63A, modulární, montáž na lištu 35mm</t>
  </si>
  <si>
    <t>35821139R</t>
  </si>
  <si>
    <t>Spínací hodiny s funkcí ASTRO, 1-kanálové</t>
  </si>
  <si>
    <t>35822109R</t>
  </si>
  <si>
    <t>jistič modulární do 63A; jmen.proud 10,00 A; charakt. B; počet pólů 1; tepl.okolí -30 do + 55 °C; IP 20</t>
  </si>
  <si>
    <t>35822111R</t>
  </si>
  <si>
    <t>jistič modulární do 63A; jmen.proud 16,00 A; charakt. B; počet pólů 1; tepl.okolí -30 do + 55 °C; IP 20</t>
  </si>
  <si>
    <t>35822405R</t>
  </si>
  <si>
    <t>jistič modulární do 63A; jmen.proud 40,00 A; charakt. B; počet pólů 3; tepl.okolí -30 do + 55 °C; IP 20</t>
  </si>
  <si>
    <t>35889029.AR</t>
  </si>
  <si>
    <t>chránič proudový; jmen.proud 40,00 A; počet pólů 4; typ A; tepl.okolí -25 do +45 °C; IP 20; jmen.reziduální proud 30 mA</t>
  </si>
  <si>
    <t>56284128R</t>
  </si>
  <si>
    <t>hmoždinka</t>
  </si>
  <si>
    <t>1M</t>
  </si>
  <si>
    <t>M24</t>
  </si>
  <si>
    <t>Montáže vzduchotechnických zařízení</t>
  </si>
  <si>
    <t>728 61 Ventilátory radiální nízkotlaké</t>
  </si>
  <si>
    <t>728611113R00</t>
  </si>
  <si>
    <t xml:space="preserve">...montáž radiálního nízkotlakého potrubního ventilátoru do čtyřhranného potrubí, do průřezu 0,07 m2,  </t>
  </si>
  <si>
    <t>242050833R11</t>
  </si>
  <si>
    <t>Klimatizační zařízení Split,chlad.výkon 2,5kW, vnější + vnitřní jednotka, vč. propojení a ovládání</t>
  </si>
  <si>
    <t>42911730R10</t>
  </si>
  <si>
    <t>Malý radiální ventilátor 230V, 27.3W,107m3/h</t>
  </si>
  <si>
    <t>429172010R01</t>
  </si>
  <si>
    <t>Klimatizace Split, vnější + vnitřní nástěnná jednotka, chl. výkon 2,5-3kW, vč. potrubí,  propojení,, ovládání</t>
  </si>
  <si>
    <t>460 56 Ruční zához kabelové rýhy bez pěchování</t>
  </si>
  <si>
    <t>Ruční zához nezapažené kabelové rýhy s případným rozpojováním výkopku a s jedním přehozem až do vzdálenosti 3 m nebo se shozením z vozidel. Bez pěchování zeminy.</t>
  </si>
  <si>
    <t>460560163R00</t>
  </si>
  <si>
    <t>Zához rýhy 35/80 cm, hornina třídy 3</t>
  </si>
  <si>
    <t>460200163R01</t>
  </si>
  <si>
    <t>Výkop rýhy 35/80 cm  hor.3, pro uzemnění</t>
  </si>
  <si>
    <t>460620013RT41</t>
  </si>
  <si>
    <t>Provizorní úprava terénu po záhozu rýhy, ruční vyrovnání a zhutnění</t>
  </si>
  <si>
    <t>Montáže trubek, elektroinstalačních lišt a ochranných hadice zahrnují montáž nosného i podružného materiálu, tj. trubek, lišt, hadic, kolen, spojek ohybů, rohů, vývodek, konzolek, lišt Niedax, příchytek, třmenů, šroubového materiálu, úchytného materiálu, sádry, hřebíků apod.</t>
  </si>
  <si>
    <t>722</t>
  </si>
  <si>
    <t>Vnitřní vodovod</t>
  </si>
  <si>
    <t>722 13-0 Potrubí z ocelových trubek závitových pozinkovaných</t>
  </si>
  <si>
    <t>722130234R00</t>
  </si>
  <si>
    <t xml:space="preserve">...DN 32, svařovaných 11 343,  </t>
  </si>
  <si>
    <t>Potrubí včetně tvarovek a zednických výpomocí.</t>
  </si>
  <si>
    <t>19</t>
  </si>
  <si>
    <t>722130831R00</t>
  </si>
  <si>
    <t>...nástěnky</t>
  </si>
  <si>
    <t>722 17-08 Demontáž potrubí z trubek z PH tlakových</t>
  </si>
  <si>
    <t>722170801R00</t>
  </si>
  <si>
    <t>...do D 32</t>
  </si>
  <si>
    <t>722170804R00</t>
  </si>
  <si>
    <t>...přes 32 do D 63</t>
  </si>
  <si>
    <t>722 17-1 Potrubí z plastických hmot</t>
  </si>
  <si>
    <t>722172312R00</t>
  </si>
  <si>
    <t>...d 25 mm</t>
  </si>
  <si>
    <t>722172313R00</t>
  </si>
  <si>
    <t>...d 32 mm</t>
  </si>
  <si>
    <t>0,5+0,5+1,0+0,5+0,75+2,7+0,5</t>
  </si>
  <si>
    <t>2,0+2,0</t>
  </si>
  <si>
    <t>722 17-5 Montáž tvarovek - bez dodávky materiálu</t>
  </si>
  <si>
    <t>722175112R00</t>
  </si>
  <si>
    <t>...svařovaných polyfuzně, DN přes 16 do 20 mm, jeden spoj</t>
  </si>
  <si>
    <t>722 18-1 Izolace vodovodního potrubí</t>
  </si>
  <si>
    <t>722 18-12 návleková</t>
  </si>
  <si>
    <t>722181213RT9</t>
  </si>
  <si>
    <t>...trubice z pěnového polyetylenu, tloušťka stěny 13 mm, d 28 mm</t>
  </si>
  <si>
    <t>V položce je kalkulována dodávka izolační trubice, spon a lepicí pásky.</t>
  </si>
  <si>
    <t>722181213RU1</t>
  </si>
  <si>
    <t>...trubice z pěnového polyetylenu, tloušťka stěny 13 mm, d 32 mm</t>
  </si>
  <si>
    <t>722181213RU4</t>
  </si>
  <si>
    <t>...trubice z pěnového polyetylenu, tloušťka stěny 13 mm, d 42 mm</t>
  </si>
  <si>
    <t>722 20 Armatury k potrubím z plastů</t>
  </si>
  <si>
    <t>722202415R00</t>
  </si>
  <si>
    <t>...kulový kohout nerozebíratelný,  , spoj svařováním, d 40 mm</t>
  </si>
  <si>
    <t>722202432R00</t>
  </si>
  <si>
    <t>...kulový kohout rozebíratelný,  , spoj svařováním, d 20 mm</t>
  </si>
  <si>
    <t>722202433R00</t>
  </si>
  <si>
    <t>...kulový kohout rozebíratelný,  , spoj svařováním, d 25 mm</t>
  </si>
  <si>
    <t>722202434R00</t>
  </si>
  <si>
    <t>...kulový kohout rozebíratelný,  , spoj svařováním, d 32 mm</t>
  </si>
  <si>
    <t>722 23-1 Armatury závitové se dvěma závity včetně dodávky materiálu</t>
  </si>
  <si>
    <t>722237643R00</t>
  </si>
  <si>
    <t>...zpětný ventil, vnitřní-vnitřní závit, DN 20,  , mosaz</t>
  </si>
  <si>
    <t>722 25-1 Požární příslušenství</t>
  </si>
  <si>
    <t>722254114RM2</t>
  </si>
  <si>
    <t xml:space="preserve">...skříň hydrantová s výzbrojí s konopnou hadicí, skříň, naviják, kulový ventil G 3/4". Hadice pr, 25 mm délky 20 m, proudnice,  </t>
  </si>
  <si>
    <t>soubor</t>
  </si>
  <si>
    <t>733 17 Demontáž potrubí z plastových trubek</t>
  </si>
  <si>
    <t>733170801R00</t>
  </si>
  <si>
    <t>...do d 25 mm</t>
  </si>
  <si>
    <t>28654228R</t>
  </si>
  <si>
    <t>víčko/záslepka PPR; PN 20; di = 20,0 mm; spoj svařovaný</t>
  </si>
  <si>
    <t>725</t>
  </si>
  <si>
    <t>Zařizovací předměty</t>
  </si>
  <si>
    <t>725 11-08 Demontáž klozetů</t>
  </si>
  <si>
    <t>725110811R00</t>
  </si>
  <si>
    <t>...splachovacích</t>
  </si>
  <si>
    <t>725 21-08 Demontáž umyvadel</t>
  </si>
  <si>
    <t>725210821R00</t>
  </si>
  <si>
    <t>...umyvadel bez výtokových armatur</t>
  </si>
  <si>
    <t>725 82-08 Demontáž baterií</t>
  </si>
  <si>
    <t>725820801R00</t>
  </si>
  <si>
    <t>...nástěnných do G 3/4"</t>
  </si>
  <si>
    <t>725 84-08 Demontáž baterií sprchových</t>
  </si>
  <si>
    <t>725840850R00</t>
  </si>
  <si>
    <t>...diferenciálních G 3/4x1</t>
  </si>
  <si>
    <t>734 20 Montáž závitových armatur</t>
  </si>
  <si>
    <t>734 20-9 armatury ve specifikaci</t>
  </si>
  <si>
    <t>734209116R00</t>
  </si>
  <si>
    <t>...se dvěma závity, G 5/4"</t>
  </si>
  <si>
    <t>734 25 Ventily pojistné závitové</t>
  </si>
  <si>
    <t>nízkozdvižné pružinové</t>
  </si>
  <si>
    <t>734 25-1 včetně dodávky materiálu</t>
  </si>
  <si>
    <t>734255122R00</t>
  </si>
  <si>
    <t xml:space="preserve">...pojistný ventil, DN 20, 3,0 bar, mosaz, vnitřní-vnitřní závit </t>
  </si>
  <si>
    <t>734 29 Ostatní armatury</t>
  </si>
  <si>
    <t>734 29-1 kohouty plnící a vypouštěcí včetně dodávky materiálu</t>
  </si>
  <si>
    <t>734293323R00</t>
  </si>
  <si>
    <t>...kulový kohout výtokový (zahradní), DN 20 x 25, PN 10, mosaz</t>
  </si>
  <si>
    <t>551135723R</t>
  </si>
  <si>
    <t>ventil zpětný pro rozvod vytápění a sanity; PN 16; DN 25 mm</t>
  </si>
  <si>
    <t>551831111</t>
  </si>
  <si>
    <t>potrubní oddělovač 5/4"</t>
  </si>
  <si>
    <t>M36</t>
  </si>
  <si>
    <t>Montáže měřících a regulačních zařízení</t>
  </si>
  <si>
    <t>360 41 Čidla</t>
  </si>
  <si>
    <t>361410308R00</t>
  </si>
  <si>
    <t>Montáž čerpadla napájení 220 V</t>
  </si>
  <si>
    <t>4261192011R1</t>
  </si>
  <si>
    <t>Čerpadlo do vrtu ponorné  1,1kW, 240V,</t>
  </si>
  <si>
    <t>čerpadlo ponorné, do vrtu; použití pro: vodárenství, stavebnictví, průmysl, pro hasicí systémy, pro přečerpávání vody; 4" vrt, oběžné kolo poloaxiální; teplota čerpané kapaliny do 30 °C; stav.délka l = 875 mm, (např. IVAR.SP4 1815 - 4")</t>
  </si>
  <si>
    <t>971039999R10</t>
  </si>
  <si>
    <t>Ucpávka protipožární, průchod stěnou např.,protipožární tmel Intumex MG</t>
  </si>
  <si>
    <t xml:space="preserve">sada  </t>
  </si>
  <si>
    <t>M22</t>
  </si>
  <si>
    <t>Montáž sdělovací a zabezp. techniky</t>
  </si>
  <si>
    <t>220 26-162 Osazení hmoždinky</t>
  </si>
  <si>
    <t>Vyvrtání díry, vyčištění, zatlačení hmoždinky do otvoru.</t>
  </si>
  <si>
    <t>220261623R00</t>
  </si>
  <si>
    <t>Osazení hmoždinky 10 mm v cihelné zdi</t>
  </si>
  <si>
    <t>220260733R04</t>
  </si>
  <si>
    <t>Žlab kabelový plastový EKD 80x40mm vč. dodávky žlabu a spojek</t>
  </si>
  <si>
    <t>1+2,3+3+0,4+4,5+0,5+5,8+2*2,4</t>
  </si>
  <si>
    <t>220260733R23</t>
  </si>
  <si>
    <t>Demontáž stávajících kabelových lišt plastových</t>
  </si>
  <si>
    <t>220270325R22</t>
  </si>
  <si>
    <t>Vodič UTP Cat.6e nestíněný, 4x2xAWG24  do kabelového žlabu, vč. dodávky vodiče</t>
  </si>
  <si>
    <t>11*18+1,5*12+9*8+3*4+21*16+6*12+3*8+3*4+11*24+20*3+6*16+3,5*12+1,8*8+4*3+29*2</t>
  </si>
  <si>
    <t>220270325R31</t>
  </si>
  <si>
    <t>Demontáž stávajících vodičů UTP</t>
  </si>
  <si>
    <t>220271403R12</t>
  </si>
  <si>
    <t>Zapojení vodiče UTP 4x2xAWG24 na konektor RJ45, vč. dodávky konektoru</t>
  </si>
  <si>
    <t>220301203R11</t>
  </si>
  <si>
    <t>Zásuvkový modul 22,5x45, Profil 45, do parapetního žlabu, vč. dodávky modulu</t>
  </si>
  <si>
    <t>220301203R22</t>
  </si>
  <si>
    <t>Zásuvka datová RJ45-8 Cat.6/u nestíněná vč. dodávky zásuvky</t>
  </si>
  <si>
    <t>220301203R44</t>
  </si>
  <si>
    <t>Demontáž stávajících datových a telefonních zásuvek</t>
  </si>
  <si>
    <t>220370062R17</t>
  </si>
  <si>
    <t>Měření kabelu UTP Cat.6 vč. protokolu</t>
  </si>
  <si>
    <t>220440031R27</t>
  </si>
  <si>
    <t>Výzbroj datové skříně podle popisu na výkresu D.1.1.4-2 vč. dodávky zařízení a patchkabelů</t>
  </si>
  <si>
    <t>220490534R08</t>
  </si>
  <si>
    <t>Přemístění stanice el. vrátného-demontáž a opětná montáž vč. zapojení</t>
  </si>
  <si>
    <t>220550072R32</t>
  </si>
  <si>
    <t>Skříň datového rozvaděče 600x1750x600mm, 37U, IP30, vč. dodávky skříně</t>
  </si>
  <si>
    <t>220550072R41</t>
  </si>
  <si>
    <t>Podstavec datového rozvaděče 600x600mm - komplet, vč. dodávky podstavce</t>
  </si>
  <si>
    <t>220550072R47</t>
  </si>
  <si>
    <t>Police 19", 550mm do datového rozvaděče vč. dodávky police</t>
  </si>
  <si>
    <t>220550072R52</t>
  </si>
  <si>
    <t>Horní ventilační jednotka vč. termostatu, 1 ventilátor</t>
  </si>
  <si>
    <t>220711305R12</t>
  </si>
  <si>
    <t>Demontáž a opětná montáž infradetektoru EZS vč. držáku</t>
  </si>
  <si>
    <t>Montáž včetně napojení kabelů.</t>
  </si>
  <si>
    <t>220721111R13</t>
  </si>
  <si>
    <t>Demontáž a opětná montáž hlásiče požáru na strop vč. zapojení</t>
  </si>
  <si>
    <t>220840051R13</t>
  </si>
  <si>
    <t>Demontáž stávající datové skříně vč. likvidace</t>
  </si>
  <si>
    <t>229850141R11</t>
  </si>
  <si>
    <t>Demontáž stávající pobočkové telefonní ústředny do 24 poboček</t>
  </si>
  <si>
    <t>229850141R17</t>
  </si>
  <si>
    <t>Opětná montáž pobočkové telefon. ústředny do datové skříně vč. zapojení</t>
  </si>
  <si>
    <t>Hmoždinka 10 PA HM 10 10x50 mm</t>
  </si>
  <si>
    <t>971042361R10</t>
  </si>
  <si>
    <t>Vybourání otvorů do stropu beton,  pl. 0,09 m2, tl. do1 60cm</t>
  </si>
  <si>
    <t>...Vybourání otv. zeď cihel. pl.0,25 m2, tl.15cm, MVC</t>
  </si>
  <si>
    <t>9+4+15+12+3</t>
  </si>
  <si>
    <t>220370062R18</t>
  </si>
  <si>
    <t>Měření kabelu UTP  vč. protokolu</t>
  </si>
  <si>
    <t>971033451R11</t>
  </si>
  <si>
    <t>Vybourání otv. zeď cihel. pl.0,25 m2, tl.45cm, MVC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</si>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</sst>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#,##0.00\ _K_č"/>
    <numFmt numFmtId="172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1" xfId="0" applyNumberFormat="1" applyBorder="1"/>
    <xf numFmtId="4" fontId="0" fillId="0" borderId="41" xfId="0" applyNumberFormat="1" applyBorder="1" applyAlignment="1"/>
    <xf numFmtId="4" fontId="0" fillId="0" borderId="41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49" fontId="12" fillId="0" borderId="7" xfId="0" applyNumberFormat="1" applyFont="1" applyBorder="1"/>
    <xf numFmtId="49" fontId="12" fillId="0" borderId="7" xfId="0" applyNumberFormat="1" applyFont="1" applyBorder="1"/>
    <xf numFmtId="49" fontId="7" fillId="0" borderId="9" xfId="0" applyNumberFormat="1" applyFont="1" applyBorder="1"/>
    <xf numFmtId="49" fontId="7" fillId="0" borderId="0" xfId="0" applyNumberFormat="1" applyFont="1"/>
    <xf numFmtId="4" fontId="7" fillId="0" borderId="0" xfId="0" applyNumberFormat="1" applyFont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71" fontId="15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4" xfId="0" applyNumberFormat="1" applyFont="1" applyBorder="1"/>
    <xf numFmtId="171" fontId="7" fillId="0" borderId="29" xfId="0" applyNumberFormat="1" applyFont="1" applyBorder="1"/>
    <xf numFmtId="0" fontId="7" fillId="4" borderId="45" xfId="0" applyFont="1" applyFill="1" applyBorder="1"/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171" fontId="7" fillId="4" borderId="49" xfId="0" applyNumberFormat="1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49" fontId="7" fillId="4" borderId="52" xfId="0" applyNumberFormat="1" applyFont="1" applyFill="1" applyBorder="1"/>
    <xf numFmtId="0" fontId="7" fillId="4" borderId="53" xfId="0" applyFont="1" applyFill="1" applyBorder="1"/>
    <xf numFmtId="171" fontId="7" fillId="4" borderId="54" xfId="0" applyNumberFormat="1" applyFont="1" applyFill="1" applyBorder="1"/>
    <xf numFmtId="0" fontId="0" fillId="4" borderId="17" xfId="0" applyFill="1" applyBorder="1" applyAlignment="1">
      <alignment vertical="top"/>
    </xf>
    <xf numFmtId="49" fontId="0" fillId="4" borderId="18" xfId="0" applyNumberFormat="1" applyFill="1" applyBorder="1" applyAlignment="1">
      <alignment vertical="top"/>
    </xf>
    <xf numFmtId="49" fontId="0" fillId="4" borderId="18" xfId="0" applyNumberFormat="1" applyFill="1" applyBorder="1" applyAlignment="1">
      <alignment vertical="top" shrinkToFit="1"/>
    </xf>
    <xf numFmtId="49" fontId="0" fillId="4" borderId="36" xfId="0" applyNumberFormat="1" applyFill="1" applyBorder="1" applyAlignment="1">
      <alignment vertical="top" shrinkToFit="1"/>
    </xf>
    <xf numFmtId="0" fontId="0" fillId="4" borderId="55" xfId="0" applyFill="1" applyBorder="1" applyAlignment="1">
      <alignment vertical="top"/>
    </xf>
    <xf numFmtId="0" fontId="0" fillId="4" borderId="56" xfId="0" applyFill="1" applyBorder="1" applyAlignment="1">
      <alignment horizontal="center" vertical="top" shrinkToFit="1"/>
    </xf>
    <xf numFmtId="172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horizontal="left" vertical="top" wrapText="1"/>
    </xf>
    <xf numFmtId="4" fontId="0" fillId="4" borderId="58" xfId="0" applyNumberFormat="1" applyFill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/>
    <xf numFmtId="0" fontId="19" fillId="0" borderId="0" xfId="0" applyNumberFormat="1" applyFont="1" applyAlignment="1">
      <alignment wrapText="1"/>
    </xf>
    <xf numFmtId="49" fontId="0" fillId="0" borderId="15" xfId="0" applyNumberFormat="1" applyBorder="1" applyAlignment="1">
      <alignment vertical="top" wrapText="1" shrinkToFit="1"/>
    </xf>
    <xf numFmtId="49" fontId="0" fillId="0" borderId="12" xfId="0" applyNumberFormat="1" applyBorder="1" applyAlignment="1">
      <alignment vertical="top" wrapText="1" shrinkToFit="1"/>
    </xf>
    <xf numFmtId="49" fontId="0" fillId="4" borderId="18" xfId="0" applyNumberFormat="1" applyFill="1" applyBorder="1" applyAlignment="1">
      <alignment vertical="top" wrapText="1" shrinkToFit="1"/>
    </xf>
    <xf numFmtId="0" fontId="16" fillId="0" borderId="61" xfId="0" applyNumberFormat="1" applyFont="1" applyBorder="1" applyAlignment="1">
      <alignment vertical="top" wrapText="1"/>
    </xf>
    <xf numFmtId="0" fontId="16" fillId="0" borderId="37" xfId="0" applyNumberFormat="1" applyFont="1" applyBorder="1" applyAlignment="1">
      <alignment vertical="top" wrapText="1"/>
    </xf>
    <xf numFmtId="0" fontId="0" fillId="4" borderId="57" xfId="0" applyFill="1" applyBorder="1" applyAlignment="1">
      <alignment vertical="top" wrapText="1"/>
    </xf>
    <xf numFmtId="0" fontId="0" fillId="4" borderId="39" xfId="0" applyNumberFormat="1" applyFill="1" applyBorder="1" applyAlignment="1">
      <alignment vertical="top"/>
    </xf>
    <xf numFmtId="0" fontId="16" fillId="0" borderId="37" xfId="0" applyNumberFormat="1" applyFont="1" applyBorder="1" applyAlignment="1">
      <alignment vertical="top"/>
    </xf>
    <xf numFmtId="0" fontId="0" fillId="4" borderId="42" xfId="0" applyFill="1" applyBorder="1" applyAlignment="1">
      <alignment vertical="top" shrinkToFit="1"/>
    </xf>
    <xf numFmtId="0" fontId="16" fillId="0" borderId="59" xfId="0" applyNumberFormat="1" applyFont="1" applyBorder="1" applyAlignment="1">
      <alignment vertical="top" wrapText="1" shrinkToFit="1"/>
    </xf>
    <xf numFmtId="0" fontId="16" fillId="0" borderId="41" xfId="0" applyFont="1" applyBorder="1" applyAlignment="1">
      <alignment vertical="top" shrinkToFit="1"/>
    </xf>
    <xf numFmtId="0" fontId="17" fillId="0" borderId="41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172" fontId="0" fillId="4" borderId="42" xfId="0" applyNumberFormat="1" applyFill="1" applyBorder="1" applyAlignment="1">
      <alignment vertical="top" shrinkToFit="1"/>
    </xf>
    <xf numFmtId="172" fontId="16" fillId="0" borderId="59" xfId="0" applyNumberFormat="1" applyFont="1" applyBorder="1" applyAlignment="1">
      <alignment vertical="top" wrapText="1" shrinkToFit="1"/>
    </xf>
    <xf numFmtId="172" fontId="16" fillId="0" borderId="41" xfId="0" applyNumberFormat="1" applyFont="1" applyBorder="1" applyAlignment="1">
      <alignment vertical="top" shrinkToFit="1"/>
    </xf>
    <xf numFmtId="172" fontId="17" fillId="0" borderId="41" xfId="0" applyNumberFormat="1" applyFont="1" applyBorder="1" applyAlignment="1">
      <alignment vertical="top" wrapText="1" shrinkToFit="1"/>
    </xf>
    <xf numFmtId="172" fontId="18" fillId="0" borderId="0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39" xfId="0" applyNumberFormat="1" applyFill="1" applyBorder="1" applyAlignment="1">
      <alignment vertical="top" shrinkToFit="1"/>
    </xf>
    <xf numFmtId="4" fontId="16" fillId="0" borderId="59" xfId="0" applyNumberFormat="1" applyFont="1" applyBorder="1" applyAlignment="1">
      <alignment vertical="top" wrapText="1" shrinkToFit="1"/>
    </xf>
    <xf numFmtId="4" fontId="16" fillId="0" borderId="60" xfId="0" applyNumberFormat="1" applyFont="1" applyBorder="1" applyAlignment="1">
      <alignment vertical="top" wrapText="1" shrinkToFit="1"/>
    </xf>
    <xf numFmtId="4" fontId="16" fillId="0" borderId="37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wrapText="1" shrinkToFit="1"/>
    </xf>
    <xf numFmtId="4" fontId="16" fillId="5" borderId="41" xfId="0" applyNumberFormat="1" applyFont="1" applyFill="1" applyBorder="1" applyAlignment="1" applyProtection="1">
      <alignment vertical="top" shrinkToFit="1"/>
      <protection locked="0"/>
    </xf>
    <xf numFmtId="4" fontId="0" fillId="4" borderId="39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0" fillId="4" borderId="43" xfId="0" applyFill="1" applyBorder="1" applyAlignment="1">
      <alignment vertical="top"/>
    </xf>
    <xf numFmtId="0" fontId="16" fillId="0" borderId="62" xfId="0" applyFont="1" applyBorder="1" applyAlignment="1">
      <alignment vertical="top"/>
    </xf>
    <xf numFmtId="0" fontId="16" fillId="0" borderId="0" xfId="0" applyNumberFormat="1" applyFont="1" applyBorder="1" applyAlignment="1">
      <alignment vertical="top" wrapText="1" shrinkToFit="1"/>
    </xf>
    <xf numFmtId="172" fontId="16" fillId="0" borderId="0" xfId="0" applyNumberFormat="1" applyFont="1" applyBorder="1" applyAlignment="1">
      <alignment vertical="top" wrapText="1" shrinkToFit="1"/>
    </xf>
    <xf numFmtId="4" fontId="16" fillId="0" borderId="0" xfId="0" applyNumberFormat="1" applyFont="1" applyBorder="1" applyAlignment="1">
      <alignment vertical="top" wrapText="1" shrinkToFit="1"/>
    </xf>
    <xf numFmtId="4" fontId="0" fillId="4" borderId="63" xfId="0" applyNumberFormat="1" applyFill="1" applyBorder="1" applyAlignment="1">
      <alignment vertical="top" shrinkToFit="1"/>
    </xf>
    <xf numFmtId="4" fontId="16" fillId="0" borderId="64" xfId="0" applyNumberFormat="1" applyFont="1" applyBorder="1" applyAlignment="1">
      <alignment vertical="top" shrinkToFit="1"/>
    </xf>
    <xf numFmtId="4" fontId="0" fillId="4" borderId="55" xfId="0" applyNumberFormat="1" applyFill="1" applyBorder="1" applyAlignment="1">
      <alignment vertical="top"/>
    </xf>
    <xf numFmtId="0" fontId="0" fillId="4" borderId="56" xfId="0" applyFill="1" applyBorder="1" applyAlignment="1">
      <alignment vertical="top" wrapText="1"/>
    </xf>
    <xf numFmtId="0" fontId="0" fillId="4" borderId="45" xfId="0" applyFill="1" applyBorder="1" applyAlignment="1">
      <alignment vertical="top"/>
    </xf>
    <xf numFmtId="49" fontId="0" fillId="4" borderId="46" xfId="0" applyNumberFormat="1" applyFill="1" applyBorder="1" applyAlignment="1">
      <alignment vertical="top"/>
    </xf>
    <xf numFmtId="0" fontId="0" fillId="4" borderId="32" xfId="0" applyNumberFormat="1" applyFill="1" applyBorder="1" applyAlignment="1">
      <alignment horizontal="left" vertical="top" wrapText="1"/>
    </xf>
    <xf numFmtId="172" fontId="0" fillId="4" borderId="32" xfId="0" applyNumberFormat="1" applyFill="1" applyBorder="1" applyAlignment="1">
      <alignment horizontal="left" vertical="top" wrapText="1"/>
    </xf>
    <xf numFmtId="4" fontId="0" fillId="4" borderId="32" xfId="0" applyNumberFormat="1" applyFill="1" applyBorder="1" applyAlignment="1">
      <alignment horizontal="left" vertical="top" wrapText="1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4" xfId="0" applyNumberFormat="1" applyFont="1" applyBorder="1" applyAlignment="1">
      <alignment vertical="top"/>
    </xf>
    <xf numFmtId="0" fontId="18" fillId="0" borderId="25" xfId="0" applyNumberFormat="1" applyFont="1" applyBorder="1" applyAlignment="1">
      <alignment vertical="top" wrapText="1" shrinkToFit="1"/>
    </xf>
    <xf numFmtId="172" fontId="18" fillId="0" borderId="25" xfId="0" applyNumberFormat="1" applyFont="1" applyBorder="1" applyAlignment="1">
      <alignment vertical="top" wrapText="1" shrinkToFit="1"/>
    </xf>
    <xf numFmtId="4" fontId="18" fillId="0" borderId="25" xfId="0" applyNumberFormat="1" applyFont="1" applyBorder="1" applyAlignment="1">
      <alignment vertical="top" wrapText="1" shrinkToFit="1"/>
    </xf>
    <xf numFmtId="4" fontId="18" fillId="0" borderId="67" xfId="0" applyNumberFormat="1" applyFont="1" applyBorder="1" applyAlignment="1">
      <alignment vertical="top" wrapText="1" shrinkToFit="1"/>
    </xf>
    <xf numFmtId="4" fontId="16" fillId="0" borderId="24" xfId="0" applyNumberFormat="1" applyFont="1" applyBorder="1" applyAlignment="1">
      <alignment vertical="top" shrinkToFit="1"/>
    </xf>
    <xf numFmtId="4" fontId="16" fillId="0" borderId="68" xfId="0" applyNumberFormat="1" applyFont="1" applyBorder="1" applyAlignment="1">
      <alignment vertical="top" shrinkToFit="1"/>
    </xf>
    <xf numFmtId="0" fontId="14" fillId="4" borderId="69" xfId="0" applyFont="1" applyFill="1" applyBorder="1"/>
    <xf numFmtId="49" fontId="14" fillId="4" borderId="70" xfId="0" applyNumberFormat="1" applyFont="1" applyFill="1" applyBorder="1"/>
    <xf numFmtId="0" fontId="14" fillId="4" borderId="70" xfId="0" applyFont="1" applyFill="1" applyBorder="1"/>
    <xf numFmtId="4" fontId="14" fillId="4" borderId="71" xfId="0" applyNumberFormat="1" applyFont="1" applyFill="1" applyBorder="1"/>
    <xf numFmtId="0" fontId="0" fillId="4" borderId="42" xfId="0" applyNumberFormat="1" applyFill="1" applyBorder="1" applyAlignment="1">
      <alignment horizontal="left" vertical="top" wrapText="1"/>
    </xf>
    <xf numFmtId="0" fontId="16" fillId="0" borderId="61" xfId="0" applyNumberFormat="1" applyFont="1" applyBorder="1" applyAlignment="1">
      <alignment horizontal="left" vertical="top" wrapText="1"/>
    </xf>
    <xf numFmtId="0" fontId="16" fillId="0" borderId="37" xfId="0" applyNumberFormat="1" applyFont="1" applyBorder="1" applyAlignment="1">
      <alignment horizontal="left" vertical="top" wrapText="1"/>
    </xf>
    <xf numFmtId="0" fontId="16" fillId="0" borderId="41" xfId="0" applyNumberFormat="1" applyFont="1" applyBorder="1" applyAlignment="1">
      <alignment horizontal="left" vertical="top" wrapText="1"/>
    </xf>
    <xf numFmtId="0" fontId="17" fillId="0" borderId="41" xfId="0" quotePrefix="1" applyNumberFormat="1" applyFont="1" applyBorder="1" applyAlignment="1">
      <alignment horizontal="left"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24" xfId="0" applyNumberFormat="1" applyFont="1" applyBorder="1" applyAlignment="1">
      <alignment horizontal="left" vertical="top" wrapText="1"/>
    </xf>
    <xf numFmtId="49" fontId="14" fillId="4" borderId="70" xfId="0" applyNumberFormat="1" applyFont="1" applyFill="1" applyBorder="1" applyAlignment="1">
      <alignment horizontal="left"/>
    </xf>
    <xf numFmtId="0" fontId="17" fillId="0" borderId="72" xfId="0" applyNumberFormat="1" applyFont="1" applyBorder="1" applyAlignment="1">
      <alignment vertical="top" wrapText="1" shrinkToFit="1"/>
    </xf>
    <xf numFmtId="172" fontId="17" fillId="0" borderId="72" xfId="0" applyNumberFormat="1" applyFont="1" applyBorder="1" applyAlignment="1">
      <alignment vertical="top" wrapText="1" shrinkToFit="1"/>
    </xf>
    <xf numFmtId="4" fontId="16" fillId="0" borderId="72" xfId="0" applyNumberFormat="1" applyFont="1" applyBorder="1" applyAlignment="1">
      <alignment vertical="top" shrinkToFit="1"/>
    </xf>
    <xf numFmtId="0" fontId="14" fillId="4" borderId="69" xfId="0" applyFont="1" applyFill="1" applyBorder="1" applyAlignment="1">
      <alignment vertical="top"/>
    </xf>
    <xf numFmtId="49" fontId="14" fillId="4" borderId="70" xfId="0" applyNumberFormat="1" applyFont="1" applyFill="1" applyBorder="1" applyAlignment="1">
      <alignment vertical="top"/>
    </xf>
    <xf numFmtId="0" fontId="14" fillId="4" borderId="70" xfId="0" applyFont="1" applyFill="1" applyBorder="1" applyAlignment="1">
      <alignment vertical="top"/>
    </xf>
    <xf numFmtId="4" fontId="14" fillId="4" borderId="71" xfId="0" applyNumberFormat="1" applyFont="1" applyFill="1" applyBorder="1" applyAlignment="1">
      <alignment vertical="top"/>
    </xf>
    <xf numFmtId="0" fontId="17" fillId="0" borderId="72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14" fillId="4" borderId="70" xfId="0" applyNumberFormat="1" applyFont="1" applyFill="1" applyBorder="1" applyAlignment="1">
      <alignment horizontal="left" vertical="top" wrapText="1"/>
    </xf>
    <xf numFmtId="0" fontId="16" fillId="0" borderId="72" xfId="0" applyFont="1" applyBorder="1" applyAlignment="1">
      <alignment vertical="top" shrinkToFit="1"/>
    </xf>
    <xf numFmtId="172" fontId="16" fillId="0" borderId="72" xfId="0" applyNumberFormat="1" applyFont="1" applyBorder="1" applyAlignment="1">
      <alignment vertical="top" shrinkToFit="1"/>
    </xf>
    <xf numFmtId="4" fontId="16" fillId="5" borderId="72" xfId="0" applyNumberFormat="1" applyFont="1" applyFill="1" applyBorder="1" applyAlignment="1" applyProtection="1">
      <alignment vertical="top" shrinkToFit="1"/>
      <protection locked="0"/>
    </xf>
    <xf numFmtId="0" fontId="16" fillId="0" borderId="72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I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41</v>
      </c>
      <c r="B17" s="86"/>
      <c r="C17" s="86"/>
      <c r="D17" s="86"/>
      <c r="E17" s="86"/>
      <c r="F17" s="86"/>
      <c r="G17" s="86"/>
      <c r="H17" s="15"/>
    </row>
  </sheetData>
  <sheetProtection algorithmName="SHA-512" hashValue="C1Ss3MHRR9sa9pZ6HQOZFU3vZdNQyuPJl2ziBinyYYBYYYn/ko+vu+6NjCpsY1GQZ+IMoixDvRhb03W3F9tbtA==" saltValue="9wSzx9r0aDOMU6w9MDEnWw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25">
      <c r="A1" s="95" t="s">
        <v>80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66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51</v>
      </c>
      <c r="C3" s="167" t="s">
        <v>43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53" t="s">
        <v>33</v>
      </c>
      <c r="B4" s="154" t="s">
        <v>75</v>
      </c>
      <c r="C4" s="168" t="s">
        <v>76</v>
      </c>
      <c r="D4" s="155"/>
      <c r="E4" s="155"/>
      <c r="F4" s="155"/>
      <c r="G4" s="156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7" t="s">
        <v>34</v>
      </c>
      <c r="B6" s="160" t="s">
        <v>35</v>
      </c>
      <c r="C6" s="161" t="s">
        <v>36</v>
      </c>
      <c r="D6" s="158" t="s">
        <v>37</v>
      </c>
      <c r="E6" s="159" t="s">
        <v>38</v>
      </c>
      <c r="F6" s="162" t="s">
        <v>39</v>
      </c>
      <c r="G6" s="204" t="s">
        <v>40</v>
      </c>
      <c r="H6" s="205" t="s">
        <v>81</v>
      </c>
      <c r="I6" s="171" t="s">
        <v>82</v>
      </c>
      <c r="J6" s="54"/>
    </row>
    <row r="7" spans="1:60" x14ac:dyDescent="0.2">
      <c r="A7" s="206"/>
      <c r="B7" s="207" t="s">
        <v>83</v>
      </c>
      <c r="C7" s="208" t="s">
        <v>84</v>
      </c>
      <c r="D7" s="208"/>
      <c r="E7" s="209"/>
      <c r="F7" s="210"/>
      <c r="G7" s="210"/>
      <c r="H7" s="211"/>
      <c r="I7" s="212"/>
      <c r="J7" s="54"/>
    </row>
    <row r="8" spans="1:60" x14ac:dyDescent="0.2">
      <c r="A8" s="197" t="s">
        <v>85</v>
      </c>
      <c r="B8" s="172" t="s">
        <v>461</v>
      </c>
      <c r="C8" s="225" t="s">
        <v>462</v>
      </c>
      <c r="D8" s="174"/>
      <c r="E8" s="179"/>
      <c r="F8" s="184">
        <f>SUM(G9:G16)</f>
        <v>0</v>
      </c>
      <c r="G8" s="185"/>
      <c r="H8" s="186"/>
      <c r="I8" s="202"/>
      <c r="J8" s="54"/>
    </row>
    <row r="9" spans="1:60" outlineLevel="1" x14ac:dyDescent="0.2">
      <c r="A9" s="198"/>
      <c r="B9" s="169" t="s">
        <v>1130</v>
      </c>
      <c r="C9" s="226"/>
      <c r="D9" s="175"/>
      <c r="E9" s="180"/>
      <c r="F9" s="187"/>
      <c r="G9" s="188"/>
      <c r="H9" s="189"/>
      <c r="I9" s="203"/>
      <c r="J9" s="163"/>
      <c r="K9" s="164">
        <v>1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98"/>
      <c r="B10" s="170" t="s">
        <v>1131</v>
      </c>
      <c r="C10" s="227"/>
      <c r="D10" s="199"/>
      <c r="E10" s="200"/>
      <c r="F10" s="201"/>
      <c r="G10" s="191"/>
      <c r="H10" s="189"/>
      <c r="I10" s="203"/>
      <c r="J10" s="163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outlineLevel="1" x14ac:dyDescent="0.2">
      <c r="A11" s="198"/>
      <c r="B11" s="170" t="s">
        <v>1132</v>
      </c>
      <c r="C11" s="227"/>
      <c r="D11" s="199"/>
      <c r="E11" s="200"/>
      <c r="F11" s="201"/>
      <c r="G11" s="191"/>
      <c r="H11" s="189"/>
      <c r="I11" s="203"/>
      <c r="J11" s="163"/>
      <c r="K11" s="164">
        <v>2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ht="22.5" outlineLevel="1" x14ac:dyDescent="0.2">
      <c r="A12" s="198">
        <v>1</v>
      </c>
      <c r="B12" s="173" t="s">
        <v>1133</v>
      </c>
      <c r="C12" s="228" t="s">
        <v>1134</v>
      </c>
      <c r="D12" s="176" t="s">
        <v>232</v>
      </c>
      <c r="E12" s="181">
        <v>4</v>
      </c>
      <c r="F12" s="192"/>
      <c r="G12" s="190">
        <f>E12*F12</f>
        <v>0</v>
      </c>
      <c r="H12" s="189" t="s">
        <v>410</v>
      </c>
      <c r="I12" s="203" t="s">
        <v>95</v>
      </c>
      <c r="J12" s="163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>
        <v>21</v>
      </c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98"/>
      <c r="B13" s="173"/>
      <c r="C13" s="230" t="s">
        <v>455</v>
      </c>
      <c r="D13" s="178"/>
      <c r="E13" s="183"/>
      <c r="F13" s="195"/>
      <c r="G13" s="196"/>
      <c r="H13" s="189"/>
      <c r="I13" s="203"/>
      <c r="J13" s="163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5" t="str">
        <f>C13</f>
        <v>Včetně pomocného lešení o výšce podlahy do 1900 mm a pro zatížení do 1,5 kPa  (150 kg/m2).</v>
      </c>
      <c r="BB13" s="164"/>
      <c r="BC13" s="164"/>
      <c r="BD13" s="164"/>
      <c r="BE13" s="164"/>
      <c r="BF13" s="164"/>
      <c r="BG13" s="164"/>
      <c r="BH13" s="164"/>
    </row>
    <row r="14" spans="1:60" ht="22.5" outlineLevel="1" x14ac:dyDescent="0.2">
      <c r="A14" s="198">
        <v>2</v>
      </c>
      <c r="B14" s="173" t="s">
        <v>1135</v>
      </c>
      <c r="C14" s="228" t="s">
        <v>1136</v>
      </c>
      <c r="D14" s="176" t="s">
        <v>232</v>
      </c>
      <c r="E14" s="181">
        <v>2</v>
      </c>
      <c r="F14" s="192"/>
      <c r="G14" s="190">
        <f>E14*F14</f>
        <v>0</v>
      </c>
      <c r="H14" s="189" t="s">
        <v>410</v>
      </c>
      <c r="I14" s="203" t="s">
        <v>95</v>
      </c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>
        <v>21</v>
      </c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98"/>
      <c r="B15" s="173"/>
      <c r="C15" s="230" t="s">
        <v>455</v>
      </c>
      <c r="D15" s="178"/>
      <c r="E15" s="183"/>
      <c r="F15" s="195"/>
      <c r="G15" s="196"/>
      <c r="H15" s="189"/>
      <c r="I15" s="203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5" t="str">
        <f>C15</f>
        <v>Včetně pomocného lešení o výšce podlahy do 1900 mm a pro zatížení do 1,5 kPa  (150 kg/m2).</v>
      </c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98">
        <v>3</v>
      </c>
      <c r="B16" s="173" t="s">
        <v>1496</v>
      </c>
      <c r="C16" s="228" t="s">
        <v>1497</v>
      </c>
      <c r="D16" s="176" t="s">
        <v>1498</v>
      </c>
      <c r="E16" s="181">
        <v>3</v>
      </c>
      <c r="F16" s="192"/>
      <c r="G16" s="190">
        <f>E16*F16</f>
        <v>0</v>
      </c>
      <c r="H16" s="189"/>
      <c r="I16" s="203" t="s">
        <v>164</v>
      </c>
      <c r="J16" s="163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21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x14ac:dyDescent="0.2">
      <c r="A17" s="197" t="s">
        <v>85</v>
      </c>
      <c r="B17" s="172" t="s">
        <v>1499</v>
      </c>
      <c r="C17" s="225" t="s">
        <v>1500</v>
      </c>
      <c r="D17" s="174"/>
      <c r="E17" s="179"/>
      <c r="F17" s="193">
        <f>SUM(G18:G47)</f>
        <v>0</v>
      </c>
      <c r="G17" s="194"/>
      <c r="H17" s="186"/>
      <c r="I17" s="202"/>
      <c r="J17" s="54"/>
    </row>
    <row r="18" spans="1:60" outlineLevel="1" x14ac:dyDescent="0.2">
      <c r="A18" s="198"/>
      <c r="B18" s="169" t="s">
        <v>1501</v>
      </c>
      <c r="C18" s="226"/>
      <c r="D18" s="175"/>
      <c r="E18" s="180"/>
      <c r="F18" s="187"/>
      <c r="G18" s="188"/>
      <c r="H18" s="189"/>
      <c r="I18" s="203"/>
      <c r="J18" s="163"/>
      <c r="K18" s="164">
        <v>1</v>
      </c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98"/>
      <c r="B19" s="170" t="s">
        <v>1502</v>
      </c>
      <c r="C19" s="227"/>
      <c r="D19" s="199"/>
      <c r="E19" s="200"/>
      <c r="F19" s="201"/>
      <c r="G19" s="191"/>
      <c r="H19" s="189"/>
      <c r="I19" s="203"/>
      <c r="J19" s="16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98">
        <v>4</v>
      </c>
      <c r="B20" s="173" t="s">
        <v>1503</v>
      </c>
      <c r="C20" s="228" t="s">
        <v>1504</v>
      </c>
      <c r="D20" s="176" t="s">
        <v>232</v>
      </c>
      <c r="E20" s="181">
        <v>56</v>
      </c>
      <c r="F20" s="192"/>
      <c r="G20" s="190">
        <f>E20*F20</f>
        <v>0</v>
      </c>
      <c r="H20" s="189" t="s">
        <v>1499</v>
      </c>
      <c r="I20" s="203" t="s">
        <v>95</v>
      </c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>
        <v>21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98"/>
      <c r="B21" s="170" t="s">
        <v>1212</v>
      </c>
      <c r="C21" s="227"/>
      <c r="D21" s="199"/>
      <c r="E21" s="200"/>
      <c r="F21" s="201"/>
      <c r="G21" s="191"/>
      <c r="H21" s="189"/>
      <c r="I21" s="203"/>
      <c r="J21" s="163"/>
      <c r="K21" s="164">
        <v>1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98">
        <v>5</v>
      </c>
      <c r="B22" s="173" t="s">
        <v>1213</v>
      </c>
      <c r="C22" s="228" t="s">
        <v>1214</v>
      </c>
      <c r="D22" s="176" t="s">
        <v>1108</v>
      </c>
      <c r="E22" s="181">
        <v>32</v>
      </c>
      <c r="F22" s="192"/>
      <c r="G22" s="190">
        <f>E22*F22</f>
        <v>0</v>
      </c>
      <c r="H22" s="189" t="s">
        <v>1129</v>
      </c>
      <c r="I22" s="203" t="s">
        <v>95</v>
      </c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>
        <v>21</v>
      </c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outlineLevel="1" x14ac:dyDescent="0.2">
      <c r="A23" s="198">
        <v>6</v>
      </c>
      <c r="B23" s="173" t="s">
        <v>1215</v>
      </c>
      <c r="C23" s="228" t="s">
        <v>1216</v>
      </c>
      <c r="D23" s="176" t="s">
        <v>1108</v>
      </c>
      <c r="E23" s="181">
        <v>16</v>
      </c>
      <c r="F23" s="192"/>
      <c r="G23" s="190">
        <f>E23*F23</f>
        <v>0</v>
      </c>
      <c r="H23" s="189" t="s">
        <v>1129</v>
      </c>
      <c r="I23" s="203" t="s">
        <v>95</v>
      </c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>
        <v>21</v>
      </c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outlineLevel="1" x14ac:dyDescent="0.2">
      <c r="A24" s="198">
        <v>7</v>
      </c>
      <c r="B24" s="173" t="s">
        <v>1505</v>
      </c>
      <c r="C24" s="228" t="s">
        <v>1506</v>
      </c>
      <c r="D24" s="176" t="s">
        <v>202</v>
      </c>
      <c r="E24" s="181">
        <v>22.3</v>
      </c>
      <c r="F24" s="192"/>
      <c r="G24" s="190">
        <f>E24*F24</f>
        <v>0</v>
      </c>
      <c r="H24" s="189"/>
      <c r="I24" s="203" t="s">
        <v>164</v>
      </c>
      <c r="J24" s="16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>
        <v>21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outlineLevel="1" x14ac:dyDescent="0.2">
      <c r="A25" s="198"/>
      <c r="B25" s="173"/>
      <c r="C25" s="229" t="s">
        <v>1507</v>
      </c>
      <c r="D25" s="177"/>
      <c r="E25" s="182">
        <v>22.3</v>
      </c>
      <c r="F25" s="190"/>
      <c r="G25" s="190"/>
      <c r="H25" s="189"/>
      <c r="I25" s="203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outlineLevel="1" x14ac:dyDescent="0.2">
      <c r="A26" s="198">
        <v>8</v>
      </c>
      <c r="B26" s="173" t="s">
        <v>1508</v>
      </c>
      <c r="C26" s="228" t="s">
        <v>1509</v>
      </c>
      <c r="D26" s="176" t="s">
        <v>202</v>
      </c>
      <c r="E26" s="181">
        <v>87</v>
      </c>
      <c r="F26" s="192"/>
      <c r="G26" s="190">
        <f>E26*F26</f>
        <v>0</v>
      </c>
      <c r="H26" s="189"/>
      <c r="I26" s="203" t="s">
        <v>164</v>
      </c>
      <c r="J26" s="163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>
        <v>21</v>
      </c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98">
        <v>9</v>
      </c>
      <c r="B27" s="173" t="s">
        <v>1510</v>
      </c>
      <c r="C27" s="228" t="s">
        <v>1511</v>
      </c>
      <c r="D27" s="176" t="s">
        <v>202</v>
      </c>
      <c r="E27" s="181">
        <v>1290.4000000000001</v>
      </c>
      <c r="F27" s="192"/>
      <c r="G27" s="190">
        <f>E27*F27</f>
        <v>0</v>
      </c>
      <c r="H27" s="189"/>
      <c r="I27" s="203" t="s">
        <v>164</v>
      </c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>
        <v>21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98"/>
      <c r="B28" s="173"/>
      <c r="C28" s="229" t="s">
        <v>1512</v>
      </c>
      <c r="D28" s="177"/>
      <c r="E28" s="182">
        <v>1290.4000000000001</v>
      </c>
      <c r="F28" s="190"/>
      <c r="G28" s="190"/>
      <c r="H28" s="189"/>
      <c r="I28" s="203"/>
      <c r="J28" s="163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outlineLevel="1" x14ac:dyDescent="0.2">
      <c r="A29" s="198">
        <v>10</v>
      </c>
      <c r="B29" s="173" t="s">
        <v>1513</v>
      </c>
      <c r="C29" s="228" t="s">
        <v>1514</v>
      </c>
      <c r="D29" s="176" t="s">
        <v>202</v>
      </c>
      <c r="E29" s="181">
        <v>678</v>
      </c>
      <c r="F29" s="192"/>
      <c r="G29" s="190">
        <f>E29*F29</f>
        <v>0</v>
      </c>
      <c r="H29" s="189"/>
      <c r="I29" s="203" t="s">
        <v>164</v>
      </c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>
        <v>21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outlineLevel="1" x14ac:dyDescent="0.2">
      <c r="A30" s="198">
        <v>11</v>
      </c>
      <c r="B30" s="173" t="s">
        <v>1515</v>
      </c>
      <c r="C30" s="228" t="s">
        <v>1516</v>
      </c>
      <c r="D30" s="176" t="s">
        <v>232</v>
      </c>
      <c r="E30" s="181">
        <v>116</v>
      </c>
      <c r="F30" s="192"/>
      <c r="G30" s="190">
        <f>E30*F30</f>
        <v>0</v>
      </c>
      <c r="H30" s="189"/>
      <c r="I30" s="203" t="s">
        <v>164</v>
      </c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>
        <v>21</v>
      </c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60" outlineLevel="1" x14ac:dyDescent="0.2">
      <c r="A31" s="198">
        <v>12</v>
      </c>
      <c r="B31" s="173" t="s">
        <v>1517</v>
      </c>
      <c r="C31" s="228" t="s">
        <v>1518</v>
      </c>
      <c r="D31" s="176" t="s">
        <v>232</v>
      </c>
      <c r="E31" s="181">
        <v>58</v>
      </c>
      <c r="F31" s="192"/>
      <c r="G31" s="190">
        <f>E31*F31</f>
        <v>0</v>
      </c>
      <c r="H31" s="189"/>
      <c r="I31" s="203" t="s">
        <v>164</v>
      </c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>
        <v>21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98">
        <v>13</v>
      </c>
      <c r="B32" s="173" t="s">
        <v>1519</v>
      </c>
      <c r="C32" s="228" t="s">
        <v>1520</v>
      </c>
      <c r="D32" s="176" t="s">
        <v>232</v>
      </c>
      <c r="E32" s="181">
        <v>58</v>
      </c>
      <c r="F32" s="192"/>
      <c r="G32" s="190">
        <f>E32*F32</f>
        <v>0</v>
      </c>
      <c r="H32" s="189"/>
      <c r="I32" s="203" t="s">
        <v>164</v>
      </c>
      <c r="J32" s="16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>
        <v>21</v>
      </c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outlineLevel="1" x14ac:dyDescent="0.2">
      <c r="A33" s="198">
        <v>14</v>
      </c>
      <c r="B33" s="173" t="s">
        <v>1521</v>
      </c>
      <c r="C33" s="228" t="s">
        <v>1522</v>
      </c>
      <c r="D33" s="176" t="s">
        <v>232</v>
      </c>
      <c r="E33" s="181">
        <v>42</v>
      </c>
      <c r="F33" s="192"/>
      <c r="G33" s="190">
        <f>E33*F33</f>
        <v>0</v>
      </c>
      <c r="H33" s="189"/>
      <c r="I33" s="203" t="s">
        <v>164</v>
      </c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>
        <v>21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outlineLevel="1" x14ac:dyDescent="0.2">
      <c r="A34" s="198">
        <v>15</v>
      </c>
      <c r="B34" s="173" t="s">
        <v>1523</v>
      </c>
      <c r="C34" s="228" t="s">
        <v>1524</v>
      </c>
      <c r="D34" s="176" t="s">
        <v>232</v>
      </c>
      <c r="E34" s="181">
        <v>59</v>
      </c>
      <c r="F34" s="192"/>
      <c r="G34" s="190">
        <f>E34*F34</f>
        <v>0</v>
      </c>
      <c r="H34" s="189"/>
      <c r="I34" s="203" t="s">
        <v>164</v>
      </c>
      <c r="J34" s="16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>
        <v>21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ht="22.5" outlineLevel="1" x14ac:dyDescent="0.2">
      <c r="A35" s="198">
        <v>16</v>
      </c>
      <c r="B35" s="173" t="s">
        <v>1525</v>
      </c>
      <c r="C35" s="228" t="s">
        <v>1526</v>
      </c>
      <c r="D35" s="176" t="s">
        <v>202</v>
      </c>
      <c r="E35" s="181">
        <v>1</v>
      </c>
      <c r="F35" s="192"/>
      <c r="G35" s="190">
        <f>E35*F35</f>
        <v>0</v>
      </c>
      <c r="H35" s="189"/>
      <c r="I35" s="203" t="s">
        <v>164</v>
      </c>
      <c r="J35" s="163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>
        <v>21</v>
      </c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outlineLevel="1" x14ac:dyDescent="0.2">
      <c r="A36" s="198">
        <v>17</v>
      </c>
      <c r="B36" s="173" t="s">
        <v>1527</v>
      </c>
      <c r="C36" s="228" t="s">
        <v>1528</v>
      </c>
      <c r="D36" s="176" t="s">
        <v>232</v>
      </c>
      <c r="E36" s="181">
        <v>1</v>
      </c>
      <c r="F36" s="192"/>
      <c r="G36" s="190">
        <f>E36*F36</f>
        <v>0</v>
      </c>
      <c r="H36" s="189"/>
      <c r="I36" s="203" t="s">
        <v>164</v>
      </c>
      <c r="J36" s="163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>
        <v>21</v>
      </c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outlineLevel="1" x14ac:dyDescent="0.2">
      <c r="A37" s="198">
        <v>18</v>
      </c>
      <c r="B37" s="173" t="s">
        <v>1529</v>
      </c>
      <c r="C37" s="228" t="s">
        <v>1530</v>
      </c>
      <c r="D37" s="176" t="s">
        <v>232</v>
      </c>
      <c r="E37" s="181">
        <v>1</v>
      </c>
      <c r="F37" s="192"/>
      <c r="G37" s="190">
        <f>E37*F37</f>
        <v>0</v>
      </c>
      <c r="H37" s="189"/>
      <c r="I37" s="203" t="s">
        <v>164</v>
      </c>
      <c r="J37" s="163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>
        <v>21</v>
      </c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outlineLevel="1" x14ac:dyDescent="0.2">
      <c r="A38" s="198">
        <v>19</v>
      </c>
      <c r="B38" s="173" t="s">
        <v>1531</v>
      </c>
      <c r="C38" s="228" t="s">
        <v>1532</v>
      </c>
      <c r="D38" s="176" t="s">
        <v>232</v>
      </c>
      <c r="E38" s="181">
        <v>1</v>
      </c>
      <c r="F38" s="192"/>
      <c r="G38" s="190">
        <f>E38*F38</f>
        <v>0</v>
      </c>
      <c r="H38" s="189"/>
      <c r="I38" s="203" t="s">
        <v>164</v>
      </c>
      <c r="J38" s="163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>
        <v>21</v>
      </c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outlineLevel="1" x14ac:dyDescent="0.2">
      <c r="A39" s="198">
        <v>20</v>
      </c>
      <c r="B39" s="173" t="s">
        <v>1533</v>
      </c>
      <c r="C39" s="228" t="s">
        <v>1534</v>
      </c>
      <c r="D39" s="176" t="s">
        <v>232</v>
      </c>
      <c r="E39" s="181">
        <v>3</v>
      </c>
      <c r="F39" s="192"/>
      <c r="G39" s="190">
        <f>E39*F39</f>
        <v>0</v>
      </c>
      <c r="H39" s="189"/>
      <c r="I39" s="203" t="s">
        <v>164</v>
      </c>
      <c r="J39" s="163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>
        <v>21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98">
        <v>21</v>
      </c>
      <c r="B40" s="173" t="s">
        <v>1535</v>
      </c>
      <c r="C40" s="228" t="s">
        <v>1536</v>
      </c>
      <c r="D40" s="176" t="s">
        <v>232</v>
      </c>
      <c r="E40" s="181">
        <v>1</v>
      </c>
      <c r="F40" s="192"/>
      <c r="G40" s="190">
        <f>E40*F40</f>
        <v>0</v>
      </c>
      <c r="H40" s="189"/>
      <c r="I40" s="203" t="s">
        <v>164</v>
      </c>
      <c r="J40" s="163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>
        <v>21</v>
      </c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98">
        <v>22</v>
      </c>
      <c r="B41" s="173" t="s">
        <v>1537</v>
      </c>
      <c r="C41" s="228" t="s">
        <v>1538</v>
      </c>
      <c r="D41" s="176" t="s">
        <v>232</v>
      </c>
      <c r="E41" s="181">
        <v>5</v>
      </c>
      <c r="F41" s="192"/>
      <c r="G41" s="190">
        <f>E41*F41</f>
        <v>0</v>
      </c>
      <c r="H41" s="189"/>
      <c r="I41" s="203" t="s">
        <v>164</v>
      </c>
      <c r="J41" s="163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>
        <v>21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98"/>
      <c r="B42" s="173"/>
      <c r="C42" s="230" t="s">
        <v>1539</v>
      </c>
      <c r="D42" s="178"/>
      <c r="E42" s="183"/>
      <c r="F42" s="195"/>
      <c r="G42" s="196"/>
      <c r="H42" s="189"/>
      <c r="I42" s="203"/>
      <c r="J42" s="163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5" t="str">
        <f>C42</f>
        <v>Montáž včetně napojení kabelů.</v>
      </c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98">
        <v>23</v>
      </c>
      <c r="B43" s="173" t="s">
        <v>1540</v>
      </c>
      <c r="C43" s="228" t="s">
        <v>1541</v>
      </c>
      <c r="D43" s="176" t="s">
        <v>232</v>
      </c>
      <c r="E43" s="181">
        <v>10</v>
      </c>
      <c r="F43" s="192"/>
      <c r="G43" s="190">
        <f>E43*F43</f>
        <v>0</v>
      </c>
      <c r="H43" s="189"/>
      <c r="I43" s="203" t="s">
        <v>164</v>
      </c>
      <c r="J43" s="163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>
        <v>21</v>
      </c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98">
        <v>24</v>
      </c>
      <c r="B44" s="173" t="s">
        <v>1542</v>
      </c>
      <c r="C44" s="228" t="s">
        <v>1543</v>
      </c>
      <c r="D44" s="176" t="s">
        <v>232</v>
      </c>
      <c r="E44" s="181">
        <v>1</v>
      </c>
      <c r="F44" s="192"/>
      <c r="G44" s="190">
        <f>E44*F44</f>
        <v>0</v>
      </c>
      <c r="H44" s="189"/>
      <c r="I44" s="203" t="s">
        <v>164</v>
      </c>
      <c r="J44" s="163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>
        <v>21</v>
      </c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outlineLevel="1" x14ac:dyDescent="0.2">
      <c r="A45" s="198">
        <v>25</v>
      </c>
      <c r="B45" s="173" t="s">
        <v>1544</v>
      </c>
      <c r="C45" s="228" t="s">
        <v>1545</v>
      </c>
      <c r="D45" s="176" t="s">
        <v>232</v>
      </c>
      <c r="E45" s="181">
        <v>1</v>
      </c>
      <c r="F45" s="192"/>
      <c r="G45" s="190">
        <f>E45*F45</f>
        <v>0</v>
      </c>
      <c r="H45" s="189"/>
      <c r="I45" s="203" t="s">
        <v>164</v>
      </c>
      <c r="J45" s="163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>
        <v>21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outlineLevel="1" x14ac:dyDescent="0.2">
      <c r="A46" s="198">
        <v>26</v>
      </c>
      <c r="B46" s="173" t="s">
        <v>1546</v>
      </c>
      <c r="C46" s="228" t="s">
        <v>1547</v>
      </c>
      <c r="D46" s="176" t="s">
        <v>232</v>
      </c>
      <c r="E46" s="181">
        <v>1</v>
      </c>
      <c r="F46" s="192"/>
      <c r="G46" s="190">
        <f>E46*F46</f>
        <v>0</v>
      </c>
      <c r="H46" s="189"/>
      <c r="I46" s="203" t="s">
        <v>164</v>
      </c>
      <c r="J46" s="163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>
        <v>21</v>
      </c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13.5" outlineLevel="1" thickBot="1" x14ac:dyDescent="0.25">
      <c r="A47" s="213">
        <v>27</v>
      </c>
      <c r="B47" s="214" t="s">
        <v>1380</v>
      </c>
      <c r="C47" s="246" t="s">
        <v>1548</v>
      </c>
      <c r="D47" s="243" t="s">
        <v>1382</v>
      </c>
      <c r="E47" s="244">
        <v>56</v>
      </c>
      <c r="F47" s="245"/>
      <c r="G47" s="235">
        <f>E47*F47</f>
        <v>0</v>
      </c>
      <c r="H47" s="219" t="s">
        <v>225</v>
      </c>
      <c r="I47" s="220" t="s">
        <v>95</v>
      </c>
      <c r="J47" s="163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>
        <v>21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12.75" hidden="1" customHeight="1" x14ac:dyDescent="0.2">
      <c r="A48" s="54"/>
      <c r="B48" s="61"/>
      <c r="C48" s="241"/>
      <c r="D48" s="54"/>
      <c r="E48" s="54"/>
      <c r="F48" s="54"/>
      <c r="G48" s="54"/>
      <c r="H48" s="54"/>
      <c r="I48" s="54"/>
      <c r="J48" s="54"/>
      <c r="AK48">
        <f>SUM(AK1:AK47)</f>
        <v>0</v>
      </c>
      <c r="AL48">
        <f>SUM(AL1:AL47)</f>
        <v>0</v>
      </c>
      <c r="AN48">
        <v>15</v>
      </c>
      <c r="AO48">
        <v>21</v>
      </c>
    </row>
    <row r="49" spans="1:41" ht="12.75" hidden="1" customHeight="1" x14ac:dyDescent="0.2">
      <c r="A49" s="236"/>
      <c r="B49" s="237" t="s">
        <v>1068</v>
      </c>
      <c r="C49" s="242"/>
      <c r="D49" s="238"/>
      <c r="E49" s="238"/>
      <c r="F49" s="238"/>
      <c r="G49" s="239">
        <f>F8+F17</f>
        <v>0</v>
      </c>
      <c r="H49" s="54"/>
      <c r="I49" s="54"/>
      <c r="J49" s="54"/>
      <c r="AN49">
        <f>SUMIF(AM8:AM48,AN48,G8:G48)</f>
        <v>0</v>
      </c>
      <c r="AO49">
        <f>SUMIF(AM8:AM48,AO48,G8:G48)</f>
        <v>0</v>
      </c>
    </row>
    <row r="50" spans="1:41" ht="12.75" customHeight="1" x14ac:dyDescent="0.2">
      <c r="A50" s="54"/>
      <c r="B50" s="61"/>
      <c r="C50" s="62"/>
      <c r="D50" s="54"/>
      <c r="E50" s="54"/>
      <c r="F50" s="54"/>
      <c r="G50" s="54"/>
      <c r="H50" s="54"/>
      <c r="I50" s="54"/>
      <c r="J50" s="54"/>
    </row>
  </sheetData>
  <sheetProtection algorithmName="SHA-512" hashValue="dGLKLisHtUVye/nSS/yIqXsU6cmrNVn7gZ9cbAbmJDPLpmf8/Hu5NYvW0yNkassuDhK3rIOL734Dav/Tun17uw==" saltValue="snibdMCCu4/vkBZR4ScaaA==" spinCount="100000" sheet="1"/>
  <mergeCells count="16">
    <mergeCell ref="B18:G18"/>
    <mergeCell ref="B19:G19"/>
    <mergeCell ref="B21:G21"/>
    <mergeCell ref="C42:G42"/>
    <mergeCell ref="B9:G9"/>
    <mergeCell ref="B10:G10"/>
    <mergeCell ref="B11:G11"/>
    <mergeCell ref="C13:G13"/>
    <mergeCell ref="C15:G15"/>
    <mergeCell ref="F17:G17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25">
      <c r="A1" s="95" t="s">
        <v>80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66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51</v>
      </c>
      <c r="C3" s="167" t="s">
        <v>43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53" t="s">
        <v>33</v>
      </c>
      <c r="B4" s="154" t="s">
        <v>77</v>
      </c>
      <c r="C4" s="168" t="s">
        <v>78</v>
      </c>
      <c r="D4" s="155"/>
      <c r="E4" s="155"/>
      <c r="F4" s="155"/>
      <c r="G4" s="156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7" t="s">
        <v>34</v>
      </c>
      <c r="B6" s="160" t="s">
        <v>35</v>
      </c>
      <c r="C6" s="161" t="s">
        <v>36</v>
      </c>
      <c r="D6" s="158" t="s">
        <v>37</v>
      </c>
      <c r="E6" s="159" t="s">
        <v>38</v>
      </c>
      <c r="F6" s="162" t="s">
        <v>39</v>
      </c>
      <c r="G6" s="204" t="s">
        <v>40</v>
      </c>
      <c r="H6" s="205" t="s">
        <v>81</v>
      </c>
      <c r="I6" s="171" t="s">
        <v>82</v>
      </c>
      <c r="J6" s="54"/>
    </row>
    <row r="7" spans="1:60" x14ac:dyDescent="0.2">
      <c r="A7" s="206"/>
      <c r="B7" s="207" t="s">
        <v>83</v>
      </c>
      <c r="C7" s="208" t="s">
        <v>84</v>
      </c>
      <c r="D7" s="208"/>
      <c r="E7" s="209"/>
      <c r="F7" s="210"/>
      <c r="G7" s="210"/>
      <c r="H7" s="211"/>
      <c r="I7" s="212"/>
      <c r="J7" s="54"/>
    </row>
    <row r="8" spans="1:60" x14ac:dyDescent="0.2">
      <c r="A8" s="197" t="s">
        <v>85</v>
      </c>
      <c r="B8" s="172" t="s">
        <v>461</v>
      </c>
      <c r="C8" s="225" t="s">
        <v>462</v>
      </c>
      <c r="D8" s="174"/>
      <c r="E8" s="179"/>
      <c r="F8" s="184">
        <f>SUM(G9:G10)</f>
        <v>0</v>
      </c>
      <c r="G8" s="185"/>
      <c r="H8" s="186"/>
      <c r="I8" s="202"/>
      <c r="J8" s="54"/>
    </row>
    <row r="9" spans="1:60" outlineLevel="1" x14ac:dyDescent="0.2">
      <c r="A9" s="198">
        <v>1</v>
      </c>
      <c r="B9" s="173" t="s">
        <v>1549</v>
      </c>
      <c r="C9" s="228" t="s">
        <v>1550</v>
      </c>
      <c r="D9" s="176" t="s">
        <v>232</v>
      </c>
      <c r="E9" s="181">
        <v>1</v>
      </c>
      <c r="F9" s="192"/>
      <c r="G9" s="190">
        <f>E9*F9</f>
        <v>0</v>
      </c>
      <c r="H9" s="189"/>
      <c r="I9" s="203" t="s">
        <v>164</v>
      </c>
      <c r="J9" s="163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>
        <v>21</v>
      </c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98"/>
      <c r="B10" s="173"/>
      <c r="C10" s="230" t="s">
        <v>455</v>
      </c>
      <c r="D10" s="178"/>
      <c r="E10" s="183"/>
      <c r="F10" s="195"/>
      <c r="G10" s="196"/>
      <c r="H10" s="189"/>
      <c r="I10" s="203"/>
      <c r="J10" s="163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5" t="str">
        <f>C10</f>
        <v>Včetně pomocného lešení o výšce podlahy do 1900 mm a pro zatížení do 1,5 kPa  (150 kg/m2).</v>
      </c>
      <c r="BB10" s="164"/>
      <c r="BC10" s="164"/>
      <c r="BD10" s="164"/>
      <c r="BE10" s="164"/>
      <c r="BF10" s="164"/>
      <c r="BG10" s="164"/>
      <c r="BH10" s="164"/>
    </row>
    <row r="11" spans="1:60" x14ac:dyDescent="0.2">
      <c r="A11" s="197" t="s">
        <v>85</v>
      </c>
      <c r="B11" s="172" t="s">
        <v>1499</v>
      </c>
      <c r="C11" s="225" t="s">
        <v>1500</v>
      </c>
      <c r="D11" s="174"/>
      <c r="E11" s="179"/>
      <c r="F11" s="193">
        <f>SUM(G12:G23)</f>
        <v>0</v>
      </c>
      <c r="G11" s="194"/>
      <c r="H11" s="186"/>
      <c r="I11" s="202"/>
      <c r="J11" s="54"/>
    </row>
    <row r="12" spans="1:60" outlineLevel="1" x14ac:dyDescent="0.2">
      <c r="A12" s="198"/>
      <c r="B12" s="169" t="s">
        <v>1130</v>
      </c>
      <c r="C12" s="226"/>
      <c r="D12" s="175"/>
      <c r="E12" s="180"/>
      <c r="F12" s="187"/>
      <c r="G12" s="188"/>
      <c r="H12" s="189"/>
      <c r="I12" s="203"/>
      <c r="J12" s="163"/>
      <c r="K12" s="164">
        <v>1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98"/>
      <c r="B13" s="170" t="s">
        <v>1131</v>
      </c>
      <c r="C13" s="227"/>
      <c r="D13" s="199"/>
      <c r="E13" s="200"/>
      <c r="F13" s="201"/>
      <c r="G13" s="191"/>
      <c r="H13" s="189"/>
      <c r="I13" s="203"/>
      <c r="J13" s="163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98"/>
      <c r="B14" s="170" t="s">
        <v>1132</v>
      </c>
      <c r="C14" s="227"/>
      <c r="D14" s="199"/>
      <c r="E14" s="200"/>
      <c r="F14" s="201"/>
      <c r="G14" s="191"/>
      <c r="H14" s="189"/>
      <c r="I14" s="203"/>
      <c r="J14" s="163"/>
      <c r="K14" s="164">
        <v>2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98">
        <v>2</v>
      </c>
      <c r="B15" s="173" t="s">
        <v>1133</v>
      </c>
      <c r="C15" s="228" t="s">
        <v>1551</v>
      </c>
      <c r="D15" s="176" t="s">
        <v>232</v>
      </c>
      <c r="E15" s="181">
        <v>3</v>
      </c>
      <c r="F15" s="192"/>
      <c r="G15" s="190">
        <f>E15*F15</f>
        <v>0</v>
      </c>
      <c r="H15" s="189" t="s">
        <v>410</v>
      </c>
      <c r="I15" s="203" t="s">
        <v>95</v>
      </c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>
        <v>21</v>
      </c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98"/>
      <c r="B16" s="173"/>
      <c r="C16" s="230" t="s">
        <v>455</v>
      </c>
      <c r="D16" s="178"/>
      <c r="E16" s="183"/>
      <c r="F16" s="195"/>
      <c r="G16" s="196"/>
      <c r="H16" s="189"/>
      <c r="I16" s="203"/>
      <c r="J16" s="163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 t="str">
        <f>C16</f>
        <v>Včetně pomocného lešení o výšce podlahy do 1900 mm a pro zatížení do 1,5 kPa  (150 kg/m2).</v>
      </c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98">
        <v>3</v>
      </c>
      <c r="B17" s="173" t="s">
        <v>1505</v>
      </c>
      <c r="C17" s="228" t="s">
        <v>1506</v>
      </c>
      <c r="D17" s="176" t="s">
        <v>202</v>
      </c>
      <c r="E17" s="181">
        <v>43</v>
      </c>
      <c r="F17" s="192"/>
      <c r="G17" s="190">
        <f>E17*F17</f>
        <v>0</v>
      </c>
      <c r="H17" s="189"/>
      <c r="I17" s="203" t="s">
        <v>164</v>
      </c>
      <c r="J17" s="163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>
        <v>21</v>
      </c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98"/>
      <c r="B18" s="173"/>
      <c r="C18" s="229" t="s">
        <v>1552</v>
      </c>
      <c r="D18" s="177"/>
      <c r="E18" s="182">
        <v>43</v>
      </c>
      <c r="F18" s="190"/>
      <c r="G18" s="190"/>
      <c r="H18" s="189"/>
      <c r="I18" s="203"/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98">
        <v>4</v>
      </c>
      <c r="B19" s="173" t="s">
        <v>1510</v>
      </c>
      <c r="C19" s="228" t="s">
        <v>1511</v>
      </c>
      <c r="D19" s="176" t="s">
        <v>202</v>
      </c>
      <c r="E19" s="181">
        <v>288</v>
      </c>
      <c r="F19" s="192"/>
      <c r="G19" s="190">
        <f>E19*F19</f>
        <v>0</v>
      </c>
      <c r="H19" s="189"/>
      <c r="I19" s="203" t="s">
        <v>164</v>
      </c>
      <c r="J19" s="16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>
        <v>21</v>
      </c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98">
        <v>5</v>
      </c>
      <c r="B20" s="173" t="s">
        <v>1515</v>
      </c>
      <c r="C20" s="228" t="s">
        <v>1516</v>
      </c>
      <c r="D20" s="176" t="s">
        <v>232</v>
      </c>
      <c r="E20" s="181">
        <v>12</v>
      </c>
      <c r="F20" s="192"/>
      <c r="G20" s="190">
        <f>E20*F20</f>
        <v>0</v>
      </c>
      <c r="H20" s="189"/>
      <c r="I20" s="203" t="s">
        <v>164</v>
      </c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>
        <v>21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98">
        <v>6</v>
      </c>
      <c r="B21" s="173" t="s">
        <v>1553</v>
      </c>
      <c r="C21" s="228" t="s">
        <v>1554</v>
      </c>
      <c r="D21" s="176" t="s">
        <v>232</v>
      </c>
      <c r="E21" s="181">
        <v>6</v>
      </c>
      <c r="F21" s="192"/>
      <c r="G21" s="190">
        <f>E21*F21</f>
        <v>0</v>
      </c>
      <c r="H21" s="189"/>
      <c r="I21" s="203" t="s">
        <v>164</v>
      </c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>
        <v>21</v>
      </c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98">
        <v>7</v>
      </c>
      <c r="B22" s="173" t="s">
        <v>1555</v>
      </c>
      <c r="C22" s="228" t="s">
        <v>1556</v>
      </c>
      <c r="D22" s="176" t="s">
        <v>232</v>
      </c>
      <c r="E22" s="181">
        <v>1</v>
      </c>
      <c r="F22" s="192"/>
      <c r="G22" s="190">
        <f>E22*F22</f>
        <v>0</v>
      </c>
      <c r="H22" s="189"/>
      <c r="I22" s="203" t="s">
        <v>164</v>
      </c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>
        <v>21</v>
      </c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ht="13.5" outlineLevel="1" thickBot="1" x14ac:dyDescent="0.25">
      <c r="A23" s="213"/>
      <c r="B23" s="214"/>
      <c r="C23" s="231" t="s">
        <v>455</v>
      </c>
      <c r="D23" s="215"/>
      <c r="E23" s="216"/>
      <c r="F23" s="217"/>
      <c r="G23" s="218"/>
      <c r="H23" s="219"/>
      <c r="I23" s="220"/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 t="str">
        <f>C23</f>
        <v>Včetně pomocného lešení o výšce podlahy do 1900 mm a pro zatížení do 1,5 kPa  (150 kg/m2).</v>
      </c>
      <c r="BB23" s="164"/>
      <c r="BC23" s="164"/>
      <c r="BD23" s="164"/>
      <c r="BE23" s="164"/>
      <c r="BF23" s="164"/>
      <c r="BG23" s="164"/>
      <c r="BH23" s="164"/>
    </row>
    <row r="24" spans="1:60" ht="12.75" hidden="1" customHeight="1" x14ac:dyDescent="0.2">
      <c r="A24" s="54"/>
      <c r="B24" s="61"/>
      <c r="C24" s="241"/>
      <c r="D24" s="54"/>
      <c r="E24" s="54"/>
      <c r="F24" s="54"/>
      <c r="G24" s="54"/>
      <c r="H24" s="54"/>
      <c r="I24" s="54"/>
      <c r="J24" s="54"/>
      <c r="AK24">
        <f>SUM(AK1:AK23)</f>
        <v>0</v>
      </c>
      <c r="AL24">
        <f>SUM(AL1:AL23)</f>
        <v>0</v>
      </c>
      <c r="AN24">
        <v>15</v>
      </c>
      <c r="AO24">
        <v>21</v>
      </c>
    </row>
    <row r="25" spans="1:60" ht="12.75" hidden="1" customHeight="1" x14ac:dyDescent="0.2">
      <c r="A25" s="236"/>
      <c r="B25" s="237" t="s">
        <v>1068</v>
      </c>
      <c r="C25" s="242"/>
      <c r="D25" s="238"/>
      <c r="E25" s="238"/>
      <c r="F25" s="238"/>
      <c r="G25" s="239">
        <f>F8+F11</f>
        <v>0</v>
      </c>
      <c r="H25" s="54"/>
      <c r="I25" s="54"/>
      <c r="J25" s="54"/>
      <c r="AN25">
        <f>SUMIF(AM8:AM24,AN24,G8:G24)</f>
        <v>0</v>
      </c>
      <c r="AO25">
        <f>SUMIF(AM8:AM24,AO24,G8:G24)</f>
        <v>0</v>
      </c>
    </row>
    <row r="26" spans="1:60" ht="12.75" customHeight="1" x14ac:dyDescent="0.2">
      <c r="A26" s="54"/>
      <c r="B26" s="61"/>
      <c r="C26" s="62"/>
      <c r="D26" s="54"/>
      <c r="E26" s="54"/>
      <c r="F26" s="54"/>
      <c r="G26" s="54"/>
      <c r="H26" s="54"/>
      <c r="I26" s="54"/>
      <c r="J26" s="54"/>
    </row>
    <row r="27" spans="1:60" ht="12.75" customHeight="1" x14ac:dyDescent="0.2">
      <c r="A27" s="54"/>
      <c r="B27" s="61"/>
      <c r="C27" s="62"/>
      <c r="D27" s="54"/>
      <c r="E27" s="54"/>
      <c r="F27" s="54"/>
      <c r="G27" s="54"/>
      <c r="H27" s="54"/>
      <c r="I27" s="54"/>
      <c r="J27" s="54"/>
    </row>
    <row r="28" spans="1:60" ht="12.75" customHeight="1" x14ac:dyDescent="0.2">
      <c r="A28" s="54"/>
      <c r="B28" s="61"/>
      <c r="C28" s="62"/>
      <c r="D28" s="54"/>
      <c r="E28" s="54"/>
      <c r="F28" s="54"/>
      <c r="G28" s="54"/>
      <c r="H28" s="54"/>
      <c r="I28" s="54"/>
      <c r="J28" s="54"/>
    </row>
    <row r="29" spans="1:60" ht="12.75" customHeight="1" x14ac:dyDescent="0.2">
      <c r="A29" s="54"/>
      <c r="B29" s="61"/>
      <c r="C29" s="62"/>
      <c r="D29" s="54"/>
      <c r="E29" s="54"/>
      <c r="F29" s="54"/>
      <c r="G29" s="54"/>
      <c r="H29" s="54"/>
      <c r="I29" s="54"/>
      <c r="J29" s="54"/>
    </row>
    <row r="30" spans="1:60" ht="12.75" customHeight="1" x14ac:dyDescent="0.2">
      <c r="A30" s="54"/>
      <c r="B30" s="61"/>
      <c r="C30" s="62"/>
      <c r="D30" s="54"/>
      <c r="E30" s="54"/>
      <c r="F30" s="54"/>
      <c r="G30" s="54"/>
      <c r="H30" s="54"/>
      <c r="I30" s="54"/>
      <c r="J30" s="54"/>
    </row>
    <row r="31" spans="1:60" ht="12.75" customHeight="1" x14ac:dyDescent="0.2">
      <c r="A31" s="54"/>
      <c r="B31" s="61"/>
      <c r="C31" s="62"/>
      <c r="D31" s="54"/>
      <c r="E31" s="54"/>
      <c r="F31" s="54"/>
      <c r="G31" s="54"/>
      <c r="H31" s="54"/>
      <c r="I31" s="54"/>
      <c r="J31" s="54"/>
    </row>
    <row r="32" spans="1:60" ht="12.75" customHeight="1" x14ac:dyDescent="0.2">
      <c r="A32" s="54"/>
      <c r="B32" s="61"/>
      <c r="C32" s="62"/>
      <c r="D32" s="54"/>
      <c r="E32" s="54"/>
      <c r="F32" s="54"/>
      <c r="G32" s="54"/>
      <c r="H32" s="54"/>
      <c r="I32" s="54"/>
      <c r="J32" s="54"/>
    </row>
    <row r="33" spans="1:10" ht="12.75" customHeight="1" x14ac:dyDescent="0.2">
      <c r="A33" s="54"/>
      <c r="B33" s="61"/>
      <c r="C33" s="62"/>
      <c r="D33" s="54"/>
      <c r="E33" s="54"/>
      <c r="F33" s="54"/>
      <c r="G33" s="54"/>
      <c r="H33" s="54"/>
      <c r="I33" s="54"/>
      <c r="J33" s="54"/>
    </row>
    <row r="34" spans="1:10" ht="12.75" customHeight="1" x14ac:dyDescent="0.2">
      <c r="A34" s="54"/>
      <c r="B34" s="61"/>
      <c r="C34" s="62"/>
      <c r="D34" s="54"/>
      <c r="E34" s="54"/>
      <c r="F34" s="54"/>
      <c r="G34" s="54"/>
      <c r="H34" s="54"/>
      <c r="I34" s="54"/>
      <c r="J34" s="54"/>
    </row>
    <row r="35" spans="1:10" ht="12.75" customHeight="1" x14ac:dyDescent="0.2">
      <c r="A35" s="54"/>
      <c r="B35" s="61"/>
      <c r="C35" s="62"/>
      <c r="D35" s="54"/>
      <c r="E35" s="54"/>
      <c r="F35" s="54"/>
      <c r="G35" s="54"/>
      <c r="H35" s="54"/>
      <c r="I35" s="54"/>
      <c r="J35" s="54"/>
    </row>
    <row r="36" spans="1:10" ht="12.75" customHeight="1" x14ac:dyDescent="0.2">
      <c r="A36" s="54"/>
      <c r="B36" s="61"/>
      <c r="C36" s="62"/>
      <c r="D36" s="54"/>
      <c r="E36" s="54"/>
      <c r="F36" s="54"/>
      <c r="G36" s="54"/>
      <c r="H36" s="54"/>
      <c r="I36" s="54"/>
      <c r="J36" s="54"/>
    </row>
    <row r="37" spans="1:10" ht="12.75" customHeight="1" x14ac:dyDescent="0.2">
      <c r="A37" s="54"/>
      <c r="B37" s="61"/>
      <c r="C37" s="62"/>
      <c r="D37" s="54"/>
      <c r="E37" s="54"/>
      <c r="F37" s="54"/>
      <c r="G37" s="54"/>
      <c r="H37" s="54"/>
      <c r="I37" s="54"/>
      <c r="J37" s="54"/>
    </row>
    <row r="38" spans="1:10" ht="12.75" customHeight="1" x14ac:dyDescent="0.2">
      <c r="A38" s="54"/>
      <c r="B38" s="61"/>
      <c r="C38" s="62"/>
      <c r="D38" s="54"/>
      <c r="E38" s="54"/>
      <c r="F38" s="54"/>
      <c r="G38" s="54"/>
      <c r="H38" s="54"/>
      <c r="I38" s="54"/>
      <c r="J38" s="54"/>
    </row>
    <row r="39" spans="1:10" ht="12.75" customHeight="1" x14ac:dyDescent="0.2">
      <c r="A39" s="54"/>
      <c r="B39" s="61"/>
      <c r="C39" s="62"/>
      <c r="D39" s="54"/>
      <c r="E39" s="54"/>
      <c r="F39" s="54"/>
      <c r="G39" s="54"/>
      <c r="H39" s="54"/>
      <c r="I39" s="54"/>
      <c r="J39" s="54"/>
    </row>
    <row r="40" spans="1:10" ht="12.75" customHeight="1" x14ac:dyDescent="0.2">
      <c r="A40" s="54"/>
      <c r="B40" s="61"/>
      <c r="C40" s="62"/>
      <c r="D40" s="54"/>
      <c r="E40" s="54"/>
      <c r="F40" s="54"/>
      <c r="G40" s="54"/>
      <c r="H40" s="54"/>
      <c r="I40" s="54"/>
      <c r="J40" s="54"/>
    </row>
    <row r="41" spans="1:10" ht="12.75" customHeight="1" x14ac:dyDescent="0.2">
      <c r="A41" s="54"/>
      <c r="B41" s="61"/>
      <c r="C41" s="62"/>
      <c r="D41" s="54"/>
      <c r="E41" s="54"/>
      <c r="F41" s="54"/>
      <c r="G41" s="54"/>
      <c r="H41" s="54"/>
      <c r="I41" s="54"/>
      <c r="J41" s="54"/>
    </row>
    <row r="42" spans="1:10" ht="12.75" customHeight="1" x14ac:dyDescent="0.2">
      <c r="A42" s="54"/>
      <c r="B42" s="61"/>
      <c r="C42" s="62"/>
      <c r="D42" s="54"/>
      <c r="E42" s="54"/>
      <c r="F42" s="54"/>
      <c r="G42" s="54"/>
      <c r="H42" s="54"/>
      <c r="I42" s="54"/>
      <c r="J42" s="54"/>
    </row>
    <row r="43" spans="1:10" ht="12.75" customHeight="1" x14ac:dyDescent="0.2">
      <c r="A43" s="54"/>
      <c r="B43" s="61"/>
      <c r="C43" s="62"/>
      <c r="D43" s="54"/>
      <c r="E43" s="54"/>
      <c r="F43" s="54"/>
      <c r="G43" s="54"/>
      <c r="H43" s="54"/>
      <c r="I43" s="54"/>
      <c r="J43" s="54"/>
    </row>
    <row r="44" spans="1:10" ht="12.75" customHeight="1" x14ac:dyDescent="0.2">
      <c r="A44" s="54"/>
      <c r="B44" s="61"/>
      <c r="C44" s="62"/>
      <c r="D44" s="54"/>
      <c r="E44" s="54"/>
      <c r="F44" s="54"/>
      <c r="G44" s="54"/>
      <c r="H44" s="54"/>
      <c r="I44" s="54"/>
      <c r="J44" s="54"/>
    </row>
    <row r="45" spans="1:10" ht="12.75" customHeight="1" x14ac:dyDescent="0.2">
      <c r="A45" s="54"/>
      <c r="B45" s="61"/>
      <c r="C45" s="62"/>
      <c r="D45" s="54"/>
      <c r="E45" s="54"/>
      <c r="F45" s="54"/>
      <c r="G45" s="54"/>
      <c r="H45" s="54"/>
      <c r="I45" s="54"/>
      <c r="J45" s="54"/>
    </row>
    <row r="46" spans="1:10" ht="12.75" customHeight="1" x14ac:dyDescent="0.2">
      <c r="A46" s="54"/>
      <c r="B46" s="61"/>
      <c r="C46" s="62"/>
      <c r="D46" s="54"/>
      <c r="E46" s="54"/>
      <c r="F46" s="54"/>
      <c r="G46" s="54"/>
      <c r="H46" s="54"/>
      <c r="I46" s="54"/>
      <c r="J46" s="54"/>
    </row>
    <row r="47" spans="1:10" ht="12.75" customHeight="1" x14ac:dyDescent="0.2">
      <c r="A47" s="54"/>
      <c r="B47" s="61"/>
      <c r="C47" s="62"/>
      <c r="D47" s="54"/>
      <c r="E47" s="54"/>
      <c r="F47" s="54"/>
      <c r="G47" s="54"/>
      <c r="H47" s="54"/>
      <c r="I47" s="54"/>
      <c r="J47" s="54"/>
    </row>
    <row r="48" spans="1:10" ht="12.75" customHeight="1" x14ac:dyDescent="0.2">
      <c r="A48" s="54"/>
      <c r="B48" s="61"/>
      <c r="C48" s="62"/>
      <c r="D48" s="54"/>
      <c r="E48" s="54"/>
      <c r="F48" s="54"/>
      <c r="G48" s="54"/>
      <c r="H48" s="54"/>
      <c r="I48" s="54"/>
      <c r="J48" s="54"/>
    </row>
    <row r="49" spans="1:10" ht="12.75" customHeight="1" x14ac:dyDescent="0.2">
      <c r="A49" s="54"/>
      <c r="B49" s="61"/>
      <c r="C49" s="62"/>
      <c r="D49" s="54"/>
      <c r="E49" s="54"/>
      <c r="F49" s="54"/>
      <c r="G49" s="54"/>
      <c r="H49" s="54"/>
      <c r="I49" s="54"/>
      <c r="J49" s="54"/>
    </row>
    <row r="50" spans="1:10" ht="12.75" customHeight="1" x14ac:dyDescent="0.2">
      <c r="A50" s="54"/>
      <c r="B50" s="61"/>
      <c r="C50" s="62"/>
      <c r="D50" s="54"/>
      <c r="E50" s="54"/>
      <c r="F50" s="54"/>
      <c r="G50" s="54"/>
      <c r="H50" s="54"/>
      <c r="I50" s="54"/>
      <c r="J50" s="54"/>
    </row>
  </sheetData>
  <sheetProtection algorithmName="SHA-512" hashValue="7oj2oFLCk5dHZF2yxZFXwCzA+OIOttV2MX1iBSGfH0/L+0uq/Dvv3HGIUs/mwpRwWerxnnagoWhWxiQZpqPONw==" saltValue="03atECECGCFzuBqTKE9Gcw==" spinCount="100000" sheet="1"/>
  <mergeCells count="13">
    <mergeCell ref="C23:G23"/>
    <mergeCell ref="C10:G10"/>
    <mergeCell ref="F11:G11"/>
    <mergeCell ref="B12:G12"/>
    <mergeCell ref="B13:G13"/>
    <mergeCell ref="B14:G14"/>
    <mergeCell ref="C16:G16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24"/>
  <sheetViews>
    <sheetView showGridLines="0" topLeftCell="I1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42</v>
      </c>
      <c r="F5" s="10"/>
      <c r="G5" s="11"/>
      <c r="I5" s="11"/>
    </row>
    <row r="6" spans="1:14" ht="13.5" customHeight="1" x14ac:dyDescent="0.25">
      <c r="B6" s="10"/>
      <c r="C6" s="37"/>
      <c r="D6" s="103" t="s">
        <v>43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 t="s">
        <v>27</v>
      </c>
      <c r="D8" s="47">
        <f>J24</f>
        <v>0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04" t="s">
        <v>44</v>
      </c>
      <c r="H15" s="13" t="s">
        <v>2</v>
      </c>
      <c r="I15" s="106" t="s">
        <v>48</v>
      </c>
      <c r="J15" s="52"/>
    </row>
    <row r="16" spans="1:14" ht="12" customHeight="1" x14ac:dyDescent="0.2">
      <c r="C16" s="13"/>
      <c r="D16" s="104" t="s">
        <v>45</v>
      </c>
      <c r="H16" s="13" t="s">
        <v>3</v>
      </c>
      <c r="I16" s="106" t="s">
        <v>49</v>
      </c>
      <c r="J16" s="52"/>
    </row>
    <row r="17" spans="1:16" ht="12" customHeight="1" x14ac:dyDescent="0.2">
      <c r="C17" s="105" t="s">
        <v>47</v>
      </c>
      <c r="D17" s="104" t="s">
        <v>46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7"/>
      <c r="B21" s="108" t="s">
        <v>20</v>
      </c>
      <c r="C21" s="109"/>
      <c r="D21" s="109"/>
      <c r="E21" s="110"/>
      <c r="F21" s="111"/>
      <c r="G21" s="111"/>
      <c r="H21" s="115" t="s">
        <v>21</v>
      </c>
      <c r="I21" s="116" t="s">
        <v>22</v>
      </c>
      <c r="J21" s="117" t="s">
        <v>23</v>
      </c>
    </row>
    <row r="22" spans="1:16" x14ac:dyDescent="0.2">
      <c r="A22" s="112"/>
      <c r="B22" s="112" t="s">
        <v>50</v>
      </c>
      <c r="C22" s="113"/>
      <c r="D22" s="113"/>
      <c r="E22" s="113"/>
      <c r="F22" s="113"/>
      <c r="G22" s="114"/>
      <c r="H22" s="118"/>
      <c r="I22" s="119">
        <v>1</v>
      </c>
      <c r="J22" s="120"/>
    </row>
    <row r="23" spans="1:16" x14ac:dyDescent="0.2">
      <c r="A23" s="112"/>
      <c r="B23" s="112" t="s">
        <v>51</v>
      </c>
      <c r="C23" s="113" t="s">
        <v>43</v>
      </c>
      <c r="D23" s="113"/>
      <c r="E23" s="113"/>
      <c r="F23" s="113"/>
      <c r="G23" s="114"/>
      <c r="H23" s="118" t="s">
        <v>52</v>
      </c>
      <c r="I23" s="119">
        <v>6</v>
      </c>
      <c r="J23" s="120">
        <f>'Rekapitulace Objekt 101'!H27</f>
        <v>0</v>
      </c>
      <c r="O23" t="s">
        <v>1557</v>
      </c>
      <c r="P23" t="s">
        <v>1557</v>
      </c>
    </row>
    <row r="24" spans="1:16" ht="25.5" customHeight="1" x14ac:dyDescent="0.25">
      <c r="A24" s="122"/>
      <c r="B24" s="123" t="s">
        <v>53</v>
      </c>
      <c r="C24" s="124"/>
      <c r="D24" s="124"/>
      <c r="E24" s="124"/>
      <c r="F24" s="125"/>
      <c r="G24" s="126"/>
      <c r="H24" s="127"/>
      <c r="I24" s="128"/>
      <c r="J24" s="121">
        <f>SUM(J22:J23)</f>
        <v>0</v>
      </c>
    </row>
  </sheetData>
  <sheetProtection algorithmName="SHA-512" hashValue="ldNp3pNDLVS6ZOBaAcgvCXYRwkRDHrqQc8qIPo3d8VP6pwFIeSniEr8El6zByNPcyr37hqFqhwrsemhyheTNYg==" saltValue="IdbOIU2gQzWc2ESYosMaug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">
    <mergeCell ref="B24:E24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style="35" customWidth="1"/>
  </cols>
  <sheetData>
    <row r="1" spans="1:8" ht="13.5" thickTop="1" x14ac:dyDescent="0.2">
      <c r="A1" s="23" t="s">
        <v>1</v>
      </c>
      <c r="B1" s="28" t="str">
        <f>Stavba!CisloStavby</f>
        <v>239130007</v>
      </c>
      <c r="C1" s="31" t="str">
        <f>Stavba!NazevStavby</f>
        <v>Budova PS MB, rekonstrukce objektu Povodí Labe, státní podnik</v>
      </c>
      <c r="D1" s="31"/>
      <c r="E1" s="31"/>
      <c r="F1" s="31"/>
      <c r="G1" s="24"/>
      <c r="H1" s="33"/>
    </row>
    <row r="2" spans="1:8" ht="13.5" thickBot="1" x14ac:dyDescent="0.25">
      <c r="A2" s="25" t="s">
        <v>29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28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WoALefOAFFV1j8x5NIhmZj77UmO5Ppj+OB0fTgLuoEKxFm++NYOttu76mTKqZTSaU0OwwR8ueayIuwLi7mAD9A==" saltValue="oYRLarfiF28fxSjnAZ+xvg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30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31</v>
      </c>
      <c r="B2" s="56"/>
      <c r="C2" s="97"/>
      <c r="D2" s="97"/>
      <c r="E2" s="97"/>
      <c r="F2" s="97"/>
      <c r="G2" s="98"/>
    </row>
    <row r="3" spans="1:7" x14ac:dyDescent="0.2">
      <c r="A3" s="57" t="s">
        <v>32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33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34</v>
      </c>
      <c r="B6" s="65" t="s">
        <v>35</v>
      </c>
      <c r="C6" s="66" t="s">
        <v>36</v>
      </c>
      <c r="D6" s="67" t="s">
        <v>37</v>
      </c>
      <c r="E6" s="68" t="s">
        <v>38</v>
      </c>
      <c r="F6" s="69" t="s">
        <v>39</v>
      </c>
      <c r="G6" s="70" t="s">
        <v>40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70zpNSsFskOlZ1YfLE2xxHyE9zLa93T/0Q0ZbvKLKvKHMzF3NEHWA9TDx9TUczutjzvY/ocD5s2h/U5GeJMDGw==" saltValue="/OYAETXbI6y9MMueoMq9sQ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opLeftCell="I1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customWidth="1"/>
    <col min="15" max="16" width="0" hidden="1" customWidth="1"/>
  </cols>
  <sheetData>
    <row r="1" spans="1:10" ht="13.5" customHeight="1" thickTop="1" x14ac:dyDescent="0.2">
      <c r="A1" s="23" t="s">
        <v>1</v>
      </c>
      <c r="B1" s="28" t="str">
        <f>Stavba!CisloStavby</f>
        <v>239130007</v>
      </c>
      <c r="C1" s="31" t="str">
        <f>Stavba!NazevStavby</f>
        <v>Budova PS MB, rekonstrukce objektu Povodí Labe, státní podnik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29</v>
      </c>
      <c r="B2" s="129" t="s">
        <v>51</v>
      </c>
      <c r="C2" s="130" t="s">
        <v>43</v>
      </c>
      <c r="D2" s="92"/>
      <c r="E2" s="92"/>
      <c r="F2" s="92"/>
      <c r="G2" s="26" t="s">
        <v>15</v>
      </c>
      <c r="H2" s="131" t="s">
        <v>52</v>
      </c>
    </row>
    <row r="3" spans="1:10" ht="13.5" customHeight="1" thickTop="1" x14ac:dyDescent="0.2">
      <c r="H3" s="35"/>
    </row>
    <row r="4" spans="1:10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101</v>
      </c>
      <c r="H6" s="35"/>
    </row>
    <row r="7" spans="1:10" ht="15.75" customHeight="1" x14ac:dyDescent="0.25">
      <c r="B7" s="93" t="str">
        <f>C2</f>
        <v>Budova PS MB, rekonstrukce objektu Povodí Labe, státní podnik</v>
      </c>
      <c r="C7" s="94"/>
      <c r="D7" s="94"/>
      <c r="E7" s="94"/>
      <c r="F7" s="94"/>
      <c r="G7" s="94"/>
      <c r="H7" s="35"/>
    </row>
    <row r="8" spans="1:10" ht="12.75" customHeight="1" x14ac:dyDescent="0.2">
      <c r="H8" s="35"/>
    </row>
    <row r="9" spans="1:10" ht="12.75" customHeight="1" x14ac:dyDescent="0.2">
      <c r="A9" s="32" t="s">
        <v>28</v>
      </c>
      <c r="B9" s="132" t="s">
        <v>54</v>
      </c>
      <c r="C9" s="132" t="s">
        <v>55</v>
      </c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132" t="s">
        <v>56</v>
      </c>
      <c r="C10" s="132" t="s">
        <v>57</v>
      </c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132" t="s">
        <v>58</v>
      </c>
      <c r="C11" s="132" t="s">
        <v>59</v>
      </c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132" t="s">
        <v>60</v>
      </c>
      <c r="C13" s="132" t="s">
        <v>61</v>
      </c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/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132" t="s">
        <v>52</v>
      </c>
      <c r="C15" s="132" t="s">
        <v>62</v>
      </c>
      <c r="D15" s="32"/>
      <c r="E15" s="32"/>
      <c r="F15" s="32"/>
      <c r="G15" s="32"/>
      <c r="H15" s="36"/>
      <c r="I15" s="32"/>
      <c r="J15" s="32"/>
    </row>
    <row r="16" spans="1:10" ht="12.75" customHeight="1" x14ac:dyDescent="0.2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16" ht="12.75" customHeight="1" x14ac:dyDescent="0.2">
      <c r="A17" s="32" t="s">
        <v>63</v>
      </c>
      <c r="B17" s="133">
        <v>2900</v>
      </c>
      <c r="C17" s="132" t="s">
        <v>64</v>
      </c>
      <c r="D17" s="32"/>
      <c r="E17" s="32"/>
      <c r="F17" s="32"/>
      <c r="G17" s="32"/>
      <c r="H17" s="36"/>
      <c r="I17" s="32"/>
      <c r="J17" s="32"/>
    </row>
    <row r="18" spans="1:16" ht="12.75" customHeight="1" x14ac:dyDescent="0.2">
      <c r="A18" s="32"/>
      <c r="B18" s="32"/>
      <c r="C18" s="32"/>
      <c r="D18" s="32"/>
      <c r="E18" s="32"/>
      <c r="F18" s="32"/>
      <c r="G18" s="32"/>
      <c r="H18" s="36"/>
      <c r="I18" s="32"/>
      <c r="J18" s="32"/>
    </row>
    <row r="19" spans="1:16" ht="12.75" customHeight="1" thickBot="1" x14ac:dyDescent="0.25">
      <c r="A19" s="134" t="s">
        <v>65</v>
      </c>
      <c r="B19" s="135"/>
      <c r="C19" s="135"/>
      <c r="D19" s="135"/>
      <c r="E19" s="135"/>
      <c r="F19" s="135"/>
      <c r="G19" s="135"/>
      <c r="H19" s="136"/>
      <c r="I19" s="32"/>
      <c r="J19" s="32"/>
    </row>
    <row r="20" spans="1:16" ht="12.75" customHeight="1" x14ac:dyDescent="0.2">
      <c r="A20" s="142" t="s">
        <v>66</v>
      </c>
      <c r="B20" s="143"/>
      <c r="C20" s="144"/>
      <c r="D20" s="144"/>
      <c r="E20" s="144"/>
      <c r="F20" s="144"/>
      <c r="G20" s="145"/>
      <c r="H20" s="146" t="s">
        <v>67</v>
      </c>
      <c r="I20" s="32"/>
      <c r="J20" s="32"/>
    </row>
    <row r="21" spans="1:16" ht="12.75" customHeight="1" x14ac:dyDescent="0.2">
      <c r="A21" s="140" t="s">
        <v>51</v>
      </c>
      <c r="B21" s="138" t="s">
        <v>68</v>
      </c>
      <c r="C21" s="137"/>
      <c r="D21" s="137"/>
      <c r="E21" s="137"/>
      <c r="F21" s="137"/>
      <c r="G21" s="139"/>
      <c r="H21" s="141">
        <f>'101 101 Pol'!G793</f>
        <v>0</v>
      </c>
      <c r="I21" s="32"/>
      <c r="J21" s="32"/>
      <c r="O21">
        <f>'101 101 Pol'!AN793</f>
        <v>0</v>
      </c>
      <c r="P21">
        <f>'101 101 Pol'!AO793</f>
        <v>0</v>
      </c>
    </row>
    <row r="22" spans="1:16" ht="12.75" customHeight="1" x14ac:dyDescent="0.2">
      <c r="A22" s="140" t="s">
        <v>69</v>
      </c>
      <c r="B22" s="138" t="s">
        <v>70</v>
      </c>
      <c r="C22" s="137"/>
      <c r="D22" s="137"/>
      <c r="E22" s="137"/>
      <c r="F22" s="137"/>
      <c r="G22" s="139"/>
      <c r="H22" s="141">
        <f>'101 102 Pol'!G35</f>
        <v>0</v>
      </c>
      <c r="I22" s="32"/>
      <c r="J22" s="32"/>
      <c r="O22">
        <f>'101 102 Pol'!AN35</f>
        <v>0</v>
      </c>
      <c r="P22">
        <f>'101 102 Pol'!AO35</f>
        <v>0</v>
      </c>
    </row>
    <row r="23" spans="1:16" ht="12.75" customHeight="1" x14ac:dyDescent="0.2">
      <c r="A23" s="140" t="s">
        <v>71</v>
      </c>
      <c r="B23" s="138" t="s">
        <v>72</v>
      </c>
      <c r="C23" s="137"/>
      <c r="D23" s="137"/>
      <c r="E23" s="137"/>
      <c r="F23" s="137"/>
      <c r="G23" s="139"/>
      <c r="H23" s="141">
        <f>'101 103 Pol'!G188</f>
        <v>0</v>
      </c>
      <c r="I23" s="32"/>
      <c r="J23" s="32"/>
      <c r="O23">
        <f>'101 103 Pol'!AN188</f>
        <v>0</v>
      </c>
      <c r="P23">
        <f>'101 103 Pol'!AO188</f>
        <v>0</v>
      </c>
    </row>
    <row r="24" spans="1:16" ht="12.75" customHeight="1" x14ac:dyDescent="0.2">
      <c r="A24" s="140" t="s">
        <v>73</v>
      </c>
      <c r="B24" s="138" t="s">
        <v>74</v>
      </c>
      <c r="C24" s="137"/>
      <c r="D24" s="137"/>
      <c r="E24" s="137"/>
      <c r="F24" s="137"/>
      <c r="G24" s="139"/>
      <c r="H24" s="141">
        <f>'101 104 Pol'!G79</f>
        <v>0</v>
      </c>
      <c r="I24" s="32"/>
      <c r="J24" s="32"/>
      <c r="O24">
        <f>'101 104 Pol'!AN79</f>
        <v>0</v>
      </c>
      <c r="P24">
        <f>'101 104 Pol'!AO79</f>
        <v>0</v>
      </c>
    </row>
    <row r="25" spans="1:16" ht="12.75" customHeight="1" x14ac:dyDescent="0.2">
      <c r="A25" s="140" t="s">
        <v>75</v>
      </c>
      <c r="B25" s="138" t="s">
        <v>76</v>
      </c>
      <c r="C25" s="137"/>
      <c r="D25" s="137"/>
      <c r="E25" s="137"/>
      <c r="F25" s="137"/>
      <c r="G25" s="139"/>
      <c r="H25" s="141">
        <f>'101 105 Pol'!G49</f>
        <v>0</v>
      </c>
      <c r="I25" s="32"/>
      <c r="J25" s="32"/>
      <c r="O25">
        <f>'101 105 Pol'!AN49</f>
        <v>0</v>
      </c>
      <c r="P25">
        <f>'101 105 Pol'!AO49</f>
        <v>0</v>
      </c>
    </row>
    <row r="26" spans="1:16" ht="12.75" customHeight="1" x14ac:dyDescent="0.2">
      <c r="A26" s="140" t="s">
        <v>77</v>
      </c>
      <c r="B26" s="138" t="s">
        <v>78</v>
      </c>
      <c r="C26" s="137"/>
      <c r="D26" s="137"/>
      <c r="E26" s="137"/>
      <c r="F26" s="137"/>
      <c r="G26" s="139"/>
      <c r="H26" s="141">
        <f>'101 106 Pol'!G25</f>
        <v>0</v>
      </c>
      <c r="I26" s="32"/>
      <c r="J26" s="32"/>
      <c r="O26">
        <f>'101 106 Pol'!AN25</f>
        <v>0</v>
      </c>
      <c r="P26">
        <f>'101 106 Pol'!AO25</f>
        <v>0</v>
      </c>
    </row>
    <row r="27" spans="1:16" ht="12.75" customHeight="1" thickBot="1" x14ac:dyDescent="0.25">
      <c r="A27" s="147"/>
      <c r="B27" s="148" t="s">
        <v>79</v>
      </c>
      <c r="C27" s="149"/>
      <c r="D27" s="150" t="str">
        <f>B2</f>
        <v>101</v>
      </c>
      <c r="E27" s="149"/>
      <c r="F27" s="149"/>
      <c r="G27" s="151"/>
      <c r="H27" s="152">
        <f>SUM(H21:H26)</f>
        <v>0</v>
      </c>
      <c r="I27" s="32"/>
      <c r="J27" s="32"/>
    </row>
    <row r="28" spans="1:16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6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6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6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6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9OYXDhwVHRxy4TyNKGbFXEZLQbe3v8I+Wg1uwa82ZHFECevO7Q51BXpAGOgtEYUW0OVyGt9bM6lKrHRyMwhsPg==" saltValue="9GvhwQPAjfnDKvvzCnZA6w==" spinCount="100000" sheet="1"/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793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25">
      <c r="A1" s="95" t="s">
        <v>80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66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51</v>
      </c>
      <c r="C3" s="167" t="s">
        <v>43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53" t="s">
        <v>33</v>
      </c>
      <c r="B4" s="154" t="s">
        <v>51</v>
      </c>
      <c r="C4" s="168" t="s">
        <v>68</v>
      </c>
      <c r="D4" s="155"/>
      <c r="E4" s="155"/>
      <c r="F4" s="155"/>
      <c r="G4" s="156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7" t="s">
        <v>34</v>
      </c>
      <c r="B6" s="160" t="s">
        <v>35</v>
      </c>
      <c r="C6" s="161" t="s">
        <v>36</v>
      </c>
      <c r="D6" s="158" t="s">
        <v>37</v>
      </c>
      <c r="E6" s="159" t="s">
        <v>38</v>
      </c>
      <c r="F6" s="162" t="s">
        <v>39</v>
      </c>
      <c r="G6" s="204" t="s">
        <v>40</v>
      </c>
      <c r="H6" s="205" t="s">
        <v>81</v>
      </c>
      <c r="I6" s="171" t="s">
        <v>82</v>
      </c>
      <c r="J6" s="54"/>
    </row>
    <row r="7" spans="1:60" x14ac:dyDescent="0.2">
      <c r="A7" s="206"/>
      <c r="B7" s="207" t="s">
        <v>83</v>
      </c>
      <c r="C7" s="208" t="s">
        <v>84</v>
      </c>
      <c r="D7" s="208"/>
      <c r="E7" s="209"/>
      <c r="F7" s="210"/>
      <c r="G7" s="210"/>
      <c r="H7" s="211"/>
      <c r="I7" s="212"/>
      <c r="J7" s="54"/>
    </row>
    <row r="8" spans="1:60" x14ac:dyDescent="0.2">
      <c r="A8" s="197" t="s">
        <v>85</v>
      </c>
      <c r="B8" s="172" t="s">
        <v>86</v>
      </c>
      <c r="C8" s="225" t="s">
        <v>87</v>
      </c>
      <c r="D8" s="174"/>
      <c r="E8" s="179"/>
      <c r="F8" s="184">
        <f>SUM(G9:G51)</f>
        <v>0</v>
      </c>
      <c r="G8" s="185"/>
      <c r="H8" s="186"/>
      <c r="I8" s="202"/>
      <c r="J8" s="54"/>
    </row>
    <row r="9" spans="1:60" outlineLevel="1" x14ac:dyDescent="0.2">
      <c r="A9" s="198"/>
      <c r="B9" s="169" t="s">
        <v>88</v>
      </c>
      <c r="C9" s="226"/>
      <c r="D9" s="175"/>
      <c r="E9" s="180"/>
      <c r="F9" s="187"/>
      <c r="G9" s="188"/>
      <c r="H9" s="189"/>
      <c r="I9" s="203"/>
      <c r="J9" s="163"/>
      <c r="K9" s="164">
        <v>1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98"/>
      <c r="B10" s="170" t="s">
        <v>89</v>
      </c>
      <c r="C10" s="227"/>
      <c r="D10" s="199"/>
      <c r="E10" s="200"/>
      <c r="F10" s="201"/>
      <c r="G10" s="191"/>
      <c r="H10" s="189"/>
      <c r="I10" s="203"/>
      <c r="J10" s="163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outlineLevel="1" x14ac:dyDescent="0.2">
      <c r="A11" s="198"/>
      <c r="B11" s="170" t="s">
        <v>90</v>
      </c>
      <c r="C11" s="227"/>
      <c r="D11" s="199"/>
      <c r="E11" s="200"/>
      <c r="F11" s="201"/>
      <c r="G11" s="191"/>
      <c r="H11" s="189"/>
      <c r="I11" s="203"/>
      <c r="J11" s="163"/>
      <c r="K11" s="164">
        <v>2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outlineLevel="1" x14ac:dyDescent="0.2">
      <c r="A12" s="198">
        <v>1</v>
      </c>
      <c r="B12" s="173" t="s">
        <v>91</v>
      </c>
      <c r="C12" s="228" t="s">
        <v>92</v>
      </c>
      <c r="D12" s="176" t="s">
        <v>93</v>
      </c>
      <c r="E12" s="181">
        <v>40.4</v>
      </c>
      <c r="F12" s="192"/>
      <c r="G12" s="190">
        <f>E12*F12</f>
        <v>0</v>
      </c>
      <c r="H12" s="189" t="s">
        <v>94</v>
      </c>
      <c r="I12" s="203" t="s">
        <v>95</v>
      </c>
      <c r="J12" s="163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>
        <v>21</v>
      </c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98"/>
      <c r="B13" s="173"/>
      <c r="C13" s="229" t="s">
        <v>96</v>
      </c>
      <c r="D13" s="177"/>
      <c r="E13" s="182">
        <v>40.4</v>
      </c>
      <c r="F13" s="190"/>
      <c r="G13" s="190"/>
      <c r="H13" s="189"/>
      <c r="I13" s="203"/>
      <c r="J13" s="163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98"/>
      <c r="B14" s="170" t="s">
        <v>97</v>
      </c>
      <c r="C14" s="227"/>
      <c r="D14" s="199"/>
      <c r="E14" s="200"/>
      <c r="F14" s="201"/>
      <c r="G14" s="191"/>
      <c r="H14" s="189"/>
      <c r="I14" s="203"/>
      <c r="J14" s="163"/>
      <c r="K14" s="164">
        <v>1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ht="22.5" outlineLevel="1" x14ac:dyDescent="0.2">
      <c r="A15" s="198">
        <v>2</v>
      </c>
      <c r="B15" s="173" t="s">
        <v>98</v>
      </c>
      <c r="C15" s="228" t="s">
        <v>99</v>
      </c>
      <c r="D15" s="176" t="s">
        <v>93</v>
      </c>
      <c r="E15" s="181">
        <v>40.4</v>
      </c>
      <c r="F15" s="192"/>
      <c r="G15" s="190">
        <f>E15*F15</f>
        <v>0</v>
      </c>
      <c r="H15" s="189" t="s">
        <v>94</v>
      </c>
      <c r="I15" s="203" t="s">
        <v>95</v>
      </c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>
        <v>21</v>
      </c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98"/>
      <c r="B16" s="173"/>
      <c r="C16" s="229" t="s">
        <v>96</v>
      </c>
      <c r="D16" s="177"/>
      <c r="E16" s="182">
        <v>40.4</v>
      </c>
      <c r="F16" s="190"/>
      <c r="G16" s="190"/>
      <c r="H16" s="189"/>
      <c r="I16" s="203"/>
      <c r="J16" s="163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98">
        <v>3</v>
      </c>
      <c r="B17" s="173" t="s">
        <v>100</v>
      </c>
      <c r="C17" s="228" t="s">
        <v>101</v>
      </c>
      <c r="D17" s="176" t="s">
        <v>93</v>
      </c>
      <c r="E17" s="181">
        <v>22.6</v>
      </c>
      <c r="F17" s="192"/>
      <c r="G17" s="190">
        <f>E17*F17</f>
        <v>0</v>
      </c>
      <c r="H17" s="189" t="s">
        <v>94</v>
      </c>
      <c r="I17" s="203" t="s">
        <v>95</v>
      </c>
      <c r="J17" s="163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>
        <v>21</v>
      </c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98"/>
      <c r="B18" s="173"/>
      <c r="C18" s="229" t="s">
        <v>102</v>
      </c>
      <c r="D18" s="177"/>
      <c r="E18" s="182">
        <v>22.6</v>
      </c>
      <c r="F18" s="190"/>
      <c r="G18" s="190"/>
      <c r="H18" s="189"/>
      <c r="I18" s="203"/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98"/>
      <c r="B19" s="170" t="s">
        <v>103</v>
      </c>
      <c r="C19" s="227"/>
      <c r="D19" s="199"/>
      <c r="E19" s="200"/>
      <c r="F19" s="201"/>
      <c r="G19" s="191"/>
      <c r="H19" s="189"/>
      <c r="I19" s="203"/>
      <c r="J19" s="163"/>
      <c r="K19" s="164">
        <v>1</v>
      </c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98"/>
      <c r="B20" s="170" t="s">
        <v>104</v>
      </c>
      <c r="C20" s="227"/>
      <c r="D20" s="199"/>
      <c r="E20" s="200"/>
      <c r="F20" s="201"/>
      <c r="G20" s="191"/>
      <c r="H20" s="189"/>
      <c r="I20" s="203"/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98"/>
      <c r="B21" s="170" t="s">
        <v>105</v>
      </c>
      <c r="C21" s="227"/>
      <c r="D21" s="199"/>
      <c r="E21" s="200"/>
      <c r="F21" s="201"/>
      <c r="G21" s="191"/>
      <c r="H21" s="189"/>
      <c r="I21" s="203"/>
      <c r="J21" s="163"/>
      <c r="K21" s="164">
        <v>2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98">
        <v>4</v>
      </c>
      <c r="B22" s="173" t="s">
        <v>106</v>
      </c>
      <c r="C22" s="228" t="s">
        <v>107</v>
      </c>
      <c r="D22" s="176" t="s">
        <v>64</v>
      </c>
      <c r="E22" s="181">
        <v>18.981000000000002</v>
      </c>
      <c r="F22" s="192"/>
      <c r="G22" s="190">
        <f>E22*F22</f>
        <v>0</v>
      </c>
      <c r="H22" s="189" t="s">
        <v>108</v>
      </c>
      <c r="I22" s="203" t="s">
        <v>95</v>
      </c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>
        <v>21</v>
      </c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outlineLevel="1" x14ac:dyDescent="0.2">
      <c r="A23" s="198"/>
      <c r="B23" s="173"/>
      <c r="C23" s="229" t="s">
        <v>109</v>
      </c>
      <c r="D23" s="177"/>
      <c r="E23" s="182">
        <v>6.24</v>
      </c>
      <c r="F23" s="190"/>
      <c r="G23" s="190"/>
      <c r="H23" s="189"/>
      <c r="I23" s="203"/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outlineLevel="1" x14ac:dyDescent="0.2">
      <c r="A24" s="198"/>
      <c r="B24" s="173"/>
      <c r="C24" s="229" t="s">
        <v>110</v>
      </c>
      <c r="D24" s="177"/>
      <c r="E24" s="182">
        <v>12.741</v>
      </c>
      <c r="F24" s="190"/>
      <c r="G24" s="190"/>
      <c r="H24" s="189"/>
      <c r="I24" s="203"/>
      <c r="J24" s="16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outlineLevel="1" x14ac:dyDescent="0.2">
      <c r="A25" s="198"/>
      <c r="B25" s="170" t="s">
        <v>111</v>
      </c>
      <c r="C25" s="227"/>
      <c r="D25" s="199"/>
      <c r="E25" s="200"/>
      <c r="F25" s="201"/>
      <c r="G25" s="191"/>
      <c r="H25" s="189"/>
      <c r="I25" s="203"/>
      <c r="J25" s="163"/>
      <c r="K25" s="164">
        <v>1</v>
      </c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ht="22.5" outlineLevel="1" x14ac:dyDescent="0.2">
      <c r="A26" s="198"/>
      <c r="B26" s="170" t="s">
        <v>112</v>
      </c>
      <c r="C26" s="227"/>
      <c r="D26" s="199"/>
      <c r="E26" s="200"/>
      <c r="F26" s="201"/>
      <c r="G26" s="191"/>
      <c r="H26" s="189"/>
      <c r="I26" s="203"/>
      <c r="J26" s="163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5" t="str">
        <f>B26</f>
        <v>zapažených i nezapažených s urovnáním dna do předepsaného profilu a spádu, s přehozením výkopku na přilehlém terénu na vzdálenost do 3 m od podélné osy rýhy nebo s naložením výkopku na dopravní prostředek.</v>
      </c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98">
        <v>5</v>
      </c>
      <c r="B27" s="173" t="s">
        <v>113</v>
      </c>
      <c r="C27" s="228" t="s">
        <v>114</v>
      </c>
      <c r="D27" s="176" t="s">
        <v>64</v>
      </c>
      <c r="E27" s="181">
        <v>3.7</v>
      </c>
      <c r="F27" s="192"/>
      <c r="G27" s="190">
        <f>E27*F27</f>
        <v>0</v>
      </c>
      <c r="H27" s="189" t="s">
        <v>108</v>
      </c>
      <c r="I27" s="203" t="s">
        <v>95</v>
      </c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>
        <v>21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98"/>
      <c r="B28" s="173"/>
      <c r="C28" s="229" t="s">
        <v>115</v>
      </c>
      <c r="D28" s="177"/>
      <c r="E28" s="182">
        <v>3.7</v>
      </c>
      <c r="F28" s="190"/>
      <c r="G28" s="190"/>
      <c r="H28" s="189"/>
      <c r="I28" s="203"/>
      <c r="J28" s="163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outlineLevel="1" x14ac:dyDescent="0.2">
      <c r="A29" s="198"/>
      <c r="B29" s="170" t="s">
        <v>116</v>
      </c>
      <c r="C29" s="227"/>
      <c r="D29" s="199"/>
      <c r="E29" s="200"/>
      <c r="F29" s="201"/>
      <c r="G29" s="191"/>
      <c r="H29" s="189"/>
      <c r="I29" s="203"/>
      <c r="J29" s="163"/>
      <c r="K29" s="164">
        <v>1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ht="22.5" outlineLevel="1" x14ac:dyDescent="0.2">
      <c r="A30" s="198"/>
      <c r="B30" s="170" t="s">
        <v>117</v>
      </c>
      <c r="C30" s="227"/>
      <c r="D30" s="199"/>
      <c r="E30" s="200"/>
      <c r="F30" s="201"/>
      <c r="G30" s="191"/>
      <c r="H30" s="189"/>
      <c r="I30" s="203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5" t="str">
        <f>B30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A30" s="164"/>
      <c r="BB30" s="164"/>
      <c r="BC30" s="164"/>
      <c r="BD30" s="164"/>
      <c r="BE30" s="164"/>
      <c r="BF30" s="164"/>
      <c r="BG30" s="164"/>
      <c r="BH30" s="164"/>
    </row>
    <row r="31" spans="1:60" outlineLevel="1" x14ac:dyDescent="0.2">
      <c r="A31" s="198">
        <v>6</v>
      </c>
      <c r="B31" s="173" t="s">
        <v>118</v>
      </c>
      <c r="C31" s="228" t="s">
        <v>119</v>
      </c>
      <c r="D31" s="176" t="s">
        <v>64</v>
      </c>
      <c r="E31" s="181">
        <v>9.49</v>
      </c>
      <c r="F31" s="192"/>
      <c r="G31" s="190">
        <f>E31*F31</f>
        <v>0</v>
      </c>
      <c r="H31" s="189" t="s">
        <v>108</v>
      </c>
      <c r="I31" s="203" t="s">
        <v>95</v>
      </c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>
        <v>21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98"/>
      <c r="B32" s="173"/>
      <c r="C32" s="229" t="s">
        <v>120</v>
      </c>
      <c r="D32" s="177"/>
      <c r="E32" s="182">
        <v>9.49</v>
      </c>
      <c r="F32" s="190"/>
      <c r="G32" s="190"/>
      <c r="H32" s="189"/>
      <c r="I32" s="203"/>
      <c r="J32" s="16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outlineLevel="1" x14ac:dyDescent="0.2">
      <c r="A33" s="198"/>
      <c r="B33" s="170" t="s">
        <v>121</v>
      </c>
      <c r="C33" s="227"/>
      <c r="D33" s="199"/>
      <c r="E33" s="200"/>
      <c r="F33" s="201"/>
      <c r="G33" s="191"/>
      <c r="H33" s="189"/>
      <c r="I33" s="203"/>
      <c r="J33" s="163"/>
      <c r="K33" s="164">
        <v>1</v>
      </c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outlineLevel="1" x14ac:dyDescent="0.2">
      <c r="A34" s="198"/>
      <c r="B34" s="170" t="s">
        <v>122</v>
      </c>
      <c r="C34" s="227"/>
      <c r="D34" s="199"/>
      <c r="E34" s="200"/>
      <c r="F34" s="201"/>
      <c r="G34" s="191"/>
      <c r="H34" s="189"/>
      <c r="I34" s="203"/>
      <c r="J34" s="16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outlineLevel="1" x14ac:dyDescent="0.2">
      <c r="A35" s="198">
        <v>7</v>
      </c>
      <c r="B35" s="173" t="s">
        <v>123</v>
      </c>
      <c r="C35" s="228" t="s">
        <v>124</v>
      </c>
      <c r="D35" s="176" t="s">
        <v>64</v>
      </c>
      <c r="E35" s="181">
        <v>4.4749999999999996</v>
      </c>
      <c r="F35" s="192"/>
      <c r="G35" s="190">
        <f>E35*F35</f>
        <v>0</v>
      </c>
      <c r="H35" s="189" t="s">
        <v>108</v>
      </c>
      <c r="I35" s="203" t="s">
        <v>95</v>
      </c>
      <c r="J35" s="163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>
        <v>21</v>
      </c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outlineLevel="1" x14ac:dyDescent="0.2">
      <c r="A36" s="198"/>
      <c r="B36" s="173"/>
      <c r="C36" s="229" t="s">
        <v>125</v>
      </c>
      <c r="D36" s="177"/>
      <c r="E36" s="182">
        <v>4.4749999999999996</v>
      </c>
      <c r="F36" s="190"/>
      <c r="G36" s="190"/>
      <c r="H36" s="189"/>
      <c r="I36" s="203"/>
      <c r="J36" s="163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outlineLevel="1" x14ac:dyDescent="0.2">
      <c r="A37" s="198"/>
      <c r="B37" s="170" t="s">
        <v>126</v>
      </c>
      <c r="C37" s="227"/>
      <c r="D37" s="199"/>
      <c r="E37" s="200"/>
      <c r="F37" s="201"/>
      <c r="G37" s="191"/>
      <c r="H37" s="189"/>
      <c r="I37" s="203"/>
      <c r="J37" s="163"/>
      <c r="K37" s="164">
        <v>1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outlineLevel="1" x14ac:dyDescent="0.2">
      <c r="A38" s="198"/>
      <c r="B38" s="170" t="s">
        <v>127</v>
      </c>
      <c r="C38" s="227"/>
      <c r="D38" s="199"/>
      <c r="E38" s="200"/>
      <c r="F38" s="201"/>
      <c r="G38" s="191"/>
      <c r="H38" s="189"/>
      <c r="I38" s="203"/>
      <c r="J38" s="163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outlineLevel="1" x14ac:dyDescent="0.2">
      <c r="A39" s="198">
        <v>8</v>
      </c>
      <c r="B39" s="173" t="s">
        <v>128</v>
      </c>
      <c r="C39" s="228" t="s">
        <v>129</v>
      </c>
      <c r="D39" s="176" t="s">
        <v>64</v>
      </c>
      <c r="E39" s="181">
        <v>19.43</v>
      </c>
      <c r="F39" s="192"/>
      <c r="G39" s="190">
        <f>E39*F39</f>
        <v>0</v>
      </c>
      <c r="H39" s="189" t="s">
        <v>108</v>
      </c>
      <c r="I39" s="203" t="s">
        <v>95</v>
      </c>
      <c r="J39" s="163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>
        <v>21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98"/>
      <c r="B40" s="173"/>
      <c r="C40" s="229" t="s">
        <v>130</v>
      </c>
      <c r="D40" s="177"/>
      <c r="E40" s="182">
        <v>19.43</v>
      </c>
      <c r="F40" s="190"/>
      <c r="G40" s="190"/>
      <c r="H40" s="189"/>
      <c r="I40" s="203"/>
      <c r="J40" s="163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98">
        <v>9</v>
      </c>
      <c r="B41" s="173" t="s">
        <v>131</v>
      </c>
      <c r="C41" s="228" t="s">
        <v>132</v>
      </c>
      <c r="D41" s="176" t="s">
        <v>64</v>
      </c>
      <c r="E41" s="181">
        <v>4.4749999999999996</v>
      </c>
      <c r="F41" s="192"/>
      <c r="G41" s="190">
        <f>E41*F41</f>
        <v>0</v>
      </c>
      <c r="H41" s="189" t="s">
        <v>108</v>
      </c>
      <c r="I41" s="203" t="s">
        <v>95</v>
      </c>
      <c r="J41" s="163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>
        <v>21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98"/>
      <c r="B42" s="173"/>
      <c r="C42" s="229" t="s">
        <v>125</v>
      </c>
      <c r="D42" s="177"/>
      <c r="E42" s="182">
        <v>4.4749999999999996</v>
      </c>
      <c r="F42" s="190"/>
      <c r="G42" s="190"/>
      <c r="H42" s="189"/>
      <c r="I42" s="203"/>
      <c r="J42" s="163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98"/>
      <c r="B43" s="170" t="s">
        <v>133</v>
      </c>
      <c r="C43" s="227"/>
      <c r="D43" s="199"/>
      <c r="E43" s="200"/>
      <c r="F43" s="201"/>
      <c r="G43" s="191"/>
      <c r="H43" s="189"/>
      <c r="I43" s="203"/>
      <c r="J43" s="163"/>
      <c r="K43" s="164">
        <v>1</v>
      </c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98"/>
      <c r="B44" s="170" t="s">
        <v>134</v>
      </c>
      <c r="C44" s="227"/>
      <c r="D44" s="199"/>
      <c r="E44" s="200"/>
      <c r="F44" s="201"/>
      <c r="G44" s="191"/>
      <c r="H44" s="189"/>
      <c r="I44" s="203"/>
      <c r="J44" s="163"/>
      <c r="K44" s="164">
        <v>2</v>
      </c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outlineLevel="1" x14ac:dyDescent="0.2">
      <c r="A45" s="198">
        <v>10</v>
      </c>
      <c r="B45" s="173" t="s">
        <v>135</v>
      </c>
      <c r="C45" s="228" t="s">
        <v>136</v>
      </c>
      <c r="D45" s="176" t="s">
        <v>64</v>
      </c>
      <c r="E45" s="181">
        <v>23.91</v>
      </c>
      <c r="F45" s="192"/>
      <c r="G45" s="190">
        <f>E45*F45</f>
        <v>0</v>
      </c>
      <c r="H45" s="189" t="s">
        <v>108</v>
      </c>
      <c r="I45" s="203" t="s">
        <v>95</v>
      </c>
      <c r="J45" s="163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>
        <v>21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outlineLevel="1" x14ac:dyDescent="0.2">
      <c r="A46" s="198"/>
      <c r="B46" s="173"/>
      <c r="C46" s="229" t="s">
        <v>137</v>
      </c>
      <c r="D46" s="177"/>
      <c r="E46" s="182">
        <v>23.91</v>
      </c>
      <c r="F46" s="190"/>
      <c r="G46" s="190"/>
      <c r="H46" s="189"/>
      <c r="I46" s="203"/>
      <c r="J46" s="163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outlineLevel="1" x14ac:dyDescent="0.2">
      <c r="A47" s="198"/>
      <c r="B47" s="170" t="s">
        <v>138</v>
      </c>
      <c r="C47" s="227"/>
      <c r="D47" s="199"/>
      <c r="E47" s="200"/>
      <c r="F47" s="201"/>
      <c r="G47" s="191"/>
      <c r="H47" s="189"/>
      <c r="I47" s="203"/>
      <c r="J47" s="163"/>
      <c r="K47" s="164">
        <v>1</v>
      </c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outlineLevel="1" x14ac:dyDescent="0.2">
      <c r="A48" s="198"/>
      <c r="B48" s="170" t="s">
        <v>139</v>
      </c>
      <c r="C48" s="227"/>
      <c r="D48" s="199"/>
      <c r="E48" s="200"/>
      <c r="F48" s="201"/>
      <c r="G48" s="191"/>
      <c r="H48" s="189"/>
      <c r="I48" s="203"/>
      <c r="J48" s="163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outlineLevel="1" x14ac:dyDescent="0.2">
      <c r="A49" s="198"/>
      <c r="B49" s="170" t="s">
        <v>140</v>
      </c>
      <c r="C49" s="227"/>
      <c r="D49" s="199"/>
      <c r="E49" s="200"/>
      <c r="F49" s="201"/>
      <c r="G49" s="191"/>
      <c r="H49" s="189"/>
      <c r="I49" s="203"/>
      <c r="J49" s="163"/>
      <c r="K49" s="164">
        <v>2</v>
      </c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outlineLevel="1" x14ac:dyDescent="0.2">
      <c r="A50" s="198">
        <v>11</v>
      </c>
      <c r="B50" s="173" t="s">
        <v>141</v>
      </c>
      <c r="C50" s="228" t="s">
        <v>142</v>
      </c>
      <c r="D50" s="176" t="s">
        <v>64</v>
      </c>
      <c r="E50" s="181">
        <v>23.91</v>
      </c>
      <c r="F50" s="192"/>
      <c r="G50" s="190">
        <f>E50*F50</f>
        <v>0</v>
      </c>
      <c r="H50" s="189" t="s">
        <v>108</v>
      </c>
      <c r="I50" s="203" t="s">
        <v>95</v>
      </c>
      <c r="J50" s="163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>
        <v>21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outlineLevel="1" x14ac:dyDescent="0.2">
      <c r="A51" s="198"/>
      <c r="B51" s="173"/>
      <c r="C51" s="229" t="s">
        <v>137</v>
      </c>
      <c r="D51" s="177"/>
      <c r="E51" s="182">
        <v>23.91</v>
      </c>
      <c r="F51" s="190"/>
      <c r="G51" s="190"/>
      <c r="H51" s="189"/>
      <c r="I51" s="203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x14ac:dyDescent="0.2">
      <c r="A52" s="197" t="s">
        <v>85</v>
      </c>
      <c r="B52" s="172" t="s">
        <v>143</v>
      </c>
      <c r="C52" s="225" t="s">
        <v>144</v>
      </c>
      <c r="D52" s="174"/>
      <c r="E52" s="179"/>
      <c r="F52" s="193">
        <f>SUM(G53:G69)</f>
        <v>0</v>
      </c>
      <c r="G52" s="194"/>
      <c r="H52" s="186"/>
      <c r="I52" s="202"/>
    </row>
    <row r="53" spans="1:60" outlineLevel="1" x14ac:dyDescent="0.2">
      <c r="A53" s="198"/>
      <c r="B53" s="169" t="s">
        <v>145</v>
      </c>
      <c r="C53" s="226"/>
      <c r="D53" s="175"/>
      <c r="E53" s="180"/>
      <c r="F53" s="187"/>
      <c r="G53" s="188"/>
      <c r="H53" s="189"/>
      <c r="I53" s="203"/>
      <c r="J53" s="164"/>
      <c r="K53" s="164">
        <v>1</v>
      </c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outlineLevel="1" x14ac:dyDescent="0.2">
      <c r="A54" s="198"/>
      <c r="B54" s="170" t="s">
        <v>146</v>
      </c>
      <c r="C54" s="227"/>
      <c r="D54" s="199"/>
      <c r="E54" s="200"/>
      <c r="F54" s="201"/>
      <c r="G54" s="191"/>
      <c r="H54" s="189"/>
      <c r="I54" s="203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outlineLevel="1" x14ac:dyDescent="0.2">
      <c r="A55" s="198">
        <v>12</v>
      </c>
      <c r="B55" s="173" t="s">
        <v>147</v>
      </c>
      <c r="C55" s="228" t="s">
        <v>148</v>
      </c>
      <c r="D55" s="176" t="s">
        <v>64</v>
      </c>
      <c r="E55" s="181">
        <v>13.19</v>
      </c>
      <c r="F55" s="192"/>
      <c r="G55" s="190">
        <f>E55*F55</f>
        <v>0</v>
      </c>
      <c r="H55" s="189" t="s">
        <v>149</v>
      </c>
      <c r="I55" s="203" t="s">
        <v>95</v>
      </c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>
        <v>21</v>
      </c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outlineLevel="1" x14ac:dyDescent="0.2">
      <c r="A56" s="198"/>
      <c r="B56" s="173"/>
      <c r="C56" s="229" t="s">
        <v>115</v>
      </c>
      <c r="D56" s="177"/>
      <c r="E56" s="182">
        <v>3.7</v>
      </c>
      <c r="F56" s="190"/>
      <c r="G56" s="190"/>
      <c r="H56" s="189"/>
      <c r="I56" s="203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outlineLevel="1" x14ac:dyDescent="0.2">
      <c r="A57" s="198"/>
      <c r="B57" s="173"/>
      <c r="C57" s="229" t="s">
        <v>150</v>
      </c>
      <c r="D57" s="177"/>
      <c r="E57" s="182">
        <v>9.49</v>
      </c>
      <c r="F57" s="190"/>
      <c r="G57" s="190"/>
      <c r="H57" s="189"/>
      <c r="I57" s="203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outlineLevel="1" x14ac:dyDescent="0.2">
      <c r="A58" s="198"/>
      <c r="B58" s="170" t="s">
        <v>151</v>
      </c>
      <c r="C58" s="227"/>
      <c r="D58" s="199"/>
      <c r="E58" s="200"/>
      <c r="F58" s="201"/>
      <c r="G58" s="191"/>
      <c r="H58" s="189"/>
      <c r="I58" s="203"/>
      <c r="J58" s="164"/>
      <c r="K58" s="164">
        <v>1</v>
      </c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outlineLevel="1" x14ac:dyDescent="0.2">
      <c r="A59" s="198"/>
      <c r="B59" s="170" t="s">
        <v>152</v>
      </c>
      <c r="C59" s="227"/>
      <c r="D59" s="199"/>
      <c r="E59" s="200"/>
      <c r="F59" s="201"/>
      <c r="G59" s="191"/>
      <c r="H59" s="189"/>
      <c r="I59" s="203"/>
      <c r="J59" s="164"/>
      <c r="K59" s="164">
        <v>2</v>
      </c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outlineLevel="1" x14ac:dyDescent="0.2">
      <c r="A60" s="198">
        <v>13</v>
      </c>
      <c r="B60" s="173" t="s">
        <v>153</v>
      </c>
      <c r="C60" s="228" t="s">
        <v>154</v>
      </c>
      <c r="D60" s="176" t="s">
        <v>155</v>
      </c>
      <c r="E60" s="181">
        <v>7.2999999999999995E-2</v>
      </c>
      <c r="F60" s="192"/>
      <c r="G60" s="190">
        <f>E60*F60</f>
        <v>0</v>
      </c>
      <c r="H60" s="189" t="s">
        <v>149</v>
      </c>
      <c r="I60" s="203" t="s">
        <v>95</v>
      </c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>
        <v>21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outlineLevel="1" x14ac:dyDescent="0.2">
      <c r="A61" s="198"/>
      <c r="B61" s="170" t="s">
        <v>156</v>
      </c>
      <c r="C61" s="227"/>
      <c r="D61" s="199"/>
      <c r="E61" s="200"/>
      <c r="F61" s="201"/>
      <c r="G61" s="191"/>
      <c r="H61" s="189"/>
      <c r="I61" s="203"/>
      <c r="J61" s="164"/>
      <c r="K61" s="164">
        <v>1</v>
      </c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outlineLevel="1" x14ac:dyDescent="0.2">
      <c r="A62" s="198"/>
      <c r="B62" s="170" t="s">
        <v>157</v>
      </c>
      <c r="C62" s="227"/>
      <c r="D62" s="199"/>
      <c r="E62" s="200"/>
      <c r="F62" s="201"/>
      <c r="G62" s="191"/>
      <c r="H62" s="189"/>
      <c r="I62" s="203"/>
      <c r="J62" s="164"/>
      <c r="K62" s="164">
        <v>2</v>
      </c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outlineLevel="1" x14ac:dyDescent="0.2">
      <c r="A63" s="198">
        <v>14</v>
      </c>
      <c r="B63" s="173" t="s">
        <v>158</v>
      </c>
      <c r="C63" s="228" t="s">
        <v>159</v>
      </c>
      <c r="D63" s="176" t="s">
        <v>155</v>
      </c>
      <c r="E63" s="181">
        <v>0.157</v>
      </c>
      <c r="F63" s="192"/>
      <c r="G63" s="190">
        <f>E63*F63</f>
        <v>0</v>
      </c>
      <c r="H63" s="189" t="s">
        <v>160</v>
      </c>
      <c r="I63" s="203" t="s">
        <v>95</v>
      </c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>
        <v>21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outlineLevel="1" x14ac:dyDescent="0.2">
      <c r="A64" s="198">
        <v>15</v>
      </c>
      <c r="B64" s="173" t="s">
        <v>161</v>
      </c>
      <c r="C64" s="228" t="s">
        <v>162</v>
      </c>
      <c r="D64" s="176" t="s">
        <v>163</v>
      </c>
      <c r="E64" s="181">
        <v>13.19</v>
      </c>
      <c r="F64" s="192"/>
      <c r="G64" s="190">
        <f>E64*F64</f>
        <v>0</v>
      </c>
      <c r="H64" s="189"/>
      <c r="I64" s="203" t="s">
        <v>164</v>
      </c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>
        <v>21</v>
      </c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outlineLevel="1" x14ac:dyDescent="0.2">
      <c r="A65" s="198"/>
      <c r="B65" s="173"/>
      <c r="C65" s="229" t="s">
        <v>115</v>
      </c>
      <c r="D65" s="177"/>
      <c r="E65" s="182">
        <v>3.7</v>
      </c>
      <c r="F65" s="190"/>
      <c r="G65" s="190"/>
      <c r="H65" s="189"/>
      <c r="I65" s="203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outlineLevel="1" x14ac:dyDescent="0.2">
      <c r="A66" s="198"/>
      <c r="B66" s="173"/>
      <c r="C66" s="229" t="s">
        <v>150</v>
      </c>
      <c r="D66" s="177"/>
      <c r="E66" s="182">
        <v>9.49</v>
      </c>
      <c r="F66" s="190"/>
      <c r="G66" s="190"/>
      <c r="H66" s="189"/>
      <c r="I66" s="203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outlineLevel="1" x14ac:dyDescent="0.2">
      <c r="A67" s="198">
        <v>16</v>
      </c>
      <c r="B67" s="173" t="s">
        <v>165</v>
      </c>
      <c r="C67" s="228" t="s">
        <v>166</v>
      </c>
      <c r="D67" s="176" t="s">
        <v>163</v>
      </c>
      <c r="E67" s="181">
        <v>13.19</v>
      </c>
      <c r="F67" s="192"/>
      <c r="G67" s="190">
        <f>E67*F67</f>
        <v>0</v>
      </c>
      <c r="H67" s="189"/>
      <c r="I67" s="203" t="s">
        <v>164</v>
      </c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>
        <v>21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outlineLevel="1" x14ac:dyDescent="0.2">
      <c r="A68" s="198"/>
      <c r="B68" s="173"/>
      <c r="C68" s="229" t="s">
        <v>115</v>
      </c>
      <c r="D68" s="177"/>
      <c r="E68" s="182">
        <v>3.7</v>
      </c>
      <c r="F68" s="190"/>
      <c r="G68" s="190"/>
      <c r="H68" s="189"/>
      <c r="I68" s="203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outlineLevel="1" x14ac:dyDescent="0.2">
      <c r="A69" s="198"/>
      <c r="B69" s="173"/>
      <c r="C69" s="229" t="s">
        <v>150</v>
      </c>
      <c r="D69" s="177"/>
      <c r="E69" s="182">
        <v>9.49</v>
      </c>
      <c r="F69" s="190"/>
      <c r="G69" s="190"/>
      <c r="H69" s="189"/>
      <c r="I69" s="203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x14ac:dyDescent="0.2">
      <c r="A70" s="197" t="s">
        <v>85</v>
      </c>
      <c r="B70" s="172" t="s">
        <v>167</v>
      </c>
      <c r="C70" s="225" t="s">
        <v>168</v>
      </c>
      <c r="D70" s="174"/>
      <c r="E70" s="179"/>
      <c r="F70" s="193">
        <f>SUM(G71:G113)</f>
        <v>0</v>
      </c>
      <c r="G70" s="194"/>
      <c r="H70" s="186"/>
      <c r="I70" s="202"/>
    </row>
    <row r="71" spans="1:60" outlineLevel="1" x14ac:dyDescent="0.2">
      <c r="A71" s="198"/>
      <c r="B71" s="169" t="s">
        <v>169</v>
      </c>
      <c r="C71" s="226"/>
      <c r="D71" s="175"/>
      <c r="E71" s="180"/>
      <c r="F71" s="187"/>
      <c r="G71" s="188"/>
      <c r="H71" s="189"/>
      <c r="I71" s="203"/>
      <c r="J71" s="164"/>
      <c r="K71" s="164">
        <v>1</v>
      </c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outlineLevel="1" x14ac:dyDescent="0.2">
      <c r="A72" s="198"/>
      <c r="B72" s="170" t="s">
        <v>170</v>
      </c>
      <c r="C72" s="227"/>
      <c r="D72" s="199"/>
      <c r="E72" s="200"/>
      <c r="F72" s="201"/>
      <c r="G72" s="191"/>
      <c r="H72" s="189"/>
      <c r="I72" s="203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outlineLevel="1" x14ac:dyDescent="0.2">
      <c r="A73" s="198">
        <v>17</v>
      </c>
      <c r="B73" s="173" t="s">
        <v>171</v>
      </c>
      <c r="C73" s="228" t="s">
        <v>172</v>
      </c>
      <c r="D73" s="176" t="s">
        <v>64</v>
      </c>
      <c r="E73" s="181">
        <v>1.155</v>
      </c>
      <c r="F73" s="192"/>
      <c r="G73" s="190">
        <f>E73*F73</f>
        <v>0</v>
      </c>
      <c r="H73" s="189" t="s">
        <v>173</v>
      </c>
      <c r="I73" s="203" t="s">
        <v>95</v>
      </c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>
        <v>21</v>
      </c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outlineLevel="1" x14ac:dyDescent="0.2">
      <c r="A74" s="198"/>
      <c r="B74" s="173"/>
      <c r="C74" s="229" t="s">
        <v>174</v>
      </c>
      <c r="D74" s="177"/>
      <c r="E74" s="182">
        <v>0.40500000000000003</v>
      </c>
      <c r="F74" s="190"/>
      <c r="G74" s="190"/>
      <c r="H74" s="189"/>
      <c r="I74" s="203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outlineLevel="1" x14ac:dyDescent="0.2">
      <c r="A75" s="198"/>
      <c r="B75" s="173"/>
      <c r="C75" s="229" t="s">
        <v>175</v>
      </c>
      <c r="D75" s="177"/>
      <c r="E75" s="182">
        <v>0.75</v>
      </c>
      <c r="F75" s="190"/>
      <c r="G75" s="190"/>
      <c r="H75" s="189"/>
      <c r="I75" s="203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outlineLevel="1" x14ac:dyDescent="0.2">
      <c r="A76" s="198"/>
      <c r="B76" s="170" t="s">
        <v>176</v>
      </c>
      <c r="C76" s="227"/>
      <c r="D76" s="199"/>
      <c r="E76" s="200"/>
      <c r="F76" s="201"/>
      <c r="G76" s="191"/>
      <c r="H76" s="189"/>
      <c r="I76" s="203"/>
      <c r="J76" s="164"/>
      <c r="K76" s="164">
        <v>1</v>
      </c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outlineLevel="1" x14ac:dyDescent="0.2">
      <c r="A77" s="198"/>
      <c r="B77" s="170" t="s">
        <v>177</v>
      </c>
      <c r="C77" s="227"/>
      <c r="D77" s="199"/>
      <c r="E77" s="200"/>
      <c r="F77" s="201"/>
      <c r="G77" s="191"/>
      <c r="H77" s="189"/>
      <c r="I77" s="203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outlineLevel="1" x14ac:dyDescent="0.2">
      <c r="A78" s="198">
        <v>18</v>
      </c>
      <c r="B78" s="173" t="s">
        <v>178</v>
      </c>
      <c r="C78" s="228" t="s">
        <v>179</v>
      </c>
      <c r="D78" s="176" t="s">
        <v>155</v>
      </c>
      <c r="E78" s="181">
        <v>6.0420000000000001E-2</v>
      </c>
      <c r="F78" s="192"/>
      <c r="G78" s="190">
        <f>E78*F78</f>
        <v>0</v>
      </c>
      <c r="H78" s="189" t="s">
        <v>149</v>
      </c>
      <c r="I78" s="203" t="s">
        <v>95</v>
      </c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>
        <v>21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60" outlineLevel="1" x14ac:dyDescent="0.2">
      <c r="A79" s="198"/>
      <c r="B79" s="173"/>
      <c r="C79" s="229" t="s">
        <v>180</v>
      </c>
      <c r="D79" s="177"/>
      <c r="E79" s="182">
        <v>6.0400000000000002E-2</v>
      </c>
      <c r="F79" s="190"/>
      <c r="G79" s="190"/>
      <c r="H79" s="189"/>
      <c r="I79" s="203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</row>
    <row r="80" spans="1:60" outlineLevel="1" x14ac:dyDescent="0.2">
      <c r="A80" s="198"/>
      <c r="B80" s="170" t="s">
        <v>181</v>
      </c>
      <c r="C80" s="227"/>
      <c r="D80" s="199"/>
      <c r="E80" s="200"/>
      <c r="F80" s="201"/>
      <c r="G80" s="191"/>
      <c r="H80" s="189"/>
      <c r="I80" s="203"/>
      <c r="J80" s="164"/>
      <c r="K80" s="164">
        <v>1</v>
      </c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outlineLevel="1" x14ac:dyDescent="0.2">
      <c r="A81" s="198"/>
      <c r="B81" s="170" t="s">
        <v>170</v>
      </c>
      <c r="C81" s="227"/>
      <c r="D81" s="199"/>
      <c r="E81" s="200"/>
      <c r="F81" s="201"/>
      <c r="G81" s="191"/>
      <c r="H81" s="189"/>
      <c r="I81" s="203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outlineLevel="1" x14ac:dyDescent="0.2">
      <c r="A82" s="198">
        <v>19</v>
      </c>
      <c r="B82" s="173" t="s">
        <v>182</v>
      </c>
      <c r="C82" s="228" t="s">
        <v>183</v>
      </c>
      <c r="D82" s="176" t="s">
        <v>93</v>
      </c>
      <c r="E82" s="181">
        <v>1.08</v>
      </c>
      <c r="F82" s="192"/>
      <c r="G82" s="190">
        <f>E82*F82</f>
        <v>0</v>
      </c>
      <c r="H82" s="189" t="s">
        <v>173</v>
      </c>
      <c r="I82" s="203" t="s">
        <v>95</v>
      </c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>
        <v>21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outlineLevel="1" x14ac:dyDescent="0.2">
      <c r="A83" s="198"/>
      <c r="B83" s="173"/>
      <c r="C83" s="229" t="s">
        <v>184</v>
      </c>
      <c r="D83" s="177"/>
      <c r="E83" s="182">
        <v>1.08</v>
      </c>
      <c r="F83" s="190"/>
      <c r="G83" s="190"/>
      <c r="H83" s="189"/>
      <c r="I83" s="203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outlineLevel="1" x14ac:dyDescent="0.2">
      <c r="A84" s="198"/>
      <c r="B84" s="170" t="s">
        <v>185</v>
      </c>
      <c r="C84" s="227"/>
      <c r="D84" s="199"/>
      <c r="E84" s="200"/>
      <c r="F84" s="201"/>
      <c r="G84" s="191"/>
      <c r="H84" s="189"/>
      <c r="I84" s="203"/>
      <c r="J84" s="164"/>
      <c r="K84" s="164">
        <v>1</v>
      </c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outlineLevel="1" x14ac:dyDescent="0.2">
      <c r="A85" s="198"/>
      <c r="B85" s="170" t="s">
        <v>186</v>
      </c>
      <c r="C85" s="227"/>
      <c r="D85" s="199"/>
      <c r="E85" s="200"/>
      <c r="F85" s="201"/>
      <c r="G85" s="191"/>
      <c r="H85" s="189"/>
      <c r="I85" s="203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outlineLevel="1" x14ac:dyDescent="0.2">
      <c r="A86" s="198"/>
      <c r="B86" s="170" t="s">
        <v>187</v>
      </c>
      <c r="C86" s="227"/>
      <c r="D86" s="199"/>
      <c r="E86" s="200"/>
      <c r="F86" s="201"/>
      <c r="G86" s="191"/>
      <c r="H86" s="189"/>
      <c r="I86" s="203"/>
      <c r="J86" s="164"/>
      <c r="K86" s="164">
        <v>2</v>
      </c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outlineLevel="1" x14ac:dyDescent="0.2">
      <c r="A87" s="198">
        <v>20</v>
      </c>
      <c r="B87" s="173" t="s">
        <v>188</v>
      </c>
      <c r="C87" s="228" t="s">
        <v>189</v>
      </c>
      <c r="D87" s="176" t="s">
        <v>93</v>
      </c>
      <c r="E87" s="181">
        <v>30.375</v>
      </c>
      <c r="F87" s="192"/>
      <c r="G87" s="190">
        <f>E87*F87</f>
        <v>0</v>
      </c>
      <c r="H87" s="189" t="s">
        <v>149</v>
      </c>
      <c r="I87" s="203" t="s">
        <v>95</v>
      </c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>
        <v>21</v>
      </c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60" outlineLevel="1" x14ac:dyDescent="0.2">
      <c r="A88" s="198"/>
      <c r="B88" s="173"/>
      <c r="C88" s="229" t="s">
        <v>190</v>
      </c>
      <c r="D88" s="177"/>
      <c r="E88" s="182">
        <v>27.074999999999999</v>
      </c>
      <c r="F88" s="190"/>
      <c r="G88" s="190"/>
      <c r="H88" s="189"/>
      <c r="I88" s="203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60" outlineLevel="1" x14ac:dyDescent="0.2">
      <c r="A89" s="198"/>
      <c r="B89" s="173"/>
      <c r="C89" s="229" t="s">
        <v>191</v>
      </c>
      <c r="D89" s="177"/>
      <c r="E89" s="182">
        <v>3.3</v>
      </c>
      <c r="F89" s="190"/>
      <c r="G89" s="190"/>
      <c r="H89" s="189"/>
      <c r="I89" s="203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60" outlineLevel="1" x14ac:dyDescent="0.2">
      <c r="A90" s="198"/>
      <c r="B90" s="170" t="s">
        <v>192</v>
      </c>
      <c r="C90" s="227"/>
      <c r="D90" s="199"/>
      <c r="E90" s="200"/>
      <c r="F90" s="201"/>
      <c r="G90" s="191"/>
      <c r="H90" s="189"/>
      <c r="I90" s="203"/>
      <c r="J90" s="164"/>
      <c r="K90" s="164">
        <v>1</v>
      </c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outlineLevel="1" x14ac:dyDescent="0.2">
      <c r="A91" s="198"/>
      <c r="B91" s="170" t="s">
        <v>193</v>
      </c>
      <c r="C91" s="227"/>
      <c r="D91" s="199"/>
      <c r="E91" s="200"/>
      <c r="F91" s="201"/>
      <c r="G91" s="191"/>
      <c r="H91" s="189"/>
      <c r="I91" s="203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outlineLevel="1" x14ac:dyDescent="0.2">
      <c r="A92" s="198"/>
      <c r="B92" s="170" t="s">
        <v>194</v>
      </c>
      <c r="C92" s="227"/>
      <c r="D92" s="199"/>
      <c r="E92" s="200"/>
      <c r="F92" s="201"/>
      <c r="G92" s="191"/>
      <c r="H92" s="189"/>
      <c r="I92" s="203"/>
      <c r="J92" s="164"/>
      <c r="K92" s="164">
        <v>2</v>
      </c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outlineLevel="1" x14ac:dyDescent="0.2">
      <c r="A93" s="198">
        <v>21</v>
      </c>
      <c r="B93" s="173" t="s">
        <v>195</v>
      </c>
      <c r="C93" s="228" t="s">
        <v>196</v>
      </c>
      <c r="D93" s="176" t="s">
        <v>93</v>
      </c>
      <c r="E93" s="181">
        <v>2.2400000000000002</v>
      </c>
      <c r="F93" s="192"/>
      <c r="G93" s="190">
        <f>E93*F93</f>
        <v>0</v>
      </c>
      <c r="H93" s="189" t="s">
        <v>149</v>
      </c>
      <c r="I93" s="203" t="s">
        <v>95</v>
      </c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>
        <v>21</v>
      </c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outlineLevel="1" x14ac:dyDescent="0.2">
      <c r="A94" s="198"/>
      <c r="B94" s="173"/>
      <c r="C94" s="230" t="s">
        <v>197</v>
      </c>
      <c r="D94" s="178"/>
      <c r="E94" s="183"/>
      <c r="F94" s="195"/>
      <c r="G94" s="196"/>
      <c r="H94" s="189"/>
      <c r="I94" s="203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5" t="str">
        <f>C94</f>
        <v>Včetně lícování, které se provádí průběžně při zdění.</v>
      </c>
      <c r="BB94" s="164"/>
      <c r="BC94" s="164"/>
      <c r="BD94" s="164"/>
      <c r="BE94" s="164"/>
      <c r="BF94" s="164"/>
      <c r="BG94" s="164"/>
      <c r="BH94" s="164"/>
    </row>
    <row r="95" spans="1:60" outlineLevel="1" x14ac:dyDescent="0.2">
      <c r="A95" s="198"/>
      <c r="B95" s="173"/>
      <c r="C95" s="229" t="s">
        <v>198</v>
      </c>
      <c r="D95" s="177"/>
      <c r="E95" s="182">
        <v>2.2400000000000002</v>
      </c>
      <c r="F95" s="190"/>
      <c r="G95" s="190"/>
      <c r="H95" s="189"/>
      <c r="I95" s="203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outlineLevel="1" x14ac:dyDescent="0.2">
      <c r="A96" s="198"/>
      <c r="B96" s="170" t="s">
        <v>199</v>
      </c>
      <c r="C96" s="227"/>
      <c r="D96" s="199"/>
      <c r="E96" s="200"/>
      <c r="F96" s="201"/>
      <c r="G96" s="191"/>
      <c r="H96" s="189"/>
      <c r="I96" s="203"/>
      <c r="J96" s="164"/>
      <c r="K96" s="164">
        <v>1</v>
      </c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outlineLevel="1" x14ac:dyDescent="0.2">
      <c r="A97" s="198">
        <v>22</v>
      </c>
      <c r="B97" s="173" t="s">
        <v>200</v>
      </c>
      <c r="C97" s="228" t="s">
        <v>201</v>
      </c>
      <c r="D97" s="176" t="s">
        <v>202</v>
      </c>
      <c r="E97" s="181">
        <v>4</v>
      </c>
      <c r="F97" s="192"/>
      <c r="G97" s="190">
        <f>E97*F97</f>
        <v>0</v>
      </c>
      <c r="H97" s="189" t="s">
        <v>149</v>
      </c>
      <c r="I97" s="203" t="s">
        <v>95</v>
      </c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>
        <v>21</v>
      </c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outlineLevel="1" x14ac:dyDescent="0.2">
      <c r="A98" s="198"/>
      <c r="B98" s="170" t="s">
        <v>203</v>
      </c>
      <c r="C98" s="227"/>
      <c r="D98" s="199"/>
      <c r="E98" s="200"/>
      <c r="F98" s="201"/>
      <c r="G98" s="191"/>
      <c r="H98" s="189"/>
      <c r="I98" s="203"/>
      <c r="J98" s="164"/>
      <c r="K98" s="164">
        <v>1</v>
      </c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outlineLevel="1" x14ac:dyDescent="0.2">
      <c r="A99" s="198"/>
      <c r="B99" s="170" t="s">
        <v>204</v>
      </c>
      <c r="C99" s="227"/>
      <c r="D99" s="199"/>
      <c r="E99" s="200"/>
      <c r="F99" s="201"/>
      <c r="G99" s="191"/>
      <c r="H99" s="189"/>
      <c r="I99" s="203"/>
      <c r="J99" s="164"/>
      <c r="K99" s="164">
        <v>2</v>
      </c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60" outlineLevel="1" x14ac:dyDescent="0.2">
      <c r="A100" s="198">
        <v>23</v>
      </c>
      <c r="B100" s="173" t="s">
        <v>205</v>
      </c>
      <c r="C100" s="228" t="s">
        <v>206</v>
      </c>
      <c r="D100" s="176" t="s">
        <v>93</v>
      </c>
      <c r="E100" s="181">
        <v>246.86438000000001</v>
      </c>
      <c r="F100" s="192"/>
      <c r="G100" s="190">
        <f>E100*F100</f>
        <v>0</v>
      </c>
      <c r="H100" s="189" t="s">
        <v>149</v>
      </c>
      <c r="I100" s="203" t="s">
        <v>95</v>
      </c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>
        <v>21</v>
      </c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outlineLevel="1" x14ac:dyDescent="0.2">
      <c r="A101" s="198"/>
      <c r="B101" s="173"/>
      <c r="C101" s="229" t="s">
        <v>207</v>
      </c>
      <c r="D101" s="177"/>
      <c r="E101" s="182">
        <v>75.55</v>
      </c>
      <c r="F101" s="190"/>
      <c r="G101" s="190"/>
      <c r="H101" s="189"/>
      <c r="I101" s="203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outlineLevel="1" x14ac:dyDescent="0.2">
      <c r="A102" s="198"/>
      <c r="B102" s="173"/>
      <c r="C102" s="229" t="s">
        <v>208</v>
      </c>
      <c r="D102" s="177"/>
      <c r="E102" s="182">
        <v>66</v>
      </c>
      <c r="F102" s="190"/>
      <c r="G102" s="190"/>
      <c r="H102" s="189"/>
      <c r="I102" s="203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outlineLevel="1" x14ac:dyDescent="0.2">
      <c r="A103" s="198"/>
      <c r="B103" s="173"/>
      <c r="C103" s="229" t="s">
        <v>209</v>
      </c>
      <c r="D103" s="177"/>
      <c r="E103" s="182">
        <v>55.9</v>
      </c>
      <c r="F103" s="190"/>
      <c r="G103" s="190"/>
      <c r="H103" s="189"/>
      <c r="I103" s="203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outlineLevel="1" x14ac:dyDescent="0.2">
      <c r="A104" s="198"/>
      <c r="B104" s="173"/>
      <c r="C104" s="229" t="s">
        <v>210</v>
      </c>
      <c r="D104" s="177"/>
      <c r="E104" s="182">
        <v>37.450000000000003</v>
      </c>
      <c r="F104" s="190"/>
      <c r="G104" s="190"/>
      <c r="H104" s="189"/>
      <c r="I104" s="203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outlineLevel="1" x14ac:dyDescent="0.2">
      <c r="A105" s="198"/>
      <c r="B105" s="173"/>
      <c r="C105" s="229" t="s">
        <v>211</v>
      </c>
      <c r="D105" s="177"/>
      <c r="E105" s="182">
        <v>11.964399999999999</v>
      </c>
      <c r="F105" s="190"/>
      <c r="G105" s="190"/>
      <c r="H105" s="189"/>
      <c r="I105" s="203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60" outlineLevel="1" x14ac:dyDescent="0.2">
      <c r="A106" s="198">
        <v>24</v>
      </c>
      <c r="B106" s="173" t="s">
        <v>212</v>
      </c>
      <c r="C106" s="228" t="s">
        <v>213</v>
      </c>
      <c r="D106" s="176" t="s">
        <v>163</v>
      </c>
      <c r="E106" s="181">
        <v>0.32900000000000001</v>
      </c>
      <c r="F106" s="192"/>
      <c r="G106" s="190">
        <f>E106*F106</f>
        <v>0</v>
      </c>
      <c r="H106" s="189"/>
      <c r="I106" s="203" t="s">
        <v>164</v>
      </c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>
        <v>21</v>
      </c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outlineLevel="1" x14ac:dyDescent="0.2">
      <c r="A107" s="198"/>
      <c r="B107" s="173"/>
      <c r="C107" s="229" t="s">
        <v>214</v>
      </c>
      <c r="D107" s="177"/>
      <c r="E107" s="182">
        <v>0.32900000000000001</v>
      </c>
      <c r="F107" s="190"/>
      <c r="G107" s="190"/>
      <c r="H107" s="189"/>
      <c r="I107" s="203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outlineLevel="1" x14ac:dyDescent="0.2">
      <c r="A108" s="198">
        <v>25</v>
      </c>
      <c r="B108" s="173" t="s">
        <v>215</v>
      </c>
      <c r="C108" s="228" t="s">
        <v>216</v>
      </c>
      <c r="D108" s="176" t="s">
        <v>163</v>
      </c>
      <c r="E108" s="181">
        <v>0.85050000000000003</v>
      </c>
      <c r="F108" s="192"/>
      <c r="G108" s="190">
        <f>E108*F108</f>
        <v>0</v>
      </c>
      <c r="H108" s="189"/>
      <c r="I108" s="203" t="s">
        <v>164</v>
      </c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>
        <v>21</v>
      </c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60" outlineLevel="1" x14ac:dyDescent="0.2">
      <c r="A109" s="198"/>
      <c r="B109" s="173"/>
      <c r="C109" s="229" t="s">
        <v>217</v>
      </c>
      <c r="D109" s="177"/>
      <c r="E109" s="182">
        <v>0.85050000000000003</v>
      </c>
      <c r="F109" s="190"/>
      <c r="G109" s="190"/>
      <c r="H109" s="189"/>
      <c r="I109" s="203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outlineLevel="1" x14ac:dyDescent="0.2">
      <c r="A110" s="198">
        <v>26</v>
      </c>
      <c r="B110" s="173" t="s">
        <v>218</v>
      </c>
      <c r="C110" s="228" t="s">
        <v>219</v>
      </c>
      <c r="D110" s="176" t="s">
        <v>220</v>
      </c>
      <c r="E110" s="181">
        <v>7.82</v>
      </c>
      <c r="F110" s="192"/>
      <c r="G110" s="190">
        <f>E110*F110</f>
        <v>0</v>
      </c>
      <c r="H110" s="189"/>
      <c r="I110" s="203" t="s">
        <v>164</v>
      </c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>
        <v>21</v>
      </c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outlineLevel="1" x14ac:dyDescent="0.2">
      <c r="A111" s="198"/>
      <c r="B111" s="173"/>
      <c r="C111" s="229" t="s">
        <v>221</v>
      </c>
      <c r="D111" s="177"/>
      <c r="E111" s="182">
        <v>7.82</v>
      </c>
      <c r="F111" s="190"/>
      <c r="G111" s="190"/>
      <c r="H111" s="189"/>
      <c r="I111" s="203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outlineLevel="1" x14ac:dyDescent="0.2">
      <c r="A112" s="198">
        <v>27</v>
      </c>
      <c r="B112" s="173" t="s">
        <v>222</v>
      </c>
      <c r="C112" s="228" t="s">
        <v>223</v>
      </c>
      <c r="D112" s="176" t="s">
        <v>224</v>
      </c>
      <c r="E112" s="181">
        <v>6.0420000000000001E-2</v>
      </c>
      <c r="F112" s="192"/>
      <c r="G112" s="190">
        <f>E112*F112</f>
        <v>0</v>
      </c>
      <c r="H112" s="189" t="s">
        <v>225</v>
      </c>
      <c r="I112" s="203" t="s">
        <v>95</v>
      </c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>
        <v>21</v>
      </c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outlineLevel="1" x14ac:dyDescent="0.2">
      <c r="A113" s="198"/>
      <c r="B113" s="173"/>
      <c r="C113" s="229" t="s">
        <v>180</v>
      </c>
      <c r="D113" s="177"/>
      <c r="E113" s="182">
        <v>6.0400000000000002E-2</v>
      </c>
      <c r="F113" s="190"/>
      <c r="G113" s="190"/>
      <c r="H113" s="189"/>
      <c r="I113" s="203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x14ac:dyDescent="0.2">
      <c r="A114" s="197" t="s">
        <v>85</v>
      </c>
      <c r="B114" s="172" t="s">
        <v>226</v>
      </c>
      <c r="C114" s="225" t="s">
        <v>227</v>
      </c>
      <c r="D114" s="174"/>
      <c r="E114" s="179"/>
      <c r="F114" s="193">
        <f>SUM(G115:G117)</f>
        <v>0</v>
      </c>
      <c r="G114" s="194"/>
      <c r="H114" s="186"/>
      <c r="I114" s="202"/>
    </row>
    <row r="115" spans="1:60" outlineLevel="1" x14ac:dyDescent="0.2">
      <c r="A115" s="198"/>
      <c r="B115" s="169" t="s">
        <v>228</v>
      </c>
      <c r="C115" s="226"/>
      <c r="D115" s="175"/>
      <c r="E115" s="180"/>
      <c r="F115" s="187"/>
      <c r="G115" s="188"/>
      <c r="H115" s="189"/>
      <c r="I115" s="203"/>
      <c r="J115" s="164"/>
      <c r="K115" s="164">
        <v>1</v>
      </c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outlineLevel="1" x14ac:dyDescent="0.2">
      <c r="A116" s="198"/>
      <c r="B116" s="170" t="s">
        <v>229</v>
      </c>
      <c r="C116" s="227"/>
      <c r="D116" s="199"/>
      <c r="E116" s="200"/>
      <c r="F116" s="201"/>
      <c r="G116" s="191"/>
      <c r="H116" s="189"/>
      <c r="I116" s="203"/>
      <c r="J116" s="164"/>
      <c r="K116" s="164">
        <v>2</v>
      </c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outlineLevel="1" x14ac:dyDescent="0.2">
      <c r="A117" s="198">
        <v>28</v>
      </c>
      <c r="B117" s="173" t="s">
        <v>230</v>
      </c>
      <c r="C117" s="228" t="s">
        <v>231</v>
      </c>
      <c r="D117" s="176" t="s">
        <v>232</v>
      </c>
      <c r="E117" s="181">
        <v>2</v>
      </c>
      <c r="F117" s="192"/>
      <c r="G117" s="190">
        <f>E117*F117</f>
        <v>0</v>
      </c>
      <c r="H117" s="189" t="s">
        <v>173</v>
      </c>
      <c r="I117" s="203" t="s">
        <v>95</v>
      </c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>
        <v>21</v>
      </c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x14ac:dyDescent="0.2">
      <c r="A118" s="197" t="s">
        <v>85</v>
      </c>
      <c r="B118" s="172" t="s">
        <v>233</v>
      </c>
      <c r="C118" s="225" t="s">
        <v>234</v>
      </c>
      <c r="D118" s="174"/>
      <c r="E118" s="179"/>
      <c r="F118" s="193">
        <f>SUM(G119:G145)</f>
        <v>0</v>
      </c>
      <c r="G118" s="194"/>
      <c r="H118" s="186"/>
      <c r="I118" s="202"/>
    </row>
    <row r="119" spans="1:60" outlineLevel="1" x14ac:dyDescent="0.2">
      <c r="A119" s="198"/>
      <c r="B119" s="169" t="s">
        <v>235</v>
      </c>
      <c r="C119" s="226"/>
      <c r="D119" s="175"/>
      <c r="E119" s="180"/>
      <c r="F119" s="187"/>
      <c r="G119" s="188"/>
      <c r="H119" s="189"/>
      <c r="I119" s="203"/>
      <c r="J119" s="164"/>
      <c r="K119" s="164">
        <v>1</v>
      </c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outlineLevel="1" x14ac:dyDescent="0.2">
      <c r="A120" s="198"/>
      <c r="B120" s="170" t="s">
        <v>236</v>
      </c>
      <c r="C120" s="227"/>
      <c r="D120" s="199"/>
      <c r="E120" s="200"/>
      <c r="F120" s="201"/>
      <c r="G120" s="191"/>
      <c r="H120" s="189"/>
      <c r="I120" s="203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outlineLevel="1" x14ac:dyDescent="0.2">
      <c r="A121" s="198">
        <v>29</v>
      </c>
      <c r="B121" s="173" t="s">
        <v>237</v>
      </c>
      <c r="C121" s="228" t="s">
        <v>238</v>
      </c>
      <c r="D121" s="176" t="s">
        <v>93</v>
      </c>
      <c r="E121" s="181">
        <v>21.234999999999999</v>
      </c>
      <c r="F121" s="192"/>
      <c r="G121" s="190">
        <f>E121*F121</f>
        <v>0</v>
      </c>
      <c r="H121" s="189" t="s">
        <v>94</v>
      </c>
      <c r="I121" s="203" t="s">
        <v>95</v>
      </c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>
        <v>21</v>
      </c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</row>
    <row r="122" spans="1:60" outlineLevel="1" x14ac:dyDescent="0.2">
      <c r="A122" s="198"/>
      <c r="B122" s="173"/>
      <c r="C122" s="229" t="s">
        <v>239</v>
      </c>
      <c r="D122" s="177"/>
      <c r="E122" s="182">
        <v>21.234999999999999</v>
      </c>
      <c r="F122" s="190"/>
      <c r="G122" s="190"/>
      <c r="H122" s="189"/>
      <c r="I122" s="203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outlineLevel="1" x14ac:dyDescent="0.2">
      <c r="A123" s="198"/>
      <c r="B123" s="170" t="s">
        <v>240</v>
      </c>
      <c r="C123" s="227"/>
      <c r="D123" s="199"/>
      <c r="E123" s="200"/>
      <c r="F123" s="201"/>
      <c r="G123" s="191"/>
      <c r="H123" s="189"/>
      <c r="I123" s="203"/>
      <c r="J123" s="164"/>
      <c r="K123" s="164">
        <v>1</v>
      </c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outlineLevel="1" x14ac:dyDescent="0.2">
      <c r="A124" s="198"/>
      <c r="B124" s="170" t="s">
        <v>241</v>
      </c>
      <c r="C124" s="227"/>
      <c r="D124" s="199"/>
      <c r="E124" s="200"/>
      <c r="F124" s="201"/>
      <c r="G124" s="191"/>
      <c r="H124" s="189"/>
      <c r="I124" s="203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outlineLevel="1" x14ac:dyDescent="0.2">
      <c r="A125" s="198">
        <v>30</v>
      </c>
      <c r="B125" s="173" t="s">
        <v>242</v>
      </c>
      <c r="C125" s="228" t="s">
        <v>243</v>
      </c>
      <c r="D125" s="176" t="s">
        <v>93</v>
      </c>
      <c r="E125" s="181">
        <v>6</v>
      </c>
      <c r="F125" s="192"/>
      <c r="G125" s="190">
        <f>E125*F125</f>
        <v>0</v>
      </c>
      <c r="H125" s="189" t="s">
        <v>94</v>
      </c>
      <c r="I125" s="203" t="s">
        <v>95</v>
      </c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>
        <v>21</v>
      </c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outlineLevel="1" x14ac:dyDescent="0.2">
      <c r="A126" s="198"/>
      <c r="B126" s="170" t="s">
        <v>244</v>
      </c>
      <c r="C126" s="227"/>
      <c r="D126" s="199"/>
      <c r="E126" s="200"/>
      <c r="F126" s="201"/>
      <c r="G126" s="191"/>
      <c r="H126" s="189"/>
      <c r="I126" s="203"/>
      <c r="J126" s="164"/>
      <c r="K126" s="164">
        <v>1</v>
      </c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outlineLevel="1" x14ac:dyDescent="0.2">
      <c r="A127" s="198">
        <v>31</v>
      </c>
      <c r="B127" s="173" t="s">
        <v>245</v>
      </c>
      <c r="C127" s="228" t="s">
        <v>246</v>
      </c>
      <c r="D127" s="176" t="s">
        <v>93</v>
      </c>
      <c r="E127" s="181">
        <v>31.53</v>
      </c>
      <c r="F127" s="192"/>
      <c r="G127" s="190">
        <f>E127*F127</f>
        <v>0</v>
      </c>
      <c r="H127" s="189" t="s">
        <v>94</v>
      </c>
      <c r="I127" s="203" t="s">
        <v>95</v>
      </c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>
        <v>21</v>
      </c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outlineLevel="1" x14ac:dyDescent="0.2">
      <c r="A128" s="198"/>
      <c r="B128" s="173"/>
      <c r="C128" s="229" t="s">
        <v>247</v>
      </c>
      <c r="D128" s="177"/>
      <c r="E128" s="182">
        <v>31.53</v>
      </c>
      <c r="F128" s="190"/>
      <c r="G128" s="190"/>
      <c r="H128" s="189"/>
      <c r="I128" s="203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</row>
    <row r="129" spans="1:60" outlineLevel="1" x14ac:dyDescent="0.2">
      <c r="A129" s="198">
        <v>32</v>
      </c>
      <c r="B129" s="173" t="s">
        <v>248</v>
      </c>
      <c r="C129" s="228" t="s">
        <v>238</v>
      </c>
      <c r="D129" s="176" t="s">
        <v>93</v>
      </c>
      <c r="E129" s="181">
        <v>31.53</v>
      </c>
      <c r="F129" s="192"/>
      <c r="G129" s="190">
        <f>E129*F129</f>
        <v>0</v>
      </c>
      <c r="H129" s="189" t="s">
        <v>94</v>
      </c>
      <c r="I129" s="203" t="s">
        <v>95</v>
      </c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>
        <v>21</v>
      </c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outlineLevel="1" x14ac:dyDescent="0.2">
      <c r="A130" s="198"/>
      <c r="B130" s="173"/>
      <c r="C130" s="229" t="s">
        <v>247</v>
      </c>
      <c r="D130" s="177"/>
      <c r="E130" s="182">
        <v>31.53</v>
      </c>
      <c r="F130" s="190"/>
      <c r="G130" s="190"/>
      <c r="H130" s="189"/>
      <c r="I130" s="203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outlineLevel="1" x14ac:dyDescent="0.2">
      <c r="A131" s="198">
        <v>33</v>
      </c>
      <c r="B131" s="173" t="s">
        <v>249</v>
      </c>
      <c r="C131" s="228" t="s">
        <v>250</v>
      </c>
      <c r="D131" s="176" t="s">
        <v>93</v>
      </c>
      <c r="E131" s="181">
        <v>31.53</v>
      </c>
      <c r="F131" s="192"/>
      <c r="G131" s="190">
        <f>E131*F131</f>
        <v>0</v>
      </c>
      <c r="H131" s="189" t="s">
        <v>94</v>
      </c>
      <c r="I131" s="203" t="s">
        <v>95</v>
      </c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>
        <v>21</v>
      </c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outlineLevel="1" x14ac:dyDescent="0.2">
      <c r="A132" s="198"/>
      <c r="B132" s="173"/>
      <c r="C132" s="229" t="s">
        <v>247</v>
      </c>
      <c r="D132" s="177"/>
      <c r="E132" s="182">
        <v>31.53</v>
      </c>
      <c r="F132" s="190"/>
      <c r="G132" s="190"/>
      <c r="H132" s="189"/>
      <c r="I132" s="203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</row>
    <row r="133" spans="1:60" outlineLevel="1" x14ac:dyDescent="0.2">
      <c r="A133" s="198"/>
      <c r="B133" s="170" t="s">
        <v>251</v>
      </c>
      <c r="C133" s="227"/>
      <c r="D133" s="199"/>
      <c r="E133" s="200"/>
      <c r="F133" s="201"/>
      <c r="G133" s="191"/>
      <c r="H133" s="189"/>
      <c r="I133" s="203"/>
      <c r="J133" s="164"/>
      <c r="K133" s="164">
        <v>1</v>
      </c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outlineLevel="1" x14ac:dyDescent="0.2">
      <c r="A134" s="198"/>
      <c r="B134" s="170" t="s">
        <v>252</v>
      </c>
      <c r="C134" s="227"/>
      <c r="D134" s="199"/>
      <c r="E134" s="200"/>
      <c r="F134" s="201"/>
      <c r="G134" s="191"/>
      <c r="H134" s="189"/>
      <c r="I134" s="203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outlineLevel="1" x14ac:dyDescent="0.2">
      <c r="A135" s="198">
        <v>34</v>
      </c>
      <c r="B135" s="173" t="s">
        <v>253</v>
      </c>
      <c r="C135" s="228" t="s">
        <v>254</v>
      </c>
      <c r="D135" s="176" t="s">
        <v>93</v>
      </c>
      <c r="E135" s="181">
        <v>22.6</v>
      </c>
      <c r="F135" s="192"/>
      <c r="G135" s="190">
        <f>E135*F135</f>
        <v>0</v>
      </c>
      <c r="H135" s="189" t="s">
        <v>94</v>
      </c>
      <c r="I135" s="203" t="s">
        <v>95</v>
      </c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>
        <v>21</v>
      </c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outlineLevel="1" x14ac:dyDescent="0.2">
      <c r="A136" s="198"/>
      <c r="B136" s="173"/>
      <c r="C136" s="229" t="s">
        <v>255</v>
      </c>
      <c r="D136" s="177"/>
      <c r="E136" s="182">
        <v>22.6</v>
      </c>
      <c r="F136" s="190"/>
      <c r="G136" s="190"/>
      <c r="H136" s="189"/>
      <c r="I136" s="203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</row>
    <row r="137" spans="1:60" outlineLevel="1" x14ac:dyDescent="0.2">
      <c r="A137" s="198"/>
      <c r="B137" s="170" t="s">
        <v>256</v>
      </c>
      <c r="C137" s="227"/>
      <c r="D137" s="199"/>
      <c r="E137" s="200"/>
      <c r="F137" s="201"/>
      <c r="G137" s="191"/>
      <c r="H137" s="189"/>
      <c r="I137" s="203"/>
      <c r="J137" s="164"/>
      <c r="K137" s="164">
        <v>1</v>
      </c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</row>
    <row r="138" spans="1:60" ht="22.5" outlineLevel="1" x14ac:dyDescent="0.2">
      <c r="A138" s="198">
        <v>35</v>
      </c>
      <c r="B138" s="173" t="s">
        <v>257</v>
      </c>
      <c r="C138" s="228" t="s">
        <v>258</v>
      </c>
      <c r="D138" s="176" t="s">
        <v>93</v>
      </c>
      <c r="E138" s="181">
        <v>22.6</v>
      </c>
      <c r="F138" s="192"/>
      <c r="G138" s="190">
        <f>E138*F138</f>
        <v>0</v>
      </c>
      <c r="H138" s="189" t="s">
        <v>94</v>
      </c>
      <c r="I138" s="203" t="s">
        <v>95</v>
      </c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>
        <v>21</v>
      </c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outlineLevel="1" x14ac:dyDescent="0.2">
      <c r="A139" s="198"/>
      <c r="B139" s="173"/>
      <c r="C139" s="229" t="s">
        <v>255</v>
      </c>
      <c r="D139" s="177"/>
      <c r="E139" s="182">
        <v>22.6</v>
      </c>
      <c r="F139" s="190"/>
      <c r="G139" s="190"/>
      <c r="H139" s="189"/>
      <c r="I139" s="203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outlineLevel="1" x14ac:dyDescent="0.2">
      <c r="A140" s="198"/>
      <c r="B140" s="170" t="s">
        <v>259</v>
      </c>
      <c r="C140" s="227"/>
      <c r="D140" s="199"/>
      <c r="E140" s="200"/>
      <c r="F140" s="201"/>
      <c r="G140" s="191"/>
      <c r="H140" s="189"/>
      <c r="I140" s="203"/>
      <c r="J140" s="164"/>
      <c r="K140" s="164">
        <v>1</v>
      </c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ht="22.5" outlineLevel="1" x14ac:dyDescent="0.2">
      <c r="A141" s="198"/>
      <c r="B141" s="170" t="s">
        <v>260</v>
      </c>
      <c r="C141" s="227"/>
      <c r="D141" s="199"/>
      <c r="E141" s="200"/>
      <c r="F141" s="201"/>
      <c r="G141" s="191"/>
      <c r="H141" s="189"/>
      <c r="I141" s="203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5" t="str">
        <f>B141</f>
        <v>s provedením lože z kameniva drceného, s vyplněním spár, s dvojitým hutněním a se smetením přebytečného materiálu na krajnici. S dodáním hmot pro lože a výplň spár.</v>
      </c>
      <c r="BA141" s="164"/>
      <c r="BB141" s="164"/>
      <c r="BC141" s="164"/>
      <c r="BD141" s="164"/>
      <c r="BE141" s="164"/>
      <c r="BF141" s="164"/>
      <c r="BG141" s="164"/>
      <c r="BH141" s="164"/>
    </row>
    <row r="142" spans="1:60" outlineLevel="1" x14ac:dyDescent="0.2">
      <c r="A142" s="198">
        <v>36</v>
      </c>
      <c r="B142" s="173" t="s">
        <v>261</v>
      </c>
      <c r="C142" s="228" t="s">
        <v>262</v>
      </c>
      <c r="D142" s="176" t="s">
        <v>93</v>
      </c>
      <c r="E142" s="181">
        <v>31.53</v>
      </c>
      <c r="F142" s="192"/>
      <c r="G142" s="190">
        <f>E142*F142</f>
        <v>0</v>
      </c>
      <c r="H142" s="189" t="s">
        <v>94</v>
      </c>
      <c r="I142" s="203" t="s">
        <v>95</v>
      </c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>
        <v>21</v>
      </c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</row>
    <row r="143" spans="1:60" outlineLevel="1" x14ac:dyDescent="0.2">
      <c r="A143" s="198"/>
      <c r="B143" s="173"/>
      <c r="C143" s="229" t="s">
        <v>247</v>
      </c>
      <c r="D143" s="177"/>
      <c r="E143" s="182">
        <v>31.53</v>
      </c>
      <c r="F143" s="190"/>
      <c r="G143" s="190"/>
      <c r="H143" s="189"/>
      <c r="I143" s="203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outlineLevel="1" x14ac:dyDescent="0.2">
      <c r="A144" s="198">
        <v>37</v>
      </c>
      <c r="B144" s="173" t="s">
        <v>263</v>
      </c>
      <c r="C144" s="228" t="s">
        <v>264</v>
      </c>
      <c r="D144" s="176" t="s">
        <v>93</v>
      </c>
      <c r="E144" s="181">
        <v>31.53</v>
      </c>
      <c r="F144" s="192"/>
      <c r="G144" s="190">
        <f>E144*F144</f>
        <v>0</v>
      </c>
      <c r="H144" s="189" t="s">
        <v>225</v>
      </c>
      <c r="I144" s="203" t="s">
        <v>95</v>
      </c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>
        <v>21</v>
      </c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outlineLevel="1" x14ac:dyDescent="0.2">
      <c r="A145" s="198"/>
      <c r="B145" s="173"/>
      <c r="C145" s="229" t="s">
        <v>247</v>
      </c>
      <c r="D145" s="177"/>
      <c r="E145" s="182">
        <v>31.53</v>
      </c>
      <c r="F145" s="190"/>
      <c r="G145" s="190"/>
      <c r="H145" s="189"/>
      <c r="I145" s="203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x14ac:dyDescent="0.2">
      <c r="A146" s="197" t="s">
        <v>85</v>
      </c>
      <c r="B146" s="172" t="s">
        <v>265</v>
      </c>
      <c r="C146" s="225" t="s">
        <v>266</v>
      </c>
      <c r="D146" s="174"/>
      <c r="E146" s="179"/>
      <c r="F146" s="193">
        <f>SUM(G147:G156)</f>
        <v>0</v>
      </c>
      <c r="G146" s="194"/>
      <c r="H146" s="186"/>
      <c r="I146" s="202"/>
    </row>
    <row r="147" spans="1:60" outlineLevel="1" x14ac:dyDescent="0.2">
      <c r="A147" s="198"/>
      <c r="B147" s="169" t="s">
        <v>267</v>
      </c>
      <c r="C147" s="226"/>
      <c r="D147" s="175"/>
      <c r="E147" s="180"/>
      <c r="F147" s="187"/>
      <c r="G147" s="188"/>
      <c r="H147" s="189"/>
      <c r="I147" s="203"/>
      <c r="J147" s="164"/>
      <c r="K147" s="164">
        <v>1</v>
      </c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ht="22.5" outlineLevel="1" x14ac:dyDescent="0.2">
      <c r="A148" s="198"/>
      <c r="B148" s="170" t="s">
        <v>268</v>
      </c>
      <c r="C148" s="227"/>
      <c r="D148" s="199"/>
      <c r="E148" s="200"/>
      <c r="F148" s="201"/>
      <c r="G148" s="191"/>
      <c r="H148" s="189"/>
      <c r="I148" s="203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5" t="str">
        <f>B148</f>
        <v>které se zřizují před úpravami povrchu, a obalení osazených dveřních zárubní před znečištěním při úpravách povrchu nástřikem plastických maltovin včetně pozdějšího odkrytí,</v>
      </c>
      <c r="BA148" s="164"/>
      <c r="BB148" s="164"/>
      <c r="BC148" s="164"/>
      <c r="BD148" s="164"/>
      <c r="BE148" s="164"/>
      <c r="BF148" s="164"/>
      <c r="BG148" s="164"/>
      <c r="BH148" s="164"/>
    </row>
    <row r="149" spans="1:60" outlineLevel="1" x14ac:dyDescent="0.2">
      <c r="A149" s="198">
        <v>38</v>
      </c>
      <c r="B149" s="173" t="s">
        <v>269</v>
      </c>
      <c r="C149" s="228" t="s">
        <v>270</v>
      </c>
      <c r="D149" s="176" t="s">
        <v>93</v>
      </c>
      <c r="E149" s="181">
        <v>86</v>
      </c>
      <c r="F149" s="192"/>
      <c r="G149" s="190">
        <f>E149*F149</f>
        <v>0</v>
      </c>
      <c r="H149" s="189" t="s">
        <v>149</v>
      </c>
      <c r="I149" s="203" t="s">
        <v>95</v>
      </c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>
        <v>21</v>
      </c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outlineLevel="1" x14ac:dyDescent="0.2">
      <c r="A150" s="198"/>
      <c r="B150" s="173"/>
      <c r="C150" s="229" t="s">
        <v>271</v>
      </c>
      <c r="D150" s="177"/>
      <c r="E150" s="182">
        <v>86</v>
      </c>
      <c r="F150" s="190"/>
      <c r="G150" s="190"/>
      <c r="H150" s="189"/>
      <c r="I150" s="203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outlineLevel="1" x14ac:dyDescent="0.2">
      <c r="A151" s="198"/>
      <c r="B151" s="170" t="s">
        <v>272</v>
      </c>
      <c r="C151" s="227"/>
      <c r="D151" s="199"/>
      <c r="E151" s="200"/>
      <c r="F151" s="201"/>
      <c r="G151" s="191"/>
      <c r="H151" s="189"/>
      <c r="I151" s="203"/>
      <c r="J151" s="164"/>
      <c r="K151" s="164">
        <v>1</v>
      </c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outlineLevel="1" x14ac:dyDescent="0.2">
      <c r="A152" s="198">
        <v>39</v>
      </c>
      <c r="B152" s="173" t="s">
        <v>273</v>
      </c>
      <c r="C152" s="228" t="s">
        <v>274</v>
      </c>
      <c r="D152" s="176" t="s">
        <v>93</v>
      </c>
      <c r="E152" s="181">
        <v>20</v>
      </c>
      <c r="F152" s="192"/>
      <c r="G152" s="190">
        <f>E152*F152</f>
        <v>0</v>
      </c>
      <c r="H152" s="189" t="s">
        <v>173</v>
      </c>
      <c r="I152" s="203" t="s">
        <v>95</v>
      </c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>
        <v>21</v>
      </c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outlineLevel="1" x14ac:dyDescent="0.2">
      <c r="A153" s="198"/>
      <c r="B153" s="173"/>
      <c r="C153" s="229" t="s">
        <v>275</v>
      </c>
      <c r="D153" s="177"/>
      <c r="E153" s="182">
        <v>20</v>
      </c>
      <c r="F153" s="190"/>
      <c r="G153" s="190"/>
      <c r="H153" s="189"/>
      <c r="I153" s="203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outlineLevel="1" x14ac:dyDescent="0.2">
      <c r="A154" s="198"/>
      <c r="B154" s="170" t="s">
        <v>276</v>
      </c>
      <c r="C154" s="227"/>
      <c r="D154" s="199"/>
      <c r="E154" s="200"/>
      <c r="F154" s="201"/>
      <c r="G154" s="191"/>
      <c r="H154" s="189"/>
      <c r="I154" s="203"/>
      <c r="J154" s="164"/>
      <c r="K154" s="164">
        <v>1</v>
      </c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ht="22.5" outlineLevel="1" x14ac:dyDescent="0.2">
      <c r="A155" s="198">
        <v>40</v>
      </c>
      <c r="B155" s="173" t="s">
        <v>277</v>
      </c>
      <c r="C155" s="228" t="s">
        <v>278</v>
      </c>
      <c r="D155" s="176" t="s">
        <v>93</v>
      </c>
      <c r="E155" s="181">
        <v>69.3</v>
      </c>
      <c r="F155" s="192"/>
      <c r="G155" s="190">
        <f>E155*F155</f>
        <v>0</v>
      </c>
      <c r="H155" s="189" t="s">
        <v>149</v>
      </c>
      <c r="I155" s="203" t="s">
        <v>95</v>
      </c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>
        <v>21</v>
      </c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outlineLevel="1" x14ac:dyDescent="0.2">
      <c r="A156" s="198"/>
      <c r="B156" s="173"/>
      <c r="C156" s="229" t="s">
        <v>279</v>
      </c>
      <c r="D156" s="177"/>
      <c r="E156" s="182">
        <v>69.3</v>
      </c>
      <c r="F156" s="190"/>
      <c r="G156" s="190"/>
      <c r="H156" s="189"/>
      <c r="I156" s="203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60" x14ac:dyDescent="0.2">
      <c r="A157" s="197" t="s">
        <v>85</v>
      </c>
      <c r="B157" s="172" t="s">
        <v>280</v>
      </c>
      <c r="C157" s="225" t="s">
        <v>281</v>
      </c>
      <c r="D157" s="174"/>
      <c r="E157" s="179"/>
      <c r="F157" s="193">
        <f>SUM(G158:G171)</f>
        <v>0</v>
      </c>
      <c r="G157" s="194"/>
      <c r="H157" s="186"/>
      <c r="I157" s="202"/>
    </row>
    <row r="158" spans="1:60" outlineLevel="1" x14ac:dyDescent="0.2">
      <c r="A158" s="198"/>
      <c r="B158" s="169" t="s">
        <v>282</v>
      </c>
      <c r="C158" s="226"/>
      <c r="D158" s="175"/>
      <c r="E158" s="180"/>
      <c r="F158" s="187"/>
      <c r="G158" s="188"/>
      <c r="H158" s="189"/>
      <c r="I158" s="203"/>
      <c r="J158" s="164"/>
      <c r="K158" s="164">
        <v>1</v>
      </c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ht="22.5" outlineLevel="1" x14ac:dyDescent="0.2">
      <c r="A159" s="198"/>
      <c r="B159" s="170" t="s">
        <v>283</v>
      </c>
      <c r="C159" s="227"/>
      <c r="D159" s="199"/>
      <c r="E159" s="200"/>
      <c r="F159" s="201"/>
      <c r="G159" s="191"/>
      <c r="H159" s="189"/>
      <c r="I159" s="203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5" t="str">
        <f>B159</f>
        <v>nanesení lepicího tmelu na izolační desky, nalepení desek, zajištění talířovými hmoždinkami (6 ks/m2), přebroušení desek, natažení stěrky, vtlačení výztužné tkaniny (1,15 m2/m2), přehlazení stěrky. Kontaktní nátěr a povrchová úprava omítkou podle popisu položky.</v>
      </c>
      <c r="BA159" s="164"/>
      <c r="BB159" s="164"/>
      <c r="BC159" s="164"/>
      <c r="BD159" s="164"/>
      <c r="BE159" s="164"/>
      <c r="BF159" s="164"/>
      <c r="BG159" s="164"/>
      <c r="BH159" s="164"/>
    </row>
    <row r="160" spans="1:60" outlineLevel="1" x14ac:dyDescent="0.2">
      <c r="A160" s="198"/>
      <c r="B160" s="170" t="s">
        <v>284</v>
      </c>
      <c r="C160" s="227"/>
      <c r="D160" s="199"/>
      <c r="E160" s="200"/>
      <c r="F160" s="201"/>
      <c r="G160" s="191"/>
      <c r="H160" s="189"/>
      <c r="I160" s="203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</row>
    <row r="161" spans="1:60" ht="22.5" outlineLevel="1" x14ac:dyDescent="0.2">
      <c r="A161" s="198">
        <v>41</v>
      </c>
      <c r="B161" s="173" t="s">
        <v>285</v>
      </c>
      <c r="C161" s="228" t="s">
        <v>286</v>
      </c>
      <c r="D161" s="176" t="s">
        <v>93</v>
      </c>
      <c r="E161" s="181">
        <v>167.47200000000001</v>
      </c>
      <c r="F161" s="192"/>
      <c r="G161" s="190">
        <f>E161*F161</f>
        <v>0</v>
      </c>
      <c r="H161" s="189" t="s">
        <v>149</v>
      </c>
      <c r="I161" s="203" t="s">
        <v>95</v>
      </c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>
        <v>21</v>
      </c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ht="22.5" outlineLevel="1" x14ac:dyDescent="0.2">
      <c r="A162" s="198"/>
      <c r="B162" s="173"/>
      <c r="C162" s="230" t="s">
        <v>287</v>
      </c>
      <c r="D162" s="178"/>
      <c r="E162" s="183"/>
      <c r="F162" s="195"/>
      <c r="G162" s="196"/>
      <c r="H162" s="189"/>
      <c r="I162" s="203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5" t="str">
        <f>C162</f>
        <v>Nanesení lepicího tmelu na izolační desky, nalepení desek, zajištění talířovými hmoždinkami, přebroušení desek, natažení stěrky, vtlačení výztužné tkaniny, přehlazení stěrky. Osazení list na rozích budovy.</v>
      </c>
      <c r="BB162" s="164"/>
      <c r="BC162" s="164"/>
      <c r="BD162" s="164"/>
      <c r="BE162" s="164"/>
      <c r="BF162" s="164"/>
      <c r="BG162" s="164"/>
      <c r="BH162" s="164"/>
    </row>
    <row r="163" spans="1:60" outlineLevel="1" x14ac:dyDescent="0.2">
      <c r="A163" s="198"/>
      <c r="B163" s="173"/>
      <c r="C163" s="230" t="s">
        <v>288</v>
      </c>
      <c r="D163" s="178"/>
      <c r="E163" s="183"/>
      <c r="F163" s="195"/>
      <c r="G163" s="196"/>
      <c r="H163" s="189"/>
      <c r="I163" s="203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5" t="str">
        <f>C163</f>
        <v>Položka neobsahuje kontaktní nátěr a povrchovou úpravu omítkou.</v>
      </c>
      <c r="BB163" s="164"/>
      <c r="BC163" s="164"/>
      <c r="BD163" s="164"/>
      <c r="BE163" s="164"/>
      <c r="BF163" s="164"/>
      <c r="BG163" s="164"/>
      <c r="BH163" s="164"/>
    </row>
    <row r="164" spans="1:60" outlineLevel="1" x14ac:dyDescent="0.2">
      <c r="A164" s="198"/>
      <c r="B164" s="173"/>
      <c r="C164" s="229" t="s">
        <v>289</v>
      </c>
      <c r="D164" s="177"/>
      <c r="E164" s="182">
        <v>86.382000000000005</v>
      </c>
      <c r="F164" s="190"/>
      <c r="G164" s="190"/>
      <c r="H164" s="189"/>
      <c r="I164" s="203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outlineLevel="1" x14ac:dyDescent="0.2">
      <c r="A165" s="198"/>
      <c r="B165" s="173"/>
      <c r="C165" s="229" t="s">
        <v>290</v>
      </c>
      <c r="D165" s="177"/>
      <c r="E165" s="182">
        <v>118.2</v>
      </c>
      <c r="F165" s="190"/>
      <c r="G165" s="190"/>
      <c r="H165" s="189"/>
      <c r="I165" s="203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outlineLevel="1" x14ac:dyDescent="0.2">
      <c r="A166" s="198"/>
      <c r="B166" s="173"/>
      <c r="C166" s="229" t="s">
        <v>291</v>
      </c>
      <c r="D166" s="177"/>
      <c r="E166" s="182">
        <v>-37.11</v>
      </c>
      <c r="F166" s="190"/>
      <c r="G166" s="190"/>
      <c r="H166" s="189"/>
      <c r="I166" s="203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ht="22.5" outlineLevel="1" x14ac:dyDescent="0.2">
      <c r="A167" s="198">
        <v>42</v>
      </c>
      <c r="B167" s="173" t="s">
        <v>292</v>
      </c>
      <c r="C167" s="228" t="s">
        <v>293</v>
      </c>
      <c r="D167" s="176" t="s">
        <v>93</v>
      </c>
      <c r="E167" s="181">
        <v>66.861729999999994</v>
      </c>
      <c r="F167" s="192"/>
      <c r="G167" s="190">
        <f>E167*F167</f>
        <v>0</v>
      </c>
      <c r="H167" s="189"/>
      <c r="I167" s="203" t="s">
        <v>164</v>
      </c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>
        <v>21</v>
      </c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ht="22.5" outlineLevel="1" x14ac:dyDescent="0.2">
      <c r="A168" s="198"/>
      <c r="B168" s="173"/>
      <c r="C168" s="230" t="s">
        <v>294</v>
      </c>
      <c r="D168" s="178"/>
      <c r="E168" s="183"/>
      <c r="F168" s="195"/>
      <c r="G168" s="196"/>
      <c r="H168" s="189"/>
      <c r="I168" s="203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5" t="str">
        <f>C168</f>
        <v>Dodávka a montáž keramických obkladů, nosné Al konstrukce - viditelné uchycení včetně kotevních prvků - odsazení konstrukce do 250 mm, tepelné minerální izolace včetně kotev a difuzní folie.</v>
      </c>
      <c r="BB168" s="164"/>
      <c r="BC168" s="164"/>
      <c r="BD168" s="164"/>
      <c r="BE168" s="164"/>
      <c r="BF168" s="164"/>
      <c r="BG168" s="164"/>
      <c r="BH168" s="164"/>
    </row>
    <row r="169" spans="1:60" outlineLevel="1" x14ac:dyDescent="0.2">
      <c r="A169" s="198"/>
      <c r="B169" s="173"/>
      <c r="C169" s="229" t="s">
        <v>295</v>
      </c>
      <c r="D169" s="177"/>
      <c r="E169" s="182">
        <v>16.288499999999999</v>
      </c>
      <c r="F169" s="190"/>
      <c r="G169" s="190"/>
      <c r="H169" s="189"/>
      <c r="I169" s="203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outlineLevel="1" x14ac:dyDescent="0.2">
      <c r="A170" s="198"/>
      <c r="B170" s="173"/>
      <c r="C170" s="229" t="s">
        <v>296</v>
      </c>
      <c r="D170" s="177"/>
      <c r="E170" s="182">
        <v>46.994999999999997</v>
      </c>
      <c r="F170" s="190"/>
      <c r="G170" s="190"/>
      <c r="H170" s="189"/>
      <c r="I170" s="203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outlineLevel="1" x14ac:dyDescent="0.2">
      <c r="A171" s="198"/>
      <c r="B171" s="173"/>
      <c r="C171" s="229" t="s">
        <v>297</v>
      </c>
      <c r="D171" s="177"/>
      <c r="E171" s="182">
        <v>3.5781999999999998</v>
      </c>
      <c r="F171" s="190"/>
      <c r="G171" s="190"/>
      <c r="H171" s="189"/>
      <c r="I171" s="203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x14ac:dyDescent="0.2">
      <c r="A172" s="197" t="s">
        <v>85</v>
      </c>
      <c r="B172" s="172" t="s">
        <v>298</v>
      </c>
      <c r="C172" s="225" t="s">
        <v>299</v>
      </c>
      <c r="D172" s="174"/>
      <c r="E172" s="179"/>
      <c r="F172" s="193">
        <f>SUM(G173:G211)</f>
        <v>0</v>
      </c>
      <c r="G172" s="194"/>
      <c r="H172" s="186"/>
      <c r="I172" s="202"/>
    </row>
    <row r="173" spans="1:60" outlineLevel="1" x14ac:dyDescent="0.2">
      <c r="A173" s="198"/>
      <c r="B173" s="169" t="s">
        <v>300</v>
      </c>
      <c r="C173" s="226"/>
      <c r="D173" s="175"/>
      <c r="E173" s="180"/>
      <c r="F173" s="187"/>
      <c r="G173" s="188"/>
      <c r="H173" s="189"/>
      <c r="I173" s="203"/>
      <c r="J173" s="164"/>
      <c r="K173" s="164">
        <v>1</v>
      </c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outlineLevel="1" x14ac:dyDescent="0.2">
      <c r="A174" s="198"/>
      <c r="B174" s="170" t="s">
        <v>301</v>
      </c>
      <c r="C174" s="227"/>
      <c r="D174" s="199"/>
      <c r="E174" s="200"/>
      <c r="F174" s="201"/>
      <c r="G174" s="191"/>
      <c r="H174" s="189"/>
      <c r="I174" s="203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60" outlineLevel="1" x14ac:dyDescent="0.2">
      <c r="A175" s="198"/>
      <c r="B175" s="170" t="s">
        <v>302</v>
      </c>
      <c r="C175" s="227"/>
      <c r="D175" s="199"/>
      <c r="E175" s="200"/>
      <c r="F175" s="201"/>
      <c r="G175" s="191"/>
      <c r="H175" s="189"/>
      <c r="I175" s="203"/>
      <c r="J175" s="164"/>
      <c r="K175" s="164">
        <v>2</v>
      </c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</row>
    <row r="176" spans="1:60" outlineLevel="1" x14ac:dyDescent="0.2">
      <c r="A176" s="198">
        <v>43</v>
      </c>
      <c r="B176" s="173" t="s">
        <v>303</v>
      </c>
      <c r="C176" s="228" t="s">
        <v>304</v>
      </c>
      <c r="D176" s="176" t="s">
        <v>64</v>
      </c>
      <c r="E176" s="181">
        <v>0.61650000000000005</v>
      </c>
      <c r="F176" s="192"/>
      <c r="G176" s="190">
        <f>E176*F176</f>
        <v>0</v>
      </c>
      <c r="H176" s="189" t="s">
        <v>149</v>
      </c>
      <c r="I176" s="203" t="s">
        <v>95</v>
      </c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>
        <v>21</v>
      </c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60" outlineLevel="1" x14ac:dyDescent="0.2">
      <c r="A177" s="198"/>
      <c r="B177" s="173"/>
      <c r="C177" s="230" t="s">
        <v>305</v>
      </c>
      <c r="D177" s="178"/>
      <c r="E177" s="183"/>
      <c r="F177" s="195"/>
      <c r="G177" s="196"/>
      <c r="H177" s="189"/>
      <c r="I177" s="203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5" t="str">
        <f>C177</f>
        <v>Včetně vytvoření dilatačních spár, bez zaplnění.</v>
      </c>
      <c r="BB177" s="164"/>
      <c r="BC177" s="164"/>
      <c r="BD177" s="164"/>
      <c r="BE177" s="164"/>
      <c r="BF177" s="164"/>
      <c r="BG177" s="164"/>
      <c r="BH177" s="164"/>
    </row>
    <row r="178" spans="1:60" outlineLevel="1" x14ac:dyDescent="0.2">
      <c r="A178" s="198"/>
      <c r="B178" s="173"/>
      <c r="C178" s="229" t="s">
        <v>306</v>
      </c>
      <c r="D178" s="177"/>
      <c r="E178" s="182">
        <v>0.435</v>
      </c>
      <c r="F178" s="190"/>
      <c r="G178" s="190"/>
      <c r="H178" s="189"/>
      <c r="I178" s="203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</row>
    <row r="179" spans="1:60" outlineLevel="1" x14ac:dyDescent="0.2">
      <c r="A179" s="198"/>
      <c r="B179" s="173"/>
      <c r="C179" s="229" t="s">
        <v>307</v>
      </c>
      <c r="D179" s="177"/>
      <c r="E179" s="182">
        <v>0.18149999999999999</v>
      </c>
      <c r="F179" s="190"/>
      <c r="G179" s="190"/>
      <c r="H179" s="189"/>
      <c r="I179" s="203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</row>
    <row r="180" spans="1:60" outlineLevel="1" x14ac:dyDescent="0.2">
      <c r="A180" s="198"/>
      <c r="B180" s="170" t="s">
        <v>308</v>
      </c>
      <c r="C180" s="227"/>
      <c r="D180" s="199"/>
      <c r="E180" s="200"/>
      <c r="F180" s="201"/>
      <c r="G180" s="191"/>
      <c r="H180" s="189"/>
      <c r="I180" s="203"/>
      <c r="J180" s="164"/>
      <c r="K180" s="164">
        <v>1</v>
      </c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</row>
    <row r="181" spans="1:60" outlineLevel="1" x14ac:dyDescent="0.2">
      <c r="A181" s="198"/>
      <c r="B181" s="170" t="s">
        <v>309</v>
      </c>
      <c r="C181" s="227"/>
      <c r="D181" s="199"/>
      <c r="E181" s="200"/>
      <c r="F181" s="201"/>
      <c r="G181" s="191"/>
      <c r="H181" s="189"/>
      <c r="I181" s="203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</row>
    <row r="182" spans="1:60" outlineLevel="1" x14ac:dyDescent="0.2">
      <c r="A182" s="198">
        <v>44</v>
      </c>
      <c r="B182" s="173" t="s">
        <v>310</v>
      </c>
      <c r="C182" s="228" t="s">
        <v>311</v>
      </c>
      <c r="D182" s="176" t="s">
        <v>64</v>
      </c>
      <c r="E182" s="181">
        <v>4.4749999999999996</v>
      </c>
      <c r="F182" s="192"/>
      <c r="G182" s="190">
        <f>E182*F182</f>
        <v>0</v>
      </c>
      <c r="H182" s="189" t="s">
        <v>149</v>
      </c>
      <c r="I182" s="203" t="s">
        <v>95</v>
      </c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>
        <v>21</v>
      </c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outlineLevel="1" x14ac:dyDescent="0.2">
      <c r="A183" s="198"/>
      <c r="B183" s="173"/>
      <c r="C183" s="229" t="s">
        <v>312</v>
      </c>
      <c r="D183" s="177"/>
      <c r="E183" s="182">
        <v>4.4749999999999996</v>
      </c>
      <c r="F183" s="190"/>
      <c r="G183" s="190"/>
      <c r="H183" s="189"/>
      <c r="I183" s="203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outlineLevel="1" x14ac:dyDescent="0.2">
      <c r="A184" s="198"/>
      <c r="B184" s="170" t="s">
        <v>313</v>
      </c>
      <c r="C184" s="227"/>
      <c r="D184" s="199"/>
      <c r="E184" s="200"/>
      <c r="F184" s="201"/>
      <c r="G184" s="191"/>
      <c r="H184" s="189"/>
      <c r="I184" s="203"/>
      <c r="J184" s="164"/>
      <c r="K184" s="164">
        <v>1</v>
      </c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60" outlineLevel="1" x14ac:dyDescent="0.2">
      <c r="A185" s="198"/>
      <c r="B185" s="170" t="s">
        <v>314</v>
      </c>
      <c r="C185" s="227"/>
      <c r="D185" s="199"/>
      <c r="E185" s="200"/>
      <c r="F185" s="201"/>
      <c r="G185" s="191"/>
      <c r="H185" s="189"/>
      <c r="I185" s="203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</row>
    <row r="186" spans="1:60" outlineLevel="1" x14ac:dyDescent="0.2">
      <c r="A186" s="198">
        <v>45</v>
      </c>
      <c r="B186" s="173" t="s">
        <v>315</v>
      </c>
      <c r="C186" s="228" t="s">
        <v>316</v>
      </c>
      <c r="D186" s="176" t="s">
        <v>64</v>
      </c>
      <c r="E186" s="181">
        <v>0.61650000000000005</v>
      </c>
      <c r="F186" s="192"/>
      <c r="G186" s="190">
        <f>E186*F186</f>
        <v>0</v>
      </c>
      <c r="H186" s="189" t="s">
        <v>149</v>
      </c>
      <c r="I186" s="203" t="s">
        <v>95</v>
      </c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>
        <v>21</v>
      </c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</row>
    <row r="187" spans="1:60" outlineLevel="1" x14ac:dyDescent="0.2">
      <c r="A187" s="198"/>
      <c r="B187" s="173"/>
      <c r="C187" s="229" t="s">
        <v>317</v>
      </c>
      <c r="D187" s="177"/>
      <c r="E187" s="182">
        <v>0.435</v>
      </c>
      <c r="F187" s="190"/>
      <c r="G187" s="190"/>
      <c r="H187" s="189"/>
      <c r="I187" s="203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</row>
    <row r="188" spans="1:60" outlineLevel="1" x14ac:dyDescent="0.2">
      <c r="A188" s="198"/>
      <c r="B188" s="173"/>
      <c r="C188" s="229" t="s">
        <v>307</v>
      </c>
      <c r="D188" s="177"/>
      <c r="E188" s="182">
        <v>0.18149999999999999</v>
      </c>
      <c r="F188" s="190"/>
      <c r="G188" s="190"/>
      <c r="H188" s="189"/>
      <c r="I188" s="203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</row>
    <row r="189" spans="1:60" outlineLevel="1" x14ac:dyDescent="0.2">
      <c r="A189" s="198">
        <v>46</v>
      </c>
      <c r="B189" s="173" t="s">
        <v>318</v>
      </c>
      <c r="C189" s="228" t="s">
        <v>311</v>
      </c>
      <c r="D189" s="176" t="s">
        <v>64</v>
      </c>
      <c r="E189" s="181">
        <v>4.4749999999999996</v>
      </c>
      <c r="F189" s="192"/>
      <c r="G189" s="190">
        <f>E189*F189</f>
        <v>0</v>
      </c>
      <c r="H189" s="189" t="s">
        <v>149</v>
      </c>
      <c r="I189" s="203" t="s">
        <v>95</v>
      </c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>
        <v>21</v>
      </c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</row>
    <row r="190" spans="1:60" outlineLevel="1" x14ac:dyDescent="0.2">
      <c r="A190" s="198"/>
      <c r="B190" s="173"/>
      <c r="C190" s="229" t="s">
        <v>312</v>
      </c>
      <c r="D190" s="177"/>
      <c r="E190" s="182">
        <v>4.4749999999999996</v>
      </c>
      <c r="F190" s="190"/>
      <c r="G190" s="190"/>
      <c r="H190" s="189"/>
      <c r="I190" s="203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</row>
    <row r="191" spans="1:60" outlineLevel="1" x14ac:dyDescent="0.2">
      <c r="A191" s="198"/>
      <c r="B191" s="170" t="s">
        <v>319</v>
      </c>
      <c r="C191" s="227"/>
      <c r="D191" s="199"/>
      <c r="E191" s="200"/>
      <c r="F191" s="201"/>
      <c r="G191" s="191"/>
      <c r="H191" s="189"/>
      <c r="I191" s="203"/>
      <c r="J191" s="164"/>
      <c r="K191" s="164">
        <v>1</v>
      </c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</row>
    <row r="192" spans="1:60" outlineLevel="1" x14ac:dyDescent="0.2">
      <c r="A192" s="198"/>
      <c r="B192" s="170" t="s">
        <v>320</v>
      </c>
      <c r="C192" s="227"/>
      <c r="D192" s="199"/>
      <c r="E192" s="200"/>
      <c r="F192" s="201"/>
      <c r="G192" s="191"/>
      <c r="H192" s="189"/>
      <c r="I192" s="203"/>
      <c r="J192" s="164"/>
      <c r="K192" s="164">
        <v>2</v>
      </c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</row>
    <row r="193" spans="1:60" outlineLevel="1" x14ac:dyDescent="0.2">
      <c r="A193" s="198">
        <v>47</v>
      </c>
      <c r="B193" s="173" t="s">
        <v>321</v>
      </c>
      <c r="C193" s="228" t="s">
        <v>322</v>
      </c>
      <c r="D193" s="176" t="s">
        <v>155</v>
      </c>
      <c r="E193" s="181">
        <v>1.523E-2</v>
      </c>
      <c r="F193" s="192"/>
      <c r="G193" s="190">
        <f>E193*F193</f>
        <v>0</v>
      </c>
      <c r="H193" s="189" t="s">
        <v>149</v>
      </c>
      <c r="I193" s="203" t="s">
        <v>95</v>
      </c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>
        <v>21</v>
      </c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</row>
    <row r="194" spans="1:60" outlineLevel="1" x14ac:dyDescent="0.2">
      <c r="A194" s="198"/>
      <c r="B194" s="173"/>
      <c r="C194" s="229" t="s">
        <v>323</v>
      </c>
      <c r="D194" s="177"/>
      <c r="E194" s="182">
        <v>1.52E-2</v>
      </c>
      <c r="F194" s="190"/>
      <c r="G194" s="190"/>
      <c r="H194" s="189"/>
      <c r="I194" s="203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</row>
    <row r="195" spans="1:60" outlineLevel="1" x14ac:dyDescent="0.2">
      <c r="A195" s="198">
        <v>48</v>
      </c>
      <c r="B195" s="173" t="s">
        <v>324</v>
      </c>
      <c r="C195" s="228" t="s">
        <v>325</v>
      </c>
      <c r="D195" s="176" t="s">
        <v>155</v>
      </c>
      <c r="E195" s="181">
        <v>0.13558999999999999</v>
      </c>
      <c r="F195" s="192"/>
      <c r="G195" s="190">
        <f>E195*F195</f>
        <v>0</v>
      </c>
      <c r="H195" s="189" t="s">
        <v>149</v>
      </c>
      <c r="I195" s="203" t="s">
        <v>95</v>
      </c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>
        <v>21</v>
      </c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</row>
    <row r="196" spans="1:60" outlineLevel="1" x14ac:dyDescent="0.2">
      <c r="A196" s="198"/>
      <c r="B196" s="173"/>
      <c r="C196" s="229" t="s">
        <v>326</v>
      </c>
      <c r="D196" s="177"/>
      <c r="E196" s="182">
        <v>0.1356</v>
      </c>
      <c r="F196" s="190"/>
      <c r="G196" s="190"/>
      <c r="H196" s="189"/>
      <c r="I196" s="203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</row>
    <row r="197" spans="1:60" outlineLevel="1" x14ac:dyDescent="0.2">
      <c r="A197" s="198"/>
      <c r="B197" s="170" t="s">
        <v>327</v>
      </c>
      <c r="C197" s="227"/>
      <c r="D197" s="199"/>
      <c r="E197" s="200"/>
      <c r="F197" s="201"/>
      <c r="G197" s="191"/>
      <c r="H197" s="189"/>
      <c r="I197" s="203"/>
      <c r="J197" s="164"/>
      <c r="K197" s="164">
        <v>1</v>
      </c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</row>
    <row r="198" spans="1:60" outlineLevel="1" x14ac:dyDescent="0.2">
      <c r="A198" s="198"/>
      <c r="B198" s="170" t="s">
        <v>328</v>
      </c>
      <c r="C198" s="227"/>
      <c r="D198" s="199"/>
      <c r="E198" s="200"/>
      <c r="F198" s="201"/>
      <c r="G198" s="191"/>
      <c r="H198" s="189"/>
      <c r="I198" s="203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</row>
    <row r="199" spans="1:60" outlineLevel="1" x14ac:dyDescent="0.2">
      <c r="A199" s="198"/>
      <c r="B199" s="170" t="s">
        <v>329</v>
      </c>
      <c r="C199" s="227"/>
      <c r="D199" s="199"/>
      <c r="E199" s="200"/>
      <c r="F199" s="201"/>
      <c r="G199" s="191"/>
      <c r="H199" s="189"/>
      <c r="I199" s="203"/>
      <c r="J199" s="164"/>
      <c r="K199" s="164">
        <v>2</v>
      </c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</row>
    <row r="200" spans="1:60" outlineLevel="1" x14ac:dyDescent="0.2">
      <c r="A200" s="198">
        <v>49</v>
      </c>
      <c r="B200" s="173" t="s">
        <v>330</v>
      </c>
      <c r="C200" s="228" t="s">
        <v>331</v>
      </c>
      <c r="D200" s="176" t="s">
        <v>64</v>
      </c>
      <c r="E200" s="181">
        <v>2.2374999999999998</v>
      </c>
      <c r="F200" s="192"/>
      <c r="G200" s="190">
        <f>E200*F200</f>
        <v>0</v>
      </c>
      <c r="H200" s="189" t="s">
        <v>149</v>
      </c>
      <c r="I200" s="203" t="s">
        <v>95</v>
      </c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>
        <v>21</v>
      </c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</row>
    <row r="201" spans="1:60" outlineLevel="1" x14ac:dyDescent="0.2">
      <c r="A201" s="198"/>
      <c r="B201" s="173"/>
      <c r="C201" s="229" t="s">
        <v>332</v>
      </c>
      <c r="D201" s="177"/>
      <c r="E201" s="182">
        <v>2.2374999999999998</v>
      </c>
      <c r="F201" s="190"/>
      <c r="G201" s="190"/>
      <c r="H201" s="189"/>
      <c r="I201" s="203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</row>
    <row r="202" spans="1:60" outlineLevel="1" x14ac:dyDescent="0.2">
      <c r="A202" s="198"/>
      <c r="B202" s="170" t="s">
        <v>333</v>
      </c>
      <c r="C202" s="227"/>
      <c r="D202" s="199"/>
      <c r="E202" s="200"/>
      <c r="F202" s="201"/>
      <c r="G202" s="191"/>
      <c r="H202" s="189"/>
      <c r="I202" s="203"/>
      <c r="J202" s="164"/>
      <c r="K202" s="164">
        <v>1</v>
      </c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</row>
    <row r="203" spans="1:60" outlineLevel="1" x14ac:dyDescent="0.2">
      <c r="A203" s="198"/>
      <c r="B203" s="170" t="s">
        <v>334</v>
      </c>
      <c r="C203" s="227"/>
      <c r="D203" s="199"/>
      <c r="E203" s="200"/>
      <c r="F203" s="201"/>
      <c r="G203" s="191"/>
      <c r="H203" s="189"/>
      <c r="I203" s="203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</row>
    <row r="204" spans="1:60" outlineLevel="1" x14ac:dyDescent="0.2">
      <c r="A204" s="198"/>
      <c r="B204" s="170" t="s">
        <v>335</v>
      </c>
      <c r="C204" s="227"/>
      <c r="D204" s="199"/>
      <c r="E204" s="200"/>
      <c r="F204" s="201"/>
      <c r="G204" s="191"/>
      <c r="H204" s="189"/>
      <c r="I204" s="203"/>
      <c r="J204" s="164"/>
      <c r="K204" s="164">
        <v>2</v>
      </c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</row>
    <row r="205" spans="1:60" outlineLevel="1" x14ac:dyDescent="0.2">
      <c r="A205" s="198">
        <v>50</v>
      </c>
      <c r="B205" s="173" t="s">
        <v>336</v>
      </c>
      <c r="C205" s="228" t="s">
        <v>337</v>
      </c>
      <c r="D205" s="176" t="s">
        <v>93</v>
      </c>
      <c r="E205" s="181">
        <v>21.234999999999999</v>
      </c>
      <c r="F205" s="192"/>
      <c r="G205" s="190">
        <f>E205*F205</f>
        <v>0</v>
      </c>
      <c r="H205" s="189" t="s">
        <v>149</v>
      </c>
      <c r="I205" s="203" t="s">
        <v>95</v>
      </c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>
        <v>21</v>
      </c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</row>
    <row r="206" spans="1:60" outlineLevel="1" x14ac:dyDescent="0.2">
      <c r="A206" s="198"/>
      <c r="B206" s="173"/>
      <c r="C206" s="230" t="s">
        <v>338</v>
      </c>
      <c r="D206" s="178"/>
      <c r="E206" s="183"/>
      <c r="F206" s="195"/>
      <c r="G206" s="196"/>
      <c r="H206" s="189"/>
      <c r="I206" s="203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5" t="str">
        <f>C206</f>
        <v>Včetně dodávky dlaždic.</v>
      </c>
      <c r="BB206" s="164"/>
      <c r="BC206" s="164"/>
      <c r="BD206" s="164"/>
      <c r="BE206" s="164"/>
      <c r="BF206" s="164"/>
      <c r="BG206" s="164"/>
      <c r="BH206" s="164"/>
    </row>
    <row r="207" spans="1:60" outlineLevel="1" x14ac:dyDescent="0.2">
      <c r="A207" s="198"/>
      <c r="B207" s="173"/>
      <c r="C207" s="229" t="s">
        <v>239</v>
      </c>
      <c r="D207" s="177"/>
      <c r="E207" s="182">
        <v>21.234999999999999</v>
      </c>
      <c r="F207" s="190"/>
      <c r="G207" s="190"/>
      <c r="H207" s="189"/>
      <c r="I207" s="203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</row>
    <row r="208" spans="1:60" outlineLevel="1" x14ac:dyDescent="0.2">
      <c r="A208" s="198">
        <v>51</v>
      </c>
      <c r="B208" s="173" t="s">
        <v>161</v>
      </c>
      <c r="C208" s="228" t="s">
        <v>162</v>
      </c>
      <c r="D208" s="176" t="s">
        <v>163</v>
      </c>
      <c r="E208" s="181">
        <v>4.49</v>
      </c>
      <c r="F208" s="192"/>
      <c r="G208" s="190">
        <f>E208*F208</f>
        <v>0</v>
      </c>
      <c r="H208" s="189"/>
      <c r="I208" s="203" t="s">
        <v>164</v>
      </c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>
        <v>21</v>
      </c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</row>
    <row r="209" spans="1:60" outlineLevel="1" x14ac:dyDescent="0.2">
      <c r="A209" s="198"/>
      <c r="B209" s="173"/>
      <c r="C209" s="229" t="s">
        <v>339</v>
      </c>
      <c r="D209" s="177"/>
      <c r="E209" s="182">
        <v>4.49</v>
      </c>
      <c r="F209" s="190"/>
      <c r="G209" s="190"/>
      <c r="H209" s="189"/>
      <c r="I209" s="203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</row>
    <row r="210" spans="1:60" outlineLevel="1" x14ac:dyDescent="0.2">
      <c r="A210" s="198">
        <v>52</v>
      </c>
      <c r="B210" s="173" t="s">
        <v>165</v>
      </c>
      <c r="C210" s="228" t="s">
        <v>166</v>
      </c>
      <c r="D210" s="176" t="s">
        <v>163</v>
      </c>
      <c r="E210" s="181">
        <v>5.0999999999999996</v>
      </c>
      <c r="F210" s="192"/>
      <c r="G210" s="190">
        <f>E210*F210</f>
        <v>0</v>
      </c>
      <c r="H210" s="189"/>
      <c r="I210" s="203" t="s">
        <v>164</v>
      </c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>
        <v>21</v>
      </c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</row>
    <row r="211" spans="1:60" outlineLevel="1" x14ac:dyDescent="0.2">
      <c r="A211" s="198"/>
      <c r="B211" s="173"/>
      <c r="C211" s="229" t="s">
        <v>340</v>
      </c>
      <c r="D211" s="177"/>
      <c r="E211" s="182">
        <v>5.0999999999999996</v>
      </c>
      <c r="F211" s="190"/>
      <c r="G211" s="190"/>
      <c r="H211" s="189"/>
      <c r="I211" s="203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</row>
    <row r="212" spans="1:60" x14ac:dyDescent="0.2">
      <c r="A212" s="197" t="s">
        <v>85</v>
      </c>
      <c r="B212" s="172" t="s">
        <v>341</v>
      </c>
      <c r="C212" s="225" t="s">
        <v>342</v>
      </c>
      <c r="D212" s="174"/>
      <c r="E212" s="179"/>
      <c r="F212" s="193">
        <f>SUM(G213:G216)</f>
        <v>0</v>
      </c>
      <c r="G212" s="194"/>
      <c r="H212" s="186"/>
      <c r="I212" s="202"/>
    </row>
    <row r="213" spans="1:60" outlineLevel="1" x14ac:dyDescent="0.2">
      <c r="A213" s="198"/>
      <c r="B213" s="169" t="s">
        <v>343</v>
      </c>
      <c r="C213" s="226"/>
      <c r="D213" s="175"/>
      <c r="E213" s="180"/>
      <c r="F213" s="187"/>
      <c r="G213" s="188"/>
      <c r="H213" s="189"/>
      <c r="I213" s="203"/>
      <c r="J213" s="164"/>
      <c r="K213" s="164">
        <v>1</v>
      </c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</row>
    <row r="214" spans="1:60" ht="22.5" outlineLevel="1" x14ac:dyDescent="0.2">
      <c r="A214" s="198"/>
      <c r="B214" s="170" t="s">
        <v>344</v>
      </c>
      <c r="C214" s="227"/>
      <c r="D214" s="199"/>
      <c r="E214" s="200"/>
      <c r="F214" s="201"/>
      <c r="G214" s="191"/>
      <c r="H214" s="189"/>
      <c r="I214" s="203"/>
      <c r="J214" s="164"/>
      <c r="K214" s="164">
        <v>2</v>
      </c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5" t="str">
        <f>B214</f>
        <v>642 94-21 bez dveřních křídel, do zdiva včetně kotvení, na jakoukoliv cementovou maltu, s vybetonováním prahu v zárubni a s osazením špalíků nebo latí pro dřevěný práh</v>
      </c>
      <c r="BA214" s="164"/>
      <c r="BB214" s="164"/>
      <c r="BC214" s="164"/>
      <c r="BD214" s="164"/>
      <c r="BE214" s="164"/>
      <c r="BF214" s="164"/>
      <c r="BG214" s="164"/>
      <c r="BH214" s="164"/>
    </row>
    <row r="215" spans="1:60" outlineLevel="1" x14ac:dyDescent="0.2">
      <c r="A215" s="198">
        <v>53</v>
      </c>
      <c r="B215" s="173" t="s">
        <v>345</v>
      </c>
      <c r="C215" s="228" t="s">
        <v>346</v>
      </c>
      <c r="D215" s="176" t="s">
        <v>232</v>
      </c>
      <c r="E215" s="181">
        <v>2</v>
      </c>
      <c r="F215" s="192"/>
      <c r="G215" s="190">
        <f>E215*F215</f>
        <v>0</v>
      </c>
      <c r="H215" s="189" t="s">
        <v>149</v>
      </c>
      <c r="I215" s="203" t="s">
        <v>95</v>
      </c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>
        <v>21</v>
      </c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</row>
    <row r="216" spans="1:60" ht="22.5" outlineLevel="1" x14ac:dyDescent="0.2">
      <c r="A216" s="198">
        <v>54</v>
      </c>
      <c r="B216" s="173" t="s">
        <v>347</v>
      </c>
      <c r="C216" s="228" t="s">
        <v>348</v>
      </c>
      <c r="D216" s="176" t="s">
        <v>232</v>
      </c>
      <c r="E216" s="181">
        <v>2</v>
      </c>
      <c r="F216" s="192"/>
      <c r="G216" s="190">
        <f>E216*F216</f>
        <v>0</v>
      </c>
      <c r="H216" s="189" t="s">
        <v>225</v>
      </c>
      <c r="I216" s="203" t="s">
        <v>95</v>
      </c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>
        <v>21</v>
      </c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</row>
    <row r="217" spans="1:60" x14ac:dyDescent="0.2">
      <c r="A217" s="197" t="s">
        <v>85</v>
      </c>
      <c r="B217" s="172" t="s">
        <v>349</v>
      </c>
      <c r="C217" s="225" t="s">
        <v>350</v>
      </c>
      <c r="D217" s="174"/>
      <c r="E217" s="179"/>
      <c r="F217" s="193">
        <f>SUM(G218:G222)</f>
        <v>0</v>
      </c>
      <c r="G217" s="194"/>
      <c r="H217" s="186"/>
      <c r="I217" s="202"/>
    </row>
    <row r="218" spans="1:60" outlineLevel="1" x14ac:dyDescent="0.2">
      <c r="A218" s="198"/>
      <c r="B218" s="169" t="s">
        <v>351</v>
      </c>
      <c r="C218" s="226"/>
      <c r="D218" s="175"/>
      <c r="E218" s="180"/>
      <c r="F218" s="187"/>
      <c r="G218" s="188"/>
      <c r="H218" s="189"/>
      <c r="I218" s="203"/>
      <c r="J218" s="164"/>
      <c r="K218" s="164">
        <v>1</v>
      </c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</row>
    <row r="219" spans="1:60" outlineLevel="1" x14ac:dyDescent="0.2">
      <c r="A219" s="198"/>
      <c r="B219" s="170" t="s">
        <v>352</v>
      </c>
      <c r="C219" s="227"/>
      <c r="D219" s="199"/>
      <c r="E219" s="200"/>
      <c r="F219" s="201"/>
      <c r="G219" s="191"/>
      <c r="H219" s="189"/>
      <c r="I219" s="203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</row>
    <row r="220" spans="1:60" outlineLevel="1" x14ac:dyDescent="0.2">
      <c r="A220" s="198"/>
      <c r="B220" s="170" t="s">
        <v>353</v>
      </c>
      <c r="C220" s="227"/>
      <c r="D220" s="199"/>
      <c r="E220" s="200"/>
      <c r="F220" s="201"/>
      <c r="G220" s="191"/>
      <c r="H220" s="189"/>
      <c r="I220" s="203"/>
      <c r="J220" s="164"/>
      <c r="K220" s="164">
        <v>2</v>
      </c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</row>
    <row r="221" spans="1:60" ht="22.5" outlineLevel="1" x14ac:dyDescent="0.2">
      <c r="A221" s="198">
        <v>55</v>
      </c>
      <c r="B221" s="173" t="s">
        <v>354</v>
      </c>
      <c r="C221" s="228" t="s">
        <v>355</v>
      </c>
      <c r="D221" s="176" t="s">
        <v>202</v>
      </c>
      <c r="E221" s="181">
        <v>13</v>
      </c>
      <c r="F221" s="192"/>
      <c r="G221" s="190">
        <f>E221*F221</f>
        <v>0</v>
      </c>
      <c r="H221" s="189" t="s">
        <v>94</v>
      </c>
      <c r="I221" s="203" t="s">
        <v>95</v>
      </c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>
        <v>21</v>
      </c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</row>
    <row r="222" spans="1:60" outlineLevel="1" x14ac:dyDescent="0.2">
      <c r="A222" s="198"/>
      <c r="B222" s="173"/>
      <c r="C222" s="229" t="s">
        <v>356</v>
      </c>
      <c r="D222" s="177"/>
      <c r="E222" s="182">
        <v>13</v>
      </c>
      <c r="F222" s="190"/>
      <c r="G222" s="190"/>
      <c r="H222" s="189"/>
      <c r="I222" s="203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64"/>
    </row>
    <row r="223" spans="1:60" x14ac:dyDescent="0.2">
      <c r="A223" s="197" t="s">
        <v>85</v>
      </c>
      <c r="B223" s="172" t="s">
        <v>357</v>
      </c>
      <c r="C223" s="225" t="s">
        <v>358</v>
      </c>
      <c r="D223" s="174"/>
      <c r="E223" s="179"/>
      <c r="F223" s="193">
        <f>SUM(G224:G226)</f>
        <v>0</v>
      </c>
      <c r="G223" s="194"/>
      <c r="H223" s="186"/>
      <c r="I223" s="202"/>
    </row>
    <row r="224" spans="1:60" outlineLevel="1" x14ac:dyDescent="0.2">
      <c r="A224" s="198"/>
      <c r="B224" s="169" t="s">
        <v>359</v>
      </c>
      <c r="C224" s="226"/>
      <c r="D224" s="175"/>
      <c r="E224" s="180"/>
      <c r="F224" s="187"/>
      <c r="G224" s="188"/>
      <c r="H224" s="189"/>
      <c r="I224" s="203"/>
      <c r="J224" s="164"/>
      <c r="K224" s="164">
        <v>1</v>
      </c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</row>
    <row r="225" spans="1:60" outlineLevel="1" x14ac:dyDescent="0.2">
      <c r="A225" s="198">
        <v>56</v>
      </c>
      <c r="B225" s="173" t="s">
        <v>360</v>
      </c>
      <c r="C225" s="228" t="s">
        <v>361</v>
      </c>
      <c r="D225" s="176" t="s">
        <v>202</v>
      </c>
      <c r="E225" s="181">
        <v>13.2</v>
      </c>
      <c r="F225" s="192"/>
      <c r="G225" s="190">
        <f>E225*F225</f>
        <v>0</v>
      </c>
      <c r="H225" s="189" t="s">
        <v>362</v>
      </c>
      <c r="I225" s="203" t="s">
        <v>95</v>
      </c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>
        <v>21</v>
      </c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</row>
    <row r="226" spans="1:60" outlineLevel="1" x14ac:dyDescent="0.2">
      <c r="A226" s="198"/>
      <c r="B226" s="173"/>
      <c r="C226" s="229" t="s">
        <v>363</v>
      </c>
      <c r="D226" s="177"/>
      <c r="E226" s="182">
        <v>13.2</v>
      </c>
      <c r="F226" s="190"/>
      <c r="G226" s="190"/>
      <c r="H226" s="189"/>
      <c r="I226" s="203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4"/>
    </row>
    <row r="227" spans="1:60" x14ac:dyDescent="0.2">
      <c r="A227" s="197" t="s">
        <v>85</v>
      </c>
      <c r="B227" s="172" t="s">
        <v>364</v>
      </c>
      <c r="C227" s="225" t="s">
        <v>365</v>
      </c>
      <c r="D227" s="174"/>
      <c r="E227" s="179"/>
      <c r="F227" s="193">
        <f>SUM(G228:G242)</f>
        <v>0</v>
      </c>
      <c r="G227" s="194"/>
      <c r="H227" s="186"/>
      <c r="I227" s="202"/>
    </row>
    <row r="228" spans="1:60" outlineLevel="1" x14ac:dyDescent="0.2">
      <c r="A228" s="198"/>
      <c r="B228" s="169" t="s">
        <v>366</v>
      </c>
      <c r="C228" s="226"/>
      <c r="D228" s="175"/>
      <c r="E228" s="180"/>
      <c r="F228" s="187"/>
      <c r="G228" s="188"/>
      <c r="H228" s="189"/>
      <c r="I228" s="203"/>
      <c r="J228" s="164"/>
      <c r="K228" s="164">
        <v>1</v>
      </c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</row>
    <row r="229" spans="1:60" outlineLevel="1" x14ac:dyDescent="0.2">
      <c r="A229" s="198">
        <v>57</v>
      </c>
      <c r="B229" s="173" t="s">
        <v>367</v>
      </c>
      <c r="C229" s="228" t="s">
        <v>368</v>
      </c>
      <c r="D229" s="176" t="s">
        <v>93</v>
      </c>
      <c r="E229" s="181">
        <v>326.13600000000002</v>
      </c>
      <c r="F229" s="192"/>
      <c r="G229" s="190">
        <f>E229*F229</f>
        <v>0</v>
      </c>
      <c r="H229" s="189" t="s">
        <v>369</v>
      </c>
      <c r="I229" s="203" t="s">
        <v>95</v>
      </c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>
        <v>21</v>
      </c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</row>
    <row r="230" spans="1:60" outlineLevel="1" x14ac:dyDescent="0.2">
      <c r="A230" s="198"/>
      <c r="B230" s="173"/>
      <c r="C230" s="230" t="s">
        <v>370</v>
      </c>
      <c r="D230" s="178"/>
      <c r="E230" s="183"/>
      <c r="F230" s="195"/>
      <c r="G230" s="196"/>
      <c r="H230" s="189"/>
      <c r="I230" s="203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5" t="str">
        <f>C230</f>
        <v>Včetně kotvení lešení.</v>
      </c>
      <c r="BB230" s="164"/>
      <c r="BC230" s="164"/>
      <c r="BD230" s="164"/>
      <c r="BE230" s="164"/>
      <c r="BF230" s="164"/>
      <c r="BG230" s="164"/>
      <c r="BH230" s="164"/>
    </row>
    <row r="231" spans="1:60" outlineLevel="1" x14ac:dyDescent="0.2">
      <c r="A231" s="198"/>
      <c r="B231" s="173"/>
      <c r="C231" s="229" t="s">
        <v>371</v>
      </c>
      <c r="D231" s="177"/>
      <c r="E231" s="182">
        <v>326.13600000000002</v>
      </c>
      <c r="F231" s="190"/>
      <c r="G231" s="190"/>
      <c r="H231" s="189"/>
      <c r="I231" s="203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64"/>
      <c r="BC231" s="164"/>
      <c r="BD231" s="164"/>
      <c r="BE231" s="164"/>
      <c r="BF231" s="164"/>
      <c r="BG231" s="164"/>
      <c r="BH231" s="164"/>
    </row>
    <row r="232" spans="1:60" outlineLevel="1" x14ac:dyDescent="0.2">
      <c r="A232" s="198"/>
      <c r="B232" s="170" t="s">
        <v>372</v>
      </c>
      <c r="C232" s="227"/>
      <c r="D232" s="199"/>
      <c r="E232" s="200"/>
      <c r="F232" s="201"/>
      <c r="G232" s="191"/>
      <c r="H232" s="189"/>
      <c r="I232" s="203"/>
      <c r="J232" s="164"/>
      <c r="K232" s="164">
        <v>2</v>
      </c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  <c r="AZ232" s="164"/>
      <c r="BA232" s="164"/>
      <c r="BB232" s="164"/>
      <c r="BC232" s="164"/>
      <c r="BD232" s="164"/>
      <c r="BE232" s="164"/>
      <c r="BF232" s="164"/>
      <c r="BG232" s="164"/>
      <c r="BH232" s="164"/>
    </row>
    <row r="233" spans="1:60" outlineLevel="1" x14ac:dyDescent="0.2">
      <c r="A233" s="198">
        <v>58</v>
      </c>
      <c r="B233" s="173" t="s">
        <v>373</v>
      </c>
      <c r="C233" s="228" t="s">
        <v>374</v>
      </c>
      <c r="D233" s="176" t="s">
        <v>93</v>
      </c>
      <c r="E233" s="181">
        <v>978.40800000000002</v>
      </c>
      <c r="F233" s="192"/>
      <c r="G233" s="190">
        <f>E233*F233</f>
        <v>0</v>
      </c>
      <c r="H233" s="189" t="s">
        <v>369</v>
      </c>
      <c r="I233" s="203" t="s">
        <v>95</v>
      </c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>
        <v>21</v>
      </c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164"/>
      <c r="BG233" s="164"/>
      <c r="BH233" s="164"/>
    </row>
    <row r="234" spans="1:60" outlineLevel="1" x14ac:dyDescent="0.2">
      <c r="A234" s="198"/>
      <c r="B234" s="173"/>
      <c r="C234" s="229" t="s">
        <v>375</v>
      </c>
      <c r="D234" s="177"/>
      <c r="E234" s="182">
        <v>978.40800000000002</v>
      </c>
      <c r="F234" s="190"/>
      <c r="G234" s="190"/>
      <c r="H234" s="189"/>
      <c r="I234" s="203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</row>
    <row r="235" spans="1:60" outlineLevel="1" x14ac:dyDescent="0.2">
      <c r="A235" s="198"/>
      <c r="B235" s="170" t="s">
        <v>376</v>
      </c>
      <c r="C235" s="227"/>
      <c r="D235" s="199"/>
      <c r="E235" s="200"/>
      <c r="F235" s="201"/>
      <c r="G235" s="191"/>
      <c r="H235" s="189"/>
      <c r="I235" s="203"/>
      <c r="J235" s="164"/>
      <c r="K235" s="164">
        <v>1</v>
      </c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4"/>
      <c r="BF235" s="164"/>
      <c r="BG235" s="164"/>
      <c r="BH235" s="164"/>
    </row>
    <row r="236" spans="1:60" outlineLevel="1" x14ac:dyDescent="0.2">
      <c r="A236" s="198">
        <v>59</v>
      </c>
      <c r="B236" s="173" t="s">
        <v>377</v>
      </c>
      <c r="C236" s="228" t="s">
        <v>378</v>
      </c>
      <c r="D236" s="176" t="s">
        <v>93</v>
      </c>
      <c r="E236" s="181">
        <v>326.13600000000002</v>
      </c>
      <c r="F236" s="192"/>
      <c r="G236" s="190">
        <f>E236*F236</f>
        <v>0</v>
      </c>
      <c r="H236" s="189" t="s">
        <v>369</v>
      </c>
      <c r="I236" s="203" t="s">
        <v>95</v>
      </c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>
        <v>21</v>
      </c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  <c r="AZ236" s="164"/>
      <c r="BA236" s="164"/>
      <c r="BB236" s="164"/>
      <c r="BC236" s="164"/>
      <c r="BD236" s="164"/>
      <c r="BE236" s="164"/>
      <c r="BF236" s="164"/>
      <c r="BG236" s="164"/>
      <c r="BH236" s="164"/>
    </row>
    <row r="237" spans="1:60" outlineLevel="1" x14ac:dyDescent="0.2">
      <c r="A237" s="198"/>
      <c r="B237" s="173"/>
      <c r="C237" s="229" t="s">
        <v>371</v>
      </c>
      <c r="D237" s="177"/>
      <c r="E237" s="182">
        <v>326.13600000000002</v>
      </c>
      <c r="F237" s="190"/>
      <c r="G237" s="190"/>
      <c r="H237" s="189"/>
      <c r="I237" s="203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  <c r="AZ237" s="164"/>
      <c r="BA237" s="164"/>
      <c r="BB237" s="164"/>
      <c r="BC237" s="164"/>
      <c r="BD237" s="164"/>
      <c r="BE237" s="164"/>
      <c r="BF237" s="164"/>
      <c r="BG237" s="164"/>
      <c r="BH237" s="164"/>
    </row>
    <row r="238" spans="1:60" outlineLevel="1" x14ac:dyDescent="0.2">
      <c r="A238" s="198"/>
      <c r="B238" s="170" t="s">
        <v>379</v>
      </c>
      <c r="C238" s="227"/>
      <c r="D238" s="199"/>
      <c r="E238" s="200"/>
      <c r="F238" s="201"/>
      <c r="G238" s="191"/>
      <c r="H238" s="189"/>
      <c r="I238" s="203"/>
      <c r="J238" s="164"/>
      <c r="K238" s="164">
        <v>1</v>
      </c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  <c r="AZ238" s="164"/>
      <c r="BA238" s="164"/>
      <c r="BB238" s="164"/>
      <c r="BC238" s="164"/>
      <c r="BD238" s="164"/>
      <c r="BE238" s="164"/>
      <c r="BF238" s="164"/>
      <c r="BG238" s="164"/>
      <c r="BH238" s="164"/>
    </row>
    <row r="239" spans="1:60" outlineLevel="1" x14ac:dyDescent="0.2">
      <c r="A239" s="198">
        <v>60</v>
      </c>
      <c r="B239" s="173" t="s">
        <v>380</v>
      </c>
      <c r="C239" s="228" t="s">
        <v>381</v>
      </c>
      <c r="D239" s="176" t="s">
        <v>93</v>
      </c>
      <c r="E239" s="181">
        <v>61.3</v>
      </c>
      <c r="F239" s="192"/>
      <c r="G239" s="190">
        <f>E239*F239</f>
        <v>0</v>
      </c>
      <c r="H239" s="189" t="s">
        <v>369</v>
      </c>
      <c r="I239" s="203" t="s">
        <v>95</v>
      </c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>
        <v>21</v>
      </c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  <c r="BA239" s="164"/>
      <c r="BB239" s="164"/>
      <c r="BC239" s="164"/>
      <c r="BD239" s="164"/>
      <c r="BE239" s="164"/>
      <c r="BF239" s="164"/>
      <c r="BG239" s="164"/>
      <c r="BH239" s="164"/>
    </row>
    <row r="240" spans="1:60" outlineLevel="1" x14ac:dyDescent="0.2">
      <c r="A240" s="198"/>
      <c r="B240" s="173"/>
      <c r="C240" s="229" t="s">
        <v>382</v>
      </c>
      <c r="D240" s="177"/>
      <c r="E240" s="182">
        <v>61.3</v>
      </c>
      <c r="F240" s="190"/>
      <c r="G240" s="190"/>
      <c r="H240" s="189"/>
      <c r="I240" s="203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  <c r="BA240" s="164"/>
      <c r="BB240" s="164"/>
      <c r="BC240" s="164"/>
      <c r="BD240" s="164"/>
      <c r="BE240" s="164"/>
      <c r="BF240" s="164"/>
      <c r="BG240" s="164"/>
      <c r="BH240" s="164"/>
    </row>
    <row r="241" spans="1:60" outlineLevel="1" x14ac:dyDescent="0.2">
      <c r="A241" s="198">
        <v>61</v>
      </c>
      <c r="B241" s="173" t="s">
        <v>383</v>
      </c>
      <c r="C241" s="228" t="s">
        <v>384</v>
      </c>
      <c r="D241" s="176" t="s">
        <v>93</v>
      </c>
      <c r="E241" s="181">
        <v>18.8</v>
      </c>
      <c r="F241" s="192"/>
      <c r="G241" s="190">
        <f>E241*F241</f>
        <v>0</v>
      </c>
      <c r="H241" s="189" t="s">
        <v>369</v>
      </c>
      <c r="I241" s="203" t="s">
        <v>95</v>
      </c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>
        <v>21</v>
      </c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64"/>
      <c r="BD241" s="164"/>
      <c r="BE241" s="164"/>
      <c r="BF241" s="164"/>
      <c r="BG241" s="164"/>
      <c r="BH241" s="164"/>
    </row>
    <row r="242" spans="1:60" outlineLevel="1" x14ac:dyDescent="0.2">
      <c r="A242" s="198"/>
      <c r="B242" s="173"/>
      <c r="C242" s="229" t="s">
        <v>385</v>
      </c>
      <c r="D242" s="177"/>
      <c r="E242" s="182">
        <v>18.8</v>
      </c>
      <c r="F242" s="190"/>
      <c r="G242" s="190"/>
      <c r="H242" s="189"/>
      <c r="I242" s="203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  <c r="BA242" s="164"/>
      <c r="BB242" s="164"/>
      <c r="BC242" s="164"/>
      <c r="BD242" s="164"/>
      <c r="BE242" s="164"/>
      <c r="BF242" s="164"/>
      <c r="BG242" s="164"/>
      <c r="BH242" s="164"/>
    </row>
    <row r="243" spans="1:60" x14ac:dyDescent="0.2">
      <c r="A243" s="197" t="s">
        <v>85</v>
      </c>
      <c r="B243" s="172" t="s">
        <v>386</v>
      </c>
      <c r="C243" s="225" t="s">
        <v>387</v>
      </c>
      <c r="D243" s="174"/>
      <c r="E243" s="179"/>
      <c r="F243" s="193">
        <f>SUM(G244:G248)</f>
        <v>0</v>
      </c>
      <c r="G243" s="194"/>
      <c r="H243" s="186"/>
      <c r="I243" s="202"/>
    </row>
    <row r="244" spans="1:60" outlineLevel="1" x14ac:dyDescent="0.2">
      <c r="A244" s="198"/>
      <c r="B244" s="169" t="s">
        <v>388</v>
      </c>
      <c r="C244" s="226"/>
      <c r="D244" s="175"/>
      <c r="E244" s="180"/>
      <c r="F244" s="187"/>
      <c r="G244" s="188"/>
      <c r="H244" s="189"/>
      <c r="I244" s="203"/>
      <c r="J244" s="164"/>
      <c r="K244" s="164">
        <v>1</v>
      </c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  <c r="BA244" s="164"/>
      <c r="BB244" s="164"/>
      <c r="BC244" s="164"/>
      <c r="BD244" s="164"/>
      <c r="BE244" s="164"/>
      <c r="BF244" s="164"/>
      <c r="BG244" s="164"/>
      <c r="BH244" s="164"/>
    </row>
    <row r="245" spans="1:60" ht="22.5" outlineLevel="1" x14ac:dyDescent="0.2">
      <c r="A245" s="198"/>
      <c r="B245" s="170" t="s">
        <v>389</v>
      </c>
      <c r="C245" s="227"/>
      <c r="D245" s="199"/>
      <c r="E245" s="200"/>
      <c r="F245" s="201"/>
      <c r="G245" s="191"/>
      <c r="H245" s="189"/>
      <c r="I245" s="203"/>
      <c r="J245" s="164"/>
      <c r="K245" s="164">
        <v>2</v>
      </c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5" t="str">
        <f>B245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245" s="164"/>
      <c r="BB245" s="164"/>
      <c r="BC245" s="164"/>
      <c r="BD245" s="164"/>
      <c r="BE245" s="164"/>
      <c r="BF245" s="164"/>
      <c r="BG245" s="164"/>
      <c r="BH245" s="164"/>
    </row>
    <row r="246" spans="1:60" outlineLevel="1" x14ac:dyDescent="0.2">
      <c r="A246" s="198">
        <v>62</v>
      </c>
      <c r="B246" s="173" t="s">
        <v>390</v>
      </c>
      <c r="C246" s="228" t="s">
        <v>391</v>
      </c>
      <c r="D246" s="176" t="s">
        <v>93</v>
      </c>
      <c r="E246" s="181">
        <v>233.15</v>
      </c>
      <c r="F246" s="192"/>
      <c r="G246" s="190">
        <f>E246*F246</f>
        <v>0</v>
      </c>
      <c r="H246" s="189" t="s">
        <v>149</v>
      </c>
      <c r="I246" s="203" t="s">
        <v>95</v>
      </c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>
        <v>21</v>
      </c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  <c r="AZ246" s="164"/>
      <c r="BA246" s="164"/>
      <c r="BB246" s="164"/>
      <c r="BC246" s="164"/>
      <c r="BD246" s="164"/>
      <c r="BE246" s="164"/>
      <c r="BF246" s="164"/>
      <c r="BG246" s="164"/>
      <c r="BH246" s="164"/>
    </row>
    <row r="247" spans="1:60" outlineLevel="1" x14ac:dyDescent="0.2">
      <c r="A247" s="198"/>
      <c r="B247" s="173"/>
      <c r="C247" s="229" t="s">
        <v>392</v>
      </c>
      <c r="D247" s="177"/>
      <c r="E247" s="182">
        <v>233.15</v>
      </c>
      <c r="F247" s="190"/>
      <c r="G247" s="190"/>
      <c r="H247" s="189"/>
      <c r="I247" s="203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  <c r="BA247" s="164"/>
      <c r="BB247" s="164"/>
      <c r="BC247" s="164"/>
      <c r="BD247" s="164"/>
      <c r="BE247" s="164"/>
      <c r="BF247" s="164"/>
      <c r="BG247" s="164"/>
      <c r="BH247" s="164"/>
    </row>
    <row r="248" spans="1:60" outlineLevel="1" x14ac:dyDescent="0.2">
      <c r="A248" s="198">
        <v>63</v>
      </c>
      <c r="B248" s="173" t="s">
        <v>393</v>
      </c>
      <c r="C248" s="228" t="s">
        <v>394</v>
      </c>
      <c r="D248" s="176" t="s">
        <v>232</v>
      </c>
      <c r="E248" s="181">
        <v>4</v>
      </c>
      <c r="F248" s="192"/>
      <c r="G248" s="190">
        <f>E248*F248</f>
        <v>0</v>
      </c>
      <c r="H248" s="189"/>
      <c r="I248" s="203" t="s">
        <v>164</v>
      </c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>
        <v>21</v>
      </c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  <c r="BA248" s="164"/>
      <c r="BB248" s="164"/>
      <c r="BC248" s="164"/>
      <c r="BD248" s="164"/>
      <c r="BE248" s="164"/>
      <c r="BF248" s="164"/>
      <c r="BG248" s="164"/>
      <c r="BH248" s="164"/>
    </row>
    <row r="249" spans="1:60" x14ac:dyDescent="0.2">
      <c r="A249" s="197" t="s">
        <v>85</v>
      </c>
      <c r="B249" s="172" t="s">
        <v>395</v>
      </c>
      <c r="C249" s="225" t="s">
        <v>396</v>
      </c>
      <c r="D249" s="174"/>
      <c r="E249" s="179"/>
      <c r="F249" s="193">
        <f>SUM(G250:G299)</f>
        <v>0</v>
      </c>
      <c r="G249" s="194"/>
      <c r="H249" s="186"/>
      <c r="I249" s="202"/>
    </row>
    <row r="250" spans="1:60" outlineLevel="1" x14ac:dyDescent="0.2">
      <c r="A250" s="198"/>
      <c r="B250" s="169" t="s">
        <v>397</v>
      </c>
      <c r="C250" s="226"/>
      <c r="D250" s="175"/>
      <c r="E250" s="180"/>
      <c r="F250" s="187"/>
      <c r="G250" s="188"/>
      <c r="H250" s="189"/>
      <c r="I250" s="203"/>
      <c r="J250" s="164"/>
      <c r="K250" s="164">
        <v>1</v>
      </c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  <c r="BA250" s="164"/>
      <c r="BB250" s="164"/>
      <c r="BC250" s="164"/>
      <c r="BD250" s="164"/>
      <c r="BE250" s="164"/>
      <c r="BF250" s="164"/>
      <c r="BG250" s="164"/>
      <c r="BH250" s="164"/>
    </row>
    <row r="251" spans="1:60" outlineLevel="1" x14ac:dyDescent="0.2">
      <c r="A251" s="198">
        <v>64</v>
      </c>
      <c r="B251" s="173" t="s">
        <v>398</v>
      </c>
      <c r="C251" s="228" t="s">
        <v>399</v>
      </c>
      <c r="D251" s="176" t="s">
        <v>93</v>
      </c>
      <c r="E251" s="181">
        <v>28.571999999999999</v>
      </c>
      <c r="F251" s="192"/>
      <c r="G251" s="190">
        <f>E251*F251</f>
        <v>0</v>
      </c>
      <c r="H251" s="189" t="s">
        <v>400</v>
      </c>
      <c r="I251" s="203" t="s">
        <v>95</v>
      </c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>
        <v>21</v>
      </c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  <c r="BA251" s="164"/>
      <c r="BB251" s="164"/>
      <c r="BC251" s="164"/>
      <c r="BD251" s="164"/>
      <c r="BE251" s="164"/>
      <c r="BF251" s="164"/>
      <c r="BG251" s="164"/>
      <c r="BH251" s="164"/>
    </row>
    <row r="252" spans="1:60" outlineLevel="1" x14ac:dyDescent="0.2">
      <c r="A252" s="198"/>
      <c r="B252" s="173"/>
      <c r="C252" s="230" t="s">
        <v>401</v>
      </c>
      <c r="D252" s="178"/>
      <c r="E252" s="183"/>
      <c r="F252" s="195"/>
      <c r="G252" s="196"/>
      <c r="H252" s="189"/>
      <c r="I252" s="203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5" t="str">
        <f>C252</f>
        <v>Včetně:</v>
      </c>
      <c r="BB252" s="164"/>
      <c r="BC252" s="164"/>
      <c r="BD252" s="164"/>
      <c r="BE252" s="164"/>
      <c r="BF252" s="164"/>
      <c r="BG252" s="164"/>
      <c r="BH252" s="164"/>
    </row>
    <row r="253" spans="1:60" outlineLevel="1" x14ac:dyDescent="0.2">
      <c r="A253" s="198"/>
      <c r="B253" s="173"/>
      <c r="C253" s="230" t="s">
        <v>402</v>
      </c>
      <c r="D253" s="178"/>
      <c r="E253" s="183"/>
      <c r="F253" s="195"/>
      <c r="G253" s="196"/>
      <c r="H253" s="189"/>
      <c r="I253" s="203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  <c r="BA253" s="165" t="str">
        <f>C253</f>
        <v>- otlučení staré malty ze zdiva a vyčištění spár,</v>
      </c>
      <c r="BB253" s="164"/>
      <c r="BC253" s="164"/>
      <c r="BD253" s="164"/>
      <c r="BE253" s="164"/>
      <c r="BF253" s="164"/>
      <c r="BG253" s="164"/>
      <c r="BH253" s="164"/>
    </row>
    <row r="254" spans="1:60" outlineLevel="1" x14ac:dyDescent="0.2">
      <c r="A254" s="198"/>
      <c r="B254" s="173"/>
      <c r="C254" s="230" t="s">
        <v>403</v>
      </c>
      <c r="D254" s="178"/>
      <c r="E254" s="183"/>
      <c r="F254" s="195"/>
      <c r="G254" s="196"/>
      <c r="H254" s="189"/>
      <c r="I254" s="203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  <c r="AZ254" s="164"/>
      <c r="BA254" s="165" t="str">
        <f>C254</f>
        <v>- odstranění zbytků malty z líce zdiva ocelovým kartáčem,</v>
      </c>
      <c r="BB254" s="164"/>
      <c r="BC254" s="164"/>
      <c r="BD254" s="164"/>
      <c r="BE254" s="164"/>
      <c r="BF254" s="164"/>
      <c r="BG254" s="164"/>
      <c r="BH254" s="164"/>
    </row>
    <row r="255" spans="1:60" outlineLevel="1" x14ac:dyDescent="0.2">
      <c r="A255" s="198"/>
      <c r="B255" s="173"/>
      <c r="C255" s="230" t="s">
        <v>404</v>
      </c>
      <c r="D255" s="178"/>
      <c r="E255" s="183"/>
      <c r="F255" s="195"/>
      <c r="G255" s="196"/>
      <c r="H255" s="189"/>
      <c r="I255" s="203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  <c r="AZ255" s="164"/>
      <c r="BA255" s="165" t="str">
        <f>C255</f>
        <v>- shrabání a smetení otlučené suti.</v>
      </c>
      <c r="BB255" s="164"/>
      <c r="BC255" s="164"/>
      <c r="BD255" s="164"/>
      <c r="BE255" s="164"/>
      <c r="BF255" s="164"/>
      <c r="BG255" s="164"/>
      <c r="BH255" s="164"/>
    </row>
    <row r="256" spans="1:60" ht="22.5" outlineLevel="1" x14ac:dyDescent="0.2">
      <c r="A256" s="198"/>
      <c r="B256" s="173"/>
      <c r="C256" s="229" t="s">
        <v>405</v>
      </c>
      <c r="D256" s="177"/>
      <c r="E256" s="182">
        <v>28.571999999999999</v>
      </c>
      <c r="F256" s="190"/>
      <c r="G256" s="190"/>
      <c r="H256" s="189"/>
      <c r="I256" s="203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  <c r="AY256" s="164"/>
      <c r="AZ256" s="164"/>
      <c r="BA256" s="164"/>
      <c r="BB256" s="164"/>
      <c r="BC256" s="164"/>
      <c r="BD256" s="164"/>
      <c r="BE256" s="164"/>
      <c r="BF256" s="164"/>
      <c r="BG256" s="164"/>
      <c r="BH256" s="164"/>
    </row>
    <row r="257" spans="1:60" outlineLevel="1" x14ac:dyDescent="0.2">
      <c r="A257" s="198"/>
      <c r="B257" s="170" t="s">
        <v>406</v>
      </c>
      <c r="C257" s="227"/>
      <c r="D257" s="199"/>
      <c r="E257" s="200"/>
      <c r="F257" s="201"/>
      <c r="G257" s="191"/>
      <c r="H257" s="189"/>
      <c r="I257" s="203"/>
      <c r="J257" s="164"/>
      <c r="K257" s="164">
        <v>1</v>
      </c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  <c r="AY257" s="164"/>
      <c r="AZ257" s="164"/>
      <c r="BA257" s="164"/>
      <c r="BB257" s="164"/>
      <c r="BC257" s="164"/>
      <c r="BD257" s="164"/>
      <c r="BE257" s="164"/>
      <c r="BF257" s="164"/>
      <c r="BG257" s="164"/>
      <c r="BH257" s="164"/>
    </row>
    <row r="258" spans="1:60" ht="22.5" outlineLevel="1" x14ac:dyDescent="0.2">
      <c r="A258" s="198"/>
      <c r="B258" s="170" t="s">
        <v>407</v>
      </c>
      <c r="C258" s="227"/>
      <c r="D258" s="199"/>
      <c r="E258" s="200"/>
      <c r="F258" s="201"/>
      <c r="G258" s="191"/>
      <c r="H258" s="189"/>
      <c r="I258" s="203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5" t="str">
        <f>B258</f>
        <v>nebo vybourání otvorů průřezové plochy přes 4 m2 v příčkách, včetně pomocného lešení o výšce podlahy do 1900 mm a pro zatížení do 1,5 kPa  (150 kg/m2),</v>
      </c>
      <c r="BA258" s="164"/>
      <c r="BB258" s="164"/>
      <c r="BC258" s="164"/>
      <c r="BD258" s="164"/>
      <c r="BE258" s="164"/>
      <c r="BF258" s="164"/>
      <c r="BG258" s="164"/>
      <c r="BH258" s="164"/>
    </row>
    <row r="259" spans="1:60" ht="22.5" outlineLevel="1" x14ac:dyDescent="0.2">
      <c r="A259" s="198">
        <v>65</v>
      </c>
      <c r="B259" s="173" t="s">
        <v>408</v>
      </c>
      <c r="C259" s="228" t="s">
        <v>409</v>
      </c>
      <c r="D259" s="176" t="s">
        <v>93</v>
      </c>
      <c r="E259" s="181">
        <v>20.51</v>
      </c>
      <c r="F259" s="192"/>
      <c r="G259" s="190">
        <f>E259*F259</f>
        <v>0</v>
      </c>
      <c r="H259" s="189" t="s">
        <v>410</v>
      </c>
      <c r="I259" s="203" t="s">
        <v>95</v>
      </c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>
        <v>21</v>
      </c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</row>
    <row r="260" spans="1:60" outlineLevel="1" x14ac:dyDescent="0.2">
      <c r="A260" s="198"/>
      <c r="B260" s="173"/>
      <c r="C260" s="229" t="s">
        <v>411</v>
      </c>
      <c r="D260" s="177"/>
      <c r="E260" s="182">
        <v>20.51</v>
      </c>
      <c r="F260" s="190"/>
      <c r="G260" s="190"/>
      <c r="H260" s="189"/>
      <c r="I260" s="203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</row>
    <row r="261" spans="1:60" ht="22.5" outlineLevel="1" x14ac:dyDescent="0.2">
      <c r="A261" s="198">
        <v>66</v>
      </c>
      <c r="B261" s="173" t="s">
        <v>412</v>
      </c>
      <c r="C261" s="228" t="s">
        <v>413</v>
      </c>
      <c r="D261" s="176" t="s">
        <v>93</v>
      </c>
      <c r="E261" s="181">
        <v>4.4800000000000004</v>
      </c>
      <c r="F261" s="192"/>
      <c r="G261" s="190">
        <f>E261*F261</f>
        <v>0</v>
      </c>
      <c r="H261" s="189" t="s">
        <v>410</v>
      </c>
      <c r="I261" s="203" t="s">
        <v>95</v>
      </c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>
        <v>21</v>
      </c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</row>
    <row r="262" spans="1:60" outlineLevel="1" x14ac:dyDescent="0.2">
      <c r="A262" s="198"/>
      <c r="B262" s="173"/>
      <c r="C262" s="229" t="s">
        <v>414</v>
      </c>
      <c r="D262" s="177"/>
      <c r="E262" s="182">
        <v>4.4800000000000004</v>
      </c>
      <c r="F262" s="190"/>
      <c r="G262" s="190"/>
      <c r="H262" s="189"/>
      <c r="I262" s="203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</row>
    <row r="263" spans="1:60" outlineLevel="1" x14ac:dyDescent="0.2">
      <c r="A263" s="198"/>
      <c r="B263" s="170" t="s">
        <v>415</v>
      </c>
      <c r="C263" s="227"/>
      <c r="D263" s="199"/>
      <c r="E263" s="200"/>
      <c r="F263" s="201"/>
      <c r="G263" s="191"/>
      <c r="H263" s="189"/>
      <c r="I263" s="203"/>
      <c r="J263" s="164"/>
      <c r="K263" s="164">
        <v>1</v>
      </c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</row>
    <row r="264" spans="1:60" ht="22.5" outlineLevel="1" x14ac:dyDescent="0.2">
      <c r="A264" s="198"/>
      <c r="B264" s="170" t="s">
        <v>416</v>
      </c>
      <c r="C264" s="227"/>
      <c r="D264" s="199"/>
      <c r="E264" s="200"/>
      <c r="F264" s="201"/>
      <c r="G264" s="191"/>
      <c r="H264" s="189"/>
      <c r="I264" s="203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  <c r="AZ264" s="165" t="str">
        <f>B264</f>
        <v>nebo vybourání otvorů průřezové plochy přes 4 m2 ve zdivu nadzákladovém, včetně pomocného lešení o výšce podlahy do 1900 mm a pro zatížení do 1,5 kPa  (150 kg/m2),</v>
      </c>
      <c r="BA264" s="164"/>
      <c r="BB264" s="164"/>
      <c r="BC264" s="164"/>
      <c r="BD264" s="164"/>
      <c r="BE264" s="164"/>
      <c r="BF264" s="164"/>
      <c r="BG264" s="164"/>
      <c r="BH264" s="164"/>
    </row>
    <row r="265" spans="1:60" ht="22.5" outlineLevel="1" x14ac:dyDescent="0.2">
      <c r="A265" s="198">
        <v>67</v>
      </c>
      <c r="B265" s="173" t="s">
        <v>417</v>
      </c>
      <c r="C265" s="228" t="s">
        <v>418</v>
      </c>
      <c r="D265" s="176" t="s">
        <v>64</v>
      </c>
      <c r="E265" s="181">
        <v>2.1</v>
      </c>
      <c r="F265" s="192"/>
      <c r="G265" s="190">
        <f>E265*F265</f>
        <v>0</v>
      </c>
      <c r="H265" s="189" t="s">
        <v>410</v>
      </c>
      <c r="I265" s="203" t="s">
        <v>95</v>
      </c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>
        <v>21</v>
      </c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</row>
    <row r="266" spans="1:60" outlineLevel="1" x14ac:dyDescent="0.2">
      <c r="A266" s="198"/>
      <c r="B266" s="173"/>
      <c r="C266" s="229" t="s">
        <v>419</v>
      </c>
      <c r="D266" s="177"/>
      <c r="E266" s="182">
        <v>2.1</v>
      </c>
      <c r="F266" s="190"/>
      <c r="G266" s="190"/>
      <c r="H266" s="189"/>
      <c r="I266" s="203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164"/>
      <c r="BD266" s="164"/>
      <c r="BE266" s="164"/>
      <c r="BF266" s="164"/>
      <c r="BG266" s="164"/>
      <c r="BH266" s="164"/>
    </row>
    <row r="267" spans="1:60" outlineLevel="1" x14ac:dyDescent="0.2">
      <c r="A267" s="198"/>
      <c r="B267" s="170" t="s">
        <v>420</v>
      </c>
      <c r="C267" s="227"/>
      <c r="D267" s="199"/>
      <c r="E267" s="200"/>
      <c r="F267" s="201"/>
      <c r="G267" s="191"/>
      <c r="H267" s="189"/>
      <c r="I267" s="203"/>
      <c r="J267" s="164"/>
      <c r="K267" s="164">
        <v>1</v>
      </c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  <c r="AX267" s="164"/>
      <c r="AY267" s="164"/>
      <c r="AZ267" s="164"/>
      <c r="BA267" s="164"/>
      <c r="BB267" s="164"/>
      <c r="BC267" s="164"/>
      <c r="BD267" s="164"/>
      <c r="BE267" s="164"/>
      <c r="BF267" s="164"/>
      <c r="BG267" s="164"/>
      <c r="BH267" s="164"/>
    </row>
    <row r="268" spans="1:60" ht="22.5" outlineLevel="1" x14ac:dyDescent="0.2">
      <c r="A268" s="198"/>
      <c r="B268" s="170" t="s">
        <v>421</v>
      </c>
      <c r="C268" s="227"/>
      <c r="D268" s="199"/>
      <c r="E268" s="200"/>
      <c r="F268" s="201"/>
      <c r="G268" s="191"/>
      <c r="H268" s="189"/>
      <c r="I268" s="203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  <c r="AX268" s="164"/>
      <c r="AY268" s="164"/>
      <c r="AZ268" s="165" t="str">
        <f>B268</f>
        <v>nebo vybourání otvorů průřezové plochy přes 4 m2 ve zdivu z betonu prostého, včetně pomocného lešení o výšce podlahy do 1900 mm a pro zatížení do 1,5 kPa  (150 kg/m2),</v>
      </c>
      <c r="BA268" s="164"/>
      <c r="BB268" s="164"/>
      <c r="BC268" s="164"/>
      <c r="BD268" s="164"/>
      <c r="BE268" s="164"/>
      <c r="BF268" s="164"/>
      <c r="BG268" s="164"/>
      <c r="BH268" s="164"/>
    </row>
    <row r="269" spans="1:60" outlineLevel="1" x14ac:dyDescent="0.2">
      <c r="A269" s="198">
        <v>68</v>
      </c>
      <c r="B269" s="173" t="s">
        <v>422</v>
      </c>
      <c r="C269" s="228" t="s">
        <v>423</v>
      </c>
      <c r="D269" s="176" t="s">
        <v>64</v>
      </c>
      <c r="E269" s="181">
        <v>0.72</v>
      </c>
      <c r="F269" s="192"/>
      <c r="G269" s="190">
        <f>E269*F269</f>
        <v>0</v>
      </c>
      <c r="H269" s="189" t="s">
        <v>410</v>
      </c>
      <c r="I269" s="203" t="s">
        <v>95</v>
      </c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>
        <v>21</v>
      </c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  <c r="AY269" s="164"/>
      <c r="AZ269" s="164"/>
      <c r="BA269" s="164"/>
      <c r="BB269" s="164"/>
      <c r="BC269" s="164"/>
      <c r="BD269" s="164"/>
      <c r="BE269" s="164"/>
      <c r="BF269" s="164"/>
      <c r="BG269" s="164"/>
      <c r="BH269" s="164"/>
    </row>
    <row r="270" spans="1:60" outlineLevel="1" x14ac:dyDescent="0.2">
      <c r="A270" s="198"/>
      <c r="B270" s="173"/>
      <c r="C270" s="229" t="s">
        <v>424</v>
      </c>
      <c r="D270" s="177"/>
      <c r="E270" s="182">
        <v>0.72</v>
      </c>
      <c r="F270" s="190"/>
      <c r="G270" s="190"/>
      <c r="H270" s="189"/>
      <c r="I270" s="203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  <c r="AZ270" s="164"/>
      <c r="BA270" s="164"/>
      <c r="BB270" s="164"/>
      <c r="BC270" s="164"/>
      <c r="BD270" s="164"/>
      <c r="BE270" s="164"/>
      <c r="BF270" s="164"/>
      <c r="BG270" s="164"/>
      <c r="BH270" s="164"/>
    </row>
    <row r="271" spans="1:60" outlineLevel="1" x14ac:dyDescent="0.2">
      <c r="A271" s="198"/>
      <c r="B271" s="170" t="s">
        <v>425</v>
      </c>
      <c r="C271" s="227"/>
      <c r="D271" s="199"/>
      <c r="E271" s="200"/>
      <c r="F271" s="201"/>
      <c r="G271" s="191"/>
      <c r="H271" s="189"/>
      <c r="I271" s="203"/>
      <c r="J271" s="164"/>
      <c r="K271" s="164">
        <v>1</v>
      </c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  <c r="AZ271" s="164"/>
      <c r="BA271" s="164"/>
      <c r="BB271" s="164"/>
      <c r="BC271" s="164"/>
      <c r="BD271" s="164"/>
      <c r="BE271" s="164"/>
      <c r="BF271" s="164"/>
      <c r="BG271" s="164"/>
      <c r="BH271" s="164"/>
    </row>
    <row r="272" spans="1:60" outlineLevel="1" x14ac:dyDescent="0.2">
      <c r="A272" s="198">
        <v>69</v>
      </c>
      <c r="B272" s="173" t="s">
        <v>426</v>
      </c>
      <c r="C272" s="228" t="s">
        <v>427</v>
      </c>
      <c r="D272" s="176" t="s">
        <v>64</v>
      </c>
      <c r="E272" s="181">
        <v>0.72499999999999998</v>
      </c>
      <c r="F272" s="192"/>
      <c r="G272" s="190">
        <f>E272*F272</f>
        <v>0</v>
      </c>
      <c r="H272" s="189" t="s">
        <v>410</v>
      </c>
      <c r="I272" s="203" t="s">
        <v>95</v>
      </c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>
        <v>21</v>
      </c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  <c r="AY272" s="164"/>
      <c r="AZ272" s="164"/>
      <c r="BA272" s="164"/>
      <c r="BB272" s="164"/>
      <c r="BC272" s="164"/>
      <c r="BD272" s="164"/>
      <c r="BE272" s="164"/>
      <c r="BF272" s="164"/>
      <c r="BG272" s="164"/>
      <c r="BH272" s="164"/>
    </row>
    <row r="273" spans="1:60" outlineLevel="1" x14ac:dyDescent="0.2">
      <c r="A273" s="198"/>
      <c r="B273" s="173"/>
      <c r="C273" s="229" t="s">
        <v>428</v>
      </c>
      <c r="D273" s="177"/>
      <c r="E273" s="182">
        <v>0.72499999999999998</v>
      </c>
      <c r="F273" s="190"/>
      <c r="G273" s="190"/>
      <c r="H273" s="189"/>
      <c r="I273" s="203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  <c r="AX273" s="164"/>
      <c r="AY273" s="164"/>
      <c r="AZ273" s="164"/>
      <c r="BA273" s="164"/>
      <c r="BB273" s="164"/>
      <c r="BC273" s="164"/>
      <c r="BD273" s="164"/>
      <c r="BE273" s="164"/>
      <c r="BF273" s="164"/>
      <c r="BG273" s="164"/>
      <c r="BH273" s="164"/>
    </row>
    <row r="274" spans="1:60" outlineLevel="1" x14ac:dyDescent="0.2">
      <c r="A274" s="198">
        <v>70</v>
      </c>
      <c r="B274" s="173" t="s">
        <v>429</v>
      </c>
      <c r="C274" s="228" t="s">
        <v>430</v>
      </c>
      <c r="D274" s="176" t="s">
        <v>64</v>
      </c>
      <c r="E274" s="181">
        <v>6.7125000000000004</v>
      </c>
      <c r="F274" s="192"/>
      <c r="G274" s="190">
        <f>E274*F274</f>
        <v>0</v>
      </c>
      <c r="H274" s="189" t="s">
        <v>410</v>
      </c>
      <c r="I274" s="203" t="s">
        <v>95</v>
      </c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4"/>
      <c r="AM274" s="164">
        <v>21</v>
      </c>
      <c r="AN274" s="164"/>
      <c r="AO274" s="164"/>
      <c r="AP274" s="164"/>
      <c r="AQ274" s="164"/>
      <c r="AR274" s="164"/>
      <c r="AS274" s="164"/>
      <c r="AT274" s="164"/>
      <c r="AU274" s="164"/>
      <c r="AV274" s="164"/>
      <c r="AW274" s="164"/>
      <c r="AX274" s="164"/>
      <c r="AY274" s="164"/>
      <c r="AZ274" s="164"/>
      <c r="BA274" s="164"/>
      <c r="BB274" s="164"/>
      <c r="BC274" s="164"/>
      <c r="BD274" s="164"/>
      <c r="BE274" s="164"/>
      <c r="BF274" s="164"/>
      <c r="BG274" s="164"/>
      <c r="BH274" s="164"/>
    </row>
    <row r="275" spans="1:60" outlineLevel="1" x14ac:dyDescent="0.2">
      <c r="A275" s="198"/>
      <c r="B275" s="173"/>
      <c r="C275" s="229" t="s">
        <v>431</v>
      </c>
      <c r="D275" s="177"/>
      <c r="E275" s="182">
        <v>6.7125000000000004</v>
      </c>
      <c r="F275" s="190"/>
      <c r="G275" s="190"/>
      <c r="H275" s="189"/>
      <c r="I275" s="203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  <c r="AZ275" s="164"/>
      <c r="BA275" s="164"/>
      <c r="BB275" s="164"/>
      <c r="BC275" s="164"/>
      <c r="BD275" s="164"/>
      <c r="BE275" s="164"/>
      <c r="BF275" s="164"/>
      <c r="BG275" s="164"/>
      <c r="BH275" s="164"/>
    </row>
    <row r="276" spans="1:60" outlineLevel="1" x14ac:dyDescent="0.2">
      <c r="A276" s="198"/>
      <c r="B276" s="170" t="s">
        <v>432</v>
      </c>
      <c r="C276" s="227"/>
      <c r="D276" s="199"/>
      <c r="E276" s="200"/>
      <c r="F276" s="201"/>
      <c r="G276" s="191"/>
      <c r="H276" s="189"/>
      <c r="I276" s="203"/>
      <c r="J276" s="164"/>
      <c r="K276" s="164">
        <v>1</v>
      </c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4"/>
      <c r="BG276" s="164"/>
      <c r="BH276" s="164"/>
    </row>
    <row r="277" spans="1:60" outlineLevel="1" x14ac:dyDescent="0.2">
      <c r="A277" s="198"/>
      <c r="B277" s="170" t="s">
        <v>433</v>
      </c>
      <c r="C277" s="227"/>
      <c r="D277" s="199"/>
      <c r="E277" s="200"/>
      <c r="F277" s="201"/>
      <c r="G277" s="191"/>
      <c r="H277" s="189"/>
      <c r="I277" s="203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  <c r="AZ277" s="164"/>
      <c r="BA277" s="164"/>
      <c r="BB277" s="164"/>
      <c r="BC277" s="164"/>
      <c r="BD277" s="164"/>
      <c r="BE277" s="164"/>
      <c r="BF277" s="164"/>
      <c r="BG277" s="164"/>
      <c r="BH277" s="164"/>
    </row>
    <row r="278" spans="1:60" ht="22.5" outlineLevel="1" x14ac:dyDescent="0.2">
      <c r="A278" s="198">
        <v>71</v>
      </c>
      <c r="B278" s="173" t="s">
        <v>434</v>
      </c>
      <c r="C278" s="228" t="s">
        <v>435</v>
      </c>
      <c r="D278" s="176" t="s">
        <v>93</v>
      </c>
      <c r="E278" s="181">
        <v>50.9</v>
      </c>
      <c r="F278" s="192"/>
      <c r="G278" s="190">
        <f>E278*F278</f>
        <v>0</v>
      </c>
      <c r="H278" s="189" t="s">
        <v>410</v>
      </c>
      <c r="I278" s="203" t="s">
        <v>95</v>
      </c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>
        <v>21</v>
      </c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</row>
    <row r="279" spans="1:60" outlineLevel="1" x14ac:dyDescent="0.2">
      <c r="A279" s="198"/>
      <c r="B279" s="173"/>
      <c r="C279" s="229" t="s">
        <v>436</v>
      </c>
      <c r="D279" s="177"/>
      <c r="E279" s="182">
        <v>50.9</v>
      </c>
      <c r="F279" s="190"/>
      <c r="G279" s="190"/>
      <c r="H279" s="189"/>
      <c r="I279" s="203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4"/>
      <c r="BG279" s="164"/>
      <c r="BH279" s="164"/>
    </row>
    <row r="280" spans="1:60" outlineLevel="1" x14ac:dyDescent="0.2">
      <c r="A280" s="198"/>
      <c r="B280" s="170" t="s">
        <v>437</v>
      </c>
      <c r="C280" s="227"/>
      <c r="D280" s="199"/>
      <c r="E280" s="200"/>
      <c r="F280" s="201"/>
      <c r="G280" s="191"/>
      <c r="H280" s="189"/>
      <c r="I280" s="203"/>
      <c r="J280" s="164"/>
      <c r="K280" s="164">
        <v>1</v>
      </c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  <c r="AY280" s="164"/>
      <c r="AZ280" s="164"/>
      <c r="BA280" s="164"/>
      <c r="BB280" s="164"/>
      <c r="BC280" s="164"/>
      <c r="BD280" s="164"/>
      <c r="BE280" s="164"/>
      <c r="BF280" s="164"/>
      <c r="BG280" s="164"/>
      <c r="BH280" s="164"/>
    </row>
    <row r="281" spans="1:60" outlineLevel="1" x14ac:dyDescent="0.2">
      <c r="A281" s="198"/>
      <c r="B281" s="170" t="s">
        <v>438</v>
      </c>
      <c r="C281" s="227"/>
      <c r="D281" s="199"/>
      <c r="E281" s="200"/>
      <c r="F281" s="201"/>
      <c r="G281" s="191"/>
      <c r="H281" s="189"/>
      <c r="I281" s="203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  <c r="AY281" s="164"/>
      <c r="AZ281" s="164"/>
      <c r="BA281" s="164"/>
      <c r="BB281" s="164"/>
      <c r="BC281" s="164"/>
      <c r="BD281" s="164"/>
      <c r="BE281" s="164"/>
      <c r="BF281" s="164"/>
      <c r="BG281" s="164"/>
      <c r="BH281" s="164"/>
    </row>
    <row r="282" spans="1:60" outlineLevel="1" x14ac:dyDescent="0.2">
      <c r="A282" s="198">
        <v>72</v>
      </c>
      <c r="B282" s="173" t="s">
        <v>439</v>
      </c>
      <c r="C282" s="228" t="s">
        <v>440</v>
      </c>
      <c r="D282" s="176" t="s">
        <v>232</v>
      </c>
      <c r="E282" s="181">
        <v>22</v>
      </c>
      <c r="F282" s="192"/>
      <c r="G282" s="190">
        <f>E282*F282</f>
        <v>0</v>
      </c>
      <c r="H282" s="189" t="s">
        <v>410</v>
      </c>
      <c r="I282" s="203" t="s">
        <v>95</v>
      </c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4"/>
      <c r="AM282" s="164">
        <v>21</v>
      </c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4"/>
      <c r="BF282" s="164"/>
      <c r="BG282" s="164"/>
      <c r="BH282" s="164"/>
    </row>
    <row r="283" spans="1:60" outlineLevel="1" x14ac:dyDescent="0.2">
      <c r="A283" s="198"/>
      <c r="B283" s="173"/>
      <c r="C283" s="229" t="s">
        <v>441</v>
      </c>
      <c r="D283" s="177"/>
      <c r="E283" s="182">
        <v>9</v>
      </c>
      <c r="F283" s="190"/>
      <c r="G283" s="190"/>
      <c r="H283" s="189"/>
      <c r="I283" s="203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4"/>
      <c r="BF283" s="164"/>
      <c r="BG283" s="164"/>
      <c r="BH283" s="164"/>
    </row>
    <row r="284" spans="1:60" outlineLevel="1" x14ac:dyDescent="0.2">
      <c r="A284" s="198"/>
      <c r="B284" s="173"/>
      <c r="C284" s="229" t="s">
        <v>442</v>
      </c>
      <c r="D284" s="177"/>
      <c r="E284" s="182">
        <v>13</v>
      </c>
      <c r="F284" s="190"/>
      <c r="G284" s="190"/>
      <c r="H284" s="189"/>
      <c r="I284" s="203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</row>
    <row r="285" spans="1:60" outlineLevel="1" x14ac:dyDescent="0.2">
      <c r="A285" s="198"/>
      <c r="B285" s="170" t="s">
        <v>443</v>
      </c>
      <c r="C285" s="227"/>
      <c r="D285" s="199"/>
      <c r="E285" s="200"/>
      <c r="F285" s="201"/>
      <c r="G285" s="191"/>
      <c r="H285" s="189"/>
      <c r="I285" s="203"/>
      <c r="J285" s="164"/>
      <c r="K285" s="164">
        <v>1</v>
      </c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4"/>
      <c r="BF285" s="164"/>
      <c r="BG285" s="164"/>
      <c r="BH285" s="164"/>
    </row>
    <row r="286" spans="1:60" outlineLevel="1" x14ac:dyDescent="0.2">
      <c r="A286" s="198"/>
      <c r="B286" s="170" t="s">
        <v>444</v>
      </c>
      <c r="C286" s="227"/>
      <c r="D286" s="199"/>
      <c r="E286" s="200"/>
      <c r="F286" s="201"/>
      <c r="G286" s="191"/>
      <c r="H286" s="189"/>
      <c r="I286" s="203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4"/>
      <c r="BF286" s="164"/>
      <c r="BG286" s="164"/>
      <c r="BH286" s="164"/>
    </row>
    <row r="287" spans="1:60" outlineLevel="1" x14ac:dyDescent="0.2">
      <c r="A287" s="198">
        <v>73</v>
      </c>
      <c r="B287" s="173" t="s">
        <v>445</v>
      </c>
      <c r="C287" s="228" t="s">
        <v>446</v>
      </c>
      <c r="D287" s="176" t="s">
        <v>93</v>
      </c>
      <c r="E287" s="181">
        <v>14.58</v>
      </c>
      <c r="F287" s="192"/>
      <c r="G287" s="190">
        <f>E287*F287</f>
        <v>0</v>
      </c>
      <c r="H287" s="189" t="s">
        <v>410</v>
      </c>
      <c r="I287" s="203" t="s">
        <v>95</v>
      </c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>
        <v>21</v>
      </c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4"/>
      <c r="BG287" s="164"/>
      <c r="BH287" s="164"/>
    </row>
    <row r="288" spans="1:60" outlineLevel="1" x14ac:dyDescent="0.2">
      <c r="A288" s="198"/>
      <c r="B288" s="173"/>
      <c r="C288" s="229" t="s">
        <v>447</v>
      </c>
      <c r="D288" s="177"/>
      <c r="E288" s="182">
        <v>14.58</v>
      </c>
      <c r="F288" s="190"/>
      <c r="G288" s="190"/>
      <c r="H288" s="189"/>
      <c r="I288" s="203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164"/>
      <c r="BD288" s="164"/>
      <c r="BE288" s="164"/>
      <c r="BF288" s="164"/>
      <c r="BG288" s="164"/>
      <c r="BH288" s="164"/>
    </row>
    <row r="289" spans="1:60" outlineLevel="1" x14ac:dyDescent="0.2">
      <c r="A289" s="198">
        <v>74</v>
      </c>
      <c r="B289" s="173" t="s">
        <v>448</v>
      </c>
      <c r="C289" s="228" t="s">
        <v>449</v>
      </c>
      <c r="D289" s="176" t="s">
        <v>93</v>
      </c>
      <c r="E289" s="181">
        <v>3.5459999999999998</v>
      </c>
      <c r="F289" s="192"/>
      <c r="G289" s="190">
        <f>E289*F289</f>
        <v>0</v>
      </c>
      <c r="H289" s="189" t="s">
        <v>410</v>
      </c>
      <c r="I289" s="203" t="s">
        <v>95</v>
      </c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>
        <v>21</v>
      </c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164"/>
      <c r="BD289" s="164"/>
      <c r="BE289" s="164"/>
      <c r="BF289" s="164"/>
      <c r="BG289" s="164"/>
      <c r="BH289" s="164"/>
    </row>
    <row r="290" spans="1:60" outlineLevel="1" x14ac:dyDescent="0.2">
      <c r="A290" s="198"/>
      <c r="B290" s="173"/>
      <c r="C290" s="229" t="s">
        <v>450</v>
      </c>
      <c r="D290" s="177"/>
      <c r="E290" s="182">
        <v>3.5459999999999998</v>
      </c>
      <c r="F290" s="190"/>
      <c r="G290" s="190"/>
      <c r="H290" s="189"/>
      <c r="I290" s="203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4"/>
      <c r="BF290" s="164"/>
      <c r="BG290" s="164"/>
      <c r="BH290" s="164"/>
    </row>
    <row r="291" spans="1:60" outlineLevel="1" x14ac:dyDescent="0.2">
      <c r="A291" s="198"/>
      <c r="B291" s="170" t="s">
        <v>451</v>
      </c>
      <c r="C291" s="227"/>
      <c r="D291" s="199"/>
      <c r="E291" s="200"/>
      <c r="F291" s="201"/>
      <c r="G291" s="191"/>
      <c r="H291" s="189"/>
      <c r="I291" s="203"/>
      <c r="J291" s="164"/>
      <c r="K291" s="164">
        <v>1</v>
      </c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164"/>
      <c r="BD291" s="164"/>
      <c r="BE291" s="164"/>
      <c r="BF291" s="164"/>
      <c r="BG291" s="164"/>
      <c r="BH291" s="164"/>
    </row>
    <row r="292" spans="1:60" outlineLevel="1" x14ac:dyDescent="0.2">
      <c r="A292" s="198"/>
      <c r="B292" s="170" t="s">
        <v>452</v>
      </c>
      <c r="C292" s="227"/>
      <c r="D292" s="199"/>
      <c r="E292" s="200"/>
      <c r="F292" s="201"/>
      <c r="G292" s="191"/>
      <c r="H292" s="189"/>
      <c r="I292" s="203"/>
      <c r="J292" s="164"/>
      <c r="K292" s="164">
        <v>2</v>
      </c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164"/>
      <c r="BD292" s="164"/>
      <c r="BE292" s="164"/>
      <c r="BF292" s="164"/>
      <c r="BG292" s="164"/>
      <c r="BH292" s="164"/>
    </row>
    <row r="293" spans="1:60" outlineLevel="1" x14ac:dyDescent="0.2">
      <c r="A293" s="198">
        <v>75</v>
      </c>
      <c r="B293" s="173" t="s">
        <v>453</v>
      </c>
      <c r="C293" s="228" t="s">
        <v>454</v>
      </c>
      <c r="D293" s="176" t="s">
        <v>93</v>
      </c>
      <c r="E293" s="181">
        <v>5.91</v>
      </c>
      <c r="F293" s="192"/>
      <c r="G293" s="190">
        <f>E293*F293</f>
        <v>0</v>
      </c>
      <c r="H293" s="189" t="s">
        <v>410</v>
      </c>
      <c r="I293" s="203" t="s">
        <v>95</v>
      </c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>
        <v>21</v>
      </c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164"/>
      <c r="BD293" s="164"/>
      <c r="BE293" s="164"/>
      <c r="BF293" s="164"/>
      <c r="BG293" s="164"/>
      <c r="BH293" s="164"/>
    </row>
    <row r="294" spans="1:60" outlineLevel="1" x14ac:dyDescent="0.2">
      <c r="A294" s="198"/>
      <c r="B294" s="173"/>
      <c r="C294" s="230" t="s">
        <v>455</v>
      </c>
      <c r="D294" s="178"/>
      <c r="E294" s="183"/>
      <c r="F294" s="195"/>
      <c r="G294" s="196"/>
      <c r="H294" s="189"/>
      <c r="I294" s="203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5" t="str">
        <f>C294</f>
        <v>Včetně pomocného lešení o výšce podlahy do 1900 mm a pro zatížení do 1,5 kPa  (150 kg/m2).</v>
      </c>
      <c r="BB294" s="164"/>
      <c r="BC294" s="164"/>
      <c r="BD294" s="164"/>
      <c r="BE294" s="164"/>
      <c r="BF294" s="164"/>
      <c r="BG294" s="164"/>
      <c r="BH294" s="164"/>
    </row>
    <row r="295" spans="1:60" outlineLevel="1" x14ac:dyDescent="0.2">
      <c r="A295" s="198"/>
      <c r="B295" s="173"/>
      <c r="C295" s="229" t="s">
        <v>456</v>
      </c>
      <c r="D295" s="177"/>
      <c r="E295" s="182">
        <v>2.3639999999999999</v>
      </c>
      <c r="F295" s="190"/>
      <c r="G295" s="190"/>
      <c r="H295" s="189"/>
      <c r="I295" s="203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164"/>
      <c r="BD295" s="164"/>
      <c r="BE295" s="164"/>
      <c r="BF295" s="164"/>
      <c r="BG295" s="164"/>
      <c r="BH295" s="164"/>
    </row>
    <row r="296" spans="1:60" outlineLevel="1" x14ac:dyDescent="0.2">
      <c r="A296" s="198"/>
      <c r="B296" s="173"/>
      <c r="C296" s="229" t="s">
        <v>457</v>
      </c>
      <c r="D296" s="177"/>
      <c r="E296" s="182">
        <v>3.5459999999999998</v>
      </c>
      <c r="F296" s="190"/>
      <c r="G296" s="190"/>
      <c r="H296" s="189"/>
      <c r="I296" s="203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164"/>
      <c r="BD296" s="164"/>
      <c r="BE296" s="164"/>
      <c r="BF296" s="164"/>
      <c r="BG296" s="164"/>
      <c r="BH296" s="164"/>
    </row>
    <row r="297" spans="1:60" outlineLevel="1" x14ac:dyDescent="0.2">
      <c r="A297" s="198">
        <v>76</v>
      </c>
      <c r="B297" s="173" t="s">
        <v>458</v>
      </c>
      <c r="C297" s="228" t="s">
        <v>459</v>
      </c>
      <c r="D297" s="176" t="s">
        <v>93</v>
      </c>
      <c r="E297" s="181">
        <v>40</v>
      </c>
      <c r="F297" s="192"/>
      <c r="G297" s="190">
        <f>E297*F297</f>
        <v>0</v>
      </c>
      <c r="H297" s="189" t="s">
        <v>410</v>
      </c>
      <c r="I297" s="203" t="s">
        <v>95</v>
      </c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>
        <v>21</v>
      </c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</row>
    <row r="298" spans="1:60" outlineLevel="1" x14ac:dyDescent="0.2">
      <c r="A298" s="198"/>
      <c r="B298" s="173"/>
      <c r="C298" s="230" t="s">
        <v>455</v>
      </c>
      <c r="D298" s="178"/>
      <c r="E298" s="183"/>
      <c r="F298" s="195"/>
      <c r="G298" s="196"/>
      <c r="H298" s="189"/>
      <c r="I298" s="203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5" t="str">
        <f>C298</f>
        <v>Včetně pomocného lešení o výšce podlahy do 1900 mm a pro zatížení do 1,5 kPa  (150 kg/m2).</v>
      </c>
      <c r="BB298" s="164"/>
      <c r="BC298" s="164"/>
      <c r="BD298" s="164"/>
      <c r="BE298" s="164"/>
      <c r="BF298" s="164"/>
      <c r="BG298" s="164"/>
      <c r="BH298" s="164"/>
    </row>
    <row r="299" spans="1:60" outlineLevel="1" x14ac:dyDescent="0.2">
      <c r="A299" s="198"/>
      <c r="B299" s="173"/>
      <c r="C299" s="229" t="s">
        <v>460</v>
      </c>
      <c r="D299" s="177"/>
      <c r="E299" s="182">
        <v>40</v>
      </c>
      <c r="F299" s="190"/>
      <c r="G299" s="190"/>
      <c r="H299" s="189"/>
      <c r="I299" s="203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164"/>
      <c r="BD299" s="164"/>
      <c r="BE299" s="164"/>
      <c r="BF299" s="164"/>
      <c r="BG299" s="164"/>
      <c r="BH299" s="164"/>
    </row>
    <row r="300" spans="1:60" x14ac:dyDescent="0.2">
      <c r="A300" s="197" t="s">
        <v>85</v>
      </c>
      <c r="B300" s="172" t="s">
        <v>461</v>
      </c>
      <c r="C300" s="225" t="s">
        <v>462</v>
      </c>
      <c r="D300" s="174"/>
      <c r="E300" s="179"/>
      <c r="F300" s="193">
        <f>SUM(G301:G328)</f>
        <v>0</v>
      </c>
      <c r="G300" s="194"/>
      <c r="H300" s="186"/>
      <c r="I300" s="202"/>
    </row>
    <row r="301" spans="1:60" outlineLevel="1" x14ac:dyDescent="0.2">
      <c r="A301" s="198"/>
      <c r="B301" s="169" t="s">
        <v>463</v>
      </c>
      <c r="C301" s="226"/>
      <c r="D301" s="175"/>
      <c r="E301" s="180"/>
      <c r="F301" s="187"/>
      <c r="G301" s="188"/>
      <c r="H301" s="189"/>
      <c r="I301" s="203"/>
      <c r="J301" s="164"/>
      <c r="K301" s="164">
        <v>1</v>
      </c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164"/>
      <c r="BD301" s="164"/>
      <c r="BE301" s="164"/>
      <c r="BF301" s="164"/>
      <c r="BG301" s="164"/>
      <c r="BH301" s="164"/>
    </row>
    <row r="302" spans="1:60" outlineLevel="1" x14ac:dyDescent="0.2">
      <c r="A302" s="198"/>
      <c r="B302" s="170" t="s">
        <v>464</v>
      </c>
      <c r="C302" s="227"/>
      <c r="D302" s="199"/>
      <c r="E302" s="200"/>
      <c r="F302" s="201"/>
      <c r="G302" s="191"/>
      <c r="H302" s="189"/>
      <c r="I302" s="203"/>
      <c r="J302" s="164"/>
      <c r="K302" s="164">
        <v>2</v>
      </c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164"/>
      <c r="BD302" s="164"/>
      <c r="BE302" s="164"/>
      <c r="BF302" s="164"/>
      <c r="BG302" s="164"/>
      <c r="BH302" s="164"/>
    </row>
    <row r="303" spans="1:60" ht="22.5" outlineLevel="1" x14ac:dyDescent="0.2">
      <c r="A303" s="198">
        <v>77</v>
      </c>
      <c r="B303" s="173" t="s">
        <v>465</v>
      </c>
      <c r="C303" s="228" t="s">
        <v>466</v>
      </c>
      <c r="D303" s="176" t="s">
        <v>232</v>
      </c>
      <c r="E303" s="181">
        <v>2</v>
      </c>
      <c r="F303" s="192"/>
      <c r="G303" s="190">
        <f>E303*F303</f>
        <v>0</v>
      </c>
      <c r="H303" s="189" t="s">
        <v>410</v>
      </c>
      <c r="I303" s="203" t="s">
        <v>95</v>
      </c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>
        <v>21</v>
      </c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</row>
    <row r="304" spans="1:60" outlineLevel="1" x14ac:dyDescent="0.2">
      <c r="A304" s="198"/>
      <c r="B304" s="173"/>
      <c r="C304" s="230" t="s">
        <v>455</v>
      </c>
      <c r="D304" s="178"/>
      <c r="E304" s="183"/>
      <c r="F304" s="195"/>
      <c r="G304" s="196"/>
      <c r="H304" s="189"/>
      <c r="I304" s="203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5" t="str">
        <f>C304</f>
        <v>Včetně pomocného lešení o výšce podlahy do 1900 mm a pro zatížení do 1,5 kPa  (150 kg/m2).</v>
      </c>
      <c r="BB304" s="164"/>
      <c r="BC304" s="164"/>
      <c r="BD304" s="164"/>
      <c r="BE304" s="164"/>
      <c r="BF304" s="164"/>
      <c r="BG304" s="164"/>
      <c r="BH304" s="164"/>
    </row>
    <row r="305" spans="1:60" outlineLevel="1" x14ac:dyDescent="0.2">
      <c r="A305" s="198"/>
      <c r="B305" s="173"/>
      <c r="C305" s="229" t="s">
        <v>467</v>
      </c>
      <c r="D305" s="177"/>
      <c r="E305" s="182">
        <v>2</v>
      </c>
      <c r="F305" s="190"/>
      <c r="G305" s="190"/>
      <c r="H305" s="189"/>
      <c r="I305" s="203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164"/>
      <c r="BD305" s="164"/>
      <c r="BE305" s="164"/>
      <c r="BF305" s="164"/>
      <c r="BG305" s="164"/>
      <c r="BH305" s="164"/>
    </row>
    <row r="306" spans="1:60" outlineLevel="1" x14ac:dyDescent="0.2">
      <c r="A306" s="198"/>
      <c r="B306" s="170" t="s">
        <v>468</v>
      </c>
      <c r="C306" s="227"/>
      <c r="D306" s="199"/>
      <c r="E306" s="200"/>
      <c r="F306" s="201"/>
      <c r="G306" s="191"/>
      <c r="H306" s="189"/>
      <c r="I306" s="203"/>
      <c r="J306" s="164"/>
      <c r="K306" s="164">
        <v>1</v>
      </c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164"/>
      <c r="BD306" s="164"/>
      <c r="BE306" s="164"/>
      <c r="BF306" s="164"/>
      <c r="BG306" s="164"/>
      <c r="BH306" s="164"/>
    </row>
    <row r="307" spans="1:60" outlineLevel="1" x14ac:dyDescent="0.2">
      <c r="A307" s="198"/>
      <c r="B307" s="170" t="s">
        <v>469</v>
      </c>
      <c r="C307" s="227"/>
      <c r="D307" s="199"/>
      <c r="E307" s="200"/>
      <c r="F307" s="201"/>
      <c r="G307" s="191"/>
      <c r="H307" s="189"/>
      <c r="I307" s="203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164"/>
      <c r="BD307" s="164"/>
      <c r="BE307" s="164"/>
      <c r="BF307" s="164"/>
      <c r="BG307" s="164"/>
      <c r="BH307" s="164"/>
    </row>
    <row r="308" spans="1:60" outlineLevel="1" x14ac:dyDescent="0.2">
      <c r="A308" s="198"/>
      <c r="B308" s="170" t="s">
        <v>470</v>
      </c>
      <c r="C308" s="227"/>
      <c r="D308" s="199"/>
      <c r="E308" s="200"/>
      <c r="F308" s="201"/>
      <c r="G308" s="191"/>
      <c r="H308" s="189"/>
      <c r="I308" s="203"/>
      <c r="J308" s="164"/>
      <c r="K308" s="164">
        <v>2</v>
      </c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  <c r="AZ308" s="164"/>
      <c r="BA308" s="164"/>
      <c r="BB308" s="164"/>
      <c r="BC308" s="164"/>
      <c r="BD308" s="164"/>
      <c r="BE308" s="164"/>
      <c r="BF308" s="164"/>
      <c r="BG308" s="164"/>
      <c r="BH308" s="164"/>
    </row>
    <row r="309" spans="1:60" outlineLevel="1" x14ac:dyDescent="0.2">
      <c r="A309" s="198">
        <v>78</v>
      </c>
      <c r="B309" s="173" t="s">
        <v>471</v>
      </c>
      <c r="C309" s="228" t="s">
        <v>472</v>
      </c>
      <c r="D309" s="176" t="s">
        <v>93</v>
      </c>
      <c r="E309" s="181">
        <v>12.492000000000001</v>
      </c>
      <c r="F309" s="192"/>
      <c r="G309" s="190">
        <f>E309*F309</f>
        <v>0</v>
      </c>
      <c r="H309" s="189" t="s">
        <v>410</v>
      </c>
      <c r="I309" s="203" t="s">
        <v>95</v>
      </c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>
        <v>21</v>
      </c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  <c r="AZ309" s="164"/>
      <c r="BA309" s="164"/>
      <c r="BB309" s="164"/>
      <c r="BC309" s="164"/>
      <c r="BD309" s="164"/>
      <c r="BE309" s="164"/>
      <c r="BF309" s="164"/>
      <c r="BG309" s="164"/>
      <c r="BH309" s="164"/>
    </row>
    <row r="310" spans="1:60" outlineLevel="1" x14ac:dyDescent="0.2">
      <c r="A310" s="198"/>
      <c r="B310" s="173"/>
      <c r="C310" s="229" t="s">
        <v>473</v>
      </c>
      <c r="D310" s="177"/>
      <c r="E310" s="182">
        <v>12.492000000000001</v>
      </c>
      <c r="F310" s="190"/>
      <c r="G310" s="190"/>
      <c r="H310" s="189"/>
      <c r="I310" s="203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  <c r="AZ310" s="164"/>
      <c r="BA310" s="164"/>
      <c r="BB310" s="164"/>
      <c r="BC310" s="164"/>
      <c r="BD310" s="164"/>
      <c r="BE310" s="164"/>
      <c r="BF310" s="164"/>
      <c r="BG310" s="164"/>
      <c r="BH310" s="164"/>
    </row>
    <row r="311" spans="1:60" outlineLevel="1" x14ac:dyDescent="0.2">
      <c r="A311" s="198"/>
      <c r="B311" s="170" t="s">
        <v>474</v>
      </c>
      <c r="C311" s="227"/>
      <c r="D311" s="199"/>
      <c r="E311" s="200"/>
      <c r="F311" s="201"/>
      <c r="G311" s="191"/>
      <c r="H311" s="189"/>
      <c r="I311" s="203"/>
      <c r="J311" s="164"/>
      <c r="K311" s="164">
        <v>1</v>
      </c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  <c r="AZ311" s="164"/>
      <c r="BA311" s="164"/>
      <c r="BB311" s="164"/>
      <c r="BC311" s="164"/>
      <c r="BD311" s="164"/>
      <c r="BE311" s="164"/>
      <c r="BF311" s="164"/>
      <c r="BG311" s="164"/>
      <c r="BH311" s="164"/>
    </row>
    <row r="312" spans="1:60" outlineLevel="1" x14ac:dyDescent="0.2">
      <c r="A312" s="198"/>
      <c r="B312" s="170" t="s">
        <v>475</v>
      </c>
      <c r="C312" s="227"/>
      <c r="D312" s="199"/>
      <c r="E312" s="200"/>
      <c r="F312" s="201"/>
      <c r="G312" s="191"/>
      <c r="H312" s="189"/>
      <c r="I312" s="203"/>
      <c r="J312" s="164"/>
      <c r="K312" s="164">
        <v>2</v>
      </c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  <c r="AZ312" s="164"/>
      <c r="BA312" s="164"/>
      <c r="BB312" s="164"/>
      <c r="BC312" s="164"/>
      <c r="BD312" s="164"/>
      <c r="BE312" s="164"/>
      <c r="BF312" s="164"/>
      <c r="BG312" s="164"/>
      <c r="BH312" s="164"/>
    </row>
    <row r="313" spans="1:60" outlineLevel="1" x14ac:dyDescent="0.2">
      <c r="A313" s="198">
        <v>79</v>
      </c>
      <c r="B313" s="173" t="s">
        <v>476</v>
      </c>
      <c r="C313" s="228" t="s">
        <v>477</v>
      </c>
      <c r="D313" s="176" t="s">
        <v>155</v>
      </c>
      <c r="E313" s="181">
        <v>18.648</v>
      </c>
      <c r="F313" s="192"/>
      <c r="G313" s="190">
        <f>E313*F313</f>
        <v>0</v>
      </c>
      <c r="H313" s="189" t="s">
        <v>160</v>
      </c>
      <c r="I313" s="203" t="s">
        <v>95</v>
      </c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>
        <v>21</v>
      </c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</row>
    <row r="314" spans="1:60" outlineLevel="1" x14ac:dyDescent="0.2">
      <c r="A314" s="198"/>
      <c r="B314" s="173"/>
      <c r="C314" s="229" t="s">
        <v>478</v>
      </c>
      <c r="D314" s="177"/>
      <c r="E314" s="182">
        <v>18.648</v>
      </c>
      <c r="F314" s="190"/>
      <c r="G314" s="190"/>
      <c r="H314" s="189"/>
      <c r="I314" s="203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</row>
    <row r="315" spans="1:60" outlineLevel="1" x14ac:dyDescent="0.2">
      <c r="A315" s="198"/>
      <c r="B315" s="170" t="s">
        <v>479</v>
      </c>
      <c r="C315" s="227"/>
      <c r="D315" s="199"/>
      <c r="E315" s="200"/>
      <c r="F315" s="201"/>
      <c r="G315" s="191"/>
      <c r="H315" s="189"/>
      <c r="I315" s="203"/>
      <c r="J315" s="164"/>
      <c r="K315" s="164">
        <v>1</v>
      </c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</row>
    <row r="316" spans="1:60" outlineLevel="1" x14ac:dyDescent="0.2">
      <c r="A316" s="198">
        <v>80</v>
      </c>
      <c r="B316" s="173" t="s">
        <v>480</v>
      </c>
      <c r="C316" s="228" t="s">
        <v>481</v>
      </c>
      <c r="D316" s="176" t="s">
        <v>155</v>
      </c>
      <c r="E316" s="181">
        <v>18.648</v>
      </c>
      <c r="F316" s="192"/>
      <c r="G316" s="190">
        <f>E316*F316</f>
        <v>0</v>
      </c>
      <c r="H316" s="189" t="s">
        <v>410</v>
      </c>
      <c r="I316" s="203" t="s">
        <v>95</v>
      </c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>
        <v>21</v>
      </c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</row>
    <row r="317" spans="1:60" outlineLevel="1" x14ac:dyDescent="0.2">
      <c r="A317" s="198"/>
      <c r="B317" s="173"/>
      <c r="C317" s="230" t="s">
        <v>482</v>
      </c>
      <c r="D317" s="178"/>
      <c r="E317" s="183"/>
      <c r="F317" s="195"/>
      <c r="G317" s="196"/>
      <c r="H317" s="189"/>
      <c r="I317" s="203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5" t="str">
        <f>C317</f>
        <v>Včetně naložení na dopravní prostředek a složení na skládku, bez poplatku za skládku.</v>
      </c>
      <c r="BB317" s="164"/>
      <c r="BC317" s="164"/>
      <c r="BD317" s="164"/>
      <c r="BE317" s="164"/>
      <c r="BF317" s="164"/>
      <c r="BG317" s="164"/>
      <c r="BH317" s="164"/>
    </row>
    <row r="318" spans="1:60" outlineLevel="1" x14ac:dyDescent="0.2">
      <c r="A318" s="198"/>
      <c r="B318" s="173"/>
      <c r="C318" s="229" t="s">
        <v>478</v>
      </c>
      <c r="D318" s="177"/>
      <c r="E318" s="182">
        <v>18.648</v>
      </c>
      <c r="F318" s="190"/>
      <c r="G318" s="190"/>
      <c r="H318" s="189"/>
      <c r="I318" s="203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</row>
    <row r="319" spans="1:60" outlineLevel="1" x14ac:dyDescent="0.2">
      <c r="A319" s="198"/>
      <c r="B319" s="170" t="s">
        <v>483</v>
      </c>
      <c r="C319" s="227"/>
      <c r="D319" s="199"/>
      <c r="E319" s="200"/>
      <c r="F319" s="201"/>
      <c r="G319" s="191"/>
      <c r="H319" s="189"/>
      <c r="I319" s="203"/>
      <c r="J319" s="164"/>
      <c r="K319" s="164">
        <v>1</v>
      </c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</row>
    <row r="320" spans="1:60" outlineLevel="1" x14ac:dyDescent="0.2">
      <c r="A320" s="198">
        <v>81</v>
      </c>
      <c r="B320" s="173" t="s">
        <v>484</v>
      </c>
      <c r="C320" s="228" t="s">
        <v>485</v>
      </c>
      <c r="D320" s="176" t="s">
        <v>155</v>
      </c>
      <c r="E320" s="181">
        <v>18.648</v>
      </c>
      <c r="F320" s="192"/>
      <c r="G320" s="190">
        <f>E320*F320</f>
        <v>0</v>
      </c>
      <c r="H320" s="189" t="s">
        <v>410</v>
      </c>
      <c r="I320" s="203" t="s">
        <v>95</v>
      </c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>
        <v>21</v>
      </c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</row>
    <row r="321" spans="1:60" outlineLevel="1" x14ac:dyDescent="0.2">
      <c r="A321" s="198"/>
      <c r="B321" s="173"/>
      <c r="C321" s="230" t="s">
        <v>486</v>
      </c>
      <c r="D321" s="178"/>
      <c r="E321" s="183"/>
      <c r="F321" s="195"/>
      <c r="G321" s="196"/>
      <c r="H321" s="189"/>
      <c r="I321" s="203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  <c r="AY321" s="164"/>
      <c r="AZ321" s="164"/>
      <c r="BA321" s="165" t="str">
        <f>C321</f>
        <v>Včetně případného složení na staveništní deponii.</v>
      </c>
      <c r="BB321" s="164"/>
      <c r="BC321" s="164"/>
      <c r="BD321" s="164"/>
      <c r="BE321" s="164"/>
      <c r="BF321" s="164"/>
      <c r="BG321" s="164"/>
      <c r="BH321" s="164"/>
    </row>
    <row r="322" spans="1:60" outlineLevel="1" x14ac:dyDescent="0.2">
      <c r="A322" s="198"/>
      <c r="B322" s="173"/>
      <c r="C322" s="229" t="s">
        <v>478</v>
      </c>
      <c r="D322" s="177"/>
      <c r="E322" s="182">
        <v>18.648</v>
      </c>
      <c r="F322" s="190"/>
      <c r="G322" s="190"/>
      <c r="H322" s="189"/>
      <c r="I322" s="203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  <c r="AZ322" s="164"/>
      <c r="BA322" s="164"/>
      <c r="BB322" s="164"/>
      <c r="BC322" s="164"/>
      <c r="BD322" s="164"/>
      <c r="BE322" s="164"/>
      <c r="BF322" s="164"/>
      <c r="BG322" s="164"/>
      <c r="BH322" s="164"/>
    </row>
    <row r="323" spans="1:60" outlineLevel="1" x14ac:dyDescent="0.2">
      <c r="A323" s="198">
        <v>82</v>
      </c>
      <c r="B323" s="173" t="s">
        <v>487</v>
      </c>
      <c r="C323" s="228" t="s">
        <v>488</v>
      </c>
      <c r="D323" s="176" t="s">
        <v>155</v>
      </c>
      <c r="E323" s="181">
        <v>18.648</v>
      </c>
      <c r="F323" s="192"/>
      <c r="G323" s="190">
        <f>E323*F323</f>
        <v>0</v>
      </c>
      <c r="H323" s="189" t="s">
        <v>410</v>
      </c>
      <c r="I323" s="203" t="s">
        <v>95</v>
      </c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>
        <v>21</v>
      </c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  <c r="AZ323" s="164"/>
      <c r="BA323" s="164"/>
      <c r="BB323" s="164"/>
      <c r="BC323" s="164"/>
      <c r="BD323" s="164"/>
      <c r="BE323" s="164"/>
      <c r="BF323" s="164"/>
      <c r="BG323" s="164"/>
      <c r="BH323" s="164"/>
    </row>
    <row r="324" spans="1:60" outlineLevel="1" x14ac:dyDescent="0.2">
      <c r="A324" s="198"/>
      <c r="B324" s="173"/>
      <c r="C324" s="229" t="s">
        <v>478</v>
      </c>
      <c r="D324" s="177"/>
      <c r="E324" s="182">
        <v>18.648</v>
      </c>
      <c r="F324" s="190"/>
      <c r="G324" s="190"/>
      <c r="H324" s="189"/>
      <c r="I324" s="203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  <c r="AZ324" s="164"/>
      <c r="BA324" s="164"/>
      <c r="BB324" s="164"/>
      <c r="BC324" s="164"/>
      <c r="BD324" s="164"/>
      <c r="BE324" s="164"/>
      <c r="BF324" s="164"/>
      <c r="BG324" s="164"/>
      <c r="BH324" s="164"/>
    </row>
    <row r="325" spans="1:60" outlineLevel="1" x14ac:dyDescent="0.2">
      <c r="A325" s="198"/>
      <c r="B325" s="170" t="s">
        <v>489</v>
      </c>
      <c r="C325" s="227"/>
      <c r="D325" s="199"/>
      <c r="E325" s="200"/>
      <c r="F325" s="201"/>
      <c r="G325" s="191"/>
      <c r="H325" s="189"/>
      <c r="I325" s="203"/>
      <c r="J325" s="164"/>
      <c r="K325" s="164">
        <v>1</v>
      </c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  <c r="AZ325" s="164"/>
      <c r="BA325" s="164"/>
      <c r="BB325" s="164"/>
      <c r="BC325" s="164"/>
      <c r="BD325" s="164"/>
      <c r="BE325" s="164"/>
      <c r="BF325" s="164"/>
      <c r="BG325" s="164"/>
      <c r="BH325" s="164"/>
    </row>
    <row r="326" spans="1:60" outlineLevel="1" x14ac:dyDescent="0.2">
      <c r="A326" s="198"/>
      <c r="B326" s="170" t="s">
        <v>490</v>
      </c>
      <c r="C326" s="227"/>
      <c r="D326" s="199"/>
      <c r="E326" s="200"/>
      <c r="F326" s="201"/>
      <c r="G326" s="191"/>
      <c r="H326" s="189"/>
      <c r="I326" s="203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  <c r="AG326" s="164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  <c r="AY326" s="164"/>
      <c r="AZ326" s="164"/>
      <c r="BA326" s="164"/>
      <c r="BB326" s="164"/>
      <c r="BC326" s="164"/>
      <c r="BD326" s="164"/>
      <c r="BE326" s="164"/>
      <c r="BF326" s="164"/>
      <c r="BG326" s="164"/>
      <c r="BH326" s="164"/>
    </row>
    <row r="327" spans="1:60" outlineLevel="1" x14ac:dyDescent="0.2">
      <c r="A327" s="198">
        <v>83</v>
      </c>
      <c r="B327" s="173" t="s">
        <v>491</v>
      </c>
      <c r="C327" s="228" t="s">
        <v>492</v>
      </c>
      <c r="D327" s="176" t="s">
        <v>155</v>
      </c>
      <c r="E327" s="181">
        <v>18.648</v>
      </c>
      <c r="F327" s="192"/>
      <c r="G327" s="190">
        <f>E327*F327</f>
        <v>0</v>
      </c>
      <c r="H327" s="189" t="s">
        <v>493</v>
      </c>
      <c r="I327" s="203" t="s">
        <v>95</v>
      </c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4"/>
      <c r="AM327" s="164">
        <v>21</v>
      </c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  <c r="AZ327" s="164"/>
      <c r="BA327" s="164"/>
      <c r="BB327" s="164"/>
      <c r="BC327" s="164"/>
      <c r="BD327" s="164"/>
      <c r="BE327" s="164"/>
      <c r="BF327" s="164"/>
      <c r="BG327" s="164"/>
      <c r="BH327" s="164"/>
    </row>
    <row r="328" spans="1:60" outlineLevel="1" x14ac:dyDescent="0.2">
      <c r="A328" s="198"/>
      <c r="B328" s="173"/>
      <c r="C328" s="229" t="s">
        <v>478</v>
      </c>
      <c r="D328" s="177"/>
      <c r="E328" s="182">
        <v>18.648</v>
      </c>
      <c r="F328" s="190"/>
      <c r="G328" s="190"/>
      <c r="H328" s="189"/>
      <c r="I328" s="203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  <c r="AZ328" s="164"/>
      <c r="BA328" s="164"/>
      <c r="BB328" s="164"/>
      <c r="BC328" s="164"/>
      <c r="BD328" s="164"/>
      <c r="BE328" s="164"/>
      <c r="BF328" s="164"/>
      <c r="BG328" s="164"/>
      <c r="BH328" s="164"/>
    </row>
    <row r="329" spans="1:60" x14ac:dyDescent="0.2">
      <c r="A329" s="197" t="s">
        <v>85</v>
      </c>
      <c r="B329" s="172" t="s">
        <v>494</v>
      </c>
      <c r="C329" s="225" t="s">
        <v>495</v>
      </c>
      <c r="D329" s="174"/>
      <c r="E329" s="179"/>
      <c r="F329" s="193">
        <f>SUM(G330:G341)</f>
        <v>0</v>
      </c>
      <c r="G329" s="194"/>
      <c r="H329" s="186"/>
      <c r="I329" s="202"/>
    </row>
    <row r="330" spans="1:60" outlineLevel="1" x14ac:dyDescent="0.2">
      <c r="A330" s="198"/>
      <c r="B330" s="169" t="s">
        <v>496</v>
      </c>
      <c r="C330" s="226"/>
      <c r="D330" s="175"/>
      <c r="E330" s="180"/>
      <c r="F330" s="187"/>
      <c r="G330" s="188"/>
      <c r="H330" s="189"/>
      <c r="I330" s="203"/>
      <c r="J330" s="164"/>
      <c r="K330" s="164">
        <v>1</v>
      </c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  <c r="BC330" s="164"/>
      <c r="BD330" s="164"/>
      <c r="BE330" s="164"/>
      <c r="BF330" s="164"/>
      <c r="BG330" s="164"/>
      <c r="BH330" s="164"/>
    </row>
    <row r="331" spans="1:60" outlineLevel="1" x14ac:dyDescent="0.2">
      <c r="A331" s="198"/>
      <c r="B331" s="170" t="s">
        <v>497</v>
      </c>
      <c r="C331" s="227"/>
      <c r="D331" s="199"/>
      <c r="E331" s="200"/>
      <c r="F331" s="201"/>
      <c r="G331" s="191"/>
      <c r="H331" s="189"/>
      <c r="I331" s="203"/>
      <c r="J331" s="164"/>
      <c r="K331" s="164">
        <v>2</v>
      </c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  <c r="AZ331" s="164"/>
      <c r="BA331" s="164"/>
      <c r="BB331" s="164"/>
      <c r="BC331" s="164"/>
      <c r="BD331" s="164"/>
      <c r="BE331" s="164"/>
      <c r="BF331" s="164"/>
      <c r="BG331" s="164"/>
      <c r="BH331" s="164"/>
    </row>
    <row r="332" spans="1:60" outlineLevel="1" x14ac:dyDescent="0.2">
      <c r="A332" s="198"/>
      <c r="B332" s="170" t="s">
        <v>498</v>
      </c>
      <c r="C332" s="227"/>
      <c r="D332" s="199"/>
      <c r="E332" s="200"/>
      <c r="F332" s="201"/>
      <c r="G332" s="191"/>
      <c r="H332" s="189"/>
      <c r="I332" s="203"/>
      <c r="J332" s="164"/>
      <c r="K332" s="164">
        <v>3</v>
      </c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  <c r="AZ332" s="164"/>
      <c r="BA332" s="164"/>
      <c r="BB332" s="164"/>
      <c r="BC332" s="164"/>
      <c r="BD332" s="164"/>
      <c r="BE332" s="164"/>
      <c r="BF332" s="164"/>
      <c r="BG332" s="164"/>
      <c r="BH332" s="164"/>
    </row>
    <row r="333" spans="1:60" outlineLevel="1" x14ac:dyDescent="0.2">
      <c r="A333" s="198">
        <v>84</v>
      </c>
      <c r="B333" s="173" t="s">
        <v>499</v>
      </c>
      <c r="C333" s="228" t="s">
        <v>500</v>
      </c>
      <c r="D333" s="176" t="s">
        <v>93</v>
      </c>
      <c r="E333" s="181">
        <v>52</v>
      </c>
      <c r="F333" s="192"/>
      <c r="G333" s="190">
        <f>E333*F333</f>
        <v>0</v>
      </c>
      <c r="H333" s="189" t="s">
        <v>501</v>
      </c>
      <c r="I333" s="203" t="s">
        <v>95</v>
      </c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>
        <v>21</v>
      </c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  <c r="AZ333" s="164"/>
      <c r="BA333" s="164"/>
      <c r="BB333" s="164"/>
      <c r="BC333" s="164"/>
      <c r="BD333" s="164"/>
      <c r="BE333" s="164"/>
      <c r="BF333" s="164"/>
      <c r="BG333" s="164"/>
      <c r="BH333" s="164"/>
    </row>
    <row r="334" spans="1:60" outlineLevel="1" x14ac:dyDescent="0.2">
      <c r="A334" s="198"/>
      <c r="B334" s="173"/>
      <c r="C334" s="229" t="s">
        <v>502</v>
      </c>
      <c r="D334" s="177"/>
      <c r="E334" s="182">
        <v>52</v>
      </c>
      <c r="F334" s="190"/>
      <c r="G334" s="190"/>
      <c r="H334" s="189"/>
      <c r="I334" s="203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  <c r="AZ334" s="164"/>
      <c r="BA334" s="164"/>
      <c r="BB334" s="164"/>
      <c r="BC334" s="164"/>
      <c r="BD334" s="164"/>
      <c r="BE334" s="164"/>
      <c r="BF334" s="164"/>
      <c r="BG334" s="164"/>
      <c r="BH334" s="164"/>
    </row>
    <row r="335" spans="1:60" outlineLevel="1" x14ac:dyDescent="0.2">
      <c r="A335" s="198"/>
      <c r="B335" s="170" t="s">
        <v>503</v>
      </c>
      <c r="C335" s="227"/>
      <c r="D335" s="199"/>
      <c r="E335" s="200"/>
      <c r="F335" s="201"/>
      <c r="G335" s="191"/>
      <c r="H335" s="189"/>
      <c r="I335" s="203"/>
      <c r="J335" s="164"/>
      <c r="K335" s="164">
        <v>1</v>
      </c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  <c r="BA335" s="164"/>
      <c r="BB335" s="164"/>
      <c r="BC335" s="164"/>
      <c r="BD335" s="164"/>
      <c r="BE335" s="164"/>
      <c r="BF335" s="164"/>
      <c r="BG335" s="164"/>
      <c r="BH335" s="164"/>
    </row>
    <row r="336" spans="1:60" outlineLevel="1" x14ac:dyDescent="0.2">
      <c r="A336" s="198">
        <v>85</v>
      </c>
      <c r="B336" s="173" t="s">
        <v>504</v>
      </c>
      <c r="C336" s="228" t="s">
        <v>505</v>
      </c>
      <c r="D336" s="176" t="s">
        <v>93</v>
      </c>
      <c r="E336" s="181">
        <v>52</v>
      </c>
      <c r="F336" s="192"/>
      <c r="G336" s="190">
        <f>E336*F336</f>
        <v>0</v>
      </c>
      <c r="H336" s="189" t="s">
        <v>501</v>
      </c>
      <c r="I336" s="203" t="s">
        <v>95</v>
      </c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4"/>
      <c r="AM336" s="164">
        <v>21</v>
      </c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  <c r="BA336" s="164"/>
      <c r="BB336" s="164"/>
      <c r="BC336" s="164"/>
      <c r="BD336" s="164"/>
      <c r="BE336" s="164"/>
      <c r="BF336" s="164"/>
      <c r="BG336" s="164"/>
      <c r="BH336" s="164"/>
    </row>
    <row r="337" spans="1:60" outlineLevel="1" x14ac:dyDescent="0.2">
      <c r="A337" s="198"/>
      <c r="B337" s="173"/>
      <c r="C337" s="229" t="s">
        <v>502</v>
      </c>
      <c r="D337" s="177"/>
      <c r="E337" s="182">
        <v>52</v>
      </c>
      <c r="F337" s="190"/>
      <c r="G337" s="190"/>
      <c r="H337" s="189"/>
      <c r="I337" s="203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  <c r="BA337" s="164"/>
      <c r="BB337" s="164"/>
      <c r="BC337" s="164"/>
      <c r="BD337" s="164"/>
      <c r="BE337" s="164"/>
      <c r="BF337" s="164"/>
      <c r="BG337" s="164"/>
      <c r="BH337" s="164"/>
    </row>
    <row r="338" spans="1:60" ht="22.5" outlineLevel="1" x14ac:dyDescent="0.2">
      <c r="A338" s="198">
        <v>86</v>
      </c>
      <c r="B338" s="173" t="s">
        <v>506</v>
      </c>
      <c r="C338" s="228" t="s">
        <v>507</v>
      </c>
      <c r="D338" s="176" t="s">
        <v>93</v>
      </c>
      <c r="E338" s="181">
        <v>44.75</v>
      </c>
      <c r="F338" s="192"/>
      <c r="G338" s="190">
        <f>E338*F338</f>
        <v>0</v>
      </c>
      <c r="H338" s="189" t="s">
        <v>225</v>
      </c>
      <c r="I338" s="203" t="s">
        <v>95</v>
      </c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>
        <v>21</v>
      </c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</row>
    <row r="339" spans="1:60" outlineLevel="1" x14ac:dyDescent="0.2">
      <c r="A339" s="198"/>
      <c r="B339" s="173"/>
      <c r="C339" s="229" t="s">
        <v>508</v>
      </c>
      <c r="D339" s="177"/>
      <c r="E339" s="182">
        <v>44.75</v>
      </c>
      <c r="F339" s="190"/>
      <c r="G339" s="190"/>
      <c r="H339" s="189"/>
      <c r="I339" s="203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  <c r="BA339" s="164"/>
      <c r="BB339" s="164"/>
      <c r="BC339" s="164"/>
      <c r="BD339" s="164"/>
      <c r="BE339" s="164"/>
      <c r="BF339" s="164"/>
      <c r="BG339" s="164"/>
      <c r="BH339" s="164"/>
    </row>
    <row r="340" spans="1:60" ht="22.5" outlineLevel="1" x14ac:dyDescent="0.2">
      <c r="A340" s="198">
        <v>87</v>
      </c>
      <c r="B340" s="173" t="s">
        <v>509</v>
      </c>
      <c r="C340" s="228" t="s">
        <v>510</v>
      </c>
      <c r="D340" s="176" t="s">
        <v>93</v>
      </c>
      <c r="E340" s="181">
        <v>7.25</v>
      </c>
      <c r="F340" s="192"/>
      <c r="G340" s="190">
        <f>E340*F340</f>
        <v>0</v>
      </c>
      <c r="H340" s="189" t="s">
        <v>225</v>
      </c>
      <c r="I340" s="203" t="s">
        <v>95</v>
      </c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  <c r="AK340" s="164"/>
      <c r="AL340" s="164"/>
      <c r="AM340" s="164">
        <v>21</v>
      </c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  <c r="BA340" s="164"/>
      <c r="BB340" s="164"/>
      <c r="BC340" s="164"/>
      <c r="BD340" s="164"/>
      <c r="BE340" s="164"/>
      <c r="BF340" s="164"/>
      <c r="BG340" s="164"/>
      <c r="BH340" s="164"/>
    </row>
    <row r="341" spans="1:60" outlineLevel="1" x14ac:dyDescent="0.2">
      <c r="A341" s="198"/>
      <c r="B341" s="173"/>
      <c r="C341" s="229" t="s">
        <v>511</v>
      </c>
      <c r="D341" s="177"/>
      <c r="E341" s="182">
        <v>7.25</v>
      </c>
      <c r="F341" s="190"/>
      <c r="G341" s="190"/>
      <c r="H341" s="189"/>
      <c r="I341" s="203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  <c r="BC341" s="164"/>
      <c r="BD341" s="164"/>
      <c r="BE341" s="164"/>
      <c r="BF341" s="164"/>
      <c r="BG341" s="164"/>
      <c r="BH341" s="164"/>
    </row>
    <row r="342" spans="1:60" x14ac:dyDescent="0.2">
      <c r="A342" s="197" t="s">
        <v>85</v>
      </c>
      <c r="B342" s="172" t="s">
        <v>512</v>
      </c>
      <c r="C342" s="225" t="s">
        <v>513</v>
      </c>
      <c r="D342" s="174"/>
      <c r="E342" s="179"/>
      <c r="F342" s="193">
        <f>SUM(G343:G364)</f>
        <v>0</v>
      </c>
      <c r="G342" s="194"/>
      <c r="H342" s="186"/>
      <c r="I342" s="202"/>
    </row>
    <row r="343" spans="1:60" outlineLevel="1" x14ac:dyDescent="0.2">
      <c r="A343" s="198"/>
      <c r="B343" s="169" t="s">
        <v>514</v>
      </c>
      <c r="C343" s="226"/>
      <c r="D343" s="175"/>
      <c r="E343" s="180"/>
      <c r="F343" s="187"/>
      <c r="G343" s="188"/>
      <c r="H343" s="189"/>
      <c r="I343" s="203"/>
      <c r="J343" s="164"/>
      <c r="K343" s="164">
        <v>1</v>
      </c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  <c r="BA343" s="164"/>
      <c r="BB343" s="164"/>
      <c r="BC343" s="164"/>
      <c r="BD343" s="164"/>
      <c r="BE343" s="164"/>
      <c r="BF343" s="164"/>
      <c r="BG343" s="164"/>
      <c r="BH343" s="164"/>
    </row>
    <row r="344" spans="1:60" outlineLevel="1" x14ac:dyDescent="0.2">
      <c r="A344" s="198"/>
      <c r="B344" s="170" t="s">
        <v>515</v>
      </c>
      <c r="C344" s="227"/>
      <c r="D344" s="199"/>
      <c r="E344" s="200"/>
      <c r="F344" s="201"/>
      <c r="G344" s="191"/>
      <c r="H344" s="189"/>
      <c r="I344" s="203"/>
      <c r="J344" s="164"/>
      <c r="K344" s="164">
        <v>2</v>
      </c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  <c r="BA344" s="164"/>
      <c r="BB344" s="164"/>
      <c r="BC344" s="164"/>
      <c r="BD344" s="164"/>
      <c r="BE344" s="164"/>
      <c r="BF344" s="164"/>
      <c r="BG344" s="164"/>
      <c r="BH344" s="164"/>
    </row>
    <row r="345" spans="1:60" outlineLevel="1" x14ac:dyDescent="0.2">
      <c r="A345" s="198">
        <v>88</v>
      </c>
      <c r="B345" s="173" t="s">
        <v>516</v>
      </c>
      <c r="C345" s="228" t="s">
        <v>517</v>
      </c>
      <c r="D345" s="176" t="s">
        <v>93</v>
      </c>
      <c r="E345" s="181">
        <v>40.96</v>
      </c>
      <c r="F345" s="192"/>
      <c r="G345" s="190">
        <f>E345*F345</f>
        <v>0</v>
      </c>
      <c r="H345" s="189" t="s">
        <v>501</v>
      </c>
      <c r="I345" s="203" t="s">
        <v>95</v>
      </c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4"/>
      <c r="AM345" s="164">
        <v>21</v>
      </c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  <c r="BA345" s="164"/>
      <c r="BB345" s="164"/>
      <c r="BC345" s="164"/>
      <c r="BD345" s="164"/>
      <c r="BE345" s="164"/>
      <c r="BF345" s="164"/>
      <c r="BG345" s="164"/>
      <c r="BH345" s="164"/>
    </row>
    <row r="346" spans="1:60" outlineLevel="1" x14ac:dyDescent="0.2">
      <c r="A346" s="198"/>
      <c r="B346" s="173"/>
      <c r="C346" s="229" t="s">
        <v>518</v>
      </c>
      <c r="D346" s="177"/>
      <c r="E346" s="182">
        <v>40.96</v>
      </c>
      <c r="F346" s="190"/>
      <c r="G346" s="190"/>
      <c r="H346" s="189"/>
      <c r="I346" s="203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  <c r="BA346" s="164"/>
      <c r="BB346" s="164"/>
      <c r="BC346" s="164"/>
      <c r="BD346" s="164"/>
      <c r="BE346" s="164"/>
      <c r="BF346" s="164"/>
      <c r="BG346" s="164"/>
      <c r="BH346" s="164"/>
    </row>
    <row r="347" spans="1:60" outlineLevel="1" x14ac:dyDescent="0.2">
      <c r="A347" s="198"/>
      <c r="B347" s="170" t="s">
        <v>519</v>
      </c>
      <c r="C347" s="227"/>
      <c r="D347" s="199"/>
      <c r="E347" s="200"/>
      <c r="F347" s="201"/>
      <c r="G347" s="191"/>
      <c r="H347" s="189"/>
      <c r="I347" s="203"/>
      <c r="J347" s="164"/>
      <c r="K347" s="164">
        <v>1</v>
      </c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  <c r="BA347" s="164"/>
      <c r="BB347" s="164"/>
      <c r="BC347" s="164"/>
      <c r="BD347" s="164"/>
      <c r="BE347" s="164"/>
      <c r="BF347" s="164"/>
      <c r="BG347" s="164"/>
      <c r="BH347" s="164"/>
    </row>
    <row r="348" spans="1:60" outlineLevel="1" x14ac:dyDescent="0.2">
      <c r="A348" s="198">
        <v>89</v>
      </c>
      <c r="B348" s="173" t="s">
        <v>520</v>
      </c>
      <c r="C348" s="228" t="s">
        <v>521</v>
      </c>
      <c r="D348" s="176" t="s">
        <v>93</v>
      </c>
      <c r="E348" s="181">
        <v>97.152000000000001</v>
      </c>
      <c r="F348" s="192"/>
      <c r="G348" s="190">
        <f>E348*F348</f>
        <v>0</v>
      </c>
      <c r="H348" s="189" t="s">
        <v>501</v>
      </c>
      <c r="I348" s="203" t="s">
        <v>95</v>
      </c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4"/>
      <c r="AM348" s="164">
        <v>21</v>
      </c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  <c r="BA348" s="164"/>
      <c r="BB348" s="164"/>
      <c r="BC348" s="164"/>
      <c r="BD348" s="164"/>
      <c r="BE348" s="164"/>
      <c r="BF348" s="164"/>
      <c r="BG348" s="164"/>
      <c r="BH348" s="164"/>
    </row>
    <row r="349" spans="1:60" outlineLevel="1" x14ac:dyDescent="0.2">
      <c r="A349" s="198"/>
      <c r="B349" s="173"/>
      <c r="C349" s="229" t="s">
        <v>522</v>
      </c>
      <c r="D349" s="177"/>
      <c r="E349" s="182">
        <v>97.152000000000001</v>
      </c>
      <c r="F349" s="190"/>
      <c r="G349" s="190"/>
      <c r="H349" s="189"/>
      <c r="I349" s="203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  <c r="BA349" s="164"/>
      <c r="BB349" s="164"/>
      <c r="BC349" s="164"/>
      <c r="BD349" s="164"/>
      <c r="BE349" s="164"/>
      <c r="BF349" s="164"/>
      <c r="BG349" s="164"/>
      <c r="BH349" s="164"/>
    </row>
    <row r="350" spans="1:60" outlineLevel="1" x14ac:dyDescent="0.2">
      <c r="A350" s="198"/>
      <c r="B350" s="170" t="s">
        <v>523</v>
      </c>
      <c r="C350" s="227"/>
      <c r="D350" s="199"/>
      <c r="E350" s="200"/>
      <c r="F350" s="201"/>
      <c r="G350" s="191"/>
      <c r="H350" s="189"/>
      <c r="I350" s="203"/>
      <c r="J350" s="164"/>
      <c r="K350" s="164">
        <v>1</v>
      </c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164"/>
      <c r="AZ350" s="164"/>
      <c r="BA350" s="164"/>
      <c r="BB350" s="164"/>
      <c r="BC350" s="164"/>
      <c r="BD350" s="164"/>
      <c r="BE350" s="164"/>
      <c r="BF350" s="164"/>
      <c r="BG350" s="164"/>
      <c r="BH350" s="164"/>
    </row>
    <row r="351" spans="1:60" outlineLevel="1" x14ac:dyDescent="0.2">
      <c r="A351" s="198"/>
      <c r="B351" s="170" t="s">
        <v>524</v>
      </c>
      <c r="C351" s="227"/>
      <c r="D351" s="199"/>
      <c r="E351" s="200"/>
      <c r="F351" s="201"/>
      <c r="G351" s="191"/>
      <c r="H351" s="189"/>
      <c r="I351" s="203"/>
      <c r="J351" s="164"/>
      <c r="K351" s="164">
        <v>2</v>
      </c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  <c r="AY351" s="164"/>
      <c r="AZ351" s="164"/>
      <c r="BA351" s="164"/>
      <c r="BB351" s="164"/>
      <c r="BC351" s="164"/>
      <c r="BD351" s="164"/>
      <c r="BE351" s="164"/>
      <c r="BF351" s="164"/>
      <c r="BG351" s="164"/>
      <c r="BH351" s="164"/>
    </row>
    <row r="352" spans="1:60" outlineLevel="1" x14ac:dyDescent="0.2">
      <c r="A352" s="198">
        <v>90</v>
      </c>
      <c r="B352" s="173" t="s">
        <v>525</v>
      </c>
      <c r="C352" s="228" t="s">
        <v>526</v>
      </c>
      <c r="D352" s="176" t="s">
        <v>93</v>
      </c>
      <c r="E352" s="181">
        <v>516.61490000000003</v>
      </c>
      <c r="F352" s="192"/>
      <c r="G352" s="190">
        <f>E352*F352</f>
        <v>0</v>
      </c>
      <c r="H352" s="189" t="s">
        <v>501</v>
      </c>
      <c r="I352" s="203" t="s">
        <v>95</v>
      </c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  <c r="AK352" s="164"/>
      <c r="AL352" s="164"/>
      <c r="AM352" s="164">
        <v>21</v>
      </c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  <c r="AY352" s="164"/>
      <c r="AZ352" s="164"/>
      <c r="BA352" s="164"/>
      <c r="BB352" s="164"/>
      <c r="BC352" s="164"/>
      <c r="BD352" s="164"/>
      <c r="BE352" s="164"/>
      <c r="BF352" s="164"/>
      <c r="BG352" s="164"/>
      <c r="BH352" s="164"/>
    </row>
    <row r="353" spans="1:60" outlineLevel="1" x14ac:dyDescent="0.2">
      <c r="A353" s="198"/>
      <c r="B353" s="173"/>
      <c r="C353" s="229" t="s">
        <v>527</v>
      </c>
      <c r="D353" s="177"/>
      <c r="E353" s="182">
        <v>263.81040000000002</v>
      </c>
      <c r="F353" s="190"/>
      <c r="G353" s="190"/>
      <c r="H353" s="189"/>
      <c r="I353" s="203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  <c r="AY353" s="164"/>
      <c r="AZ353" s="164"/>
      <c r="BA353" s="164"/>
      <c r="BB353" s="164"/>
      <c r="BC353" s="164"/>
      <c r="BD353" s="164"/>
      <c r="BE353" s="164"/>
      <c r="BF353" s="164"/>
      <c r="BG353" s="164"/>
      <c r="BH353" s="164"/>
    </row>
    <row r="354" spans="1:60" outlineLevel="1" x14ac:dyDescent="0.2">
      <c r="A354" s="198"/>
      <c r="B354" s="173"/>
      <c r="C354" s="229" t="s">
        <v>528</v>
      </c>
      <c r="D354" s="177"/>
      <c r="E354" s="182">
        <v>103.0125</v>
      </c>
      <c r="F354" s="190"/>
      <c r="G354" s="190"/>
      <c r="H354" s="189"/>
      <c r="I354" s="203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  <c r="AY354" s="164"/>
      <c r="AZ354" s="164"/>
      <c r="BA354" s="164"/>
      <c r="BB354" s="164"/>
      <c r="BC354" s="164"/>
      <c r="BD354" s="164"/>
      <c r="BE354" s="164"/>
      <c r="BF354" s="164"/>
      <c r="BG354" s="164"/>
      <c r="BH354" s="164"/>
    </row>
    <row r="355" spans="1:60" outlineLevel="1" x14ac:dyDescent="0.2">
      <c r="A355" s="198"/>
      <c r="B355" s="173"/>
      <c r="C355" s="229" t="s">
        <v>529</v>
      </c>
      <c r="D355" s="177"/>
      <c r="E355" s="182">
        <v>52.64</v>
      </c>
      <c r="F355" s="190"/>
      <c r="G355" s="190"/>
      <c r="H355" s="189"/>
      <c r="I355" s="203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  <c r="AZ355" s="164"/>
      <c r="BA355" s="164"/>
      <c r="BB355" s="164"/>
      <c r="BC355" s="164"/>
      <c r="BD355" s="164"/>
      <c r="BE355" s="164"/>
      <c r="BF355" s="164"/>
      <c r="BG355" s="164"/>
      <c r="BH355" s="164"/>
    </row>
    <row r="356" spans="1:60" outlineLevel="1" x14ac:dyDescent="0.2">
      <c r="A356" s="198"/>
      <c r="B356" s="173"/>
      <c r="C356" s="229" t="s">
        <v>530</v>
      </c>
      <c r="D356" s="177"/>
      <c r="E356" s="182">
        <v>97.152000000000001</v>
      </c>
      <c r="F356" s="190"/>
      <c r="G356" s="190"/>
      <c r="H356" s="189"/>
      <c r="I356" s="203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  <c r="AK356" s="164"/>
      <c r="AL356" s="164"/>
      <c r="AM356" s="164"/>
      <c r="AN356" s="164"/>
      <c r="AO356" s="164"/>
      <c r="AP356" s="164"/>
      <c r="AQ356" s="164"/>
      <c r="AR356" s="164"/>
      <c r="AS356" s="164"/>
      <c r="AT356" s="164"/>
      <c r="AU356" s="164"/>
      <c r="AV356" s="164"/>
      <c r="AW356" s="164"/>
      <c r="AX356" s="164"/>
      <c r="AY356" s="164"/>
      <c r="AZ356" s="164"/>
      <c r="BA356" s="164"/>
      <c r="BB356" s="164"/>
      <c r="BC356" s="164"/>
      <c r="BD356" s="164"/>
      <c r="BE356" s="164"/>
      <c r="BF356" s="164"/>
      <c r="BG356" s="164"/>
      <c r="BH356" s="164"/>
    </row>
    <row r="357" spans="1:60" outlineLevel="1" x14ac:dyDescent="0.2">
      <c r="A357" s="198">
        <v>91</v>
      </c>
      <c r="B357" s="173" t="s">
        <v>531</v>
      </c>
      <c r="C357" s="228" t="s">
        <v>532</v>
      </c>
      <c r="D357" s="176" t="s">
        <v>220</v>
      </c>
      <c r="E357" s="181">
        <v>32.49</v>
      </c>
      <c r="F357" s="192"/>
      <c r="G357" s="190">
        <f>E357*F357</f>
        <v>0</v>
      </c>
      <c r="H357" s="189"/>
      <c r="I357" s="203" t="s">
        <v>164</v>
      </c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4"/>
      <c r="AM357" s="164">
        <v>21</v>
      </c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  <c r="AY357" s="164"/>
      <c r="AZ357" s="164"/>
      <c r="BA357" s="164"/>
      <c r="BB357" s="164"/>
      <c r="BC357" s="164"/>
      <c r="BD357" s="164"/>
      <c r="BE357" s="164"/>
      <c r="BF357" s="164"/>
      <c r="BG357" s="164"/>
      <c r="BH357" s="164"/>
    </row>
    <row r="358" spans="1:60" outlineLevel="1" x14ac:dyDescent="0.2">
      <c r="A358" s="198"/>
      <c r="B358" s="173"/>
      <c r="C358" s="229" t="s">
        <v>533</v>
      </c>
      <c r="D358" s="177"/>
      <c r="E358" s="182">
        <v>32.49</v>
      </c>
      <c r="F358" s="190"/>
      <c r="G358" s="190"/>
      <c r="H358" s="189"/>
      <c r="I358" s="203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  <c r="AY358" s="164"/>
      <c r="AZ358" s="164"/>
      <c r="BA358" s="164"/>
      <c r="BB358" s="164"/>
      <c r="BC358" s="164"/>
      <c r="BD358" s="164"/>
      <c r="BE358" s="164"/>
      <c r="BF358" s="164"/>
      <c r="BG358" s="164"/>
      <c r="BH358" s="164"/>
    </row>
    <row r="359" spans="1:60" outlineLevel="1" x14ac:dyDescent="0.2">
      <c r="A359" s="198">
        <v>92</v>
      </c>
      <c r="B359" s="173" t="s">
        <v>534</v>
      </c>
      <c r="C359" s="228" t="s">
        <v>535</v>
      </c>
      <c r="D359" s="176" t="s">
        <v>220</v>
      </c>
      <c r="E359" s="181">
        <v>177.5445</v>
      </c>
      <c r="F359" s="192"/>
      <c r="G359" s="190">
        <f>E359*F359</f>
        <v>0</v>
      </c>
      <c r="H359" s="189"/>
      <c r="I359" s="203" t="s">
        <v>164</v>
      </c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  <c r="AK359" s="164"/>
      <c r="AL359" s="164"/>
      <c r="AM359" s="164">
        <v>21</v>
      </c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  <c r="AY359" s="164"/>
      <c r="AZ359" s="164"/>
      <c r="BA359" s="164"/>
      <c r="BB359" s="164"/>
      <c r="BC359" s="164"/>
      <c r="BD359" s="164"/>
      <c r="BE359" s="164"/>
      <c r="BF359" s="164"/>
      <c r="BG359" s="164"/>
      <c r="BH359" s="164"/>
    </row>
    <row r="360" spans="1:60" outlineLevel="1" x14ac:dyDescent="0.2">
      <c r="A360" s="198"/>
      <c r="B360" s="173"/>
      <c r="C360" s="229" t="s">
        <v>536</v>
      </c>
      <c r="D360" s="177"/>
      <c r="E360" s="182">
        <v>177.5445</v>
      </c>
      <c r="F360" s="190"/>
      <c r="G360" s="190"/>
      <c r="H360" s="189"/>
      <c r="I360" s="203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  <c r="AY360" s="164"/>
      <c r="AZ360" s="164"/>
      <c r="BA360" s="164"/>
      <c r="BB360" s="164"/>
      <c r="BC360" s="164"/>
      <c r="BD360" s="164"/>
      <c r="BE360" s="164"/>
      <c r="BF360" s="164"/>
      <c r="BG360" s="164"/>
      <c r="BH360" s="164"/>
    </row>
    <row r="361" spans="1:60" ht="22.5" outlineLevel="1" x14ac:dyDescent="0.2">
      <c r="A361" s="198">
        <v>93</v>
      </c>
      <c r="B361" s="173" t="s">
        <v>537</v>
      </c>
      <c r="C361" s="228" t="s">
        <v>538</v>
      </c>
      <c r="D361" s="176" t="s">
        <v>93</v>
      </c>
      <c r="E361" s="181">
        <v>48.576000000000001</v>
      </c>
      <c r="F361" s="192"/>
      <c r="G361" s="190">
        <f>E361*F361</f>
        <v>0</v>
      </c>
      <c r="H361" s="189" t="s">
        <v>225</v>
      </c>
      <c r="I361" s="203" t="s">
        <v>95</v>
      </c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>
        <v>21</v>
      </c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  <c r="AZ361" s="164"/>
      <c r="BA361" s="164"/>
      <c r="BB361" s="164"/>
      <c r="BC361" s="164"/>
      <c r="BD361" s="164"/>
      <c r="BE361" s="164"/>
      <c r="BF361" s="164"/>
      <c r="BG361" s="164"/>
      <c r="BH361" s="164"/>
    </row>
    <row r="362" spans="1:60" outlineLevel="1" x14ac:dyDescent="0.2">
      <c r="A362" s="198"/>
      <c r="B362" s="173"/>
      <c r="C362" s="229" t="s">
        <v>539</v>
      </c>
      <c r="D362" s="177"/>
      <c r="E362" s="182">
        <v>48.576000000000001</v>
      </c>
      <c r="F362" s="190"/>
      <c r="G362" s="190"/>
      <c r="H362" s="189"/>
      <c r="I362" s="203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/>
      <c r="AN362" s="164"/>
      <c r="AO362" s="164"/>
      <c r="AP362" s="164"/>
      <c r="AQ362" s="164"/>
      <c r="AR362" s="164"/>
      <c r="AS362" s="164"/>
      <c r="AT362" s="164"/>
      <c r="AU362" s="164"/>
      <c r="AV362" s="164"/>
      <c r="AW362" s="164"/>
      <c r="AX362" s="164"/>
      <c r="AY362" s="164"/>
      <c r="AZ362" s="164"/>
      <c r="BA362" s="164"/>
      <c r="BB362" s="164"/>
      <c r="BC362" s="164"/>
      <c r="BD362" s="164"/>
      <c r="BE362" s="164"/>
      <c r="BF362" s="164"/>
      <c r="BG362" s="164"/>
      <c r="BH362" s="164"/>
    </row>
    <row r="363" spans="1:60" ht="22.5" outlineLevel="1" x14ac:dyDescent="0.2">
      <c r="A363" s="198">
        <v>94</v>
      </c>
      <c r="B363" s="173" t="s">
        <v>540</v>
      </c>
      <c r="C363" s="228" t="s">
        <v>541</v>
      </c>
      <c r="D363" s="176" t="s">
        <v>93</v>
      </c>
      <c r="E363" s="181">
        <v>48.576000000000001</v>
      </c>
      <c r="F363" s="192"/>
      <c r="G363" s="190">
        <f>E363*F363</f>
        <v>0</v>
      </c>
      <c r="H363" s="189" t="s">
        <v>225</v>
      </c>
      <c r="I363" s="203" t="s">
        <v>95</v>
      </c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4"/>
      <c r="AM363" s="164">
        <v>21</v>
      </c>
      <c r="AN363" s="164"/>
      <c r="AO363" s="164"/>
      <c r="AP363" s="164"/>
      <c r="AQ363" s="164"/>
      <c r="AR363" s="164"/>
      <c r="AS363" s="164"/>
      <c r="AT363" s="164"/>
      <c r="AU363" s="164"/>
      <c r="AV363" s="164"/>
      <c r="AW363" s="164"/>
      <c r="AX363" s="164"/>
      <c r="AY363" s="164"/>
      <c r="AZ363" s="164"/>
      <c r="BA363" s="164"/>
      <c r="BB363" s="164"/>
      <c r="BC363" s="164"/>
      <c r="BD363" s="164"/>
      <c r="BE363" s="164"/>
      <c r="BF363" s="164"/>
      <c r="BG363" s="164"/>
      <c r="BH363" s="164"/>
    </row>
    <row r="364" spans="1:60" outlineLevel="1" x14ac:dyDescent="0.2">
      <c r="A364" s="198"/>
      <c r="B364" s="173"/>
      <c r="C364" s="229" t="s">
        <v>539</v>
      </c>
      <c r="D364" s="177"/>
      <c r="E364" s="182">
        <v>48.576000000000001</v>
      </c>
      <c r="F364" s="190"/>
      <c r="G364" s="190"/>
      <c r="H364" s="189"/>
      <c r="I364" s="203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  <c r="AK364" s="164"/>
      <c r="AL364" s="164"/>
      <c r="AM364" s="164"/>
      <c r="AN364" s="164"/>
      <c r="AO364" s="164"/>
      <c r="AP364" s="164"/>
      <c r="AQ364" s="164"/>
      <c r="AR364" s="164"/>
      <c r="AS364" s="164"/>
      <c r="AT364" s="164"/>
      <c r="AU364" s="164"/>
      <c r="AV364" s="164"/>
      <c r="AW364" s="164"/>
      <c r="AX364" s="164"/>
      <c r="AY364" s="164"/>
      <c r="AZ364" s="164"/>
      <c r="BA364" s="164"/>
      <c r="BB364" s="164"/>
      <c r="BC364" s="164"/>
      <c r="BD364" s="164"/>
      <c r="BE364" s="164"/>
      <c r="BF364" s="164"/>
      <c r="BG364" s="164"/>
      <c r="BH364" s="164"/>
    </row>
    <row r="365" spans="1:60" x14ac:dyDescent="0.2">
      <c r="A365" s="197" t="s">
        <v>85</v>
      </c>
      <c r="B365" s="172" t="s">
        <v>542</v>
      </c>
      <c r="C365" s="225" t="s">
        <v>543</v>
      </c>
      <c r="D365" s="174"/>
      <c r="E365" s="179"/>
      <c r="F365" s="193">
        <f>SUM(G366:G397)</f>
        <v>0</v>
      </c>
      <c r="G365" s="194"/>
      <c r="H365" s="186"/>
      <c r="I365" s="202"/>
    </row>
    <row r="366" spans="1:60" outlineLevel="1" x14ac:dyDescent="0.2">
      <c r="A366" s="198"/>
      <c r="B366" s="169" t="s">
        <v>544</v>
      </c>
      <c r="C366" s="226"/>
      <c r="D366" s="175"/>
      <c r="E366" s="180"/>
      <c r="F366" s="187"/>
      <c r="G366" s="188"/>
      <c r="H366" s="189"/>
      <c r="I366" s="203"/>
      <c r="J366" s="164"/>
      <c r="K366" s="164">
        <v>1</v>
      </c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  <c r="AZ366" s="164"/>
      <c r="BA366" s="164"/>
      <c r="BB366" s="164"/>
      <c r="BC366" s="164"/>
      <c r="BD366" s="164"/>
      <c r="BE366" s="164"/>
      <c r="BF366" s="164"/>
      <c r="BG366" s="164"/>
      <c r="BH366" s="164"/>
    </row>
    <row r="367" spans="1:60" outlineLevel="1" x14ac:dyDescent="0.2">
      <c r="A367" s="198"/>
      <c r="B367" s="170" t="s">
        <v>545</v>
      </c>
      <c r="C367" s="227"/>
      <c r="D367" s="199"/>
      <c r="E367" s="200"/>
      <c r="F367" s="201"/>
      <c r="G367" s="191"/>
      <c r="H367" s="189"/>
      <c r="I367" s="203"/>
      <c r="J367" s="164"/>
      <c r="K367" s="164">
        <v>2</v>
      </c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164"/>
      <c r="AZ367" s="164"/>
      <c r="BA367" s="164"/>
      <c r="BB367" s="164"/>
      <c r="BC367" s="164"/>
      <c r="BD367" s="164"/>
      <c r="BE367" s="164"/>
      <c r="BF367" s="164"/>
      <c r="BG367" s="164"/>
      <c r="BH367" s="164"/>
    </row>
    <row r="368" spans="1:60" outlineLevel="1" x14ac:dyDescent="0.2">
      <c r="A368" s="198">
        <v>95</v>
      </c>
      <c r="B368" s="173" t="s">
        <v>546</v>
      </c>
      <c r="C368" s="228" t="s">
        <v>547</v>
      </c>
      <c r="D368" s="176" t="s">
        <v>93</v>
      </c>
      <c r="E368" s="181">
        <v>32.49</v>
      </c>
      <c r="F368" s="192"/>
      <c r="G368" s="190">
        <f>E368*F368</f>
        <v>0</v>
      </c>
      <c r="H368" s="189" t="s">
        <v>548</v>
      </c>
      <c r="I368" s="203" t="s">
        <v>95</v>
      </c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4"/>
      <c r="AM368" s="164">
        <v>21</v>
      </c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  <c r="AY368" s="164"/>
      <c r="AZ368" s="164"/>
      <c r="BA368" s="164"/>
      <c r="BB368" s="164"/>
      <c r="BC368" s="164"/>
      <c r="BD368" s="164"/>
      <c r="BE368" s="164"/>
      <c r="BF368" s="164"/>
      <c r="BG368" s="164"/>
      <c r="BH368" s="164"/>
    </row>
    <row r="369" spans="1:60" outlineLevel="1" x14ac:dyDescent="0.2">
      <c r="A369" s="198"/>
      <c r="B369" s="173"/>
      <c r="C369" s="229" t="s">
        <v>533</v>
      </c>
      <c r="D369" s="177"/>
      <c r="E369" s="182">
        <v>32.49</v>
      </c>
      <c r="F369" s="190"/>
      <c r="G369" s="190"/>
      <c r="H369" s="189"/>
      <c r="I369" s="203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  <c r="AZ369" s="164"/>
      <c r="BA369" s="164"/>
      <c r="BB369" s="164"/>
      <c r="BC369" s="164"/>
      <c r="BD369" s="164"/>
      <c r="BE369" s="164"/>
      <c r="BF369" s="164"/>
      <c r="BG369" s="164"/>
      <c r="BH369" s="164"/>
    </row>
    <row r="370" spans="1:60" outlineLevel="1" x14ac:dyDescent="0.2">
      <c r="A370" s="198">
        <v>96</v>
      </c>
      <c r="B370" s="173" t="s">
        <v>549</v>
      </c>
      <c r="C370" s="228" t="s">
        <v>550</v>
      </c>
      <c r="D370" s="176" t="s">
        <v>93</v>
      </c>
      <c r="E370" s="181">
        <v>177.5445</v>
      </c>
      <c r="F370" s="192"/>
      <c r="G370" s="190">
        <f>E370*F370</f>
        <v>0</v>
      </c>
      <c r="H370" s="189" t="s">
        <v>548</v>
      </c>
      <c r="I370" s="203" t="s">
        <v>95</v>
      </c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>
        <v>21</v>
      </c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164"/>
      <c r="BG370" s="164"/>
      <c r="BH370" s="164"/>
    </row>
    <row r="371" spans="1:60" outlineLevel="1" x14ac:dyDescent="0.2">
      <c r="A371" s="198"/>
      <c r="B371" s="173"/>
      <c r="C371" s="229" t="s">
        <v>551</v>
      </c>
      <c r="D371" s="177"/>
      <c r="E371" s="182">
        <v>177.5445</v>
      </c>
      <c r="F371" s="190"/>
      <c r="G371" s="190"/>
      <c r="H371" s="189"/>
      <c r="I371" s="203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  <c r="AZ371" s="164"/>
      <c r="BA371" s="164"/>
      <c r="BB371" s="164"/>
      <c r="BC371" s="164"/>
      <c r="BD371" s="164"/>
      <c r="BE371" s="164"/>
      <c r="BF371" s="164"/>
      <c r="BG371" s="164"/>
      <c r="BH371" s="164"/>
    </row>
    <row r="372" spans="1:60" outlineLevel="1" x14ac:dyDescent="0.2">
      <c r="A372" s="198"/>
      <c r="B372" s="170" t="s">
        <v>552</v>
      </c>
      <c r="C372" s="227"/>
      <c r="D372" s="199"/>
      <c r="E372" s="200"/>
      <c r="F372" s="201"/>
      <c r="G372" s="191"/>
      <c r="H372" s="189"/>
      <c r="I372" s="203"/>
      <c r="J372" s="164"/>
      <c r="K372" s="164">
        <v>2</v>
      </c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  <c r="AY372" s="164"/>
      <c r="AZ372" s="164"/>
      <c r="BA372" s="164"/>
      <c r="BB372" s="164"/>
      <c r="BC372" s="164"/>
      <c r="BD372" s="164"/>
      <c r="BE372" s="164"/>
      <c r="BF372" s="164"/>
      <c r="BG372" s="164"/>
      <c r="BH372" s="164"/>
    </row>
    <row r="373" spans="1:60" outlineLevel="1" x14ac:dyDescent="0.2">
      <c r="A373" s="198">
        <v>97</v>
      </c>
      <c r="B373" s="173" t="s">
        <v>553</v>
      </c>
      <c r="C373" s="228" t="s">
        <v>554</v>
      </c>
      <c r="D373" s="176" t="s">
        <v>93</v>
      </c>
      <c r="E373" s="181">
        <v>210.04</v>
      </c>
      <c r="F373" s="192"/>
      <c r="G373" s="190">
        <f>E373*F373</f>
        <v>0</v>
      </c>
      <c r="H373" s="189" t="s">
        <v>548</v>
      </c>
      <c r="I373" s="203" t="s">
        <v>95</v>
      </c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>
        <v>21</v>
      </c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  <c r="AZ373" s="164"/>
      <c r="BA373" s="164"/>
      <c r="BB373" s="164"/>
      <c r="BC373" s="164"/>
      <c r="BD373" s="164"/>
      <c r="BE373" s="164"/>
      <c r="BF373" s="164"/>
      <c r="BG373" s="164"/>
      <c r="BH373" s="164"/>
    </row>
    <row r="374" spans="1:60" outlineLevel="1" x14ac:dyDescent="0.2">
      <c r="A374" s="198"/>
      <c r="B374" s="173"/>
      <c r="C374" s="229" t="s">
        <v>555</v>
      </c>
      <c r="D374" s="177"/>
      <c r="E374" s="182">
        <v>210.04</v>
      </c>
      <c r="F374" s="190"/>
      <c r="G374" s="190"/>
      <c r="H374" s="189"/>
      <c r="I374" s="203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  <c r="AY374" s="164"/>
      <c r="AZ374" s="164"/>
      <c r="BA374" s="164"/>
      <c r="BB374" s="164"/>
      <c r="BC374" s="164"/>
      <c r="BD374" s="164"/>
      <c r="BE374" s="164"/>
      <c r="BF374" s="164"/>
      <c r="BG374" s="164"/>
      <c r="BH374" s="164"/>
    </row>
    <row r="375" spans="1:60" outlineLevel="1" x14ac:dyDescent="0.2">
      <c r="A375" s="198"/>
      <c r="B375" s="170" t="s">
        <v>556</v>
      </c>
      <c r="C375" s="227"/>
      <c r="D375" s="199"/>
      <c r="E375" s="200"/>
      <c r="F375" s="201"/>
      <c r="G375" s="191"/>
      <c r="H375" s="189"/>
      <c r="I375" s="203"/>
      <c r="J375" s="164"/>
      <c r="K375" s="164">
        <v>1</v>
      </c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4"/>
      <c r="AM375" s="164"/>
      <c r="AN375" s="164"/>
      <c r="AO375" s="164"/>
      <c r="AP375" s="164"/>
      <c r="AQ375" s="164"/>
      <c r="AR375" s="164"/>
      <c r="AS375" s="164"/>
      <c r="AT375" s="164"/>
      <c r="AU375" s="164"/>
      <c r="AV375" s="164"/>
      <c r="AW375" s="164"/>
      <c r="AX375" s="164"/>
      <c r="AY375" s="164"/>
      <c r="AZ375" s="164"/>
      <c r="BA375" s="164"/>
      <c r="BB375" s="164"/>
      <c r="BC375" s="164"/>
      <c r="BD375" s="164"/>
      <c r="BE375" s="164"/>
      <c r="BF375" s="164"/>
      <c r="BG375" s="164"/>
      <c r="BH375" s="164"/>
    </row>
    <row r="376" spans="1:60" outlineLevel="1" x14ac:dyDescent="0.2">
      <c r="A376" s="198">
        <v>98</v>
      </c>
      <c r="B376" s="173" t="s">
        <v>557</v>
      </c>
      <c r="C376" s="228" t="s">
        <v>558</v>
      </c>
      <c r="D376" s="176" t="s">
        <v>93</v>
      </c>
      <c r="E376" s="181">
        <v>7.25</v>
      </c>
      <c r="F376" s="192"/>
      <c r="G376" s="190">
        <f>E376*F376</f>
        <v>0</v>
      </c>
      <c r="H376" s="189" t="s">
        <v>548</v>
      </c>
      <c r="I376" s="203" t="s">
        <v>95</v>
      </c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  <c r="AK376" s="164"/>
      <c r="AL376" s="164"/>
      <c r="AM376" s="164">
        <v>21</v>
      </c>
      <c r="AN376" s="164"/>
      <c r="AO376" s="164"/>
      <c r="AP376" s="164"/>
      <c r="AQ376" s="164"/>
      <c r="AR376" s="164"/>
      <c r="AS376" s="164"/>
      <c r="AT376" s="164"/>
      <c r="AU376" s="164"/>
      <c r="AV376" s="164"/>
      <c r="AW376" s="164"/>
      <c r="AX376" s="164"/>
      <c r="AY376" s="164"/>
      <c r="AZ376" s="164"/>
      <c r="BA376" s="164"/>
      <c r="BB376" s="164"/>
      <c r="BC376" s="164"/>
      <c r="BD376" s="164"/>
      <c r="BE376" s="164"/>
      <c r="BF376" s="164"/>
      <c r="BG376" s="164"/>
      <c r="BH376" s="164"/>
    </row>
    <row r="377" spans="1:60" outlineLevel="1" x14ac:dyDescent="0.2">
      <c r="A377" s="198"/>
      <c r="B377" s="173"/>
      <c r="C377" s="229" t="s">
        <v>511</v>
      </c>
      <c r="D377" s="177"/>
      <c r="E377" s="182">
        <v>7.25</v>
      </c>
      <c r="F377" s="190"/>
      <c r="G377" s="190"/>
      <c r="H377" s="189"/>
      <c r="I377" s="203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  <c r="AK377" s="164"/>
      <c r="AL377" s="164"/>
      <c r="AM377" s="164"/>
      <c r="AN377" s="164"/>
      <c r="AO377" s="164"/>
      <c r="AP377" s="164"/>
      <c r="AQ377" s="164"/>
      <c r="AR377" s="164"/>
      <c r="AS377" s="164"/>
      <c r="AT377" s="164"/>
      <c r="AU377" s="164"/>
      <c r="AV377" s="164"/>
      <c r="AW377" s="164"/>
      <c r="AX377" s="164"/>
      <c r="AY377" s="164"/>
      <c r="AZ377" s="164"/>
      <c r="BA377" s="164"/>
      <c r="BB377" s="164"/>
      <c r="BC377" s="164"/>
      <c r="BD377" s="164"/>
      <c r="BE377" s="164"/>
      <c r="BF377" s="164"/>
      <c r="BG377" s="164"/>
      <c r="BH377" s="164"/>
    </row>
    <row r="378" spans="1:60" outlineLevel="1" x14ac:dyDescent="0.2">
      <c r="A378" s="198"/>
      <c r="B378" s="170" t="s">
        <v>559</v>
      </c>
      <c r="C378" s="227"/>
      <c r="D378" s="199"/>
      <c r="E378" s="200"/>
      <c r="F378" s="201"/>
      <c r="G378" s="191"/>
      <c r="H378" s="189"/>
      <c r="I378" s="203"/>
      <c r="J378" s="164"/>
      <c r="K378" s="164">
        <v>1</v>
      </c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  <c r="AY378" s="164"/>
      <c r="AZ378" s="164"/>
      <c r="BA378" s="164"/>
      <c r="BB378" s="164"/>
      <c r="BC378" s="164"/>
      <c r="BD378" s="164"/>
      <c r="BE378" s="164"/>
      <c r="BF378" s="164"/>
      <c r="BG378" s="164"/>
      <c r="BH378" s="164"/>
    </row>
    <row r="379" spans="1:60" outlineLevel="1" x14ac:dyDescent="0.2">
      <c r="A379" s="198">
        <v>99</v>
      </c>
      <c r="B379" s="173" t="s">
        <v>560</v>
      </c>
      <c r="C379" s="228" t="s">
        <v>561</v>
      </c>
      <c r="D379" s="176" t="s">
        <v>93</v>
      </c>
      <c r="E379" s="181">
        <v>105.28</v>
      </c>
      <c r="F379" s="192"/>
      <c r="G379" s="190">
        <f>E379*F379</f>
        <v>0</v>
      </c>
      <c r="H379" s="189" t="s">
        <v>548</v>
      </c>
      <c r="I379" s="203" t="s">
        <v>95</v>
      </c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  <c r="AK379" s="164"/>
      <c r="AL379" s="164"/>
      <c r="AM379" s="164">
        <v>21</v>
      </c>
      <c r="AN379" s="164"/>
      <c r="AO379" s="164"/>
      <c r="AP379" s="164"/>
      <c r="AQ379" s="164"/>
      <c r="AR379" s="164"/>
      <c r="AS379" s="164"/>
      <c r="AT379" s="164"/>
      <c r="AU379" s="164"/>
      <c r="AV379" s="164"/>
      <c r="AW379" s="164"/>
      <c r="AX379" s="164"/>
      <c r="AY379" s="164"/>
      <c r="AZ379" s="164"/>
      <c r="BA379" s="164"/>
      <c r="BB379" s="164"/>
      <c r="BC379" s="164"/>
      <c r="BD379" s="164"/>
      <c r="BE379" s="164"/>
      <c r="BF379" s="164"/>
      <c r="BG379" s="164"/>
      <c r="BH379" s="164"/>
    </row>
    <row r="380" spans="1:60" outlineLevel="1" x14ac:dyDescent="0.2">
      <c r="A380" s="198"/>
      <c r="B380" s="173"/>
      <c r="C380" s="230" t="s">
        <v>562</v>
      </c>
      <c r="D380" s="178"/>
      <c r="E380" s="183"/>
      <c r="F380" s="195"/>
      <c r="G380" s="196"/>
      <c r="H380" s="189"/>
      <c r="I380" s="203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4"/>
      <c r="AT380" s="164"/>
      <c r="AU380" s="164"/>
      <c r="AV380" s="164"/>
      <c r="AW380" s="164"/>
      <c r="AX380" s="164"/>
      <c r="AY380" s="164"/>
      <c r="AZ380" s="164"/>
      <c r="BA380" s="165" t="str">
        <f>C380</f>
        <v>Včetně pomocného lešení o výšce podlahy do 1900 mm a pro zatížení do 1,5 kPa.</v>
      </c>
      <c r="BB380" s="164"/>
      <c r="BC380" s="164"/>
      <c r="BD380" s="164"/>
      <c r="BE380" s="164"/>
      <c r="BF380" s="164"/>
      <c r="BG380" s="164"/>
      <c r="BH380" s="164"/>
    </row>
    <row r="381" spans="1:60" outlineLevel="1" x14ac:dyDescent="0.2">
      <c r="A381" s="198"/>
      <c r="B381" s="173"/>
      <c r="C381" s="229" t="s">
        <v>563</v>
      </c>
      <c r="D381" s="177"/>
      <c r="E381" s="182">
        <v>105.28</v>
      </c>
      <c r="F381" s="190"/>
      <c r="G381" s="190"/>
      <c r="H381" s="189"/>
      <c r="I381" s="203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  <c r="AZ381" s="164"/>
      <c r="BA381" s="164"/>
      <c r="BB381" s="164"/>
      <c r="BC381" s="164"/>
      <c r="BD381" s="164"/>
      <c r="BE381" s="164"/>
      <c r="BF381" s="164"/>
      <c r="BG381" s="164"/>
      <c r="BH381" s="164"/>
    </row>
    <row r="382" spans="1:60" outlineLevel="1" x14ac:dyDescent="0.2">
      <c r="A382" s="198">
        <v>100</v>
      </c>
      <c r="B382" s="173" t="s">
        <v>564</v>
      </c>
      <c r="C382" s="228" t="s">
        <v>565</v>
      </c>
      <c r="D382" s="176" t="s">
        <v>220</v>
      </c>
      <c r="E382" s="181">
        <v>7.25</v>
      </c>
      <c r="F382" s="192"/>
      <c r="G382" s="190">
        <f>E382*F382</f>
        <v>0</v>
      </c>
      <c r="H382" s="189"/>
      <c r="I382" s="203" t="s">
        <v>164</v>
      </c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>
        <v>21</v>
      </c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  <c r="AY382" s="164"/>
      <c r="AZ382" s="164"/>
      <c r="BA382" s="164"/>
      <c r="BB382" s="164"/>
      <c r="BC382" s="164"/>
      <c r="BD382" s="164"/>
      <c r="BE382" s="164"/>
      <c r="BF382" s="164"/>
      <c r="BG382" s="164"/>
      <c r="BH382" s="164"/>
    </row>
    <row r="383" spans="1:60" outlineLevel="1" x14ac:dyDescent="0.2">
      <c r="A383" s="198"/>
      <c r="B383" s="173"/>
      <c r="C383" s="229" t="s">
        <v>511</v>
      </c>
      <c r="D383" s="177"/>
      <c r="E383" s="182">
        <v>7.25</v>
      </c>
      <c r="F383" s="190"/>
      <c r="G383" s="190"/>
      <c r="H383" s="189"/>
      <c r="I383" s="203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  <c r="AY383" s="164"/>
      <c r="AZ383" s="164"/>
      <c r="BA383" s="164"/>
      <c r="BB383" s="164"/>
      <c r="BC383" s="164"/>
      <c r="BD383" s="164"/>
      <c r="BE383" s="164"/>
      <c r="BF383" s="164"/>
      <c r="BG383" s="164"/>
      <c r="BH383" s="164"/>
    </row>
    <row r="384" spans="1:60" outlineLevel="1" x14ac:dyDescent="0.2">
      <c r="A384" s="198">
        <v>101</v>
      </c>
      <c r="B384" s="173" t="s">
        <v>566</v>
      </c>
      <c r="C384" s="228" t="s">
        <v>567</v>
      </c>
      <c r="D384" s="176" t="s">
        <v>220</v>
      </c>
      <c r="E384" s="181">
        <v>683.59</v>
      </c>
      <c r="F384" s="192"/>
      <c r="G384" s="190">
        <f>E384*F384</f>
        <v>0</v>
      </c>
      <c r="H384" s="189"/>
      <c r="I384" s="203" t="s">
        <v>164</v>
      </c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>
        <v>21</v>
      </c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  <c r="AY384" s="164"/>
      <c r="AZ384" s="164"/>
      <c r="BA384" s="164"/>
      <c r="BB384" s="164"/>
      <c r="BC384" s="164"/>
      <c r="BD384" s="164"/>
      <c r="BE384" s="164"/>
      <c r="BF384" s="164"/>
      <c r="BG384" s="164"/>
      <c r="BH384" s="164"/>
    </row>
    <row r="385" spans="1:60" outlineLevel="1" x14ac:dyDescent="0.2">
      <c r="A385" s="198"/>
      <c r="B385" s="173"/>
      <c r="C385" s="229" t="s">
        <v>568</v>
      </c>
      <c r="D385" s="177"/>
      <c r="E385" s="182">
        <v>683.59</v>
      </c>
      <c r="F385" s="190"/>
      <c r="G385" s="190"/>
      <c r="H385" s="189"/>
      <c r="I385" s="203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  <c r="AZ385" s="164"/>
      <c r="BA385" s="164"/>
      <c r="BB385" s="164"/>
      <c r="BC385" s="164"/>
      <c r="BD385" s="164"/>
      <c r="BE385" s="164"/>
      <c r="BF385" s="164"/>
      <c r="BG385" s="164"/>
      <c r="BH385" s="164"/>
    </row>
    <row r="386" spans="1:60" outlineLevel="1" x14ac:dyDescent="0.2">
      <c r="A386" s="198">
        <v>102</v>
      </c>
      <c r="B386" s="173" t="s">
        <v>569</v>
      </c>
      <c r="C386" s="228" t="s">
        <v>570</v>
      </c>
      <c r="D386" s="176" t="s">
        <v>220</v>
      </c>
      <c r="E386" s="181">
        <v>16.727</v>
      </c>
      <c r="F386" s="192"/>
      <c r="G386" s="190">
        <f>E386*F386</f>
        <v>0</v>
      </c>
      <c r="H386" s="189"/>
      <c r="I386" s="203" t="s">
        <v>164</v>
      </c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4"/>
      <c r="AM386" s="164">
        <v>21</v>
      </c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  <c r="AZ386" s="164"/>
      <c r="BA386" s="164"/>
      <c r="BB386" s="164"/>
      <c r="BC386" s="164"/>
      <c r="BD386" s="164"/>
      <c r="BE386" s="164"/>
      <c r="BF386" s="164"/>
      <c r="BG386" s="164"/>
      <c r="BH386" s="164"/>
    </row>
    <row r="387" spans="1:60" outlineLevel="1" x14ac:dyDescent="0.2">
      <c r="A387" s="198"/>
      <c r="B387" s="173"/>
      <c r="C387" s="229" t="s">
        <v>571</v>
      </c>
      <c r="D387" s="177"/>
      <c r="E387" s="182">
        <v>16.727</v>
      </c>
      <c r="F387" s="190"/>
      <c r="G387" s="190"/>
      <c r="H387" s="189"/>
      <c r="I387" s="203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  <c r="AY387" s="164"/>
      <c r="AZ387" s="164"/>
      <c r="BA387" s="164"/>
      <c r="BB387" s="164"/>
      <c r="BC387" s="164"/>
      <c r="BD387" s="164"/>
      <c r="BE387" s="164"/>
      <c r="BF387" s="164"/>
      <c r="BG387" s="164"/>
      <c r="BH387" s="164"/>
    </row>
    <row r="388" spans="1:60" ht="22.5" outlineLevel="1" x14ac:dyDescent="0.2">
      <c r="A388" s="198">
        <v>103</v>
      </c>
      <c r="B388" s="173" t="s">
        <v>572</v>
      </c>
      <c r="C388" s="228" t="s">
        <v>573</v>
      </c>
      <c r="D388" s="176" t="s">
        <v>64</v>
      </c>
      <c r="E388" s="181">
        <v>0.2175</v>
      </c>
      <c r="F388" s="192"/>
      <c r="G388" s="190">
        <f>E388*F388</f>
        <v>0</v>
      </c>
      <c r="H388" s="189" t="s">
        <v>225</v>
      </c>
      <c r="I388" s="203" t="s">
        <v>95</v>
      </c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>
        <v>21</v>
      </c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  <c r="AZ388" s="164"/>
      <c r="BA388" s="164"/>
      <c r="BB388" s="164"/>
      <c r="BC388" s="164"/>
      <c r="BD388" s="164"/>
      <c r="BE388" s="164"/>
      <c r="BF388" s="164"/>
      <c r="BG388" s="164"/>
      <c r="BH388" s="164"/>
    </row>
    <row r="389" spans="1:60" outlineLevel="1" x14ac:dyDescent="0.2">
      <c r="A389" s="198"/>
      <c r="B389" s="173"/>
      <c r="C389" s="229" t="s">
        <v>574</v>
      </c>
      <c r="D389" s="177"/>
      <c r="E389" s="182">
        <v>0.2175</v>
      </c>
      <c r="F389" s="190"/>
      <c r="G389" s="190"/>
      <c r="H389" s="189"/>
      <c r="I389" s="203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  <c r="AK389" s="164"/>
      <c r="AL389" s="164"/>
      <c r="AM389" s="164"/>
      <c r="AN389" s="164"/>
      <c r="AO389" s="164"/>
      <c r="AP389" s="164"/>
      <c r="AQ389" s="164"/>
      <c r="AR389" s="164"/>
      <c r="AS389" s="164"/>
      <c r="AT389" s="164"/>
      <c r="AU389" s="164"/>
      <c r="AV389" s="164"/>
      <c r="AW389" s="164"/>
      <c r="AX389" s="164"/>
      <c r="AY389" s="164"/>
      <c r="AZ389" s="164"/>
      <c r="BA389" s="164"/>
      <c r="BB389" s="164"/>
      <c r="BC389" s="164"/>
      <c r="BD389" s="164"/>
      <c r="BE389" s="164"/>
      <c r="BF389" s="164"/>
      <c r="BG389" s="164"/>
      <c r="BH389" s="164"/>
    </row>
    <row r="390" spans="1:60" ht="22.5" outlineLevel="1" x14ac:dyDescent="0.2">
      <c r="A390" s="198">
        <v>104</v>
      </c>
      <c r="B390" s="173" t="s">
        <v>575</v>
      </c>
      <c r="C390" s="228" t="s">
        <v>576</v>
      </c>
      <c r="D390" s="176" t="s">
        <v>93</v>
      </c>
      <c r="E390" s="181">
        <v>177.5445</v>
      </c>
      <c r="F390" s="192"/>
      <c r="G390" s="190">
        <f>E390*F390</f>
        <v>0</v>
      </c>
      <c r="H390" s="189" t="s">
        <v>225</v>
      </c>
      <c r="I390" s="203" t="s">
        <v>95</v>
      </c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  <c r="AK390" s="164"/>
      <c r="AL390" s="164"/>
      <c r="AM390" s="164">
        <v>21</v>
      </c>
      <c r="AN390" s="164"/>
      <c r="AO390" s="164"/>
      <c r="AP390" s="164"/>
      <c r="AQ390" s="164"/>
      <c r="AR390" s="164"/>
      <c r="AS390" s="164"/>
      <c r="AT390" s="164"/>
      <c r="AU390" s="164"/>
      <c r="AV390" s="164"/>
      <c r="AW390" s="164"/>
      <c r="AX390" s="164"/>
      <c r="AY390" s="164"/>
      <c r="AZ390" s="164"/>
      <c r="BA390" s="164"/>
      <c r="BB390" s="164"/>
      <c r="BC390" s="164"/>
      <c r="BD390" s="164"/>
      <c r="BE390" s="164"/>
      <c r="BF390" s="164"/>
      <c r="BG390" s="164"/>
      <c r="BH390" s="164"/>
    </row>
    <row r="391" spans="1:60" outlineLevel="1" x14ac:dyDescent="0.2">
      <c r="A391" s="198"/>
      <c r="B391" s="173"/>
      <c r="C391" s="229" t="s">
        <v>551</v>
      </c>
      <c r="D391" s="177"/>
      <c r="E391" s="182">
        <v>177.5445</v>
      </c>
      <c r="F391" s="190"/>
      <c r="G391" s="190"/>
      <c r="H391" s="189"/>
      <c r="I391" s="203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  <c r="AY391" s="164"/>
      <c r="AZ391" s="164"/>
      <c r="BA391" s="164"/>
      <c r="BB391" s="164"/>
      <c r="BC391" s="164"/>
      <c r="BD391" s="164"/>
      <c r="BE391" s="164"/>
      <c r="BF391" s="164"/>
      <c r="BG391" s="164"/>
      <c r="BH391" s="164"/>
    </row>
    <row r="392" spans="1:60" ht="22.5" outlineLevel="1" x14ac:dyDescent="0.2">
      <c r="A392" s="198">
        <v>105</v>
      </c>
      <c r="B392" s="173" t="s">
        <v>577</v>
      </c>
      <c r="C392" s="228" t="s">
        <v>578</v>
      </c>
      <c r="D392" s="176" t="s">
        <v>93</v>
      </c>
      <c r="E392" s="181">
        <v>177.5445</v>
      </c>
      <c r="F392" s="192"/>
      <c r="G392" s="190">
        <f>E392*F392</f>
        <v>0</v>
      </c>
      <c r="H392" s="189" t="s">
        <v>225</v>
      </c>
      <c r="I392" s="203" t="s">
        <v>95</v>
      </c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>
        <v>21</v>
      </c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  <c r="AZ392" s="164"/>
      <c r="BA392" s="164"/>
      <c r="BB392" s="164"/>
      <c r="BC392" s="164"/>
      <c r="BD392" s="164"/>
      <c r="BE392" s="164"/>
      <c r="BF392" s="164"/>
      <c r="BG392" s="164"/>
      <c r="BH392" s="164"/>
    </row>
    <row r="393" spans="1:60" outlineLevel="1" x14ac:dyDescent="0.2">
      <c r="A393" s="198"/>
      <c r="B393" s="173"/>
      <c r="C393" s="229" t="s">
        <v>551</v>
      </c>
      <c r="D393" s="177"/>
      <c r="E393" s="182">
        <v>177.5445</v>
      </c>
      <c r="F393" s="190"/>
      <c r="G393" s="190"/>
      <c r="H393" s="189"/>
      <c r="I393" s="203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4"/>
      <c r="AM393" s="164"/>
      <c r="AN393" s="164"/>
      <c r="AO393" s="164"/>
      <c r="AP393" s="164"/>
      <c r="AQ393" s="164"/>
      <c r="AR393" s="164"/>
      <c r="AS393" s="164"/>
      <c r="AT393" s="164"/>
      <c r="AU393" s="164"/>
      <c r="AV393" s="164"/>
      <c r="AW393" s="164"/>
      <c r="AX393" s="164"/>
      <c r="AY393" s="164"/>
      <c r="AZ393" s="164"/>
      <c r="BA393" s="164"/>
      <c r="BB393" s="164"/>
      <c r="BC393" s="164"/>
      <c r="BD393" s="164"/>
      <c r="BE393" s="164"/>
      <c r="BF393" s="164"/>
      <c r="BG393" s="164"/>
      <c r="BH393" s="164"/>
    </row>
    <row r="394" spans="1:60" ht="22.5" outlineLevel="1" x14ac:dyDescent="0.2">
      <c r="A394" s="198">
        <v>106</v>
      </c>
      <c r="B394" s="173" t="s">
        <v>579</v>
      </c>
      <c r="C394" s="228" t="s">
        <v>580</v>
      </c>
      <c r="D394" s="176" t="s">
        <v>93</v>
      </c>
      <c r="E394" s="181">
        <v>64.98</v>
      </c>
      <c r="F394" s="192"/>
      <c r="G394" s="190">
        <f>E394*F394</f>
        <v>0</v>
      </c>
      <c r="H394" s="189" t="s">
        <v>225</v>
      </c>
      <c r="I394" s="203" t="s">
        <v>95</v>
      </c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4"/>
      <c r="AM394" s="164">
        <v>21</v>
      </c>
      <c r="AN394" s="164"/>
      <c r="AO394" s="164"/>
      <c r="AP394" s="164"/>
      <c r="AQ394" s="164"/>
      <c r="AR394" s="164"/>
      <c r="AS394" s="164"/>
      <c r="AT394" s="164"/>
      <c r="AU394" s="164"/>
      <c r="AV394" s="164"/>
      <c r="AW394" s="164"/>
      <c r="AX394" s="164"/>
      <c r="AY394" s="164"/>
      <c r="AZ394" s="164"/>
      <c r="BA394" s="164"/>
      <c r="BB394" s="164"/>
      <c r="BC394" s="164"/>
      <c r="BD394" s="164"/>
      <c r="BE394" s="164"/>
      <c r="BF394" s="164"/>
      <c r="BG394" s="164"/>
      <c r="BH394" s="164"/>
    </row>
    <row r="395" spans="1:60" outlineLevel="1" x14ac:dyDescent="0.2">
      <c r="A395" s="198"/>
      <c r="B395" s="173"/>
      <c r="C395" s="229" t="s">
        <v>581</v>
      </c>
      <c r="D395" s="177"/>
      <c r="E395" s="182">
        <v>64.98</v>
      </c>
      <c r="F395" s="190"/>
      <c r="G395" s="190"/>
      <c r="H395" s="189"/>
      <c r="I395" s="203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  <c r="AY395" s="164"/>
      <c r="AZ395" s="164"/>
      <c r="BA395" s="164"/>
      <c r="BB395" s="164"/>
      <c r="BC395" s="164"/>
      <c r="BD395" s="164"/>
      <c r="BE395" s="164"/>
      <c r="BF395" s="164"/>
      <c r="BG395" s="164"/>
      <c r="BH395" s="164"/>
    </row>
    <row r="396" spans="1:60" ht="22.5" outlineLevel="1" x14ac:dyDescent="0.2">
      <c r="A396" s="198">
        <v>107</v>
      </c>
      <c r="B396" s="173" t="s">
        <v>582</v>
      </c>
      <c r="C396" s="228" t="s">
        <v>583</v>
      </c>
      <c r="D396" s="176" t="s">
        <v>93</v>
      </c>
      <c r="E396" s="181">
        <v>105.28</v>
      </c>
      <c r="F396" s="192"/>
      <c r="G396" s="190">
        <f>E396*F396</f>
        <v>0</v>
      </c>
      <c r="H396" s="189" t="s">
        <v>225</v>
      </c>
      <c r="I396" s="203" t="s">
        <v>95</v>
      </c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>
        <v>21</v>
      </c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</row>
    <row r="397" spans="1:60" outlineLevel="1" x14ac:dyDescent="0.2">
      <c r="A397" s="198"/>
      <c r="B397" s="173"/>
      <c r="C397" s="229" t="s">
        <v>563</v>
      </c>
      <c r="D397" s="177"/>
      <c r="E397" s="182">
        <v>105.28</v>
      </c>
      <c r="F397" s="190"/>
      <c r="G397" s="190"/>
      <c r="H397" s="189"/>
      <c r="I397" s="203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  <c r="AZ397" s="164"/>
      <c r="BA397" s="164"/>
      <c r="BB397" s="164"/>
      <c r="BC397" s="164"/>
      <c r="BD397" s="164"/>
      <c r="BE397" s="164"/>
      <c r="BF397" s="164"/>
      <c r="BG397" s="164"/>
      <c r="BH397" s="164"/>
    </row>
    <row r="398" spans="1:60" x14ac:dyDescent="0.2">
      <c r="A398" s="197" t="s">
        <v>85</v>
      </c>
      <c r="B398" s="172" t="s">
        <v>584</v>
      </c>
      <c r="C398" s="225" t="s">
        <v>585</v>
      </c>
      <c r="D398" s="174"/>
      <c r="E398" s="179"/>
      <c r="F398" s="193">
        <f>SUM(G399:G445)</f>
        <v>0</v>
      </c>
      <c r="G398" s="194"/>
      <c r="H398" s="186"/>
      <c r="I398" s="202"/>
    </row>
    <row r="399" spans="1:60" outlineLevel="1" x14ac:dyDescent="0.2">
      <c r="A399" s="198"/>
      <c r="B399" s="169" t="s">
        <v>586</v>
      </c>
      <c r="C399" s="226"/>
      <c r="D399" s="175"/>
      <c r="E399" s="180"/>
      <c r="F399" s="187"/>
      <c r="G399" s="188"/>
      <c r="H399" s="189"/>
      <c r="I399" s="203"/>
      <c r="J399" s="164"/>
      <c r="K399" s="164">
        <v>1</v>
      </c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  <c r="AK399" s="164"/>
      <c r="AL399" s="164"/>
      <c r="AM399" s="164"/>
      <c r="AN399" s="164"/>
      <c r="AO399" s="164"/>
      <c r="AP399" s="164"/>
      <c r="AQ399" s="164"/>
      <c r="AR399" s="164"/>
      <c r="AS399" s="164"/>
      <c r="AT399" s="164"/>
      <c r="AU399" s="164"/>
      <c r="AV399" s="164"/>
      <c r="AW399" s="164"/>
      <c r="AX399" s="164"/>
      <c r="AY399" s="164"/>
      <c r="AZ399" s="164"/>
      <c r="BA399" s="164"/>
      <c r="BB399" s="164"/>
      <c r="BC399" s="164"/>
      <c r="BD399" s="164"/>
      <c r="BE399" s="164"/>
      <c r="BF399" s="164"/>
      <c r="BG399" s="164"/>
      <c r="BH399" s="164"/>
    </row>
    <row r="400" spans="1:60" outlineLevel="1" x14ac:dyDescent="0.2">
      <c r="A400" s="198"/>
      <c r="B400" s="170" t="s">
        <v>587</v>
      </c>
      <c r="C400" s="227"/>
      <c r="D400" s="199"/>
      <c r="E400" s="200"/>
      <c r="F400" s="201"/>
      <c r="G400" s="191"/>
      <c r="H400" s="189"/>
      <c r="I400" s="203"/>
      <c r="J400" s="164"/>
      <c r="K400" s="164">
        <v>2</v>
      </c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  <c r="AY400" s="164"/>
      <c r="AZ400" s="164"/>
      <c r="BA400" s="164"/>
      <c r="BB400" s="164"/>
      <c r="BC400" s="164"/>
      <c r="BD400" s="164"/>
      <c r="BE400" s="164"/>
      <c r="BF400" s="164"/>
      <c r="BG400" s="164"/>
      <c r="BH400" s="164"/>
    </row>
    <row r="401" spans="1:60" outlineLevel="1" x14ac:dyDescent="0.2">
      <c r="A401" s="198">
        <v>108</v>
      </c>
      <c r="B401" s="173" t="s">
        <v>588</v>
      </c>
      <c r="C401" s="228" t="s">
        <v>589</v>
      </c>
      <c r="D401" s="176" t="s">
        <v>232</v>
      </c>
      <c r="E401" s="181">
        <v>8</v>
      </c>
      <c r="F401" s="192"/>
      <c r="G401" s="190">
        <f>E401*F401</f>
        <v>0</v>
      </c>
      <c r="H401" s="189" t="s">
        <v>590</v>
      </c>
      <c r="I401" s="203" t="s">
        <v>95</v>
      </c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4"/>
      <c r="AM401" s="164">
        <v>21</v>
      </c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  <c r="AY401" s="164"/>
      <c r="AZ401" s="164"/>
      <c r="BA401" s="164"/>
      <c r="BB401" s="164"/>
      <c r="BC401" s="164"/>
      <c r="BD401" s="164"/>
      <c r="BE401" s="164"/>
      <c r="BF401" s="164"/>
      <c r="BG401" s="164"/>
      <c r="BH401" s="164"/>
    </row>
    <row r="402" spans="1:60" outlineLevel="1" x14ac:dyDescent="0.2">
      <c r="A402" s="198"/>
      <c r="B402" s="173"/>
      <c r="C402" s="229" t="s">
        <v>591</v>
      </c>
      <c r="D402" s="177"/>
      <c r="E402" s="182">
        <v>8</v>
      </c>
      <c r="F402" s="190"/>
      <c r="G402" s="190"/>
      <c r="H402" s="189"/>
      <c r="I402" s="203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  <c r="AX402" s="164"/>
      <c r="AY402" s="164"/>
      <c r="AZ402" s="164"/>
      <c r="BA402" s="164"/>
      <c r="BB402" s="164"/>
      <c r="BC402" s="164"/>
      <c r="BD402" s="164"/>
      <c r="BE402" s="164"/>
      <c r="BF402" s="164"/>
      <c r="BG402" s="164"/>
      <c r="BH402" s="164"/>
    </row>
    <row r="403" spans="1:60" outlineLevel="1" x14ac:dyDescent="0.2">
      <c r="A403" s="198"/>
      <c r="B403" s="170" t="s">
        <v>592</v>
      </c>
      <c r="C403" s="227"/>
      <c r="D403" s="199"/>
      <c r="E403" s="200"/>
      <c r="F403" s="201"/>
      <c r="G403" s="191"/>
      <c r="H403" s="189"/>
      <c r="I403" s="203"/>
      <c r="J403" s="164"/>
      <c r="K403" s="164">
        <v>1</v>
      </c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  <c r="AG403" s="164"/>
      <c r="AH403" s="164"/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  <c r="AY403" s="164"/>
      <c r="AZ403" s="164"/>
      <c r="BA403" s="164"/>
      <c r="BB403" s="164"/>
      <c r="BC403" s="164"/>
      <c r="BD403" s="164"/>
      <c r="BE403" s="164"/>
      <c r="BF403" s="164"/>
      <c r="BG403" s="164"/>
      <c r="BH403" s="164"/>
    </row>
    <row r="404" spans="1:60" outlineLevel="1" x14ac:dyDescent="0.2">
      <c r="A404" s="198"/>
      <c r="B404" s="170" t="s">
        <v>593</v>
      </c>
      <c r="C404" s="227"/>
      <c r="D404" s="199"/>
      <c r="E404" s="200"/>
      <c r="F404" s="201"/>
      <c r="G404" s="191"/>
      <c r="H404" s="189"/>
      <c r="I404" s="203"/>
      <c r="J404" s="164"/>
      <c r="K404" s="164">
        <v>2</v>
      </c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4"/>
      <c r="AJ404" s="164"/>
      <c r="AK404" s="164"/>
      <c r="AL404" s="164"/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  <c r="AY404" s="164"/>
      <c r="AZ404" s="164"/>
      <c r="BA404" s="164"/>
      <c r="BB404" s="164"/>
      <c r="BC404" s="164"/>
      <c r="BD404" s="164"/>
      <c r="BE404" s="164"/>
      <c r="BF404" s="164"/>
      <c r="BG404" s="164"/>
      <c r="BH404" s="164"/>
    </row>
    <row r="405" spans="1:60" ht="22.5" outlineLevel="1" x14ac:dyDescent="0.2">
      <c r="A405" s="198">
        <v>109</v>
      </c>
      <c r="B405" s="173" t="s">
        <v>594</v>
      </c>
      <c r="C405" s="228" t="s">
        <v>595</v>
      </c>
      <c r="D405" s="176" t="s">
        <v>202</v>
      </c>
      <c r="E405" s="181">
        <v>119.9</v>
      </c>
      <c r="F405" s="192"/>
      <c r="G405" s="190">
        <f>E405*F405</f>
        <v>0</v>
      </c>
      <c r="H405" s="189" t="s">
        <v>590</v>
      </c>
      <c r="I405" s="203" t="s">
        <v>95</v>
      </c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4"/>
      <c r="AM405" s="164">
        <v>21</v>
      </c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  <c r="AZ405" s="164"/>
      <c r="BA405" s="164"/>
      <c r="BB405" s="164"/>
      <c r="BC405" s="164"/>
      <c r="BD405" s="164"/>
      <c r="BE405" s="164"/>
      <c r="BF405" s="164"/>
      <c r="BG405" s="164"/>
      <c r="BH405" s="164"/>
    </row>
    <row r="406" spans="1:60" outlineLevel="1" x14ac:dyDescent="0.2">
      <c r="A406" s="198"/>
      <c r="B406" s="173"/>
      <c r="C406" s="229" t="s">
        <v>596</v>
      </c>
      <c r="D406" s="177"/>
      <c r="E406" s="182">
        <v>119.9</v>
      </c>
      <c r="F406" s="190"/>
      <c r="G406" s="190"/>
      <c r="H406" s="189"/>
      <c r="I406" s="203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  <c r="AZ406" s="164"/>
      <c r="BA406" s="164"/>
      <c r="BB406" s="164"/>
      <c r="BC406" s="164"/>
      <c r="BD406" s="164"/>
      <c r="BE406" s="164"/>
      <c r="BF406" s="164"/>
      <c r="BG406" s="164"/>
      <c r="BH406" s="164"/>
    </row>
    <row r="407" spans="1:60" ht="22.5" outlineLevel="1" x14ac:dyDescent="0.2">
      <c r="A407" s="198">
        <v>110</v>
      </c>
      <c r="B407" s="173" t="s">
        <v>597</v>
      </c>
      <c r="C407" s="228" t="s">
        <v>598</v>
      </c>
      <c r="D407" s="176" t="s">
        <v>202</v>
      </c>
      <c r="E407" s="181">
        <v>13.4</v>
      </c>
      <c r="F407" s="192"/>
      <c r="G407" s="190">
        <f>E407*F407</f>
        <v>0</v>
      </c>
      <c r="H407" s="189" t="s">
        <v>590</v>
      </c>
      <c r="I407" s="203" t="s">
        <v>95</v>
      </c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>
        <v>21</v>
      </c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  <c r="AY407" s="164"/>
      <c r="AZ407" s="164"/>
      <c r="BA407" s="164"/>
      <c r="BB407" s="164"/>
      <c r="BC407" s="164"/>
      <c r="BD407" s="164"/>
      <c r="BE407" s="164"/>
      <c r="BF407" s="164"/>
      <c r="BG407" s="164"/>
      <c r="BH407" s="164"/>
    </row>
    <row r="408" spans="1:60" outlineLevel="1" x14ac:dyDescent="0.2">
      <c r="A408" s="198"/>
      <c r="B408" s="173"/>
      <c r="C408" s="229" t="s">
        <v>599</v>
      </c>
      <c r="D408" s="177"/>
      <c r="E408" s="182">
        <v>13.4</v>
      </c>
      <c r="F408" s="190"/>
      <c r="G408" s="190"/>
      <c r="H408" s="189"/>
      <c r="I408" s="203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4"/>
      <c r="AM408" s="164"/>
      <c r="AN408" s="164"/>
      <c r="AO408" s="164"/>
      <c r="AP408" s="164"/>
      <c r="AQ408" s="164"/>
      <c r="AR408" s="164"/>
      <c r="AS408" s="164"/>
      <c r="AT408" s="164"/>
      <c r="AU408" s="164"/>
      <c r="AV408" s="164"/>
      <c r="AW408" s="164"/>
      <c r="AX408" s="164"/>
      <c r="AY408" s="164"/>
      <c r="AZ408" s="164"/>
      <c r="BA408" s="164"/>
      <c r="BB408" s="164"/>
      <c r="BC408" s="164"/>
      <c r="BD408" s="164"/>
      <c r="BE408" s="164"/>
      <c r="BF408" s="164"/>
      <c r="BG408" s="164"/>
      <c r="BH408" s="164"/>
    </row>
    <row r="409" spans="1:60" outlineLevel="1" x14ac:dyDescent="0.2">
      <c r="A409" s="198"/>
      <c r="B409" s="170" t="s">
        <v>600</v>
      </c>
      <c r="C409" s="227"/>
      <c r="D409" s="199"/>
      <c r="E409" s="200"/>
      <c r="F409" s="201"/>
      <c r="G409" s="191"/>
      <c r="H409" s="189"/>
      <c r="I409" s="203"/>
      <c r="J409" s="164"/>
      <c r="K409" s="164">
        <v>1</v>
      </c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  <c r="AK409" s="164"/>
      <c r="AL409" s="164"/>
      <c r="AM409" s="164"/>
      <c r="AN409" s="164"/>
      <c r="AO409" s="164"/>
      <c r="AP409" s="164"/>
      <c r="AQ409" s="164"/>
      <c r="AR409" s="164"/>
      <c r="AS409" s="164"/>
      <c r="AT409" s="164"/>
      <c r="AU409" s="164"/>
      <c r="AV409" s="164"/>
      <c r="AW409" s="164"/>
      <c r="AX409" s="164"/>
      <c r="AY409" s="164"/>
      <c r="AZ409" s="164"/>
      <c r="BA409" s="164"/>
      <c r="BB409" s="164"/>
      <c r="BC409" s="164"/>
      <c r="BD409" s="164"/>
      <c r="BE409" s="164"/>
      <c r="BF409" s="164"/>
      <c r="BG409" s="164"/>
      <c r="BH409" s="164"/>
    </row>
    <row r="410" spans="1:60" outlineLevel="1" x14ac:dyDescent="0.2">
      <c r="A410" s="198">
        <v>111</v>
      </c>
      <c r="B410" s="173" t="s">
        <v>601</v>
      </c>
      <c r="C410" s="228" t="s">
        <v>602</v>
      </c>
      <c r="D410" s="176" t="s">
        <v>202</v>
      </c>
      <c r="E410" s="181">
        <v>98.8</v>
      </c>
      <c r="F410" s="192"/>
      <c r="G410" s="190">
        <f>E410*F410</f>
        <v>0</v>
      </c>
      <c r="H410" s="189" t="s">
        <v>590</v>
      </c>
      <c r="I410" s="203" t="s">
        <v>95</v>
      </c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  <c r="AK410" s="164"/>
      <c r="AL410" s="164"/>
      <c r="AM410" s="164">
        <v>21</v>
      </c>
      <c r="AN410" s="164"/>
      <c r="AO410" s="164"/>
      <c r="AP410" s="164"/>
      <c r="AQ410" s="164"/>
      <c r="AR410" s="164"/>
      <c r="AS410" s="164"/>
      <c r="AT410" s="164"/>
      <c r="AU410" s="164"/>
      <c r="AV410" s="164"/>
      <c r="AW410" s="164"/>
      <c r="AX410" s="164"/>
      <c r="AY410" s="164"/>
      <c r="AZ410" s="164"/>
      <c r="BA410" s="164"/>
      <c r="BB410" s="164"/>
      <c r="BC410" s="164"/>
      <c r="BD410" s="164"/>
      <c r="BE410" s="164"/>
      <c r="BF410" s="164"/>
      <c r="BG410" s="164"/>
      <c r="BH410" s="164"/>
    </row>
    <row r="411" spans="1:60" outlineLevel="1" x14ac:dyDescent="0.2">
      <c r="A411" s="198"/>
      <c r="B411" s="173"/>
      <c r="C411" s="229" t="s">
        <v>603</v>
      </c>
      <c r="D411" s="177"/>
      <c r="E411" s="182">
        <v>98.8</v>
      </c>
      <c r="F411" s="190"/>
      <c r="G411" s="190"/>
      <c r="H411" s="189"/>
      <c r="I411" s="203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164"/>
      <c r="AR411" s="164"/>
      <c r="AS411" s="164"/>
      <c r="AT411" s="164"/>
      <c r="AU411" s="164"/>
      <c r="AV411" s="164"/>
      <c r="AW411" s="164"/>
      <c r="AX411" s="164"/>
      <c r="AY411" s="164"/>
      <c r="AZ411" s="164"/>
      <c r="BA411" s="164"/>
      <c r="BB411" s="164"/>
      <c r="BC411" s="164"/>
      <c r="BD411" s="164"/>
      <c r="BE411" s="164"/>
      <c r="BF411" s="164"/>
      <c r="BG411" s="164"/>
      <c r="BH411" s="164"/>
    </row>
    <row r="412" spans="1:60" outlineLevel="1" x14ac:dyDescent="0.2">
      <c r="A412" s="198"/>
      <c r="B412" s="170" t="s">
        <v>604</v>
      </c>
      <c r="C412" s="227"/>
      <c r="D412" s="199"/>
      <c r="E412" s="200"/>
      <c r="F412" s="201"/>
      <c r="G412" s="191"/>
      <c r="H412" s="189"/>
      <c r="I412" s="203"/>
      <c r="J412" s="164"/>
      <c r="K412" s="164">
        <v>1</v>
      </c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  <c r="AX412" s="164"/>
      <c r="AY412" s="164"/>
      <c r="AZ412" s="164"/>
      <c r="BA412" s="164"/>
      <c r="BB412" s="164"/>
      <c r="BC412" s="164"/>
      <c r="BD412" s="164"/>
      <c r="BE412" s="164"/>
      <c r="BF412" s="164"/>
      <c r="BG412" s="164"/>
      <c r="BH412" s="164"/>
    </row>
    <row r="413" spans="1:60" outlineLevel="1" x14ac:dyDescent="0.2">
      <c r="A413" s="198"/>
      <c r="B413" s="170" t="s">
        <v>605</v>
      </c>
      <c r="C413" s="227"/>
      <c r="D413" s="199"/>
      <c r="E413" s="200"/>
      <c r="F413" s="201"/>
      <c r="G413" s="191"/>
      <c r="H413" s="189"/>
      <c r="I413" s="203"/>
      <c r="J413" s="164"/>
      <c r="K413" s="164">
        <v>2</v>
      </c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4"/>
      <c r="AT413" s="164"/>
      <c r="AU413" s="164"/>
      <c r="AV413" s="164"/>
      <c r="AW413" s="164"/>
      <c r="AX413" s="164"/>
      <c r="AY413" s="164"/>
      <c r="AZ413" s="164"/>
      <c r="BA413" s="164"/>
      <c r="BB413" s="164"/>
      <c r="BC413" s="164"/>
      <c r="BD413" s="164"/>
      <c r="BE413" s="164"/>
      <c r="BF413" s="164"/>
      <c r="BG413" s="164"/>
      <c r="BH413" s="164"/>
    </row>
    <row r="414" spans="1:60" ht="22.5" outlineLevel="1" x14ac:dyDescent="0.2">
      <c r="A414" s="198">
        <v>112</v>
      </c>
      <c r="B414" s="173" t="s">
        <v>606</v>
      </c>
      <c r="C414" s="228" t="s">
        <v>607</v>
      </c>
      <c r="D414" s="176" t="s">
        <v>202</v>
      </c>
      <c r="E414" s="181">
        <v>60</v>
      </c>
      <c r="F414" s="192"/>
      <c r="G414" s="190">
        <f>E414*F414</f>
        <v>0</v>
      </c>
      <c r="H414" s="189" t="s">
        <v>590</v>
      </c>
      <c r="I414" s="203" t="s">
        <v>95</v>
      </c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>
        <v>21</v>
      </c>
      <c r="AN414" s="164"/>
      <c r="AO414" s="164"/>
      <c r="AP414" s="164"/>
      <c r="AQ414" s="164"/>
      <c r="AR414" s="164"/>
      <c r="AS414" s="164"/>
      <c r="AT414" s="164"/>
      <c r="AU414" s="164"/>
      <c r="AV414" s="164"/>
      <c r="AW414" s="164"/>
      <c r="AX414" s="164"/>
      <c r="AY414" s="164"/>
      <c r="AZ414" s="164"/>
      <c r="BA414" s="164"/>
      <c r="BB414" s="164"/>
      <c r="BC414" s="164"/>
      <c r="BD414" s="164"/>
      <c r="BE414" s="164"/>
      <c r="BF414" s="164"/>
      <c r="BG414" s="164"/>
      <c r="BH414" s="164"/>
    </row>
    <row r="415" spans="1:60" outlineLevel="1" x14ac:dyDescent="0.2">
      <c r="A415" s="198"/>
      <c r="B415" s="173"/>
      <c r="C415" s="229" t="s">
        <v>608</v>
      </c>
      <c r="D415" s="177"/>
      <c r="E415" s="182">
        <v>60</v>
      </c>
      <c r="F415" s="190"/>
      <c r="G415" s="190"/>
      <c r="H415" s="189"/>
      <c r="I415" s="203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  <c r="AY415" s="164"/>
      <c r="AZ415" s="164"/>
      <c r="BA415" s="164"/>
      <c r="BB415" s="164"/>
      <c r="BC415" s="164"/>
      <c r="BD415" s="164"/>
      <c r="BE415" s="164"/>
      <c r="BF415" s="164"/>
      <c r="BG415" s="164"/>
      <c r="BH415" s="164"/>
    </row>
    <row r="416" spans="1:60" outlineLevel="1" x14ac:dyDescent="0.2">
      <c r="A416" s="198"/>
      <c r="B416" s="170" t="s">
        <v>609</v>
      </c>
      <c r="C416" s="227"/>
      <c r="D416" s="199"/>
      <c r="E416" s="200"/>
      <c r="F416" s="201"/>
      <c r="G416" s="191"/>
      <c r="H416" s="189"/>
      <c r="I416" s="203"/>
      <c r="J416" s="164"/>
      <c r="K416" s="164">
        <v>1</v>
      </c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  <c r="AY416" s="164"/>
      <c r="AZ416" s="164"/>
      <c r="BA416" s="164"/>
      <c r="BB416" s="164"/>
      <c r="BC416" s="164"/>
      <c r="BD416" s="164"/>
      <c r="BE416" s="164"/>
      <c r="BF416" s="164"/>
      <c r="BG416" s="164"/>
      <c r="BH416" s="164"/>
    </row>
    <row r="417" spans="1:60" outlineLevel="1" x14ac:dyDescent="0.2">
      <c r="A417" s="198"/>
      <c r="B417" s="170" t="s">
        <v>610</v>
      </c>
      <c r="C417" s="227"/>
      <c r="D417" s="199"/>
      <c r="E417" s="200"/>
      <c r="F417" s="201"/>
      <c r="G417" s="191"/>
      <c r="H417" s="189"/>
      <c r="I417" s="203"/>
      <c r="J417" s="164"/>
      <c r="K417" s="164">
        <v>2</v>
      </c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  <c r="AZ417" s="164"/>
      <c r="BA417" s="164"/>
      <c r="BB417" s="164"/>
      <c r="BC417" s="164"/>
      <c r="BD417" s="164"/>
      <c r="BE417" s="164"/>
      <c r="BF417" s="164"/>
      <c r="BG417" s="164"/>
      <c r="BH417" s="164"/>
    </row>
    <row r="418" spans="1:60" outlineLevel="1" x14ac:dyDescent="0.2">
      <c r="A418" s="198"/>
      <c r="B418" s="170" t="s">
        <v>611</v>
      </c>
      <c r="C418" s="227"/>
      <c r="D418" s="199"/>
      <c r="E418" s="200"/>
      <c r="F418" s="201"/>
      <c r="G418" s="191"/>
      <c r="H418" s="189"/>
      <c r="I418" s="203"/>
      <c r="J418" s="164"/>
      <c r="K418" s="164">
        <v>3</v>
      </c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  <c r="AY418" s="164"/>
      <c r="AZ418" s="164"/>
      <c r="BA418" s="164"/>
      <c r="BB418" s="164"/>
      <c r="BC418" s="164"/>
      <c r="BD418" s="164"/>
      <c r="BE418" s="164"/>
      <c r="BF418" s="164"/>
      <c r="BG418" s="164"/>
      <c r="BH418" s="164"/>
    </row>
    <row r="419" spans="1:60" ht="22.5" outlineLevel="1" x14ac:dyDescent="0.2">
      <c r="A419" s="198">
        <v>113</v>
      </c>
      <c r="B419" s="173" t="s">
        <v>612</v>
      </c>
      <c r="C419" s="228" t="s">
        <v>613</v>
      </c>
      <c r="D419" s="176" t="s">
        <v>93</v>
      </c>
      <c r="E419" s="181">
        <v>94.85</v>
      </c>
      <c r="F419" s="192"/>
      <c r="G419" s="190">
        <f>E419*F419</f>
        <v>0</v>
      </c>
      <c r="H419" s="189" t="s">
        <v>590</v>
      </c>
      <c r="I419" s="203" t="s">
        <v>95</v>
      </c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  <c r="AK419" s="164"/>
      <c r="AL419" s="164"/>
      <c r="AM419" s="164">
        <v>21</v>
      </c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  <c r="AY419" s="164"/>
      <c r="AZ419" s="164"/>
      <c r="BA419" s="164"/>
      <c r="BB419" s="164"/>
      <c r="BC419" s="164"/>
      <c r="BD419" s="164"/>
      <c r="BE419" s="164"/>
      <c r="BF419" s="164"/>
      <c r="BG419" s="164"/>
      <c r="BH419" s="164"/>
    </row>
    <row r="420" spans="1:60" outlineLevel="1" x14ac:dyDescent="0.2">
      <c r="A420" s="198"/>
      <c r="B420" s="173"/>
      <c r="C420" s="229" t="s">
        <v>614</v>
      </c>
      <c r="D420" s="177"/>
      <c r="E420" s="182">
        <v>94.85</v>
      </c>
      <c r="F420" s="190"/>
      <c r="G420" s="190"/>
      <c r="H420" s="189"/>
      <c r="I420" s="203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  <c r="AY420" s="164"/>
      <c r="AZ420" s="164"/>
      <c r="BA420" s="164"/>
      <c r="BB420" s="164"/>
      <c r="BC420" s="164"/>
      <c r="BD420" s="164"/>
      <c r="BE420" s="164"/>
      <c r="BF420" s="164"/>
      <c r="BG420" s="164"/>
      <c r="BH420" s="164"/>
    </row>
    <row r="421" spans="1:60" outlineLevel="1" x14ac:dyDescent="0.2">
      <c r="A421" s="198"/>
      <c r="B421" s="170" t="s">
        <v>615</v>
      </c>
      <c r="C421" s="227"/>
      <c r="D421" s="199"/>
      <c r="E421" s="200"/>
      <c r="F421" s="201"/>
      <c r="G421" s="191"/>
      <c r="H421" s="189"/>
      <c r="I421" s="203"/>
      <c r="J421" s="164"/>
      <c r="K421" s="164">
        <v>1</v>
      </c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164"/>
      <c r="AE421" s="164"/>
      <c r="AF421" s="164"/>
      <c r="AG421" s="164"/>
      <c r="AH421" s="164"/>
      <c r="AI421" s="164"/>
      <c r="AJ421" s="164"/>
      <c r="AK421" s="164"/>
      <c r="AL421" s="164"/>
      <c r="AM421" s="164"/>
      <c r="AN421" s="164"/>
      <c r="AO421" s="164"/>
      <c r="AP421" s="164"/>
      <c r="AQ421" s="164"/>
      <c r="AR421" s="164"/>
      <c r="AS421" s="164"/>
      <c r="AT421" s="164"/>
      <c r="AU421" s="164"/>
      <c r="AV421" s="164"/>
      <c r="AW421" s="164"/>
      <c r="AX421" s="164"/>
      <c r="AY421" s="164"/>
      <c r="AZ421" s="164"/>
      <c r="BA421" s="164"/>
      <c r="BB421" s="164"/>
      <c r="BC421" s="164"/>
      <c r="BD421" s="164"/>
      <c r="BE421" s="164"/>
      <c r="BF421" s="164"/>
      <c r="BG421" s="164"/>
      <c r="BH421" s="164"/>
    </row>
    <row r="422" spans="1:60" ht="22.5" outlineLevel="1" x14ac:dyDescent="0.2">
      <c r="A422" s="198">
        <v>114</v>
      </c>
      <c r="B422" s="173" t="s">
        <v>616</v>
      </c>
      <c r="C422" s="228" t="s">
        <v>617</v>
      </c>
      <c r="D422" s="176" t="s">
        <v>93</v>
      </c>
      <c r="E422" s="181">
        <v>93.6</v>
      </c>
      <c r="F422" s="192"/>
      <c r="G422" s="190">
        <f>E422*F422</f>
        <v>0</v>
      </c>
      <c r="H422" s="189" t="s">
        <v>590</v>
      </c>
      <c r="I422" s="203" t="s">
        <v>95</v>
      </c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4"/>
      <c r="AE422" s="164"/>
      <c r="AF422" s="164"/>
      <c r="AG422" s="164"/>
      <c r="AH422" s="164"/>
      <c r="AI422" s="164"/>
      <c r="AJ422" s="164"/>
      <c r="AK422" s="164"/>
      <c r="AL422" s="164"/>
      <c r="AM422" s="164">
        <v>21</v>
      </c>
      <c r="AN422" s="164"/>
      <c r="AO422" s="164"/>
      <c r="AP422" s="164"/>
      <c r="AQ422" s="164"/>
      <c r="AR422" s="164"/>
      <c r="AS422" s="164"/>
      <c r="AT422" s="164"/>
      <c r="AU422" s="164"/>
      <c r="AV422" s="164"/>
      <c r="AW422" s="164"/>
      <c r="AX422" s="164"/>
      <c r="AY422" s="164"/>
      <c r="AZ422" s="164"/>
      <c r="BA422" s="164"/>
      <c r="BB422" s="164"/>
      <c r="BC422" s="164"/>
      <c r="BD422" s="164"/>
      <c r="BE422" s="164"/>
      <c r="BF422" s="164"/>
      <c r="BG422" s="164"/>
      <c r="BH422" s="164"/>
    </row>
    <row r="423" spans="1:60" outlineLevel="1" x14ac:dyDescent="0.2">
      <c r="A423" s="198"/>
      <c r="B423" s="173"/>
      <c r="C423" s="229" t="s">
        <v>618</v>
      </c>
      <c r="D423" s="177"/>
      <c r="E423" s="182">
        <v>93.6</v>
      </c>
      <c r="F423" s="190"/>
      <c r="G423" s="190"/>
      <c r="H423" s="189"/>
      <c r="I423" s="203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164"/>
      <c r="AE423" s="164"/>
      <c r="AF423" s="164"/>
      <c r="AG423" s="164"/>
      <c r="AH423" s="164"/>
      <c r="AI423" s="164"/>
      <c r="AJ423" s="164"/>
      <c r="AK423" s="164"/>
      <c r="AL423" s="164"/>
      <c r="AM423" s="164"/>
      <c r="AN423" s="164"/>
      <c r="AO423" s="164"/>
      <c r="AP423" s="164"/>
      <c r="AQ423" s="164"/>
      <c r="AR423" s="164"/>
      <c r="AS423" s="164"/>
      <c r="AT423" s="164"/>
      <c r="AU423" s="164"/>
      <c r="AV423" s="164"/>
      <c r="AW423" s="164"/>
      <c r="AX423" s="164"/>
      <c r="AY423" s="164"/>
      <c r="AZ423" s="164"/>
      <c r="BA423" s="164"/>
      <c r="BB423" s="164"/>
      <c r="BC423" s="164"/>
      <c r="BD423" s="164"/>
      <c r="BE423" s="164"/>
      <c r="BF423" s="164"/>
      <c r="BG423" s="164"/>
      <c r="BH423" s="164"/>
    </row>
    <row r="424" spans="1:60" outlineLevel="1" x14ac:dyDescent="0.2">
      <c r="A424" s="198"/>
      <c r="B424" s="170" t="s">
        <v>619</v>
      </c>
      <c r="C424" s="227"/>
      <c r="D424" s="199"/>
      <c r="E424" s="200"/>
      <c r="F424" s="201"/>
      <c r="G424" s="191"/>
      <c r="H424" s="189"/>
      <c r="I424" s="203"/>
      <c r="J424" s="164"/>
      <c r="K424" s="164">
        <v>1</v>
      </c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164"/>
      <c r="AE424" s="164"/>
      <c r="AF424" s="164"/>
      <c r="AG424" s="164"/>
      <c r="AH424" s="164"/>
      <c r="AI424" s="164"/>
      <c r="AJ424" s="164"/>
      <c r="AK424" s="164"/>
      <c r="AL424" s="164"/>
      <c r="AM424" s="164"/>
      <c r="AN424" s="164"/>
      <c r="AO424" s="164"/>
      <c r="AP424" s="164"/>
      <c r="AQ424" s="164"/>
      <c r="AR424" s="164"/>
      <c r="AS424" s="164"/>
      <c r="AT424" s="164"/>
      <c r="AU424" s="164"/>
      <c r="AV424" s="164"/>
      <c r="AW424" s="164"/>
      <c r="AX424" s="164"/>
      <c r="AY424" s="164"/>
      <c r="AZ424" s="164"/>
      <c r="BA424" s="164"/>
      <c r="BB424" s="164"/>
      <c r="BC424" s="164"/>
      <c r="BD424" s="164"/>
      <c r="BE424" s="164"/>
      <c r="BF424" s="164"/>
      <c r="BG424" s="164"/>
      <c r="BH424" s="164"/>
    </row>
    <row r="425" spans="1:60" outlineLevel="1" x14ac:dyDescent="0.2">
      <c r="A425" s="198"/>
      <c r="B425" s="170" t="s">
        <v>620</v>
      </c>
      <c r="C425" s="227"/>
      <c r="D425" s="199"/>
      <c r="E425" s="200"/>
      <c r="F425" s="201"/>
      <c r="G425" s="191"/>
      <c r="H425" s="189"/>
      <c r="I425" s="203"/>
      <c r="J425" s="164"/>
      <c r="K425" s="164">
        <v>2</v>
      </c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4"/>
      <c r="AE425" s="164"/>
      <c r="AF425" s="164"/>
      <c r="AG425" s="164"/>
      <c r="AH425" s="164"/>
      <c r="AI425" s="164"/>
      <c r="AJ425" s="164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  <c r="AY425" s="164"/>
      <c r="AZ425" s="164"/>
      <c r="BA425" s="164"/>
      <c r="BB425" s="164"/>
      <c r="BC425" s="164"/>
      <c r="BD425" s="164"/>
      <c r="BE425" s="164"/>
      <c r="BF425" s="164"/>
      <c r="BG425" s="164"/>
      <c r="BH425" s="164"/>
    </row>
    <row r="426" spans="1:60" outlineLevel="1" x14ac:dyDescent="0.2">
      <c r="A426" s="198">
        <v>115</v>
      </c>
      <c r="B426" s="173" t="s">
        <v>621</v>
      </c>
      <c r="C426" s="228" t="s">
        <v>622</v>
      </c>
      <c r="D426" s="176" t="s">
        <v>93</v>
      </c>
      <c r="E426" s="181">
        <v>2.2400000000000002</v>
      </c>
      <c r="F426" s="192"/>
      <c r="G426" s="190">
        <f>E426*F426</f>
        <v>0</v>
      </c>
      <c r="H426" s="189" t="s">
        <v>590</v>
      </c>
      <c r="I426" s="203" t="s">
        <v>95</v>
      </c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4"/>
      <c r="AE426" s="164"/>
      <c r="AF426" s="164"/>
      <c r="AG426" s="164"/>
      <c r="AH426" s="164"/>
      <c r="AI426" s="164"/>
      <c r="AJ426" s="164"/>
      <c r="AK426" s="164"/>
      <c r="AL426" s="164"/>
      <c r="AM426" s="164">
        <v>21</v>
      </c>
      <c r="AN426" s="164"/>
      <c r="AO426" s="164"/>
      <c r="AP426" s="164"/>
      <c r="AQ426" s="164"/>
      <c r="AR426" s="164"/>
      <c r="AS426" s="164"/>
      <c r="AT426" s="164"/>
      <c r="AU426" s="164"/>
      <c r="AV426" s="164"/>
      <c r="AW426" s="164"/>
      <c r="AX426" s="164"/>
      <c r="AY426" s="164"/>
      <c r="AZ426" s="164"/>
      <c r="BA426" s="164"/>
      <c r="BB426" s="164"/>
      <c r="BC426" s="164"/>
      <c r="BD426" s="164"/>
      <c r="BE426" s="164"/>
      <c r="BF426" s="164"/>
      <c r="BG426" s="164"/>
      <c r="BH426" s="164"/>
    </row>
    <row r="427" spans="1:60" outlineLevel="1" x14ac:dyDescent="0.2">
      <c r="A427" s="198"/>
      <c r="B427" s="173"/>
      <c r="C427" s="229" t="s">
        <v>623</v>
      </c>
      <c r="D427" s="177"/>
      <c r="E427" s="182">
        <v>2.2400000000000002</v>
      </c>
      <c r="F427" s="190"/>
      <c r="G427" s="190"/>
      <c r="H427" s="189"/>
      <c r="I427" s="203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64"/>
      <c r="AE427" s="164"/>
      <c r="AF427" s="164"/>
      <c r="AG427" s="164"/>
      <c r="AH427" s="164"/>
      <c r="AI427" s="164"/>
      <c r="AJ427" s="164"/>
      <c r="AK427" s="164"/>
      <c r="AL427" s="164"/>
      <c r="AM427" s="164"/>
      <c r="AN427" s="164"/>
      <c r="AO427" s="164"/>
      <c r="AP427" s="164"/>
      <c r="AQ427" s="164"/>
      <c r="AR427" s="164"/>
      <c r="AS427" s="164"/>
      <c r="AT427" s="164"/>
      <c r="AU427" s="164"/>
      <c r="AV427" s="164"/>
      <c r="AW427" s="164"/>
      <c r="AX427" s="164"/>
      <c r="AY427" s="164"/>
      <c r="AZ427" s="164"/>
      <c r="BA427" s="164"/>
      <c r="BB427" s="164"/>
      <c r="BC427" s="164"/>
      <c r="BD427" s="164"/>
      <c r="BE427" s="164"/>
      <c r="BF427" s="164"/>
      <c r="BG427" s="164"/>
      <c r="BH427" s="164"/>
    </row>
    <row r="428" spans="1:60" outlineLevel="1" x14ac:dyDescent="0.2">
      <c r="A428" s="198">
        <v>116</v>
      </c>
      <c r="B428" s="173" t="s">
        <v>624</v>
      </c>
      <c r="C428" s="228" t="s">
        <v>625</v>
      </c>
      <c r="D428" s="176" t="s">
        <v>220</v>
      </c>
      <c r="E428" s="181">
        <v>26</v>
      </c>
      <c r="F428" s="192"/>
      <c r="G428" s="190">
        <f>E428*F428</f>
        <v>0</v>
      </c>
      <c r="H428" s="189"/>
      <c r="I428" s="203" t="s">
        <v>164</v>
      </c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4"/>
      <c r="AE428" s="164"/>
      <c r="AF428" s="164"/>
      <c r="AG428" s="164"/>
      <c r="AH428" s="164"/>
      <c r="AI428" s="164"/>
      <c r="AJ428" s="164"/>
      <c r="AK428" s="164"/>
      <c r="AL428" s="164"/>
      <c r="AM428" s="164">
        <v>21</v>
      </c>
      <c r="AN428" s="164"/>
      <c r="AO428" s="164"/>
      <c r="AP428" s="164"/>
      <c r="AQ428" s="164"/>
      <c r="AR428" s="164"/>
      <c r="AS428" s="164"/>
      <c r="AT428" s="164"/>
      <c r="AU428" s="164"/>
      <c r="AV428" s="164"/>
      <c r="AW428" s="164"/>
      <c r="AX428" s="164"/>
      <c r="AY428" s="164"/>
      <c r="AZ428" s="164"/>
      <c r="BA428" s="164"/>
      <c r="BB428" s="164"/>
      <c r="BC428" s="164"/>
      <c r="BD428" s="164"/>
      <c r="BE428" s="164"/>
      <c r="BF428" s="164"/>
      <c r="BG428" s="164"/>
      <c r="BH428" s="164"/>
    </row>
    <row r="429" spans="1:60" outlineLevel="1" x14ac:dyDescent="0.2">
      <c r="A429" s="198"/>
      <c r="B429" s="173"/>
      <c r="C429" s="229" t="s">
        <v>626</v>
      </c>
      <c r="D429" s="177"/>
      <c r="E429" s="182">
        <v>26</v>
      </c>
      <c r="F429" s="190"/>
      <c r="G429" s="190"/>
      <c r="H429" s="189"/>
      <c r="I429" s="203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  <c r="AK429" s="164"/>
      <c r="AL429" s="164"/>
      <c r="AM429" s="164"/>
      <c r="AN429" s="164"/>
      <c r="AO429" s="164"/>
      <c r="AP429" s="164"/>
      <c r="AQ429" s="164"/>
      <c r="AR429" s="164"/>
      <c r="AS429" s="164"/>
      <c r="AT429" s="164"/>
      <c r="AU429" s="164"/>
      <c r="AV429" s="164"/>
      <c r="AW429" s="164"/>
      <c r="AX429" s="164"/>
      <c r="AY429" s="164"/>
      <c r="AZ429" s="164"/>
      <c r="BA429" s="164"/>
      <c r="BB429" s="164"/>
      <c r="BC429" s="164"/>
      <c r="BD429" s="164"/>
      <c r="BE429" s="164"/>
      <c r="BF429" s="164"/>
      <c r="BG429" s="164"/>
      <c r="BH429" s="164"/>
    </row>
    <row r="430" spans="1:60" outlineLevel="1" x14ac:dyDescent="0.2">
      <c r="A430" s="198">
        <v>117</v>
      </c>
      <c r="B430" s="173" t="s">
        <v>627</v>
      </c>
      <c r="C430" s="228" t="s">
        <v>628</v>
      </c>
      <c r="D430" s="176" t="s">
        <v>220</v>
      </c>
      <c r="E430" s="181">
        <v>52.64</v>
      </c>
      <c r="F430" s="192"/>
      <c r="G430" s="190">
        <f>E430*F430</f>
        <v>0</v>
      </c>
      <c r="H430" s="189"/>
      <c r="I430" s="203" t="s">
        <v>164</v>
      </c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4"/>
      <c r="AA430" s="164"/>
      <c r="AB430" s="164"/>
      <c r="AC430" s="164"/>
      <c r="AD430" s="164"/>
      <c r="AE430" s="164"/>
      <c r="AF430" s="164"/>
      <c r="AG430" s="164"/>
      <c r="AH430" s="164"/>
      <c r="AI430" s="164"/>
      <c r="AJ430" s="164"/>
      <c r="AK430" s="164"/>
      <c r="AL430" s="164"/>
      <c r="AM430" s="164">
        <v>21</v>
      </c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  <c r="AY430" s="164"/>
      <c r="AZ430" s="164"/>
      <c r="BA430" s="164"/>
      <c r="BB430" s="164"/>
      <c r="BC430" s="164"/>
      <c r="BD430" s="164"/>
      <c r="BE430" s="164"/>
      <c r="BF430" s="164"/>
      <c r="BG430" s="164"/>
      <c r="BH430" s="164"/>
    </row>
    <row r="431" spans="1:60" outlineLevel="1" x14ac:dyDescent="0.2">
      <c r="A431" s="198"/>
      <c r="B431" s="173"/>
      <c r="C431" s="229" t="s">
        <v>629</v>
      </c>
      <c r="D431" s="177"/>
      <c r="E431" s="182">
        <v>52.64</v>
      </c>
      <c r="F431" s="190"/>
      <c r="G431" s="190"/>
      <c r="H431" s="189"/>
      <c r="I431" s="203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64"/>
      <c r="AF431" s="164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  <c r="AZ431" s="164"/>
      <c r="BA431" s="164"/>
      <c r="BB431" s="164"/>
      <c r="BC431" s="164"/>
      <c r="BD431" s="164"/>
      <c r="BE431" s="164"/>
      <c r="BF431" s="164"/>
      <c r="BG431" s="164"/>
      <c r="BH431" s="164"/>
    </row>
    <row r="432" spans="1:60" outlineLevel="1" x14ac:dyDescent="0.2">
      <c r="A432" s="198">
        <v>118</v>
      </c>
      <c r="B432" s="173" t="s">
        <v>630</v>
      </c>
      <c r="C432" s="228" t="s">
        <v>631</v>
      </c>
      <c r="D432" s="176" t="s">
        <v>220</v>
      </c>
      <c r="E432" s="181">
        <v>13.058999999999999</v>
      </c>
      <c r="F432" s="192"/>
      <c r="G432" s="190">
        <f>E432*F432</f>
        <v>0</v>
      </c>
      <c r="H432" s="189"/>
      <c r="I432" s="203" t="s">
        <v>164</v>
      </c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4"/>
      <c r="AI432" s="164"/>
      <c r="AJ432" s="164"/>
      <c r="AK432" s="164"/>
      <c r="AL432" s="164"/>
      <c r="AM432" s="164">
        <v>21</v>
      </c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  <c r="AZ432" s="164"/>
      <c r="BA432" s="164"/>
      <c r="BB432" s="164"/>
      <c r="BC432" s="164"/>
      <c r="BD432" s="164"/>
      <c r="BE432" s="164"/>
      <c r="BF432" s="164"/>
      <c r="BG432" s="164"/>
      <c r="BH432" s="164"/>
    </row>
    <row r="433" spans="1:60" outlineLevel="1" x14ac:dyDescent="0.2">
      <c r="A433" s="198"/>
      <c r="B433" s="173"/>
      <c r="C433" s="229" t="s">
        <v>632</v>
      </c>
      <c r="D433" s="177"/>
      <c r="E433" s="182">
        <v>13.058999999999999</v>
      </c>
      <c r="F433" s="190"/>
      <c r="G433" s="190"/>
      <c r="H433" s="189"/>
      <c r="I433" s="203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164"/>
      <c r="AE433" s="164"/>
      <c r="AF433" s="164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  <c r="AZ433" s="164"/>
      <c r="BA433" s="164"/>
      <c r="BB433" s="164"/>
      <c r="BC433" s="164"/>
      <c r="BD433" s="164"/>
      <c r="BE433" s="164"/>
      <c r="BF433" s="164"/>
      <c r="BG433" s="164"/>
      <c r="BH433" s="164"/>
    </row>
    <row r="434" spans="1:60" outlineLevel="1" x14ac:dyDescent="0.2">
      <c r="A434" s="198">
        <v>119</v>
      </c>
      <c r="B434" s="173" t="s">
        <v>633</v>
      </c>
      <c r="C434" s="228" t="s">
        <v>634</v>
      </c>
      <c r="D434" s="176" t="s">
        <v>64</v>
      </c>
      <c r="E434" s="181">
        <v>1.51908</v>
      </c>
      <c r="F434" s="192"/>
      <c r="G434" s="190">
        <f>E434*F434</f>
        <v>0</v>
      </c>
      <c r="H434" s="189" t="s">
        <v>225</v>
      </c>
      <c r="I434" s="203" t="s">
        <v>95</v>
      </c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  <c r="AA434" s="164"/>
      <c r="AB434" s="164"/>
      <c r="AC434" s="164"/>
      <c r="AD434" s="164"/>
      <c r="AE434" s="164"/>
      <c r="AF434" s="164"/>
      <c r="AG434" s="164"/>
      <c r="AH434" s="164"/>
      <c r="AI434" s="164"/>
      <c r="AJ434" s="164"/>
      <c r="AK434" s="164"/>
      <c r="AL434" s="164"/>
      <c r="AM434" s="164">
        <v>21</v>
      </c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  <c r="AZ434" s="164"/>
      <c r="BA434" s="164"/>
      <c r="BB434" s="164"/>
      <c r="BC434" s="164"/>
      <c r="BD434" s="164"/>
      <c r="BE434" s="164"/>
      <c r="BF434" s="164"/>
      <c r="BG434" s="164"/>
      <c r="BH434" s="164"/>
    </row>
    <row r="435" spans="1:60" outlineLevel="1" x14ac:dyDescent="0.2">
      <c r="A435" s="198"/>
      <c r="B435" s="173"/>
      <c r="C435" s="229" t="s">
        <v>635</v>
      </c>
      <c r="D435" s="177"/>
      <c r="E435" s="182">
        <v>1.5190999999999999</v>
      </c>
      <c r="F435" s="190"/>
      <c r="G435" s="190"/>
      <c r="H435" s="189"/>
      <c r="I435" s="203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  <c r="AZ435" s="164"/>
      <c r="BA435" s="164"/>
      <c r="BB435" s="164"/>
      <c r="BC435" s="164"/>
      <c r="BD435" s="164"/>
      <c r="BE435" s="164"/>
      <c r="BF435" s="164"/>
      <c r="BG435" s="164"/>
      <c r="BH435" s="164"/>
    </row>
    <row r="436" spans="1:60" outlineLevel="1" x14ac:dyDescent="0.2">
      <c r="A436" s="198">
        <v>120</v>
      </c>
      <c r="B436" s="173" t="s">
        <v>636</v>
      </c>
      <c r="C436" s="228" t="s">
        <v>637</v>
      </c>
      <c r="D436" s="176" t="s">
        <v>64</v>
      </c>
      <c r="E436" s="181">
        <v>3.0212500000000002</v>
      </c>
      <c r="F436" s="192"/>
      <c r="G436" s="190">
        <f>E436*F436</f>
        <v>0</v>
      </c>
      <c r="H436" s="189" t="s">
        <v>225</v>
      </c>
      <c r="I436" s="203" t="s">
        <v>95</v>
      </c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/>
      <c r="AE436" s="164"/>
      <c r="AF436" s="164"/>
      <c r="AG436" s="164"/>
      <c r="AH436" s="164"/>
      <c r="AI436" s="164"/>
      <c r="AJ436" s="164"/>
      <c r="AK436" s="164"/>
      <c r="AL436" s="164"/>
      <c r="AM436" s="164">
        <v>21</v>
      </c>
      <c r="AN436" s="164"/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  <c r="AY436" s="164"/>
      <c r="AZ436" s="164"/>
      <c r="BA436" s="164"/>
      <c r="BB436" s="164"/>
      <c r="BC436" s="164"/>
      <c r="BD436" s="164"/>
      <c r="BE436" s="164"/>
      <c r="BF436" s="164"/>
      <c r="BG436" s="164"/>
      <c r="BH436" s="164"/>
    </row>
    <row r="437" spans="1:60" outlineLevel="1" x14ac:dyDescent="0.2">
      <c r="A437" s="198"/>
      <c r="B437" s="173"/>
      <c r="C437" s="229" t="s">
        <v>638</v>
      </c>
      <c r="D437" s="177"/>
      <c r="E437" s="182">
        <v>3.0213000000000001</v>
      </c>
      <c r="F437" s="190"/>
      <c r="G437" s="190"/>
      <c r="H437" s="189"/>
      <c r="I437" s="203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  <c r="AK437" s="164"/>
      <c r="AL437" s="164"/>
      <c r="AM437" s="164"/>
      <c r="AN437" s="164"/>
      <c r="AO437" s="164"/>
      <c r="AP437" s="164"/>
      <c r="AQ437" s="164"/>
      <c r="AR437" s="164"/>
      <c r="AS437" s="164"/>
      <c r="AT437" s="164"/>
      <c r="AU437" s="164"/>
      <c r="AV437" s="164"/>
      <c r="AW437" s="164"/>
      <c r="AX437" s="164"/>
      <c r="AY437" s="164"/>
      <c r="AZ437" s="164"/>
      <c r="BA437" s="164"/>
      <c r="BB437" s="164"/>
      <c r="BC437" s="164"/>
      <c r="BD437" s="164"/>
      <c r="BE437" s="164"/>
      <c r="BF437" s="164"/>
      <c r="BG437" s="164"/>
      <c r="BH437" s="164"/>
    </row>
    <row r="438" spans="1:60" outlineLevel="1" x14ac:dyDescent="0.2">
      <c r="A438" s="198">
        <v>121</v>
      </c>
      <c r="B438" s="173" t="s">
        <v>639</v>
      </c>
      <c r="C438" s="228" t="s">
        <v>640</v>
      </c>
      <c r="D438" s="176" t="s">
        <v>64</v>
      </c>
      <c r="E438" s="181">
        <v>1.4023300000000001</v>
      </c>
      <c r="F438" s="192"/>
      <c r="G438" s="190">
        <f>E438*F438</f>
        <v>0</v>
      </c>
      <c r="H438" s="189" t="s">
        <v>225</v>
      </c>
      <c r="I438" s="203" t="s">
        <v>95</v>
      </c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  <c r="AG438" s="164"/>
      <c r="AH438" s="164"/>
      <c r="AI438" s="164"/>
      <c r="AJ438" s="164"/>
      <c r="AK438" s="164"/>
      <c r="AL438" s="164"/>
      <c r="AM438" s="164">
        <v>21</v>
      </c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  <c r="AZ438" s="164"/>
      <c r="BA438" s="164"/>
      <c r="BB438" s="164"/>
      <c r="BC438" s="164"/>
      <c r="BD438" s="164"/>
      <c r="BE438" s="164"/>
      <c r="BF438" s="164"/>
      <c r="BG438" s="164"/>
      <c r="BH438" s="164"/>
    </row>
    <row r="439" spans="1:60" outlineLevel="1" x14ac:dyDescent="0.2">
      <c r="A439" s="198"/>
      <c r="B439" s="173"/>
      <c r="C439" s="229" t="s">
        <v>641</v>
      </c>
      <c r="D439" s="177"/>
      <c r="E439" s="182">
        <v>5.4800000000000001E-2</v>
      </c>
      <c r="F439" s="190"/>
      <c r="G439" s="190"/>
      <c r="H439" s="189"/>
      <c r="I439" s="203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  <c r="AZ439" s="164"/>
      <c r="BA439" s="164"/>
      <c r="BB439" s="164"/>
      <c r="BC439" s="164"/>
      <c r="BD439" s="164"/>
      <c r="BE439" s="164"/>
      <c r="BF439" s="164"/>
      <c r="BG439" s="164"/>
      <c r="BH439" s="164"/>
    </row>
    <row r="440" spans="1:60" outlineLevel="1" x14ac:dyDescent="0.2">
      <c r="A440" s="198"/>
      <c r="B440" s="173"/>
      <c r="C440" s="229" t="s">
        <v>642</v>
      </c>
      <c r="D440" s="177"/>
      <c r="E440" s="182">
        <v>1.3475999999999999</v>
      </c>
      <c r="F440" s="190"/>
      <c r="G440" s="190"/>
      <c r="H440" s="189"/>
      <c r="I440" s="203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  <c r="AZ440" s="164"/>
      <c r="BA440" s="164"/>
      <c r="BB440" s="164"/>
      <c r="BC440" s="164"/>
      <c r="BD440" s="164"/>
      <c r="BE440" s="164"/>
      <c r="BF440" s="164"/>
      <c r="BG440" s="164"/>
      <c r="BH440" s="164"/>
    </row>
    <row r="441" spans="1:60" outlineLevel="1" x14ac:dyDescent="0.2">
      <c r="A441" s="198">
        <v>122</v>
      </c>
      <c r="B441" s="173" t="s">
        <v>643</v>
      </c>
      <c r="C441" s="228" t="s">
        <v>644</v>
      </c>
      <c r="D441" s="176" t="s">
        <v>93</v>
      </c>
      <c r="E441" s="181">
        <v>13.058999999999999</v>
      </c>
      <c r="F441" s="192"/>
      <c r="G441" s="190">
        <f>E441*F441</f>
        <v>0</v>
      </c>
      <c r="H441" s="189" t="s">
        <v>225</v>
      </c>
      <c r="I441" s="203" t="s">
        <v>95</v>
      </c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/>
      <c r="AL441" s="164"/>
      <c r="AM441" s="164">
        <v>21</v>
      </c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  <c r="AZ441" s="164"/>
      <c r="BA441" s="164"/>
      <c r="BB441" s="164"/>
      <c r="BC441" s="164"/>
      <c r="BD441" s="164"/>
      <c r="BE441" s="164"/>
      <c r="BF441" s="164"/>
      <c r="BG441" s="164"/>
      <c r="BH441" s="164"/>
    </row>
    <row r="442" spans="1:60" outlineLevel="1" x14ac:dyDescent="0.2">
      <c r="A442" s="198"/>
      <c r="B442" s="173"/>
      <c r="C442" s="229" t="s">
        <v>645</v>
      </c>
      <c r="D442" s="177"/>
      <c r="E442" s="182">
        <v>13.058999999999999</v>
      </c>
      <c r="F442" s="190"/>
      <c r="G442" s="190"/>
      <c r="H442" s="189"/>
      <c r="I442" s="203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  <c r="AZ442" s="164"/>
      <c r="BA442" s="164"/>
      <c r="BB442" s="164"/>
      <c r="BC442" s="164"/>
      <c r="BD442" s="164"/>
      <c r="BE442" s="164"/>
      <c r="BF442" s="164"/>
      <c r="BG442" s="164"/>
      <c r="BH442" s="164"/>
    </row>
    <row r="443" spans="1:60" ht="22.5" outlineLevel="1" x14ac:dyDescent="0.2">
      <c r="A443" s="198">
        <v>123</v>
      </c>
      <c r="B443" s="173" t="s">
        <v>646</v>
      </c>
      <c r="C443" s="228" t="s">
        <v>647</v>
      </c>
      <c r="D443" s="176" t="s">
        <v>232</v>
      </c>
      <c r="E443" s="181">
        <v>2</v>
      </c>
      <c r="F443" s="192"/>
      <c r="G443" s="190">
        <f>E443*F443</f>
        <v>0</v>
      </c>
      <c r="H443" s="189" t="s">
        <v>225</v>
      </c>
      <c r="I443" s="203" t="s">
        <v>95</v>
      </c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4"/>
      <c r="AM443" s="164">
        <v>21</v>
      </c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  <c r="AZ443" s="164"/>
      <c r="BA443" s="164"/>
      <c r="BB443" s="164"/>
      <c r="BC443" s="164"/>
      <c r="BD443" s="164"/>
      <c r="BE443" s="164"/>
      <c r="BF443" s="164"/>
      <c r="BG443" s="164"/>
      <c r="BH443" s="164"/>
    </row>
    <row r="444" spans="1:60" outlineLevel="1" x14ac:dyDescent="0.2">
      <c r="A444" s="198"/>
      <c r="B444" s="173"/>
      <c r="C444" s="229" t="s">
        <v>648</v>
      </c>
      <c r="D444" s="177"/>
      <c r="E444" s="182">
        <v>1</v>
      </c>
      <c r="F444" s="190"/>
      <c r="G444" s="190"/>
      <c r="H444" s="189"/>
      <c r="I444" s="203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  <c r="AZ444" s="164"/>
      <c r="BA444" s="164"/>
      <c r="BB444" s="164"/>
      <c r="BC444" s="164"/>
      <c r="BD444" s="164"/>
      <c r="BE444" s="164"/>
      <c r="BF444" s="164"/>
      <c r="BG444" s="164"/>
      <c r="BH444" s="164"/>
    </row>
    <row r="445" spans="1:60" outlineLevel="1" x14ac:dyDescent="0.2">
      <c r="A445" s="198"/>
      <c r="B445" s="173"/>
      <c r="C445" s="229" t="s">
        <v>649</v>
      </c>
      <c r="D445" s="177"/>
      <c r="E445" s="182">
        <v>1</v>
      </c>
      <c r="F445" s="190"/>
      <c r="G445" s="190"/>
      <c r="H445" s="189"/>
      <c r="I445" s="203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  <c r="AK445" s="164"/>
      <c r="AL445" s="164"/>
      <c r="AM445" s="164"/>
      <c r="AN445" s="164"/>
      <c r="AO445" s="164"/>
      <c r="AP445" s="164"/>
      <c r="AQ445" s="164"/>
      <c r="AR445" s="164"/>
      <c r="AS445" s="164"/>
      <c r="AT445" s="164"/>
      <c r="AU445" s="164"/>
      <c r="AV445" s="164"/>
      <c r="AW445" s="164"/>
      <c r="AX445" s="164"/>
      <c r="AY445" s="164"/>
      <c r="AZ445" s="164"/>
      <c r="BA445" s="164"/>
      <c r="BB445" s="164"/>
      <c r="BC445" s="164"/>
      <c r="BD445" s="164"/>
      <c r="BE445" s="164"/>
      <c r="BF445" s="164"/>
      <c r="BG445" s="164"/>
      <c r="BH445" s="164"/>
    </row>
    <row r="446" spans="1:60" x14ac:dyDescent="0.2">
      <c r="A446" s="197" t="s">
        <v>85</v>
      </c>
      <c r="B446" s="172" t="s">
        <v>650</v>
      </c>
      <c r="C446" s="225" t="s">
        <v>651</v>
      </c>
      <c r="D446" s="174"/>
      <c r="E446" s="179"/>
      <c r="F446" s="193">
        <f>SUM(G447:G568)</f>
        <v>0</v>
      </c>
      <c r="G446" s="194"/>
      <c r="H446" s="186"/>
      <c r="I446" s="202"/>
    </row>
    <row r="447" spans="1:60" outlineLevel="1" x14ac:dyDescent="0.2">
      <c r="A447" s="198"/>
      <c r="B447" s="169" t="s">
        <v>652</v>
      </c>
      <c r="C447" s="226"/>
      <c r="D447" s="175"/>
      <c r="E447" s="180"/>
      <c r="F447" s="187"/>
      <c r="G447" s="188"/>
      <c r="H447" s="189"/>
      <c r="I447" s="203"/>
      <c r="J447" s="164"/>
      <c r="K447" s="164">
        <v>1</v>
      </c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64"/>
      <c r="AE447" s="164"/>
      <c r="AF447" s="164"/>
      <c r="AG447" s="164"/>
      <c r="AH447" s="164"/>
      <c r="AI447" s="164"/>
      <c r="AJ447" s="164"/>
      <c r="AK447" s="164"/>
      <c r="AL447" s="164"/>
      <c r="AM447" s="164"/>
      <c r="AN447" s="164"/>
      <c r="AO447" s="164"/>
      <c r="AP447" s="164"/>
      <c r="AQ447" s="164"/>
      <c r="AR447" s="164"/>
      <c r="AS447" s="164"/>
      <c r="AT447" s="164"/>
      <c r="AU447" s="164"/>
      <c r="AV447" s="164"/>
      <c r="AW447" s="164"/>
      <c r="AX447" s="164"/>
      <c r="AY447" s="164"/>
      <c r="AZ447" s="164"/>
      <c r="BA447" s="164"/>
      <c r="BB447" s="164"/>
      <c r="BC447" s="164"/>
      <c r="BD447" s="164"/>
      <c r="BE447" s="164"/>
      <c r="BF447" s="164"/>
      <c r="BG447" s="164"/>
      <c r="BH447" s="164"/>
    </row>
    <row r="448" spans="1:60" outlineLevel="1" x14ac:dyDescent="0.2">
      <c r="A448" s="198"/>
      <c r="B448" s="170" t="s">
        <v>653</v>
      </c>
      <c r="C448" s="227"/>
      <c r="D448" s="199"/>
      <c r="E448" s="200"/>
      <c r="F448" s="201"/>
      <c r="G448" s="191"/>
      <c r="H448" s="189"/>
      <c r="I448" s="203"/>
      <c r="J448" s="164"/>
      <c r="K448" s="164">
        <v>2</v>
      </c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  <c r="AG448" s="164"/>
      <c r="AH448" s="164"/>
      <c r="AI448" s="164"/>
      <c r="AJ448" s="164"/>
      <c r="AK448" s="164"/>
      <c r="AL448" s="164"/>
      <c r="AM448" s="164"/>
      <c r="AN448" s="164"/>
      <c r="AO448" s="164"/>
      <c r="AP448" s="164"/>
      <c r="AQ448" s="164"/>
      <c r="AR448" s="164"/>
      <c r="AS448" s="164"/>
      <c r="AT448" s="164"/>
      <c r="AU448" s="164"/>
      <c r="AV448" s="164"/>
      <c r="AW448" s="164"/>
      <c r="AX448" s="164"/>
      <c r="AY448" s="164"/>
      <c r="AZ448" s="164"/>
      <c r="BA448" s="164"/>
      <c r="BB448" s="164"/>
      <c r="BC448" s="164"/>
      <c r="BD448" s="164"/>
      <c r="BE448" s="164"/>
      <c r="BF448" s="164"/>
      <c r="BG448" s="164"/>
      <c r="BH448" s="164"/>
    </row>
    <row r="449" spans="1:60" outlineLevel="1" x14ac:dyDescent="0.2">
      <c r="A449" s="198">
        <v>124</v>
      </c>
      <c r="B449" s="173" t="s">
        <v>654</v>
      </c>
      <c r="C449" s="228" t="s">
        <v>655</v>
      </c>
      <c r="D449" s="176" t="s">
        <v>93</v>
      </c>
      <c r="E449" s="181">
        <v>429.82159999999999</v>
      </c>
      <c r="F449" s="192"/>
      <c r="G449" s="190">
        <f>E449*F449</f>
        <v>0</v>
      </c>
      <c r="H449" s="189" t="s">
        <v>656</v>
      </c>
      <c r="I449" s="203" t="s">
        <v>95</v>
      </c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  <c r="AK449" s="164"/>
      <c r="AL449" s="164"/>
      <c r="AM449" s="164">
        <v>21</v>
      </c>
      <c r="AN449" s="164"/>
      <c r="AO449" s="164"/>
      <c r="AP449" s="164"/>
      <c r="AQ449" s="164"/>
      <c r="AR449" s="164"/>
      <c r="AS449" s="164"/>
      <c r="AT449" s="164"/>
      <c r="AU449" s="164"/>
      <c r="AV449" s="164"/>
      <c r="AW449" s="164"/>
      <c r="AX449" s="164"/>
      <c r="AY449" s="164"/>
      <c r="AZ449" s="164"/>
      <c r="BA449" s="164"/>
      <c r="BB449" s="164"/>
      <c r="BC449" s="164"/>
      <c r="BD449" s="164"/>
      <c r="BE449" s="164"/>
      <c r="BF449" s="164"/>
      <c r="BG449" s="164"/>
      <c r="BH449" s="164"/>
    </row>
    <row r="450" spans="1:60" outlineLevel="1" x14ac:dyDescent="0.2">
      <c r="A450" s="198"/>
      <c r="B450" s="173"/>
      <c r="C450" s="229" t="s">
        <v>657</v>
      </c>
      <c r="D450" s="177"/>
      <c r="E450" s="182">
        <v>250.82159999999999</v>
      </c>
      <c r="F450" s="190"/>
      <c r="G450" s="190"/>
      <c r="H450" s="189"/>
      <c r="I450" s="203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4"/>
      <c r="AE450" s="164"/>
      <c r="AF450" s="164"/>
      <c r="AG450" s="164"/>
      <c r="AH450" s="164"/>
      <c r="AI450" s="164"/>
      <c r="AJ450" s="164"/>
      <c r="AK450" s="164"/>
      <c r="AL450" s="164"/>
      <c r="AM450" s="164"/>
      <c r="AN450" s="164"/>
      <c r="AO450" s="164"/>
      <c r="AP450" s="164"/>
      <c r="AQ450" s="164"/>
      <c r="AR450" s="164"/>
      <c r="AS450" s="164"/>
      <c r="AT450" s="164"/>
      <c r="AU450" s="164"/>
      <c r="AV450" s="164"/>
      <c r="AW450" s="164"/>
      <c r="AX450" s="164"/>
      <c r="AY450" s="164"/>
      <c r="AZ450" s="164"/>
      <c r="BA450" s="164"/>
      <c r="BB450" s="164"/>
      <c r="BC450" s="164"/>
      <c r="BD450" s="164"/>
      <c r="BE450" s="164"/>
      <c r="BF450" s="164"/>
      <c r="BG450" s="164"/>
      <c r="BH450" s="164"/>
    </row>
    <row r="451" spans="1:60" outlineLevel="1" x14ac:dyDescent="0.2">
      <c r="A451" s="198"/>
      <c r="B451" s="173"/>
      <c r="C451" s="229" t="s">
        <v>658</v>
      </c>
      <c r="D451" s="177"/>
      <c r="E451" s="182">
        <v>113.16</v>
      </c>
      <c r="F451" s="190"/>
      <c r="G451" s="190"/>
      <c r="H451" s="189"/>
      <c r="I451" s="203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  <c r="AG451" s="164"/>
      <c r="AH451" s="164"/>
      <c r="AI451" s="164"/>
      <c r="AJ451" s="164"/>
      <c r="AK451" s="164"/>
      <c r="AL451" s="164"/>
      <c r="AM451" s="164"/>
      <c r="AN451" s="164"/>
      <c r="AO451" s="164"/>
      <c r="AP451" s="164"/>
      <c r="AQ451" s="164"/>
      <c r="AR451" s="164"/>
      <c r="AS451" s="164"/>
      <c r="AT451" s="164"/>
      <c r="AU451" s="164"/>
      <c r="AV451" s="164"/>
      <c r="AW451" s="164"/>
      <c r="AX451" s="164"/>
      <c r="AY451" s="164"/>
      <c r="AZ451" s="164"/>
      <c r="BA451" s="164"/>
      <c r="BB451" s="164"/>
      <c r="BC451" s="164"/>
      <c r="BD451" s="164"/>
      <c r="BE451" s="164"/>
      <c r="BF451" s="164"/>
      <c r="BG451" s="164"/>
      <c r="BH451" s="164"/>
    </row>
    <row r="452" spans="1:60" outlineLevel="1" x14ac:dyDescent="0.2">
      <c r="A452" s="198"/>
      <c r="B452" s="173"/>
      <c r="C452" s="229" t="s">
        <v>629</v>
      </c>
      <c r="D452" s="177"/>
      <c r="E452" s="182">
        <v>52.64</v>
      </c>
      <c r="F452" s="190"/>
      <c r="G452" s="190"/>
      <c r="H452" s="189"/>
      <c r="I452" s="203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  <c r="AG452" s="164"/>
      <c r="AH452" s="164"/>
      <c r="AI452" s="164"/>
      <c r="AJ452" s="164"/>
      <c r="AK452" s="164"/>
      <c r="AL452" s="164"/>
      <c r="AM452" s="164"/>
      <c r="AN452" s="164"/>
      <c r="AO452" s="164"/>
      <c r="AP452" s="164"/>
      <c r="AQ452" s="164"/>
      <c r="AR452" s="164"/>
      <c r="AS452" s="164"/>
      <c r="AT452" s="164"/>
      <c r="AU452" s="164"/>
      <c r="AV452" s="164"/>
      <c r="AW452" s="164"/>
      <c r="AX452" s="164"/>
      <c r="AY452" s="164"/>
      <c r="AZ452" s="164"/>
      <c r="BA452" s="164"/>
      <c r="BB452" s="164"/>
      <c r="BC452" s="164"/>
      <c r="BD452" s="164"/>
      <c r="BE452" s="164"/>
      <c r="BF452" s="164"/>
      <c r="BG452" s="164"/>
      <c r="BH452" s="164"/>
    </row>
    <row r="453" spans="1:60" outlineLevel="1" x14ac:dyDescent="0.2">
      <c r="A453" s="198"/>
      <c r="B453" s="173"/>
      <c r="C453" s="229" t="s">
        <v>659</v>
      </c>
      <c r="D453" s="177"/>
      <c r="E453" s="182">
        <v>13.2</v>
      </c>
      <c r="F453" s="190"/>
      <c r="G453" s="190"/>
      <c r="H453" s="189"/>
      <c r="I453" s="203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64"/>
      <c r="AF453" s="164"/>
      <c r="AG453" s="164"/>
      <c r="AH453" s="164"/>
      <c r="AI453" s="164"/>
      <c r="AJ453" s="164"/>
      <c r="AK453" s="164"/>
      <c r="AL453" s="164"/>
      <c r="AM453" s="164"/>
      <c r="AN453" s="164"/>
      <c r="AO453" s="164"/>
      <c r="AP453" s="164"/>
      <c r="AQ453" s="164"/>
      <c r="AR453" s="164"/>
      <c r="AS453" s="164"/>
      <c r="AT453" s="164"/>
      <c r="AU453" s="164"/>
      <c r="AV453" s="164"/>
      <c r="AW453" s="164"/>
      <c r="AX453" s="164"/>
      <c r="AY453" s="164"/>
      <c r="AZ453" s="164"/>
      <c r="BA453" s="164"/>
      <c r="BB453" s="164"/>
      <c r="BC453" s="164"/>
      <c r="BD453" s="164"/>
      <c r="BE453" s="164"/>
      <c r="BF453" s="164"/>
      <c r="BG453" s="164"/>
      <c r="BH453" s="164"/>
    </row>
    <row r="454" spans="1:60" outlineLevel="1" x14ac:dyDescent="0.2">
      <c r="A454" s="198"/>
      <c r="B454" s="170" t="s">
        <v>660</v>
      </c>
      <c r="C454" s="227"/>
      <c r="D454" s="199"/>
      <c r="E454" s="200"/>
      <c r="F454" s="201"/>
      <c r="G454" s="191"/>
      <c r="H454" s="189"/>
      <c r="I454" s="203"/>
      <c r="J454" s="164"/>
      <c r="K454" s="164">
        <v>1</v>
      </c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4"/>
      <c r="AA454" s="164"/>
      <c r="AB454" s="164"/>
      <c r="AC454" s="164"/>
      <c r="AD454" s="164"/>
      <c r="AE454" s="164"/>
      <c r="AF454" s="164"/>
      <c r="AG454" s="164"/>
      <c r="AH454" s="164"/>
      <c r="AI454" s="164"/>
      <c r="AJ454" s="164"/>
      <c r="AK454" s="164"/>
      <c r="AL454" s="164"/>
      <c r="AM454" s="164"/>
      <c r="AN454" s="164"/>
      <c r="AO454" s="164"/>
      <c r="AP454" s="164"/>
      <c r="AQ454" s="164"/>
      <c r="AR454" s="164"/>
      <c r="AS454" s="164"/>
      <c r="AT454" s="164"/>
      <c r="AU454" s="164"/>
      <c r="AV454" s="164"/>
      <c r="AW454" s="164"/>
      <c r="AX454" s="164"/>
      <c r="AY454" s="164"/>
      <c r="AZ454" s="164"/>
      <c r="BA454" s="164"/>
      <c r="BB454" s="164"/>
      <c r="BC454" s="164"/>
      <c r="BD454" s="164"/>
      <c r="BE454" s="164"/>
      <c r="BF454" s="164"/>
      <c r="BG454" s="164"/>
      <c r="BH454" s="164"/>
    </row>
    <row r="455" spans="1:60" outlineLevel="1" x14ac:dyDescent="0.2">
      <c r="A455" s="198"/>
      <c r="B455" s="170" t="s">
        <v>661</v>
      </c>
      <c r="C455" s="227"/>
      <c r="D455" s="199"/>
      <c r="E455" s="200"/>
      <c r="F455" s="201"/>
      <c r="G455" s="191"/>
      <c r="H455" s="189"/>
      <c r="I455" s="203"/>
      <c r="J455" s="164"/>
      <c r="K455" s="164">
        <v>2</v>
      </c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64"/>
      <c r="AF455" s="164"/>
      <c r="AG455" s="164"/>
      <c r="AH455" s="164"/>
      <c r="AI455" s="164"/>
      <c r="AJ455" s="164"/>
      <c r="AK455" s="164"/>
      <c r="AL455" s="164"/>
      <c r="AM455" s="164"/>
      <c r="AN455" s="164"/>
      <c r="AO455" s="164"/>
      <c r="AP455" s="164"/>
      <c r="AQ455" s="164"/>
      <c r="AR455" s="164"/>
      <c r="AS455" s="164"/>
      <c r="AT455" s="164"/>
      <c r="AU455" s="164"/>
      <c r="AV455" s="164"/>
      <c r="AW455" s="164"/>
      <c r="AX455" s="164"/>
      <c r="AY455" s="164"/>
      <c r="AZ455" s="164"/>
      <c r="BA455" s="164"/>
      <c r="BB455" s="164"/>
      <c r="BC455" s="164"/>
      <c r="BD455" s="164"/>
      <c r="BE455" s="164"/>
      <c r="BF455" s="164"/>
      <c r="BG455" s="164"/>
      <c r="BH455" s="164"/>
    </row>
    <row r="456" spans="1:60" outlineLevel="1" x14ac:dyDescent="0.2">
      <c r="A456" s="198">
        <v>125</v>
      </c>
      <c r="B456" s="173" t="s">
        <v>662</v>
      </c>
      <c r="C456" s="228" t="s">
        <v>663</v>
      </c>
      <c r="D456" s="176" t="s">
        <v>202</v>
      </c>
      <c r="E456" s="181">
        <v>39.876800000000003</v>
      </c>
      <c r="F456" s="192"/>
      <c r="G456" s="190">
        <f>E456*F456</f>
        <v>0</v>
      </c>
      <c r="H456" s="189" t="s">
        <v>656</v>
      </c>
      <c r="I456" s="203" t="s">
        <v>95</v>
      </c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4"/>
      <c r="AI456" s="164"/>
      <c r="AJ456" s="164"/>
      <c r="AK456" s="164"/>
      <c r="AL456" s="164"/>
      <c r="AM456" s="164">
        <v>21</v>
      </c>
      <c r="AN456" s="164"/>
      <c r="AO456" s="164"/>
      <c r="AP456" s="164"/>
      <c r="AQ456" s="164"/>
      <c r="AR456" s="164"/>
      <c r="AS456" s="164"/>
      <c r="AT456" s="164"/>
      <c r="AU456" s="164"/>
      <c r="AV456" s="164"/>
      <c r="AW456" s="164"/>
      <c r="AX456" s="164"/>
      <c r="AY456" s="164"/>
      <c r="AZ456" s="164"/>
      <c r="BA456" s="164"/>
      <c r="BB456" s="164"/>
      <c r="BC456" s="164"/>
      <c r="BD456" s="164"/>
      <c r="BE456" s="164"/>
      <c r="BF456" s="164"/>
      <c r="BG456" s="164"/>
      <c r="BH456" s="164"/>
    </row>
    <row r="457" spans="1:60" outlineLevel="1" x14ac:dyDescent="0.2">
      <c r="A457" s="198"/>
      <c r="B457" s="173"/>
      <c r="C457" s="229" t="s">
        <v>664</v>
      </c>
      <c r="D457" s="177"/>
      <c r="E457" s="182">
        <v>39.876800000000003</v>
      </c>
      <c r="F457" s="190"/>
      <c r="G457" s="190"/>
      <c r="H457" s="189"/>
      <c r="I457" s="203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/>
      <c r="AQ457" s="164"/>
      <c r="AR457" s="164"/>
      <c r="AS457" s="164"/>
      <c r="AT457" s="164"/>
      <c r="AU457" s="164"/>
      <c r="AV457" s="164"/>
      <c r="AW457" s="164"/>
      <c r="AX457" s="164"/>
      <c r="AY457" s="164"/>
      <c r="AZ457" s="164"/>
      <c r="BA457" s="164"/>
      <c r="BB457" s="164"/>
      <c r="BC457" s="164"/>
      <c r="BD457" s="164"/>
      <c r="BE457" s="164"/>
      <c r="BF457" s="164"/>
      <c r="BG457" s="164"/>
      <c r="BH457" s="164"/>
    </row>
    <row r="458" spans="1:60" outlineLevel="1" x14ac:dyDescent="0.2">
      <c r="A458" s="198">
        <v>126</v>
      </c>
      <c r="B458" s="173" t="s">
        <v>665</v>
      </c>
      <c r="C458" s="228" t="s">
        <v>666</v>
      </c>
      <c r="D458" s="176" t="s">
        <v>202</v>
      </c>
      <c r="E458" s="181">
        <v>20.6</v>
      </c>
      <c r="F458" s="192"/>
      <c r="G458" s="190">
        <f>E458*F458</f>
        <v>0</v>
      </c>
      <c r="H458" s="189" t="s">
        <v>656</v>
      </c>
      <c r="I458" s="203" t="s">
        <v>95</v>
      </c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  <c r="AK458" s="164"/>
      <c r="AL458" s="164"/>
      <c r="AM458" s="164">
        <v>21</v>
      </c>
      <c r="AN458" s="164"/>
      <c r="AO458" s="164"/>
      <c r="AP458" s="164"/>
      <c r="AQ458" s="164"/>
      <c r="AR458" s="164"/>
      <c r="AS458" s="164"/>
      <c r="AT458" s="164"/>
      <c r="AU458" s="164"/>
      <c r="AV458" s="164"/>
      <c r="AW458" s="164"/>
      <c r="AX458" s="164"/>
      <c r="AY458" s="164"/>
      <c r="AZ458" s="164"/>
      <c r="BA458" s="164"/>
      <c r="BB458" s="164"/>
      <c r="BC458" s="164"/>
      <c r="BD458" s="164"/>
      <c r="BE458" s="164"/>
      <c r="BF458" s="164"/>
      <c r="BG458" s="164"/>
      <c r="BH458" s="164"/>
    </row>
    <row r="459" spans="1:60" outlineLevel="1" x14ac:dyDescent="0.2">
      <c r="A459" s="198"/>
      <c r="B459" s="173"/>
      <c r="C459" s="229" t="s">
        <v>667</v>
      </c>
      <c r="D459" s="177"/>
      <c r="E459" s="182">
        <v>20.6</v>
      </c>
      <c r="F459" s="190"/>
      <c r="G459" s="190"/>
      <c r="H459" s="189"/>
      <c r="I459" s="203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/>
      <c r="AR459" s="164"/>
      <c r="AS459" s="164"/>
      <c r="AT459" s="164"/>
      <c r="AU459" s="164"/>
      <c r="AV459" s="164"/>
      <c r="AW459" s="164"/>
      <c r="AX459" s="164"/>
      <c r="AY459" s="164"/>
      <c r="AZ459" s="164"/>
      <c r="BA459" s="164"/>
      <c r="BB459" s="164"/>
      <c r="BC459" s="164"/>
      <c r="BD459" s="164"/>
      <c r="BE459" s="164"/>
      <c r="BF459" s="164"/>
      <c r="BG459" s="164"/>
      <c r="BH459" s="164"/>
    </row>
    <row r="460" spans="1:60" outlineLevel="1" x14ac:dyDescent="0.2">
      <c r="A460" s="198">
        <v>127</v>
      </c>
      <c r="B460" s="173" t="s">
        <v>668</v>
      </c>
      <c r="C460" s="228" t="s">
        <v>669</v>
      </c>
      <c r="D460" s="176" t="s">
        <v>202</v>
      </c>
      <c r="E460" s="181">
        <v>19.8</v>
      </c>
      <c r="F460" s="192"/>
      <c r="G460" s="190">
        <f>E460*F460</f>
        <v>0</v>
      </c>
      <c r="H460" s="189" t="s">
        <v>656</v>
      </c>
      <c r="I460" s="203" t="s">
        <v>95</v>
      </c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  <c r="AK460" s="164"/>
      <c r="AL460" s="164"/>
      <c r="AM460" s="164">
        <v>21</v>
      </c>
      <c r="AN460" s="164"/>
      <c r="AO460" s="164"/>
      <c r="AP460" s="164"/>
      <c r="AQ460" s="164"/>
      <c r="AR460" s="164"/>
      <c r="AS460" s="164"/>
      <c r="AT460" s="164"/>
      <c r="AU460" s="164"/>
      <c r="AV460" s="164"/>
      <c r="AW460" s="164"/>
      <c r="AX460" s="164"/>
      <c r="AY460" s="164"/>
      <c r="AZ460" s="164"/>
      <c r="BA460" s="164"/>
      <c r="BB460" s="164"/>
      <c r="BC460" s="164"/>
      <c r="BD460" s="164"/>
      <c r="BE460" s="164"/>
      <c r="BF460" s="164"/>
      <c r="BG460" s="164"/>
      <c r="BH460" s="164"/>
    </row>
    <row r="461" spans="1:60" outlineLevel="1" x14ac:dyDescent="0.2">
      <c r="A461" s="198"/>
      <c r="B461" s="173"/>
      <c r="C461" s="229" t="s">
        <v>670</v>
      </c>
      <c r="D461" s="177"/>
      <c r="E461" s="182">
        <v>19.8</v>
      </c>
      <c r="F461" s="190"/>
      <c r="G461" s="190"/>
      <c r="H461" s="189"/>
      <c r="I461" s="203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  <c r="AK461" s="164"/>
      <c r="AL461" s="164"/>
      <c r="AM461" s="164"/>
      <c r="AN461" s="164"/>
      <c r="AO461" s="164"/>
      <c r="AP461" s="164"/>
      <c r="AQ461" s="164"/>
      <c r="AR461" s="164"/>
      <c r="AS461" s="164"/>
      <c r="AT461" s="164"/>
      <c r="AU461" s="164"/>
      <c r="AV461" s="164"/>
      <c r="AW461" s="164"/>
      <c r="AX461" s="164"/>
      <c r="AY461" s="164"/>
      <c r="AZ461" s="164"/>
      <c r="BA461" s="164"/>
      <c r="BB461" s="164"/>
      <c r="BC461" s="164"/>
      <c r="BD461" s="164"/>
      <c r="BE461" s="164"/>
      <c r="BF461" s="164"/>
      <c r="BG461" s="164"/>
      <c r="BH461" s="164"/>
    </row>
    <row r="462" spans="1:60" outlineLevel="1" x14ac:dyDescent="0.2">
      <c r="A462" s="198"/>
      <c r="B462" s="170" t="s">
        <v>671</v>
      </c>
      <c r="C462" s="227"/>
      <c r="D462" s="199"/>
      <c r="E462" s="200"/>
      <c r="F462" s="201"/>
      <c r="G462" s="191"/>
      <c r="H462" s="189"/>
      <c r="I462" s="203"/>
      <c r="J462" s="164"/>
      <c r="K462" s="164">
        <v>1</v>
      </c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  <c r="AY462" s="164"/>
      <c r="AZ462" s="164"/>
      <c r="BA462" s="164"/>
      <c r="BB462" s="164"/>
      <c r="BC462" s="164"/>
      <c r="BD462" s="164"/>
      <c r="BE462" s="164"/>
      <c r="BF462" s="164"/>
      <c r="BG462" s="164"/>
      <c r="BH462" s="164"/>
    </row>
    <row r="463" spans="1:60" outlineLevel="1" x14ac:dyDescent="0.2">
      <c r="A463" s="198"/>
      <c r="B463" s="170" t="s">
        <v>672</v>
      </c>
      <c r="C463" s="227"/>
      <c r="D463" s="199"/>
      <c r="E463" s="200"/>
      <c r="F463" s="201"/>
      <c r="G463" s="191"/>
      <c r="H463" s="189"/>
      <c r="I463" s="203"/>
      <c r="J463" s="164"/>
      <c r="K463" s="164">
        <v>2</v>
      </c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4"/>
      <c r="AQ463" s="164"/>
      <c r="AR463" s="164"/>
      <c r="AS463" s="164"/>
      <c r="AT463" s="164"/>
      <c r="AU463" s="164"/>
      <c r="AV463" s="164"/>
      <c r="AW463" s="164"/>
      <c r="AX463" s="164"/>
      <c r="AY463" s="164"/>
      <c r="AZ463" s="164"/>
      <c r="BA463" s="164"/>
      <c r="BB463" s="164"/>
      <c r="BC463" s="164"/>
      <c r="BD463" s="164"/>
      <c r="BE463" s="164"/>
      <c r="BF463" s="164"/>
      <c r="BG463" s="164"/>
      <c r="BH463" s="164"/>
    </row>
    <row r="464" spans="1:60" outlineLevel="1" x14ac:dyDescent="0.2">
      <c r="A464" s="198">
        <v>128</v>
      </c>
      <c r="B464" s="173" t="s">
        <v>673</v>
      </c>
      <c r="C464" s="228" t="s">
        <v>674</v>
      </c>
      <c r="D464" s="176" t="s">
        <v>232</v>
      </c>
      <c r="E464" s="181">
        <v>14</v>
      </c>
      <c r="F464" s="192"/>
      <c r="G464" s="190">
        <f>E464*F464</f>
        <v>0</v>
      </c>
      <c r="H464" s="189" t="s">
        <v>656</v>
      </c>
      <c r="I464" s="203" t="s">
        <v>95</v>
      </c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>
        <v>21</v>
      </c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  <c r="AY464" s="164"/>
      <c r="AZ464" s="164"/>
      <c r="BA464" s="164"/>
      <c r="BB464" s="164"/>
      <c r="BC464" s="164"/>
      <c r="BD464" s="164"/>
      <c r="BE464" s="164"/>
      <c r="BF464" s="164"/>
      <c r="BG464" s="164"/>
      <c r="BH464" s="164"/>
    </row>
    <row r="465" spans="1:60" outlineLevel="1" x14ac:dyDescent="0.2">
      <c r="A465" s="198"/>
      <c r="B465" s="173"/>
      <c r="C465" s="230" t="s">
        <v>675</v>
      </c>
      <c r="D465" s="178"/>
      <c r="E465" s="183"/>
      <c r="F465" s="195"/>
      <c r="G465" s="196"/>
      <c r="H465" s="189"/>
      <c r="I465" s="203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64"/>
      <c r="AF465" s="164"/>
      <c r="AG465" s="164"/>
      <c r="AH465" s="164"/>
      <c r="AI465" s="164"/>
      <c r="AJ465" s="164"/>
      <c r="AK465" s="164"/>
      <c r="AL465" s="164"/>
      <c r="AM465" s="164"/>
      <c r="AN465" s="164"/>
      <c r="AO465" s="164"/>
      <c r="AP465" s="164"/>
      <c r="AQ465" s="164"/>
      <c r="AR465" s="164"/>
      <c r="AS465" s="164"/>
      <c r="AT465" s="164"/>
      <c r="AU465" s="164"/>
      <c r="AV465" s="164"/>
      <c r="AW465" s="164"/>
      <c r="AX465" s="164"/>
      <c r="AY465" s="164"/>
      <c r="AZ465" s="164"/>
      <c r="BA465" s="165" t="str">
        <f>C465</f>
        <v>včetně spojovacích prostředků.</v>
      </c>
      <c r="BB465" s="164"/>
      <c r="BC465" s="164"/>
      <c r="BD465" s="164"/>
      <c r="BE465" s="164"/>
      <c r="BF465" s="164"/>
      <c r="BG465" s="164"/>
      <c r="BH465" s="164"/>
    </row>
    <row r="466" spans="1:60" outlineLevel="1" x14ac:dyDescent="0.2">
      <c r="A466" s="198"/>
      <c r="B466" s="170" t="s">
        <v>676</v>
      </c>
      <c r="C466" s="227"/>
      <c r="D466" s="199"/>
      <c r="E466" s="200"/>
      <c r="F466" s="201"/>
      <c r="G466" s="191"/>
      <c r="H466" s="189"/>
      <c r="I466" s="203"/>
      <c r="J466" s="164"/>
      <c r="K466" s="164">
        <v>1</v>
      </c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64"/>
      <c r="AF466" s="164"/>
      <c r="AG466" s="164"/>
      <c r="AH466" s="164"/>
      <c r="AI466" s="164"/>
      <c r="AJ466" s="164"/>
      <c r="AK466" s="164"/>
      <c r="AL466" s="164"/>
      <c r="AM466" s="164"/>
      <c r="AN466" s="164"/>
      <c r="AO466" s="164"/>
      <c r="AP466" s="164"/>
      <c r="AQ466" s="164"/>
      <c r="AR466" s="164"/>
      <c r="AS466" s="164"/>
      <c r="AT466" s="164"/>
      <c r="AU466" s="164"/>
      <c r="AV466" s="164"/>
      <c r="AW466" s="164"/>
      <c r="AX466" s="164"/>
      <c r="AY466" s="164"/>
      <c r="AZ466" s="164"/>
      <c r="BA466" s="164"/>
      <c r="BB466" s="164"/>
      <c r="BC466" s="164"/>
      <c r="BD466" s="164"/>
      <c r="BE466" s="164"/>
      <c r="BF466" s="164"/>
      <c r="BG466" s="164"/>
      <c r="BH466" s="164"/>
    </row>
    <row r="467" spans="1:60" outlineLevel="1" x14ac:dyDescent="0.2">
      <c r="A467" s="198"/>
      <c r="B467" s="170" t="s">
        <v>677</v>
      </c>
      <c r="C467" s="227"/>
      <c r="D467" s="199"/>
      <c r="E467" s="200"/>
      <c r="F467" s="201"/>
      <c r="G467" s="191"/>
      <c r="H467" s="189"/>
      <c r="I467" s="203"/>
      <c r="J467" s="164"/>
      <c r="K467" s="164">
        <v>2</v>
      </c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  <c r="AG467" s="164"/>
      <c r="AH467" s="164"/>
      <c r="AI467" s="164"/>
      <c r="AJ467" s="164"/>
      <c r="AK467" s="164"/>
      <c r="AL467" s="164"/>
      <c r="AM467" s="164"/>
      <c r="AN467" s="164"/>
      <c r="AO467" s="164"/>
      <c r="AP467" s="164"/>
      <c r="AQ467" s="164"/>
      <c r="AR467" s="164"/>
      <c r="AS467" s="164"/>
      <c r="AT467" s="164"/>
      <c r="AU467" s="164"/>
      <c r="AV467" s="164"/>
      <c r="AW467" s="164"/>
      <c r="AX467" s="164"/>
      <c r="AY467" s="164"/>
      <c r="AZ467" s="164"/>
      <c r="BA467" s="164"/>
      <c r="BB467" s="164"/>
      <c r="BC467" s="164"/>
      <c r="BD467" s="164"/>
      <c r="BE467" s="164"/>
      <c r="BF467" s="164"/>
      <c r="BG467" s="164"/>
      <c r="BH467" s="164"/>
    </row>
    <row r="468" spans="1:60" outlineLevel="1" x14ac:dyDescent="0.2">
      <c r="A468" s="198"/>
      <c r="B468" s="170" t="s">
        <v>678</v>
      </c>
      <c r="C468" s="227"/>
      <c r="D468" s="199"/>
      <c r="E468" s="200"/>
      <c r="F468" s="201"/>
      <c r="G468" s="191"/>
      <c r="H468" s="189"/>
      <c r="I468" s="203"/>
      <c r="J468" s="164"/>
      <c r="K468" s="164">
        <v>3</v>
      </c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  <c r="AG468" s="164"/>
      <c r="AH468" s="164"/>
      <c r="AI468" s="164"/>
      <c r="AJ468" s="164"/>
      <c r="AK468" s="164"/>
      <c r="AL468" s="164"/>
      <c r="AM468" s="164"/>
      <c r="AN468" s="164"/>
      <c r="AO468" s="164"/>
      <c r="AP468" s="164"/>
      <c r="AQ468" s="164"/>
      <c r="AR468" s="164"/>
      <c r="AS468" s="164"/>
      <c r="AT468" s="164"/>
      <c r="AU468" s="164"/>
      <c r="AV468" s="164"/>
      <c r="AW468" s="164"/>
      <c r="AX468" s="164"/>
      <c r="AY468" s="164"/>
      <c r="AZ468" s="164"/>
      <c r="BA468" s="164"/>
      <c r="BB468" s="164"/>
      <c r="BC468" s="164"/>
      <c r="BD468" s="164"/>
      <c r="BE468" s="164"/>
      <c r="BF468" s="164"/>
      <c r="BG468" s="164"/>
      <c r="BH468" s="164"/>
    </row>
    <row r="469" spans="1:60" outlineLevel="1" x14ac:dyDescent="0.2">
      <c r="A469" s="198">
        <v>129</v>
      </c>
      <c r="B469" s="173" t="s">
        <v>679</v>
      </c>
      <c r="C469" s="228" t="s">
        <v>680</v>
      </c>
      <c r="D469" s="176" t="s">
        <v>202</v>
      </c>
      <c r="E469" s="181">
        <v>50.17</v>
      </c>
      <c r="F469" s="192"/>
      <c r="G469" s="190">
        <f>E469*F469</f>
        <v>0</v>
      </c>
      <c r="H469" s="189" t="s">
        <v>656</v>
      </c>
      <c r="I469" s="203" t="s">
        <v>95</v>
      </c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  <c r="AG469" s="164"/>
      <c r="AH469" s="164"/>
      <c r="AI469" s="164"/>
      <c r="AJ469" s="164"/>
      <c r="AK469" s="164"/>
      <c r="AL469" s="164"/>
      <c r="AM469" s="164">
        <v>21</v>
      </c>
      <c r="AN469" s="164"/>
      <c r="AO469" s="164"/>
      <c r="AP469" s="164"/>
      <c r="AQ469" s="164"/>
      <c r="AR469" s="164"/>
      <c r="AS469" s="164"/>
      <c r="AT469" s="164"/>
      <c r="AU469" s="164"/>
      <c r="AV469" s="164"/>
      <c r="AW469" s="164"/>
      <c r="AX469" s="164"/>
      <c r="AY469" s="164"/>
      <c r="AZ469" s="164"/>
      <c r="BA469" s="164"/>
      <c r="BB469" s="164"/>
      <c r="BC469" s="164"/>
      <c r="BD469" s="164"/>
      <c r="BE469" s="164"/>
      <c r="BF469" s="164"/>
      <c r="BG469" s="164"/>
      <c r="BH469" s="164"/>
    </row>
    <row r="470" spans="1:60" outlineLevel="1" x14ac:dyDescent="0.2">
      <c r="A470" s="198"/>
      <c r="B470" s="173"/>
      <c r="C470" s="230" t="s">
        <v>681</v>
      </c>
      <c r="D470" s="178"/>
      <c r="E470" s="183"/>
      <c r="F470" s="195"/>
      <c r="G470" s="196"/>
      <c r="H470" s="189"/>
      <c r="I470" s="203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/>
      <c r="AJ470" s="164"/>
      <c r="AK470" s="164"/>
      <c r="AL470" s="164"/>
      <c r="AM470" s="164"/>
      <c r="AN470" s="164"/>
      <c r="AO470" s="164"/>
      <c r="AP470" s="164"/>
      <c r="AQ470" s="164"/>
      <c r="AR470" s="164"/>
      <c r="AS470" s="164"/>
      <c r="AT470" s="164"/>
      <c r="AU470" s="164"/>
      <c r="AV470" s="164"/>
      <c r="AW470" s="164"/>
      <c r="AX470" s="164"/>
      <c r="AY470" s="164"/>
      <c r="AZ470" s="164"/>
      <c r="BA470" s="165" t="str">
        <f>C470</f>
        <v>včetně spojovacích prostředků a těsnící hmoty.</v>
      </c>
      <c r="BB470" s="164"/>
      <c r="BC470" s="164"/>
      <c r="BD470" s="164"/>
      <c r="BE470" s="164"/>
      <c r="BF470" s="164"/>
      <c r="BG470" s="164"/>
      <c r="BH470" s="164"/>
    </row>
    <row r="471" spans="1:60" outlineLevel="1" x14ac:dyDescent="0.2">
      <c r="A471" s="198"/>
      <c r="B471" s="173"/>
      <c r="C471" s="229" t="s">
        <v>682</v>
      </c>
      <c r="D471" s="177"/>
      <c r="E471" s="182">
        <v>23.67</v>
      </c>
      <c r="F471" s="190"/>
      <c r="G471" s="190"/>
      <c r="H471" s="189"/>
      <c r="I471" s="203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  <c r="AA471" s="164"/>
      <c r="AB471" s="164"/>
      <c r="AC471" s="164"/>
      <c r="AD471" s="164"/>
      <c r="AE471" s="164"/>
      <c r="AF471" s="164"/>
      <c r="AG471" s="164"/>
      <c r="AH471" s="164"/>
      <c r="AI471" s="164"/>
      <c r="AJ471" s="164"/>
      <c r="AK471" s="164"/>
      <c r="AL471" s="164"/>
      <c r="AM471" s="164"/>
      <c r="AN471" s="164"/>
      <c r="AO471" s="164"/>
      <c r="AP471" s="164"/>
      <c r="AQ471" s="164"/>
      <c r="AR471" s="164"/>
      <c r="AS471" s="164"/>
      <c r="AT471" s="164"/>
      <c r="AU471" s="164"/>
      <c r="AV471" s="164"/>
      <c r="AW471" s="164"/>
      <c r="AX471" s="164"/>
      <c r="AY471" s="164"/>
      <c r="AZ471" s="164"/>
      <c r="BA471" s="164"/>
      <c r="BB471" s="164"/>
      <c r="BC471" s="164"/>
      <c r="BD471" s="164"/>
      <c r="BE471" s="164"/>
      <c r="BF471" s="164"/>
      <c r="BG471" s="164"/>
      <c r="BH471" s="164"/>
    </row>
    <row r="472" spans="1:60" outlineLevel="1" x14ac:dyDescent="0.2">
      <c r="A472" s="198"/>
      <c r="B472" s="173"/>
      <c r="C472" s="229" t="s">
        <v>683</v>
      </c>
      <c r="D472" s="177"/>
      <c r="E472" s="182">
        <v>26.5</v>
      </c>
      <c r="F472" s="190"/>
      <c r="G472" s="190"/>
      <c r="H472" s="189"/>
      <c r="I472" s="203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4"/>
      <c r="AA472" s="164"/>
      <c r="AB472" s="164"/>
      <c r="AC472" s="164"/>
      <c r="AD472" s="164"/>
      <c r="AE472" s="164"/>
      <c r="AF472" s="164"/>
      <c r="AG472" s="164"/>
      <c r="AH472" s="164"/>
      <c r="AI472" s="164"/>
      <c r="AJ472" s="164"/>
      <c r="AK472" s="164"/>
      <c r="AL472" s="164"/>
      <c r="AM472" s="164"/>
      <c r="AN472" s="164"/>
      <c r="AO472" s="164"/>
      <c r="AP472" s="164"/>
      <c r="AQ472" s="164"/>
      <c r="AR472" s="164"/>
      <c r="AS472" s="164"/>
      <c r="AT472" s="164"/>
      <c r="AU472" s="164"/>
      <c r="AV472" s="164"/>
      <c r="AW472" s="164"/>
      <c r="AX472" s="164"/>
      <c r="AY472" s="164"/>
      <c r="AZ472" s="164"/>
      <c r="BA472" s="164"/>
      <c r="BB472" s="164"/>
      <c r="BC472" s="164"/>
      <c r="BD472" s="164"/>
      <c r="BE472" s="164"/>
      <c r="BF472" s="164"/>
      <c r="BG472" s="164"/>
      <c r="BH472" s="164"/>
    </row>
    <row r="473" spans="1:60" outlineLevel="1" x14ac:dyDescent="0.2">
      <c r="A473" s="198"/>
      <c r="B473" s="170" t="s">
        <v>684</v>
      </c>
      <c r="C473" s="227"/>
      <c r="D473" s="199"/>
      <c r="E473" s="200"/>
      <c r="F473" s="201"/>
      <c r="G473" s="191"/>
      <c r="H473" s="189"/>
      <c r="I473" s="203"/>
      <c r="J473" s="164"/>
      <c r="K473" s="164">
        <v>1</v>
      </c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  <c r="AA473" s="164"/>
      <c r="AB473" s="164"/>
      <c r="AC473" s="164"/>
      <c r="AD473" s="164"/>
      <c r="AE473" s="164"/>
      <c r="AF473" s="164"/>
      <c r="AG473" s="164"/>
      <c r="AH473" s="164"/>
      <c r="AI473" s="164"/>
      <c r="AJ473" s="164"/>
      <c r="AK473" s="164"/>
      <c r="AL473" s="164"/>
      <c r="AM473" s="164"/>
      <c r="AN473" s="164"/>
      <c r="AO473" s="164"/>
      <c r="AP473" s="164"/>
      <c r="AQ473" s="164"/>
      <c r="AR473" s="164"/>
      <c r="AS473" s="164"/>
      <c r="AT473" s="164"/>
      <c r="AU473" s="164"/>
      <c r="AV473" s="164"/>
      <c r="AW473" s="164"/>
      <c r="AX473" s="164"/>
      <c r="AY473" s="164"/>
      <c r="AZ473" s="164"/>
      <c r="BA473" s="164"/>
      <c r="BB473" s="164"/>
      <c r="BC473" s="164"/>
      <c r="BD473" s="164"/>
      <c r="BE473" s="164"/>
      <c r="BF473" s="164"/>
      <c r="BG473" s="164"/>
      <c r="BH473" s="164"/>
    </row>
    <row r="474" spans="1:60" outlineLevel="1" x14ac:dyDescent="0.2">
      <c r="A474" s="198"/>
      <c r="B474" s="170" t="s">
        <v>685</v>
      </c>
      <c r="C474" s="227"/>
      <c r="D474" s="199"/>
      <c r="E474" s="200"/>
      <c r="F474" s="201"/>
      <c r="G474" s="191"/>
      <c r="H474" s="189"/>
      <c r="I474" s="203"/>
      <c r="J474" s="164"/>
      <c r="K474" s="164">
        <v>2</v>
      </c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  <c r="AG474" s="164"/>
      <c r="AH474" s="164"/>
      <c r="AI474" s="164"/>
      <c r="AJ474" s="164"/>
      <c r="AK474" s="164"/>
      <c r="AL474" s="164"/>
      <c r="AM474" s="164"/>
      <c r="AN474" s="164"/>
      <c r="AO474" s="164"/>
      <c r="AP474" s="164"/>
      <c r="AQ474" s="164"/>
      <c r="AR474" s="164"/>
      <c r="AS474" s="164"/>
      <c r="AT474" s="164"/>
      <c r="AU474" s="164"/>
      <c r="AV474" s="164"/>
      <c r="AW474" s="164"/>
      <c r="AX474" s="164"/>
      <c r="AY474" s="164"/>
      <c r="AZ474" s="164"/>
      <c r="BA474" s="164"/>
      <c r="BB474" s="164"/>
      <c r="BC474" s="164"/>
      <c r="BD474" s="164"/>
      <c r="BE474" s="164"/>
      <c r="BF474" s="164"/>
      <c r="BG474" s="164"/>
      <c r="BH474" s="164"/>
    </row>
    <row r="475" spans="1:60" outlineLevel="1" x14ac:dyDescent="0.2">
      <c r="A475" s="198">
        <v>130</v>
      </c>
      <c r="B475" s="173" t="s">
        <v>686</v>
      </c>
      <c r="C475" s="228" t="s">
        <v>687</v>
      </c>
      <c r="D475" s="176" t="s">
        <v>232</v>
      </c>
      <c r="E475" s="181">
        <v>3</v>
      </c>
      <c r="F475" s="192"/>
      <c r="G475" s="190">
        <f>E475*F475</f>
        <v>0</v>
      </c>
      <c r="H475" s="189" t="s">
        <v>656</v>
      </c>
      <c r="I475" s="203" t="s">
        <v>95</v>
      </c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  <c r="AG475" s="164"/>
      <c r="AH475" s="164"/>
      <c r="AI475" s="164"/>
      <c r="AJ475" s="164"/>
      <c r="AK475" s="164"/>
      <c r="AL475" s="164"/>
      <c r="AM475" s="164">
        <v>21</v>
      </c>
      <c r="AN475" s="164"/>
      <c r="AO475" s="164"/>
      <c r="AP475" s="164"/>
      <c r="AQ475" s="164"/>
      <c r="AR475" s="164"/>
      <c r="AS475" s="164"/>
      <c r="AT475" s="164"/>
      <c r="AU475" s="164"/>
      <c r="AV475" s="164"/>
      <c r="AW475" s="164"/>
      <c r="AX475" s="164"/>
      <c r="AY475" s="164"/>
      <c r="AZ475" s="164"/>
      <c r="BA475" s="164"/>
      <c r="BB475" s="164"/>
      <c r="BC475" s="164"/>
      <c r="BD475" s="164"/>
      <c r="BE475" s="164"/>
      <c r="BF475" s="164"/>
      <c r="BG475" s="164"/>
      <c r="BH475" s="164"/>
    </row>
    <row r="476" spans="1:60" outlineLevel="1" x14ac:dyDescent="0.2">
      <c r="A476" s="198"/>
      <c r="B476" s="173"/>
      <c r="C476" s="230" t="s">
        <v>681</v>
      </c>
      <c r="D476" s="178"/>
      <c r="E476" s="183"/>
      <c r="F476" s="195"/>
      <c r="G476" s="196"/>
      <c r="H476" s="189"/>
      <c r="I476" s="203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64"/>
      <c r="AF476" s="164"/>
      <c r="AG476" s="164"/>
      <c r="AH476" s="164"/>
      <c r="AI476" s="164"/>
      <c r="AJ476" s="164"/>
      <c r="AK476" s="164"/>
      <c r="AL476" s="164"/>
      <c r="AM476" s="164"/>
      <c r="AN476" s="164"/>
      <c r="AO476" s="164"/>
      <c r="AP476" s="164"/>
      <c r="AQ476" s="164"/>
      <c r="AR476" s="164"/>
      <c r="AS476" s="164"/>
      <c r="AT476" s="164"/>
      <c r="AU476" s="164"/>
      <c r="AV476" s="164"/>
      <c r="AW476" s="164"/>
      <c r="AX476" s="164"/>
      <c r="AY476" s="164"/>
      <c r="AZ476" s="164"/>
      <c r="BA476" s="165" t="str">
        <f>C476</f>
        <v>včetně spojovacích prostředků a těsnící hmoty.</v>
      </c>
      <c r="BB476" s="164"/>
      <c r="BC476" s="164"/>
      <c r="BD476" s="164"/>
      <c r="BE476" s="164"/>
      <c r="BF476" s="164"/>
      <c r="BG476" s="164"/>
      <c r="BH476" s="164"/>
    </row>
    <row r="477" spans="1:60" outlineLevel="1" x14ac:dyDescent="0.2">
      <c r="A477" s="198"/>
      <c r="B477" s="170" t="s">
        <v>688</v>
      </c>
      <c r="C477" s="227"/>
      <c r="D477" s="199"/>
      <c r="E477" s="200"/>
      <c r="F477" s="201"/>
      <c r="G477" s="191"/>
      <c r="H477" s="189"/>
      <c r="I477" s="203"/>
      <c r="J477" s="164"/>
      <c r="K477" s="164">
        <v>1</v>
      </c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64"/>
      <c r="AF477" s="164"/>
      <c r="AG477" s="164"/>
      <c r="AH477" s="164"/>
      <c r="AI477" s="164"/>
      <c r="AJ477" s="164"/>
      <c r="AK477" s="164"/>
      <c r="AL477" s="164"/>
      <c r="AM477" s="164"/>
      <c r="AN477" s="164"/>
      <c r="AO477" s="164"/>
      <c r="AP477" s="164"/>
      <c r="AQ477" s="164"/>
      <c r="AR477" s="164"/>
      <c r="AS477" s="164"/>
      <c r="AT477" s="164"/>
      <c r="AU477" s="164"/>
      <c r="AV477" s="164"/>
      <c r="AW477" s="164"/>
      <c r="AX477" s="164"/>
      <c r="AY477" s="164"/>
      <c r="AZ477" s="164"/>
      <c r="BA477" s="164"/>
      <c r="BB477" s="164"/>
      <c r="BC477" s="164"/>
      <c r="BD477" s="164"/>
      <c r="BE477" s="164"/>
      <c r="BF477" s="164"/>
      <c r="BG477" s="164"/>
      <c r="BH477" s="164"/>
    </row>
    <row r="478" spans="1:60" outlineLevel="1" x14ac:dyDescent="0.2">
      <c r="A478" s="198"/>
      <c r="B478" s="170" t="s">
        <v>689</v>
      </c>
      <c r="C478" s="227"/>
      <c r="D478" s="199"/>
      <c r="E478" s="200"/>
      <c r="F478" s="201"/>
      <c r="G478" s="191"/>
      <c r="H478" s="189"/>
      <c r="I478" s="203"/>
      <c r="J478" s="164"/>
      <c r="K478" s="164">
        <v>2</v>
      </c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  <c r="AK478" s="164"/>
      <c r="AL478" s="16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  <c r="AX478" s="164"/>
      <c r="AY478" s="164"/>
      <c r="AZ478" s="164"/>
      <c r="BA478" s="164"/>
      <c r="BB478" s="164"/>
      <c r="BC478" s="164"/>
      <c r="BD478" s="164"/>
      <c r="BE478" s="164"/>
      <c r="BF478" s="164"/>
      <c r="BG478" s="164"/>
      <c r="BH478" s="164"/>
    </row>
    <row r="479" spans="1:60" outlineLevel="1" x14ac:dyDescent="0.2">
      <c r="A479" s="198">
        <v>131</v>
      </c>
      <c r="B479" s="173" t="s">
        <v>690</v>
      </c>
      <c r="C479" s="228" t="s">
        <v>691</v>
      </c>
      <c r="D479" s="176" t="s">
        <v>202</v>
      </c>
      <c r="E479" s="181">
        <v>6.1</v>
      </c>
      <c r="F479" s="192"/>
      <c r="G479" s="190">
        <f>E479*F479</f>
        <v>0</v>
      </c>
      <c r="H479" s="189" t="s">
        <v>656</v>
      </c>
      <c r="I479" s="203" t="s">
        <v>95</v>
      </c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  <c r="AK479" s="164"/>
      <c r="AL479" s="164"/>
      <c r="AM479" s="164">
        <v>21</v>
      </c>
      <c r="AN479" s="164"/>
      <c r="AO479" s="164"/>
      <c r="AP479" s="164"/>
      <c r="AQ479" s="164"/>
      <c r="AR479" s="164"/>
      <c r="AS479" s="164"/>
      <c r="AT479" s="164"/>
      <c r="AU479" s="164"/>
      <c r="AV479" s="164"/>
      <c r="AW479" s="164"/>
      <c r="AX479" s="164"/>
      <c r="AY479" s="164"/>
      <c r="AZ479" s="164"/>
      <c r="BA479" s="164"/>
      <c r="BB479" s="164"/>
      <c r="BC479" s="164"/>
      <c r="BD479" s="164"/>
      <c r="BE479" s="164"/>
      <c r="BF479" s="164"/>
      <c r="BG479" s="164"/>
      <c r="BH479" s="164"/>
    </row>
    <row r="480" spans="1:60" outlineLevel="1" x14ac:dyDescent="0.2">
      <c r="A480" s="198"/>
      <c r="B480" s="173"/>
      <c r="C480" s="229" t="s">
        <v>692</v>
      </c>
      <c r="D480" s="177"/>
      <c r="E480" s="182">
        <v>6.1</v>
      </c>
      <c r="F480" s="190"/>
      <c r="G480" s="190"/>
      <c r="H480" s="189"/>
      <c r="I480" s="203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  <c r="AA480" s="164"/>
      <c r="AB480" s="164"/>
      <c r="AC480" s="164"/>
      <c r="AD480" s="164"/>
      <c r="AE480" s="164"/>
      <c r="AF480" s="164"/>
      <c r="AG480" s="164"/>
      <c r="AH480" s="164"/>
      <c r="AI480" s="164"/>
      <c r="AJ480" s="164"/>
      <c r="AK480" s="164"/>
      <c r="AL480" s="164"/>
      <c r="AM480" s="164"/>
      <c r="AN480" s="164"/>
      <c r="AO480" s="164"/>
      <c r="AP480" s="164"/>
      <c r="AQ480" s="164"/>
      <c r="AR480" s="164"/>
      <c r="AS480" s="164"/>
      <c r="AT480" s="164"/>
      <c r="AU480" s="164"/>
      <c r="AV480" s="164"/>
      <c r="AW480" s="164"/>
      <c r="AX480" s="164"/>
      <c r="AY480" s="164"/>
      <c r="AZ480" s="164"/>
      <c r="BA480" s="164"/>
      <c r="BB480" s="164"/>
      <c r="BC480" s="164"/>
      <c r="BD480" s="164"/>
      <c r="BE480" s="164"/>
      <c r="BF480" s="164"/>
      <c r="BG480" s="164"/>
      <c r="BH480" s="164"/>
    </row>
    <row r="481" spans="1:60" outlineLevel="1" x14ac:dyDescent="0.2">
      <c r="A481" s="198">
        <v>132</v>
      </c>
      <c r="B481" s="173" t="s">
        <v>693</v>
      </c>
      <c r="C481" s="228" t="s">
        <v>694</v>
      </c>
      <c r="D481" s="176" t="s">
        <v>202</v>
      </c>
      <c r="E481" s="181">
        <v>21.765000000000001</v>
      </c>
      <c r="F481" s="192"/>
      <c r="G481" s="190">
        <f>E481*F481</f>
        <v>0</v>
      </c>
      <c r="H481" s="189" t="s">
        <v>656</v>
      </c>
      <c r="I481" s="203" t="s">
        <v>95</v>
      </c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  <c r="AA481" s="164"/>
      <c r="AB481" s="164"/>
      <c r="AC481" s="164"/>
      <c r="AD481" s="164"/>
      <c r="AE481" s="164"/>
      <c r="AF481" s="164"/>
      <c r="AG481" s="164"/>
      <c r="AH481" s="164"/>
      <c r="AI481" s="164"/>
      <c r="AJ481" s="164"/>
      <c r="AK481" s="164"/>
      <c r="AL481" s="164"/>
      <c r="AM481" s="164">
        <v>21</v>
      </c>
      <c r="AN481" s="164"/>
      <c r="AO481" s="164"/>
      <c r="AP481" s="164"/>
      <c r="AQ481" s="164"/>
      <c r="AR481" s="164"/>
      <c r="AS481" s="164"/>
      <c r="AT481" s="164"/>
      <c r="AU481" s="164"/>
      <c r="AV481" s="164"/>
      <c r="AW481" s="164"/>
      <c r="AX481" s="164"/>
      <c r="AY481" s="164"/>
      <c r="AZ481" s="164"/>
      <c r="BA481" s="164"/>
      <c r="BB481" s="164"/>
      <c r="BC481" s="164"/>
      <c r="BD481" s="164"/>
      <c r="BE481" s="164"/>
      <c r="BF481" s="164"/>
      <c r="BG481" s="164"/>
      <c r="BH481" s="164"/>
    </row>
    <row r="482" spans="1:60" outlineLevel="1" x14ac:dyDescent="0.2">
      <c r="A482" s="198"/>
      <c r="B482" s="173"/>
      <c r="C482" s="229" t="s">
        <v>695</v>
      </c>
      <c r="D482" s="177"/>
      <c r="E482" s="182">
        <v>21.765000000000001</v>
      </c>
      <c r="F482" s="190"/>
      <c r="G482" s="190"/>
      <c r="H482" s="189"/>
      <c r="I482" s="203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64"/>
      <c r="AD482" s="164"/>
      <c r="AE482" s="164"/>
      <c r="AF482" s="164"/>
      <c r="AG482" s="164"/>
      <c r="AH482" s="164"/>
      <c r="AI482" s="164"/>
      <c r="AJ482" s="164"/>
      <c r="AK482" s="164"/>
      <c r="AL482" s="164"/>
      <c r="AM482" s="164"/>
      <c r="AN482" s="164"/>
      <c r="AO482" s="164"/>
      <c r="AP482" s="164"/>
      <c r="AQ482" s="164"/>
      <c r="AR482" s="164"/>
      <c r="AS482" s="164"/>
      <c r="AT482" s="164"/>
      <c r="AU482" s="164"/>
      <c r="AV482" s="164"/>
      <c r="AW482" s="164"/>
      <c r="AX482" s="164"/>
      <c r="AY482" s="164"/>
      <c r="AZ482" s="164"/>
      <c r="BA482" s="164"/>
      <c r="BB482" s="164"/>
      <c r="BC482" s="164"/>
      <c r="BD482" s="164"/>
      <c r="BE482" s="164"/>
      <c r="BF482" s="164"/>
      <c r="BG482" s="164"/>
      <c r="BH482" s="164"/>
    </row>
    <row r="483" spans="1:60" outlineLevel="1" x14ac:dyDescent="0.2">
      <c r="A483" s="198"/>
      <c r="B483" s="170" t="s">
        <v>696</v>
      </c>
      <c r="C483" s="227"/>
      <c r="D483" s="199"/>
      <c r="E483" s="200"/>
      <c r="F483" s="201"/>
      <c r="G483" s="191"/>
      <c r="H483" s="189"/>
      <c r="I483" s="203"/>
      <c r="J483" s="164"/>
      <c r="K483" s="164">
        <v>1</v>
      </c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4"/>
      <c r="AA483" s="164"/>
      <c r="AB483" s="164"/>
      <c r="AC483" s="164"/>
      <c r="AD483" s="164"/>
      <c r="AE483" s="164"/>
      <c r="AF483" s="164"/>
      <c r="AG483" s="164"/>
      <c r="AH483" s="164"/>
      <c r="AI483" s="164"/>
      <c r="AJ483" s="164"/>
      <c r="AK483" s="164"/>
      <c r="AL483" s="164"/>
      <c r="AM483" s="164"/>
      <c r="AN483" s="164"/>
      <c r="AO483" s="164"/>
      <c r="AP483" s="164"/>
      <c r="AQ483" s="164"/>
      <c r="AR483" s="164"/>
      <c r="AS483" s="164"/>
      <c r="AT483" s="164"/>
      <c r="AU483" s="164"/>
      <c r="AV483" s="164"/>
      <c r="AW483" s="164"/>
      <c r="AX483" s="164"/>
      <c r="AY483" s="164"/>
      <c r="AZ483" s="164"/>
      <c r="BA483" s="164"/>
      <c r="BB483" s="164"/>
      <c r="BC483" s="164"/>
      <c r="BD483" s="164"/>
      <c r="BE483" s="164"/>
      <c r="BF483" s="164"/>
      <c r="BG483" s="164"/>
      <c r="BH483" s="164"/>
    </row>
    <row r="484" spans="1:60" outlineLevel="1" x14ac:dyDescent="0.2">
      <c r="A484" s="198"/>
      <c r="B484" s="170" t="s">
        <v>697</v>
      </c>
      <c r="C484" s="227"/>
      <c r="D484" s="199"/>
      <c r="E484" s="200"/>
      <c r="F484" s="201"/>
      <c r="G484" s="191"/>
      <c r="H484" s="189"/>
      <c r="I484" s="203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64"/>
      <c r="AF484" s="164"/>
      <c r="AG484" s="164"/>
      <c r="AH484" s="164"/>
      <c r="AI484" s="164"/>
      <c r="AJ484" s="164"/>
      <c r="AK484" s="164"/>
      <c r="AL484" s="164"/>
      <c r="AM484" s="164"/>
      <c r="AN484" s="164"/>
      <c r="AO484" s="164"/>
      <c r="AP484" s="164"/>
      <c r="AQ484" s="164"/>
      <c r="AR484" s="164"/>
      <c r="AS484" s="164"/>
      <c r="AT484" s="164"/>
      <c r="AU484" s="164"/>
      <c r="AV484" s="164"/>
      <c r="AW484" s="164"/>
      <c r="AX484" s="164"/>
      <c r="AY484" s="164"/>
      <c r="AZ484" s="164"/>
      <c r="BA484" s="164"/>
      <c r="BB484" s="164"/>
      <c r="BC484" s="164"/>
      <c r="BD484" s="164"/>
      <c r="BE484" s="164"/>
      <c r="BF484" s="164"/>
      <c r="BG484" s="164"/>
      <c r="BH484" s="164"/>
    </row>
    <row r="485" spans="1:60" outlineLevel="1" x14ac:dyDescent="0.2">
      <c r="A485" s="198"/>
      <c r="B485" s="170" t="s">
        <v>698</v>
      </c>
      <c r="C485" s="227"/>
      <c r="D485" s="199"/>
      <c r="E485" s="200"/>
      <c r="F485" s="201"/>
      <c r="G485" s="191"/>
      <c r="H485" s="189"/>
      <c r="I485" s="203"/>
      <c r="J485" s="164"/>
      <c r="K485" s="164">
        <v>2</v>
      </c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64"/>
      <c r="AF485" s="164"/>
      <c r="AG485" s="164"/>
      <c r="AH485" s="164"/>
      <c r="AI485" s="164"/>
      <c r="AJ485" s="164"/>
      <c r="AK485" s="164"/>
      <c r="AL485" s="164"/>
      <c r="AM485" s="164"/>
      <c r="AN485" s="164"/>
      <c r="AO485" s="164"/>
      <c r="AP485" s="164"/>
      <c r="AQ485" s="164"/>
      <c r="AR485" s="164"/>
      <c r="AS485" s="164"/>
      <c r="AT485" s="164"/>
      <c r="AU485" s="164"/>
      <c r="AV485" s="164"/>
      <c r="AW485" s="164"/>
      <c r="AX485" s="164"/>
      <c r="AY485" s="164"/>
      <c r="AZ485" s="164"/>
      <c r="BA485" s="164"/>
      <c r="BB485" s="164"/>
      <c r="BC485" s="164"/>
      <c r="BD485" s="164"/>
      <c r="BE485" s="164"/>
      <c r="BF485" s="164"/>
      <c r="BG485" s="164"/>
      <c r="BH485" s="164"/>
    </row>
    <row r="486" spans="1:60" outlineLevel="1" x14ac:dyDescent="0.2">
      <c r="A486" s="198">
        <v>133</v>
      </c>
      <c r="B486" s="173" t="s">
        <v>699</v>
      </c>
      <c r="C486" s="228" t="s">
        <v>700</v>
      </c>
      <c r="D486" s="176" t="s">
        <v>202</v>
      </c>
      <c r="E486" s="181">
        <v>20.100000000000001</v>
      </c>
      <c r="F486" s="192"/>
      <c r="G486" s="190">
        <f>E486*F486</f>
        <v>0</v>
      </c>
      <c r="H486" s="189" t="s">
        <v>656</v>
      </c>
      <c r="I486" s="203" t="s">
        <v>95</v>
      </c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64"/>
      <c r="AF486" s="164"/>
      <c r="AG486" s="164"/>
      <c r="AH486" s="164"/>
      <c r="AI486" s="164"/>
      <c r="AJ486" s="164"/>
      <c r="AK486" s="164"/>
      <c r="AL486" s="164"/>
      <c r="AM486" s="164">
        <v>21</v>
      </c>
      <c r="AN486" s="164"/>
      <c r="AO486" s="164"/>
      <c r="AP486" s="164"/>
      <c r="AQ486" s="164"/>
      <c r="AR486" s="164"/>
      <c r="AS486" s="164"/>
      <c r="AT486" s="164"/>
      <c r="AU486" s="164"/>
      <c r="AV486" s="164"/>
      <c r="AW486" s="164"/>
      <c r="AX486" s="164"/>
      <c r="AY486" s="164"/>
      <c r="AZ486" s="164"/>
      <c r="BA486" s="164"/>
      <c r="BB486" s="164"/>
      <c r="BC486" s="164"/>
      <c r="BD486" s="164"/>
      <c r="BE486" s="164"/>
      <c r="BF486" s="164"/>
      <c r="BG486" s="164"/>
      <c r="BH486" s="164"/>
    </row>
    <row r="487" spans="1:60" outlineLevel="1" x14ac:dyDescent="0.2">
      <c r="A487" s="198"/>
      <c r="B487" s="173"/>
      <c r="C487" s="230" t="s">
        <v>701</v>
      </c>
      <c r="D487" s="178"/>
      <c r="E487" s="183"/>
      <c r="F487" s="195"/>
      <c r="G487" s="196"/>
      <c r="H487" s="189"/>
      <c r="I487" s="203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64"/>
      <c r="AF487" s="164"/>
      <c r="AG487" s="164"/>
      <c r="AH487" s="164"/>
      <c r="AI487" s="164"/>
      <c r="AJ487" s="164"/>
      <c r="AK487" s="164"/>
      <c r="AL487" s="164"/>
      <c r="AM487" s="164"/>
      <c r="AN487" s="164"/>
      <c r="AO487" s="164"/>
      <c r="AP487" s="164"/>
      <c r="AQ487" s="164"/>
      <c r="AR487" s="164"/>
      <c r="AS487" s="164"/>
      <c r="AT487" s="164"/>
      <c r="AU487" s="164"/>
      <c r="AV487" s="164"/>
      <c r="AW487" s="164"/>
      <c r="AX487" s="164"/>
      <c r="AY487" s="164"/>
      <c r="AZ487" s="164"/>
      <c r="BA487" s="165" t="str">
        <f>C487</f>
        <v>včetně spojovacích prostředků, těsnící hmoty a zednické výpomoci.</v>
      </c>
      <c r="BB487" s="164"/>
      <c r="BC487" s="164"/>
      <c r="BD487" s="164"/>
      <c r="BE487" s="164"/>
      <c r="BF487" s="164"/>
      <c r="BG487" s="164"/>
      <c r="BH487" s="164"/>
    </row>
    <row r="488" spans="1:60" outlineLevel="1" x14ac:dyDescent="0.2">
      <c r="A488" s="198"/>
      <c r="B488" s="173"/>
      <c r="C488" s="229" t="s">
        <v>702</v>
      </c>
      <c r="D488" s="177"/>
      <c r="E488" s="182">
        <v>20.100000000000001</v>
      </c>
      <c r="F488" s="190"/>
      <c r="G488" s="190"/>
      <c r="H488" s="189"/>
      <c r="I488" s="203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  <c r="AG488" s="164"/>
      <c r="AH488" s="164"/>
      <c r="AI488" s="164"/>
      <c r="AJ488" s="164"/>
      <c r="AK488" s="164"/>
      <c r="AL488" s="164"/>
      <c r="AM488" s="164"/>
      <c r="AN488" s="164"/>
      <c r="AO488" s="164"/>
      <c r="AP488" s="164"/>
      <c r="AQ488" s="164"/>
      <c r="AR488" s="164"/>
      <c r="AS488" s="164"/>
      <c r="AT488" s="164"/>
      <c r="AU488" s="164"/>
      <c r="AV488" s="164"/>
      <c r="AW488" s="164"/>
      <c r="AX488" s="164"/>
      <c r="AY488" s="164"/>
      <c r="AZ488" s="164"/>
      <c r="BA488" s="164"/>
      <c r="BB488" s="164"/>
      <c r="BC488" s="164"/>
      <c r="BD488" s="164"/>
      <c r="BE488" s="164"/>
      <c r="BF488" s="164"/>
      <c r="BG488" s="164"/>
      <c r="BH488" s="164"/>
    </row>
    <row r="489" spans="1:60" outlineLevel="1" x14ac:dyDescent="0.2">
      <c r="A489" s="198"/>
      <c r="B489" s="170" t="s">
        <v>703</v>
      </c>
      <c r="C489" s="227"/>
      <c r="D489" s="199"/>
      <c r="E489" s="200"/>
      <c r="F489" s="201"/>
      <c r="G489" s="191"/>
      <c r="H489" s="189"/>
      <c r="I489" s="203"/>
      <c r="J489" s="164"/>
      <c r="K489" s="164">
        <v>1</v>
      </c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64"/>
      <c r="AF489" s="164"/>
      <c r="AG489" s="164"/>
      <c r="AH489" s="164"/>
      <c r="AI489" s="164"/>
      <c r="AJ489" s="164"/>
      <c r="AK489" s="164"/>
      <c r="AL489" s="164"/>
      <c r="AM489" s="164"/>
      <c r="AN489" s="164"/>
      <c r="AO489" s="164"/>
      <c r="AP489" s="164"/>
      <c r="AQ489" s="164"/>
      <c r="AR489" s="164"/>
      <c r="AS489" s="164"/>
      <c r="AT489" s="164"/>
      <c r="AU489" s="164"/>
      <c r="AV489" s="164"/>
      <c r="AW489" s="164"/>
      <c r="AX489" s="164"/>
      <c r="AY489" s="164"/>
      <c r="AZ489" s="164"/>
      <c r="BA489" s="164"/>
      <c r="BB489" s="164"/>
      <c r="BC489" s="164"/>
      <c r="BD489" s="164"/>
      <c r="BE489" s="164"/>
      <c r="BF489" s="164"/>
      <c r="BG489" s="164"/>
      <c r="BH489" s="164"/>
    </row>
    <row r="490" spans="1:60" outlineLevel="1" x14ac:dyDescent="0.2">
      <c r="A490" s="198"/>
      <c r="B490" s="170" t="s">
        <v>697</v>
      </c>
      <c r="C490" s="227"/>
      <c r="D490" s="199"/>
      <c r="E490" s="200"/>
      <c r="F490" s="201"/>
      <c r="G490" s="191"/>
      <c r="H490" s="189"/>
      <c r="I490" s="203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64"/>
      <c r="AC490" s="164"/>
      <c r="AD490" s="164"/>
      <c r="AE490" s="164"/>
      <c r="AF490" s="164"/>
      <c r="AG490" s="164"/>
      <c r="AH490" s="164"/>
      <c r="AI490" s="164"/>
      <c r="AJ490" s="164"/>
      <c r="AK490" s="164"/>
      <c r="AL490" s="164"/>
      <c r="AM490" s="164"/>
      <c r="AN490" s="164"/>
      <c r="AO490" s="164"/>
      <c r="AP490" s="164"/>
      <c r="AQ490" s="164"/>
      <c r="AR490" s="164"/>
      <c r="AS490" s="164"/>
      <c r="AT490" s="164"/>
      <c r="AU490" s="164"/>
      <c r="AV490" s="164"/>
      <c r="AW490" s="164"/>
      <c r="AX490" s="164"/>
      <c r="AY490" s="164"/>
      <c r="AZ490" s="164"/>
      <c r="BA490" s="164"/>
      <c r="BB490" s="164"/>
      <c r="BC490" s="164"/>
      <c r="BD490" s="164"/>
      <c r="BE490" s="164"/>
      <c r="BF490" s="164"/>
      <c r="BG490" s="164"/>
      <c r="BH490" s="164"/>
    </row>
    <row r="491" spans="1:60" outlineLevel="1" x14ac:dyDescent="0.2">
      <c r="A491" s="198"/>
      <c r="B491" s="170" t="s">
        <v>704</v>
      </c>
      <c r="C491" s="227"/>
      <c r="D491" s="199"/>
      <c r="E491" s="200"/>
      <c r="F491" s="201"/>
      <c r="G491" s="191"/>
      <c r="H491" s="189"/>
      <c r="I491" s="203"/>
      <c r="J491" s="164"/>
      <c r="K491" s="164">
        <v>2</v>
      </c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64"/>
      <c r="AC491" s="164"/>
      <c r="AD491" s="164"/>
      <c r="AE491" s="164"/>
      <c r="AF491" s="164"/>
      <c r="AG491" s="164"/>
      <c r="AH491" s="164"/>
      <c r="AI491" s="164"/>
      <c r="AJ491" s="164"/>
      <c r="AK491" s="164"/>
      <c r="AL491" s="164"/>
      <c r="AM491" s="164"/>
      <c r="AN491" s="164"/>
      <c r="AO491" s="164"/>
      <c r="AP491" s="164"/>
      <c r="AQ491" s="164"/>
      <c r="AR491" s="164"/>
      <c r="AS491" s="164"/>
      <c r="AT491" s="164"/>
      <c r="AU491" s="164"/>
      <c r="AV491" s="164"/>
      <c r="AW491" s="164"/>
      <c r="AX491" s="164"/>
      <c r="AY491" s="164"/>
      <c r="AZ491" s="164"/>
      <c r="BA491" s="164"/>
      <c r="BB491" s="164"/>
      <c r="BC491" s="164"/>
      <c r="BD491" s="164"/>
      <c r="BE491" s="164"/>
      <c r="BF491" s="164"/>
      <c r="BG491" s="164"/>
      <c r="BH491" s="164"/>
    </row>
    <row r="492" spans="1:60" outlineLevel="1" x14ac:dyDescent="0.2">
      <c r="A492" s="198">
        <v>134</v>
      </c>
      <c r="B492" s="173" t="s">
        <v>705</v>
      </c>
      <c r="C492" s="228" t="s">
        <v>706</v>
      </c>
      <c r="D492" s="176" t="s">
        <v>202</v>
      </c>
      <c r="E492" s="181">
        <v>43.976799999999997</v>
      </c>
      <c r="F492" s="192"/>
      <c r="G492" s="190">
        <f>E492*F492</f>
        <v>0</v>
      </c>
      <c r="H492" s="189" t="s">
        <v>656</v>
      </c>
      <c r="I492" s="203" t="s">
        <v>95</v>
      </c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64"/>
      <c r="AC492" s="164"/>
      <c r="AD492" s="164"/>
      <c r="AE492" s="164"/>
      <c r="AF492" s="164"/>
      <c r="AG492" s="164"/>
      <c r="AH492" s="164"/>
      <c r="AI492" s="164"/>
      <c r="AJ492" s="164"/>
      <c r="AK492" s="164"/>
      <c r="AL492" s="164"/>
      <c r="AM492" s="164">
        <v>21</v>
      </c>
      <c r="AN492" s="164"/>
      <c r="AO492" s="164"/>
      <c r="AP492" s="164"/>
      <c r="AQ492" s="164"/>
      <c r="AR492" s="164"/>
      <c r="AS492" s="164"/>
      <c r="AT492" s="164"/>
      <c r="AU492" s="164"/>
      <c r="AV492" s="164"/>
      <c r="AW492" s="164"/>
      <c r="AX492" s="164"/>
      <c r="AY492" s="164"/>
      <c r="AZ492" s="164"/>
      <c r="BA492" s="164"/>
      <c r="BB492" s="164"/>
      <c r="BC492" s="164"/>
      <c r="BD492" s="164"/>
      <c r="BE492" s="164"/>
      <c r="BF492" s="164"/>
      <c r="BG492" s="164"/>
      <c r="BH492" s="164"/>
    </row>
    <row r="493" spans="1:60" outlineLevel="1" x14ac:dyDescent="0.2">
      <c r="A493" s="198"/>
      <c r="B493" s="173"/>
      <c r="C493" s="229" t="s">
        <v>707</v>
      </c>
      <c r="D493" s="177"/>
      <c r="E493" s="182">
        <v>43.976799999999997</v>
      </c>
      <c r="F493" s="190"/>
      <c r="G493" s="190"/>
      <c r="H493" s="189"/>
      <c r="I493" s="203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  <c r="AA493" s="164"/>
      <c r="AB493" s="164"/>
      <c r="AC493" s="164"/>
      <c r="AD493" s="164"/>
      <c r="AE493" s="164"/>
      <c r="AF493" s="164"/>
      <c r="AG493" s="164"/>
      <c r="AH493" s="164"/>
      <c r="AI493" s="164"/>
      <c r="AJ493" s="164"/>
      <c r="AK493" s="164"/>
      <c r="AL493" s="164"/>
      <c r="AM493" s="164"/>
      <c r="AN493" s="164"/>
      <c r="AO493" s="164"/>
      <c r="AP493" s="164"/>
      <c r="AQ493" s="164"/>
      <c r="AR493" s="164"/>
      <c r="AS493" s="164"/>
      <c r="AT493" s="164"/>
      <c r="AU493" s="164"/>
      <c r="AV493" s="164"/>
      <c r="AW493" s="164"/>
      <c r="AX493" s="164"/>
      <c r="AY493" s="164"/>
      <c r="AZ493" s="164"/>
      <c r="BA493" s="164"/>
      <c r="BB493" s="164"/>
      <c r="BC493" s="164"/>
      <c r="BD493" s="164"/>
      <c r="BE493" s="164"/>
      <c r="BF493" s="164"/>
      <c r="BG493" s="164"/>
      <c r="BH493" s="164"/>
    </row>
    <row r="494" spans="1:60" outlineLevel="1" x14ac:dyDescent="0.2">
      <c r="A494" s="198"/>
      <c r="B494" s="170" t="s">
        <v>708</v>
      </c>
      <c r="C494" s="227"/>
      <c r="D494" s="199"/>
      <c r="E494" s="200"/>
      <c r="F494" s="201"/>
      <c r="G494" s="191"/>
      <c r="H494" s="189"/>
      <c r="I494" s="203"/>
      <c r="J494" s="164"/>
      <c r="K494" s="164">
        <v>1</v>
      </c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64"/>
      <c r="AD494" s="164"/>
      <c r="AE494" s="164"/>
      <c r="AF494" s="164"/>
      <c r="AG494" s="164"/>
      <c r="AH494" s="164"/>
      <c r="AI494" s="164"/>
      <c r="AJ494" s="164"/>
      <c r="AK494" s="164"/>
      <c r="AL494" s="164"/>
      <c r="AM494" s="164"/>
      <c r="AN494" s="164"/>
      <c r="AO494" s="164"/>
      <c r="AP494" s="164"/>
      <c r="AQ494" s="164"/>
      <c r="AR494" s="164"/>
      <c r="AS494" s="164"/>
      <c r="AT494" s="164"/>
      <c r="AU494" s="164"/>
      <c r="AV494" s="164"/>
      <c r="AW494" s="164"/>
      <c r="AX494" s="164"/>
      <c r="AY494" s="164"/>
      <c r="AZ494" s="164"/>
      <c r="BA494" s="164"/>
      <c r="BB494" s="164"/>
      <c r="BC494" s="164"/>
      <c r="BD494" s="164"/>
      <c r="BE494" s="164"/>
      <c r="BF494" s="164"/>
      <c r="BG494" s="164"/>
      <c r="BH494" s="164"/>
    </row>
    <row r="495" spans="1:60" outlineLevel="1" x14ac:dyDescent="0.2">
      <c r="A495" s="198">
        <v>135</v>
      </c>
      <c r="B495" s="173" t="s">
        <v>709</v>
      </c>
      <c r="C495" s="228" t="s">
        <v>710</v>
      </c>
      <c r="D495" s="176" t="s">
        <v>202</v>
      </c>
      <c r="E495" s="181">
        <v>60.55</v>
      </c>
      <c r="F495" s="192"/>
      <c r="G495" s="190">
        <f>E495*F495</f>
        <v>0</v>
      </c>
      <c r="H495" s="189" t="s">
        <v>656</v>
      </c>
      <c r="I495" s="203" t="s">
        <v>95</v>
      </c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  <c r="AG495" s="164"/>
      <c r="AH495" s="164"/>
      <c r="AI495" s="164"/>
      <c r="AJ495" s="164"/>
      <c r="AK495" s="164"/>
      <c r="AL495" s="164"/>
      <c r="AM495" s="164">
        <v>21</v>
      </c>
      <c r="AN495" s="164"/>
      <c r="AO495" s="164"/>
      <c r="AP495" s="164"/>
      <c r="AQ495" s="164"/>
      <c r="AR495" s="164"/>
      <c r="AS495" s="164"/>
      <c r="AT495" s="164"/>
      <c r="AU495" s="164"/>
      <c r="AV495" s="164"/>
      <c r="AW495" s="164"/>
      <c r="AX495" s="164"/>
      <c r="AY495" s="164"/>
      <c r="AZ495" s="164"/>
      <c r="BA495" s="164"/>
      <c r="BB495" s="164"/>
      <c r="BC495" s="164"/>
      <c r="BD495" s="164"/>
      <c r="BE495" s="164"/>
      <c r="BF495" s="164"/>
      <c r="BG495" s="164"/>
      <c r="BH495" s="164"/>
    </row>
    <row r="496" spans="1:60" outlineLevel="1" x14ac:dyDescent="0.2">
      <c r="A496" s="198"/>
      <c r="B496" s="173"/>
      <c r="C496" s="229" t="s">
        <v>711</v>
      </c>
      <c r="D496" s="177"/>
      <c r="E496" s="182">
        <v>60.55</v>
      </c>
      <c r="F496" s="190"/>
      <c r="G496" s="190"/>
      <c r="H496" s="189"/>
      <c r="I496" s="203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4"/>
      <c r="AA496" s="164"/>
      <c r="AB496" s="164"/>
      <c r="AC496" s="164"/>
      <c r="AD496" s="164"/>
      <c r="AE496" s="164"/>
      <c r="AF496" s="164"/>
      <c r="AG496" s="164"/>
      <c r="AH496" s="164"/>
      <c r="AI496" s="164"/>
      <c r="AJ496" s="164"/>
      <c r="AK496" s="164"/>
      <c r="AL496" s="164"/>
      <c r="AM496" s="164"/>
      <c r="AN496" s="164"/>
      <c r="AO496" s="164"/>
      <c r="AP496" s="164"/>
      <c r="AQ496" s="164"/>
      <c r="AR496" s="164"/>
      <c r="AS496" s="164"/>
      <c r="AT496" s="164"/>
      <c r="AU496" s="164"/>
      <c r="AV496" s="164"/>
      <c r="AW496" s="164"/>
      <c r="AX496" s="164"/>
      <c r="AY496" s="164"/>
      <c r="AZ496" s="164"/>
      <c r="BA496" s="164"/>
      <c r="BB496" s="164"/>
      <c r="BC496" s="164"/>
      <c r="BD496" s="164"/>
      <c r="BE496" s="164"/>
      <c r="BF496" s="164"/>
      <c r="BG496" s="164"/>
      <c r="BH496" s="164"/>
    </row>
    <row r="497" spans="1:60" outlineLevel="1" x14ac:dyDescent="0.2">
      <c r="A497" s="198"/>
      <c r="B497" s="170" t="s">
        <v>712</v>
      </c>
      <c r="C497" s="227"/>
      <c r="D497" s="199"/>
      <c r="E497" s="200"/>
      <c r="F497" s="201"/>
      <c r="G497" s="191"/>
      <c r="H497" s="189"/>
      <c r="I497" s="203"/>
      <c r="J497" s="164"/>
      <c r="K497" s="164">
        <v>1</v>
      </c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4"/>
      <c r="AA497" s="164"/>
      <c r="AB497" s="164"/>
      <c r="AC497" s="164"/>
      <c r="AD497" s="164"/>
      <c r="AE497" s="164"/>
      <c r="AF497" s="164"/>
      <c r="AG497" s="164"/>
      <c r="AH497" s="164"/>
      <c r="AI497" s="164"/>
      <c r="AJ497" s="164"/>
      <c r="AK497" s="164"/>
      <c r="AL497" s="164"/>
      <c r="AM497" s="164"/>
      <c r="AN497" s="164"/>
      <c r="AO497" s="164"/>
      <c r="AP497" s="164"/>
      <c r="AQ497" s="164"/>
      <c r="AR497" s="164"/>
      <c r="AS497" s="164"/>
      <c r="AT497" s="164"/>
      <c r="AU497" s="164"/>
      <c r="AV497" s="164"/>
      <c r="AW497" s="164"/>
      <c r="AX497" s="164"/>
      <c r="AY497" s="164"/>
      <c r="AZ497" s="164"/>
      <c r="BA497" s="164"/>
      <c r="BB497" s="164"/>
      <c r="BC497" s="164"/>
      <c r="BD497" s="164"/>
      <c r="BE497" s="164"/>
      <c r="BF497" s="164"/>
      <c r="BG497" s="164"/>
      <c r="BH497" s="164"/>
    </row>
    <row r="498" spans="1:60" outlineLevel="1" x14ac:dyDescent="0.2">
      <c r="A498" s="198"/>
      <c r="B498" s="170" t="s">
        <v>713</v>
      </c>
      <c r="C498" s="227"/>
      <c r="D498" s="199"/>
      <c r="E498" s="200"/>
      <c r="F498" s="201"/>
      <c r="G498" s="191"/>
      <c r="H498" s="189"/>
      <c r="I498" s="203"/>
      <c r="J498" s="164"/>
      <c r="K498" s="164">
        <v>2</v>
      </c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64"/>
      <c r="AF498" s="164"/>
      <c r="AG498" s="164"/>
      <c r="AH498" s="164"/>
      <c r="AI498" s="164"/>
      <c r="AJ498" s="164"/>
      <c r="AK498" s="164"/>
      <c r="AL498" s="164"/>
      <c r="AM498" s="164"/>
      <c r="AN498" s="164"/>
      <c r="AO498" s="164"/>
      <c r="AP498" s="164"/>
      <c r="AQ498" s="164"/>
      <c r="AR498" s="164"/>
      <c r="AS498" s="164"/>
      <c r="AT498" s="164"/>
      <c r="AU498" s="164"/>
      <c r="AV498" s="164"/>
      <c r="AW498" s="164"/>
      <c r="AX498" s="164"/>
      <c r="AY498" s="164"/>
      <c r="AZ498" s="164"/>
      <c r="BA498" s="164"/>
      <c r="BB498" s="164"/>
      <c r="BC498" s="164"/>
      <c r="BD498" s="164"/>
      <c r="BE498" s="164"/>
      <c r="BF498" s="164"/>
      <c r="BG498" s="164"/>
      <c r="BH498" s="164"/>
    </row>
    <row r="499" spans="1:60" outlineLevel="1" x14ac:dyDescent="0.2">
      <c r="A499" s="198">
        <v>136</v>
      </c>
      <c r="B499" s="173" t="s">
        <v>714</v>
      </c>
      <c r="C499" s="228" t="s">
        <v>715</v>
      </c>
      <c r="D499" s="176" t="s">
        <v>202</v>
      </c>
      <c r="E499" s="181">
        <v>41.6</v>
      </c>
      <c r="F499" s="192"/>
      <c r="G499" s="190">
        <f>E499*F499</f>
        <v>0</v>
      </c>
      <c r="H499" s="189" t="s">
        <v>656</v>
      </c>
      <c r="I499" s="203" t="s">
        <v>95</v>
      </c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64"/>
      <c r="AD499" s="164"/>
      <c r="AE499" s="164"/>
      <c r="AF499" s="164"/>
      <c r="AG499" s="164"/>
      <c r="AH499" s="164"/>
      <c r="AI499" s="164"/>
      <c r="AJ499" s="164"/>
      <c r="AK499" s="164"/>
      <c r="AL499" s="164"/>
      <c r="AM499" s="164">
        <v>21</v>
      </c>
      <c r="AN499" s="164"/>
      <c r="AO499" s="164"/>
      <c r="AP499" s="164"/>
      <c r="AQ499" s="164"/>
      <c r="AR499" s="164"/>
      <c r="AS499" s="164"/>
      <c r="AT499" s="164"/>
      <c r="AU499" s="164"/>
      <c r="AV499" s="164"/>
      <c r="AW499" s="164"/>
      <c r="AX499" s="164"/>
      <c r="AY499" s="164"/>
      <c r="AZ499" s="164"/>
      <c r="BA499" s="164"/>
      <c r="BB499" s="164"/>
      <c r="BC499" s="164"/>
      <c r="BD499" s="164"/>
      <c r="BE499" s="164"/>
      <c r="BF499" s="164"/>
      <c r="BG499" s="164"/>
      <c r="BH499" s="164"/>
    </row>
    <row r="500" spans="1:60" outlineLevel="1" x14ac:dyDescent="0.2">
      <c r="A500" s="198"/>
      <c r="B500" s="173"/>
      <c r="C500" s="229" t="s">
        <v>716</v>
      </c>
      <c r="D500" s="177"/>
      <c r="E500" s="182">
        <v>41.6</v>
      </c>
      <c r="F500" s="190"/>
      <c r="G500" s="190"/>
      <c r="H500" s="189"/>
      <c r="I500" s="203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4"/>
      <c r="AA500" s="164"/>
      <c r="AB500" s="164"/>
      <c r="AC500" s="164"/>
      <c r="AD500" s="164"/>
      <c r="AE500" s="164"/>
      <c r="AF500" s="164"/>
      <c r="AG500" s="164"/>
      <c r="AH500" s="164"/>
      <c r="AI500" s="164"/>
      <c r="AJ500" s="164"/>
      <c r="AK500" s="164"/>
      <c r="AL500" s="164"/>
      <c r="AM500" s="164"/>
      <c r="AN500" s="164"/>
      <c r="AO500" s="164"/>
      <c r="AP500" s="164"/>
      <c r="AQ500" s="164"/>
      <c r="AR500" s="164"/>
      <c r="AS500" s="164"/>
      <c r="AT500" s="164"/>
      <c r="AU500" s="164"/>
      <c r="AV500" s="164"/>
      <c r="AW500" s="164"/>
      <c r="AX500" s="164"/>
      <c r="AY500" s="164"/>
      <c r="AZ500" s="164"/>
      <c r="BA500" s="164"/>
      <c r="BB500" s="164"/>
      <c r="BC500" s="164"/>
      <c r="BD500" s="164"/>
      <c r="BE500" s="164"/>
      <c r="BF500" s="164"/>
      <c r="BG500" s="164"/>
      <c r="BH500" s="164"/>
    </row>
    <row r="501" spans="1:60" outlineLevel="1" x14ac:dyDescent="0.2">
      <c r="A501" s="198"/>
      <c r="B501" s="170" t="s">
        <v>717</v>
      </c>
      <c r="C501" s="227"/>
      <c r="D501" s="199"/>
      <c r="E501" s="200"/>
      <c r="F501" s="201"/>
      <c r="G501" s="191"/>
      <c r="H501" s="189"/>
      <c r="I501" s="203"/>
      <c r="J501" s="164"/>
      <c r="K501" s="164">
        <v>2</v>
      </c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4"/>
      <c r="AA501" s="164"/>
      <c r="AB501" s="164"/>
      <c r="AC501" s="164"/>
      <c r="AD501" s="164"/>
      <c r="AE501" s="164"/>
      <c r="AF501" s="164"/>
      <c r="AG501" s="164"/>
      <c r="AH501" s="164"/>
      <c r="AI501" s="164"/>
      <c r="AJ501" s="164"/>
      <c r="AK501" s="164"/>
      <c r="AL501" s="164"/>
      <c r="AM501" s="164"/>
      <c r="AN501" s="164"/>
      <c r="AO501" s="164"/>
      <c r="AP501" s="164"/>
      <c r="AQ501" s="164"/>
      <c r="AR501" s="164"/>
      <c r="AS501" s="164"/>
      <c r="AT501" s="164"/>
      <c r="AU501" s="164"/>
      <c r="AV501" s="164"/>
      <c r="AW501" s="164"/>
      <c r="AX501" s="164"/>
      <c r="AY501" s="164"/>
      <c r="AZ501" s="164"/>
      <c r="BA501" s="164"/>
      <c r="BB501" s="164"/>
      <c r="BC501" s="164"/>
      <c r="BD501" s="164"/>
      <c r="BE501" s="164"/>
      <c r="BF501" s="164"/>
      <c r="BG501" s="164"/>
      <c r="BH501" s="164"/>
    </row>
    <row r="502" spans="1:60" outlineLevel="1" x14ac:dyDescent="0.2">
      <c r="A502" s="198">
        <v>137</v>
      </c>
      <c r="B502" s="173" t="s">
        <v>718</v>
      </c>
      <c r="C502" s="228" t="s">
        <v>719</v>
      </c>
      <c r="D502" s="176" t="s">
        <v>93</v>
      </c>
      <c r="E502" s="181">
        <v>1.68</v>
      </c>
      <c r="F502" s="192"/>
      <c r="G502" s="190">
        <f>E502*F502</f>
        <v>0</v>
      </c>
      <c r="H502" s="189" t="s">
        <v>656</v>
      </c>
      <c r="I502" s="203" t="s">
        <v>95</v>
      </c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4"/>
      <c r="AA502" s="164"/>
      <c r="AB502" s="164"/>
      <c r="AC502" s="164"/>
      <c r="AD502" s="164"/>
      <c r="AE502" s="164"/>
      <c r="AF502" s="164"/>
      <c r="AG502" s="164"/>
      <c r="AH502" s="164"/>
      <c r="AI502" s="164"/>
      <c r="AJ502" s="164"/>
      <c r="AK502" s="164"/>
      <c r="AL502" s="164"/>
      <c r="AM502" s="164">
        <v>21</v>
      </c>
      <c r="AN502" s="164"/>
      <c r="AO502" s="164"/>
      <c r="AP502" s="164"/>
      <c r="AQ502" s="164"/>
      <c r="AR502" s="164"/>
      <c r="AS502" s="164"/>
      <c r="AT502" s="164"/>
      <c r="AU502" s="164"/>
      <c r="AV502" s="164"/>
      <c r="AW502" s="164"/>
      <c r="AX502" s="164"/>
      <c r="AY502" s="164"/>
      <c r="AZ502" s="164"/>
      <c r="BA502" s="164"/>
      <c r="BB502" s="164"/>
      <c r="BC502" s="164"/>
      <c r="BD502" s="164"/>
      <c r="BE502" s="164"/>
      <c r="BF502" s="164"/>
      <c r="BG502" s="164"/>
      <c r="BH502" s="164"/>
    </row>
    <row r="503" spans="1:60" outlineLevel="1" x14ac:dyDescent="0.2">
      <c r="A503" s="198"/>
      <c r="B503" s="173"/>
      <c r="C503" s="229" t="s">
        <v>720</v>
      </c>
      <c r="D503" s="177"/>
      <c r="E503" s="182">
        <v>1.68</v>
      </c>
      <c r="F503" s="190"/>
      <c r="G503" s="190"/>
      <c r="H503" s="189"/>
      <c r="I503" s="203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  <c r="AA503" s="164"/>
      <c r="AB503" s="164"/>
      <c r="AC503" s="164"/>
      <c r="AD503" s="164"/>
      <c r="AE503" s="164"/>
      <c r="AF503" s="164"/>
      <c r="AG503" s="164"/>
      <c r="AH503" s="164"/>
      <c r="AI503" s="164"/>
      <c r="AJ503" s="164"/>
      <c r="AK503" s="164"/>
      <c r="AL503" s="164"/>
      <c r="AM503" s="164"/>
      <c r="AN503" s="164"/>
      <c r="AO503" s="164"/>
      <c r="AP503" s="164"/>
      <c r="AQ503" s="164"/>
      <c r="AR503" s="164"/>
      <c r="AS503" s="164"/>
      <c r="AT503" s="164"/>
      <c r="AU503" s="164"/>
      <c r="AV503" s="164"/>
      <c r="AW503" s="164"/>
      <c r="AX503" s="164"/>
      <c r="AY503" s="164"/>
      <c r="AZ503" s="164"/>
      <c r="BA503" s="164"/>
      <c r="BB503" s="164"/>
      <c r="BC503" s="164"/>
      <c r="BD503" s="164"/>
      <c r="BE503" s="164"/>
      <c r="BF503" s="164"/>
      <c r="BG503" s="164"/>
      <c r="BH503" s="164"/>
    </row>
    <row r="504" spans="1:60" outlineLevel="1" x14ac:dyDescent="0.2">
      <c r="A504" s="198"/>
      <c r="B504" s="170" t="s">
        <v>721</v>
      </c>
      <c r="C504" s="227"/>
      <c r="D504" s="199"/>
      <c r="E504" s="200"/>
      <c r="F504" s="201"/>
      <c r="G504" s="191"/>
      <c r="H504" s="189"/>
      <c r="I504" s="203"/>
      <c r="J504" s="164"/>
      <c r="K504" s="164">
        <v>1</v>
      </c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4"/>
      <c r="AA504" s="164"/>
      <c r="AB504" s="164"/>
      <c r="AC504" s="164"/>
      <c r="AD504" s="164"/>
      <c r="AE504" s="164"/>
      <c r="AF504" s="164"/>
      <c r="AG504" s="164"/>
      <c r="AH504" s="164"/>
      <c r="AI504" s="164"/>
      <c r="AJ504" s="164"/>
      <c r="AK504" s="164"/>
      <c r="AL504" s="164"/>
      <c r="AM504" s="164"/>
      <c r="AN504" s="164"/>
      <c r="AO504" s="164"/>
      <c r="AP504" s="164"/>
      <c r="AQ504" s="164"/>
      <c r="AR504" s="164"/>
      <c r="AS504" s="164"/>
      <c r="AT504" s="164"/>
      <c r="AU504" s="164"/>
      <c r="AV504" s="164"/>
      <c r="AW504" s="164"/>
      <c r="AX504" s="164"/>
      <c r="AY504" s="164"/>
      <c r="AZ504" s="164"/>
      <c r="BA504" s="164"/>
      <c r="BB504" s="164"/>
      <c r="BC504" s="164"/>
      <c r="BD504" s="164"/>
      <c r="BE504" s="164"/>
      <c r="BF504" s="164"/>
      <c r="BG504" s="164"/>
      <c r="BH504" s="164"/>
    </row>
    <row r="505" spans="1:60" outlineLevel="1" x14ac:dyDescent="0.2">
      <c r="A505" s="198">
        <v>138</v>
      </c>
      <c r="B505" s="173" t="s">
        <v>722</v>
      </c>
      <c r="C505" s="228" t="s">
        <v>723</v>
      </c>
      <c r="D505" s="176" t="s">
        <v>202</v>
      </c>
      <c r="E505" s="181">
        <v>60.55</v>
      </c>
      <c r="F505" s="192"/>
      <c r="G505" s="190">
        <f>E505*F505</f>
        <v>0</v>
      </c>
      <c r="H505" s="189" t="s">
        <v>656</v>
      </c>
      <c r="I505" s="203" t="s">
        <v>95</v>
      </c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4"/>
      <c r="AA505" s="164"/>
      <c r="AB505" s="164"/>
      <c r="AC505" s="164"/>
      <c r="AD505" s="164"/>
      <c r="AE505" s="164"/>
      <c r="AF505" s="164"/>
      <c r="AG505" s="164"/>
      <c r="AH505" s="164"/>
      <c r="AI505" s="164"/>
      <c r="AJ505" s="164"/>
      <c r="AK505" s="164"/>
      <c r="AL505" s="164"/>
      <c r="AM505" s="164">
        <v>21</v>
      </c>
      <c r="AN505" s="164"/>
      <c r="AO505" s="164"/>
      <c r="AP505" s="164"/>
      <c r="AQ505" s="164"/>
      <c r="AR505" s="164"/>
      <c r="AS505" s="164"/>
      <c r="AT505" s="164"/>
      <c r="AU505" s="164"/>
      <c r="AV505" s="164"/>
      <c r="AW505" s="164"/>
      <c r="AX505" s="164"/>
      <c r="AY505" s="164"/>
      <c r="AZ505" s="164"/>
      <c r="BA505" s="164"/>
      <c r="BB505" s="164"/>
      <c r="BC505" s="164"/>
      <c r="BD505" s="164"/>
      <c r="BE505" s="164"/>
      <c r="BF505" s="164"/>
      <c r="BG505" s="164"/>
      <c r="BH505" s="164"/>
    </row>
    <row r="506" spans="1:60" outlineLevel="1" x14ac:dyDescent="0.2">
      <c r="A506" s="198"/>
      <c r="B506" s="173"/>
      <c r="C506" s="229" t="s">
        <v>711</v>
      </c>
      <c r="D506" s="177"/>
      <c r="E506" s="182">
        <v>60.55</v>
      </c>
      <c r="F506" s="190"/>
      <c r="G506" s="190"/>
      <c r="H506" s="189"/>
      <c r="I506" s="203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64"/>
      <c r="AF506" s="164"/>
      <c r="AG506" s="164"/>
      <c r="AH506" s="164"/>
      <c r="AI506" s="164"/>
      <c r="AJ506" s="164"/>
      <c r="AK506" s="164"/>
      <c r="AL506" s="164"/>
      <c r="AM506" s="164"/>
      <c r="AN506" s="164"/>
      <c r="AO506" s="164"/>
      <c r="AP506" s="164"/>
      <c r="AQ506" s="164"/>
      <c r="AR506" s="164"/>
      <c r="AS506" s="164"/>
      <c r="AT506" s="164"/>
      <c r="AU506" s="164"/>
      <c r="AV506" s="164"/>
      <c r="AW506" s="164"/>
      <c r="AX506" s="164"/>
      <c r="AY506" s="164"/>
      <c r="AZ506" s="164"/>
      <c r="BA506" s="164"/>
      <c r="BB506" s="164"/>
      <c r="BC506" s="164"/>
      <c r="BD506" s="164"/>
      <c r="BE506" s="164"/>
      <c r="BF506" s="164"/>
      <c r="BG506" s="164"/>
      <c r="BH506" s="164"/>
    </row>
    <row r="507" spans="1:60" outlineLevel="1" x14ac:dyDescent="0.2">
      <c r="A507" s="198">
        <v>139</v>
      </c>
      <c r="B507" s="173" t="s">
        <v>724</v>
      </c>
      <c r="C507" s="228" t="s">
        <v>725</v>
      </c>
      <c r="D507" s="176" t="s">
        <v>232</v>
      </c>
      <c r="E507" s="181">
        <v>68</v>
      </c>
      <c r="F507" s="192"/>
      <c r="G507" s="190">
        <f>E507*F507</f>
        <v>0</v>
      </c>
      <c r="H507" s="189" t="s">
        <v>656</v>
      </c>
      <c r="I507" s="203" t="s">
        <v>95</v>
      </c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64"/>
      <c r="AF507" s="164"/>
      <c r="AG507" s="164"/>
      <c r="AH507" s="164"/>
      <c r="AI507" s="164"/>
      <c r="AJ507" s="164"/>
      <c r="AK507" s="164"/>
      <c r="AL507" s="164"/>
      <c r="AM507" s="164">
        <v>21</v>
      </c>
      <c r="AN507" s="164"/>
      <c r="AO507" s="164"/>
      <c r="AP507" s="164"/>
      <c r="AQ507" s="164"/>
      <c r="AR507" s="164"/>
      <c r="AS507" s="164"/>
      <c r="AT507" s="164"/>
      <c r="AU507" s="164"/>
      <c r="AV507" s="164"/>
      <c r="AW507" s="164"/>
      <c r="AX507" s="164"/>
      <c r="AY507" s="164"/>
      <c r="AZ507" s="164"/>
      <c r="BA507" s="164"/>
      <c r="BB507" s="164"/>
      <c r="BC507" s="164"/>
      <c r="BD507" s="164"/>
      <c r="BE507" s="164"/>
      <c r="BF507" s="164"/>
      <c r="BG507" s="164"/>
      <c r="BH507" s="164"/>
    </row>
    <row r="508" spans="1:60" outlineLevel="1" x14ac:dyDescent="0.2">
      <c r="A508" s="198"/>
      <c r="B508" s="170" t="s">
        <v>726</v>
      </c>
      <c r="C508" s="227"/>
      <c r="D508" s="199"/>
      <c r="E508" s="200"/>
      <c r="F508" s="201"/>
      <c r="G508" s="191"/>
      <c r="H508" s="189"/>
      <c r="I508" s="203"/>
      <c r="J508" s="164"/>
      <c r="K508" s="164">
        <v>1</v>
      </c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  <c r="AG508" s="164"/>
      <c r="AH508" s="164"/>
      <c r="AI508" s="164"/>
      <c r="AJ508" s="164"/>
      <c r="AK508" s="164"/>
      <c r="AL508" s="164"/>
      <c r="AM508" s="164"/>
      <c r="AN508" s="164"/>
      <c r="AO508" s="164"/>
      <c r="AP508" s="164"/>
      <c r="AQ508" s="164"/>
      <c r="AR508" s="164"/>
      <c r="AS508" s="164"/>
      <c r="AT508" s="164"/>
      <c r="AU508" s="164"/>
      <c r="AV508" s="164"/>
      <c r="AW508" s="164"/>
      <c r="AX508" s="164"/>
      <c r="AY508" s="164"/>
      <c r="AZ508" s="164"/>
      <c r="BA508" s="164"/>
      <c r="BB508" s="164"/>
      <c r="BC508" s="164"/>
      <c r="BD508" s="164"/>
      <c r="BE508" s="164"/>
      <c r="BF508" s="164"/>
      <c r="BG508" s="164"/>
      <c r="BH508" s="164"/>
    </row>
    <row r="509" spans="1:60" outlineLevel="1" x14ac:dyDescent="0.2">
      <c r="A509" s="198">
        <v>140</v>
      </c>
      <c r="B509" s="173" t="s">
        <v>727</v>
      </c>
      <c r="C509" s="228" t="s">
        <v>728</v>
      </c>
      <c r="D509" s="176" t="s">
        <v>232</v>
      </c>
      <c r="E509" s="181">
        <v>1</v>
      </c>
      <c r="F509" s="192"/>
      <c r="G509" s="190">
        <f>E509*F509</f>
        <v>0</v>
      </c>
      <c r="H509" s="189" t="s">
        <v>656</v>
      </c>
      <c r="I509" s="203" t="s">
        <v>95</v>
      </c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  <c r="AK509" s="164"/>
      <c r="AL509" s="164"/>
      <c r="AM509" s="164">
        <v>21</v>
      </c>
      <c r="AN509" s="164"/>
      <c r="AO509" s="164"/>
      <c r="AP509" s="164"/>
      <c r="AQ509" s="164"/>
      <c r="AR509" s="164"/>
      <c r="AS509" s="164"/>
      <c r="AT509" s="164"/>
      <c r="AU509" s="164"/>
      <c r="AV509" s="164"/>
      <c r="AW509" s="164"/>
      <c r="AX509" s="164"/>
      <c r="AY509" s="164"/>
      <c r="AZ509" s="164"/>
      <c r="BA509" s="164"/>
      <c r="BB509" s="164"/>
      <c r="BC509" s="164"/>
      <c r="BD509" s="164"/>
      <c r="BE509" s="164"/>
      <c r="BF509" s="164"/>
      <c r="BG509" s="164"/>
      <c r="BH509" s="164"/>
    </row>
    <row r="510" spans="1:60" outlineLevel="1" x14ac:dyDescent="0.2">
      <c r="A510" s="198"/>
      <c r="B510" s="173"/>
      <c r="C510" s="229" t="s">
        <v>86</v>
      </c>
      <c r="D510" s="177"/>
      <c r="E510" s="182">
        <v>1</v>
      </c>
      <c r="F510" s="190"/>
      <c r="G510" s="190"/>
      <c r="H510" s="189"/>
      <c r="I510" s="203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64"/>
      <c r="AF510" s="164"/>
      <c r="AG510" s="164"/>
      <c r="AH510" s="164"/>
      <c r="AI510" s="164"/>
      <c r="AJ510" s="164"/>
      <c r="AK510" s="164"/>
      <c r="AL510" s="164"/>
      <c r="AM510" s="164"/>
      <c r="AN510" s="164"/>
      <c r="AO510" s="164"/>
      <c r="AP510" s="164"/>
      <c r="AQ510" s="164"/>
      <c r="AR510" s="164"/>
      <c r="AS510" s="164"/>
      <c r="AT510" s="164"/>
      <c r="AU510" s="164"/>
      <c r="AV510" s="164"/>
      <c r="AW510" s="164"/>
      <c r="AX510" s="164"/>
      <c r="AY510" s="164"/>
      <c r="AZ510" s="164"/>
      <c r="BA510" s="164"/>
      <c r="BB510" s="164"/>
      <c r="BC510" s="164"/>
      <c r="BD510" s="164"/>
      <c r="BE510" s="164"/>
      <c r="BF510" s="164"/>
      <c r="BG510" s="164"/>
      <c r="BH510" s="164"/>
    </row>
    <row r="511" spans="1:60" outlineLevel="1" x14ac:dyDescent="0.2">
      <c r="A511" s="198"/>
      <c r="B511" s="170" t="s">
        <v>729</v>
      </c>
      <c r="C511" s="227"/>
      <c r="D511" s="199"/>
      <c r="E511" s="200"/>
      <c r="F511" s="201"/>
      <c r="G511" s="191"/>
      <c r="H511" s="189"/>
      <c r="I511" s="203"/>
      <c r="J511" s="164"/>
      <c r="K511" s="164">
        <v>1</v>
      </c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64"/>
      <c r="AF511" s="164"/>
      <c r="AG511" s="164"/>
      <c r="AH511" s="164"/>
      <c r="AI511" s="164"/>
      <c r="AJ511" s="164"/>
      <c r="AK511" s="164"/>
      <c r="AL511" s="164"/>
      <c r="AM511" s="164"/>
      <c r="AN511" s="164"/>
      <c r="AO511" s="164"/>
      <c r="AP511" s="164"/>
      <c r="AQ511" s="164"/>
      <c r="AR511" s="164"/>
      <c r="AS511" s="164"/>
      <c r="AT511" s="164"/>
      <c r="AU511" s="164"/>
      <c r="AV511" s="164"/>
      <c r="AW511" s="164"/>
      <c r="AX511" s="164"/>
      <c r="AY511" s="164"/>
      <c r="AZ511" s="164"/>
      <c r="BA511" s="164"/>
      <c r="BB511" s="164"/>
      <c r="BC511" s="164"/>
      <c r="BD511" s="164"/>
      <c r="BE511" s="164"/>
      <c r="BF511" s="164"/>
      <c r="BG511" s="164"/>
      <c r="BH511" s="164"/>
    </row>
    <row r="512" spans="1:60" outlineLevel="1" x14ac:dyDescent="0.2">
      <c r="A512" s="198">
        <v>141</v>
      </c>
      <c r="B512" s="173" t="s">
        <v>730</v>
      </c>
      <c r="C512" s="228" t="s">
        <v>731</v>
      </c>
      <c r="D512" s="176" t="s">
        <v>202</v>
      </c>
      <c r="E512" s="181">
        <v>20.100000000000001</v>
      </c>
      <c r="F512" s="192"/>
      <c r="G512" s="190">
        <f>E512*F512</f>
        <v>0</v>
      </c>
      <c r="H512" s="189" t="s">
        <v>656</v>
      </c>
      <c r="I512" s="203" t="s">
        <v>95</v>
      </c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4"/>
      <c r="AA512" s="164"/>
      <c r="AB512" s="164"/>
      <c r="AC512" s="164"/>
      <c r="AD512" s="164"/>
      <c r="AE512" s="164"/>
      <c r="AF512" s="164"/>
      <c r="AG512" s="164"/>
      <c r="AH512" s="164"/>
      <c r="AI512" s="164"/>
      <c r="AJ512" s="164"/>
      <c r="AK512" s="164"/>
      <c r="AL512" s="164"/>
      <c r="AM512" s="164">
        <v>21</v>
      </c>
      <c r="AN512" s="164"/>
      <c r="AO512" s="164"/>
      <c r="AP512" s="164"/>
      <c r="AQ512" s="164"/>
      <c r="AR512" s="164"/>
      <c r="AS512" s="164"/>
      <c r="AT512" s="164"/>
      <c r="AU512" s="164"/>
      <c r="AV512" s="164"/>
      <c r="AW512" s="164"/>
      <c r="AX512" s="164"/>
      <c r="AY512" s="164"/>
      <c r="AZ512" s="164"/>
      <c r="BA512" s="164"/>
      <c r="BB512" s="164"/>
      <c r="BC512" s="164"/>
      <c r="BD512" s="164"/>
      <c r="BE512" s="164"/>
      <c r="BF512" s="164"/>
      <c r="BG512" s="164"/>
      <c r="BH512" s="164"/>
    </row>
    <row r="513" spans="1:60" outlineLevel="1" x14ac:dyDescent="0.2">
      <c r="A513" s="198"/>
      <c r="B513" s="173"/>
      <c r="C513" s="229" t="s">
        <v>732</v>
      </c>
      <c r="D513" s="177"/>
      <c r="E513" s="182">
        <v>20.100000000000001</v>
      </c>
      <c r="F513" s="190"/>
      <c r="G513" s="190"/>
      <c r="H513" s="189"/>
      <c r="I513" s="203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4"/>
      <c r="AA513" s="164"/>
      <c r="AB513" s="164"/>
      <c r="AC513" s="164"/>
      <c r="AD513" s="164"/>
      <c r="AE513" s="164"/>
      <c r="AF513" s="164"/>
      <c r="AG513" s="164"/>
      <c r="AH513" s="164"/>
      <c r="AI513" s="164"/>
      <c r="AJ513" s="164"/>
      <c r="AK513" s="164"/>
      <c r="AL513" s="164"/>
      <c r="AM513" s="164"/>
      <c r="AN513" s="164"/>
      <c r="AO513" s="164"/>
      <c r="AP513" s="164"/>
      <c r="AQ513" s="164"/>
      <c r="AR513" s="164"/>
      <c r="AS513" s="164"/>
      <c r="AT513" s="164"/>
      <c r="AU513" s="164"/>
      <c r="AV513" s="164"/>
      <c r="AW513" s="164"/>
      <c r="AX513" s="164"/>
      <c r="AY513" s="164"/>
      <c r="AZ513" s="164"/>
      <c r="BA513" s="164"/>
      <c r="BB513" s="164"/>
      <c r="BC513" s="164"/>
      <c r="BD513" s="164"/>
      <c r="BE513" s="164"/>
      <c r="BF513" s="164"/>
      <c r="BG513" s="164"/>
      <c r="BH513" s="164"/>
    </row>
    <row r="514" spans="1:60" outlineLevel="1" x14ac:dyDescent="0.2">
      <c r="A514" s="198"/>
      <c r="B514" s="170" t="s">
        <v>733</v>
      </c>
      <c r="C514" s="227"/>
      <c r="D514" s="199"/>
      <c r="E514" s="200"/>
      <c r="F514" s="201"/>
      <c r="G514" s="191"/>
      <c r="H514" s="189"/>
      <c r="I514" s="203"/>
      <c r="J514" s="164"/>
      <c r="K514" s="164">
        <v>1</v>
      </c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64"/>
      <c r="AF514" s="164"/>
      <c r="AG514" s="164"/>
      <c r="AH514" s="164"/>
      <c r="AI514" s="164"/>
      <c r="AJ514" s="164"/>
      <c r="AK514" s="164"/>
      <c r="AL514" s="164"/>
      <c r="AM514" s="164"/>
      <c r="AN514" s="164"/>
      <c r="AO514" s="164"/>
      <c r="AP514" s="164"/>
      <c r="AQ514" s="164"/>
      <c r="AR514" s="164"/>
      <c r="AS514" s="164"/>
      <c r="AT514" s="164"/>
      <c r="AU514" s="164"/>
      <c r="AV514" s="164"/>
      <c r="AW514" s="164"/>
      <c r="AX514" s="164"/>
      <c r="AY514" s="164"/>
      <c r="AZ514" s="164"/>
      <c r="BA514" s="164"/>
      <c r="BB514" s="164"/>
      <c r="BC514" s="164"/>
      <c r="BD514" s="164"/>
      <c r="BE514" s="164"/>
      <c r="BF514" s="164"/>
      <c r="BG514" s="164"/>
      <c r="BH514" s="164"/>
    </row>
    <row r="515" spans="1:60" outlineLevel="1" x14ac:dyDescent="0.2">
      <c r="A515" s="198">
        <v>142</v>
      </c>
      <c r="B515" s="173" t="s">
        <v>734</v>
      </c>
      <c r="C515" s="228" t="s">
        <v>735</v>
      </c>
      <c r="D515" s="176" t="s">
        <v>202</v>
      </c>
      <c r="E515" s="181">
        <v>59.488</v>
      </c>
      <c r="F515" s="192"/>
      <c r="G515" s="190">
        <f>E515*F515</f>
        <v>0</v>
      </c>
      <c r="H515" s="189" t="s">
        <v>656</v>
      </c>
      <c r="I515" s="203" t="s">
        <v>95</v>
      </c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4"/>
      <c r="AA515" s="164"/>
      <c r="AB515" s="164"/>
      <c r="AC515" s="164"/>
      <c r="AD515" s="164"/>
      <c r="AE515" s="164"/>
      <c r="AF515" s="164"/>
      <c r="AG515" s="164"/>
      <c r="AH515" s="164"/>
      <c r="AI515" s="164"/>
      <c r="AJ515" s="164"/>
      <c r="AK515" s="164"/>
      <c r="AL515" s="164"/>
      <c r="AM515" s="164">
        <v>21</v>
      </c>
      <c r="AN515" s="164"/>
      <c r="AO515" s="164"/>
      <c r="AP515" s="164"/>
      <c r="AQ515" s="164"/>
      <c r="AR515" s="164"/>
      <c r="AS515" s="164"/>
      <c r="AT515" s="164"/>
      <c r="AU515" s="164"/>
      <c r="AV515" s="164"/>
      <c r="AW515" s="164"/>
      <c r="AX515" s="164"/>
      <c r="AY515" s="164"/>
      <c r="AZ515" s="164"/>
      <c r="BA515" s="164"/>
      <c r="BB515" s="164"/>
      <c r="BC515" s="164"/>
      <c r="BD515" s="164"/>
      <c r="BE515" s="164"/>
      <c r="BF515" s="164"/>
      <c r="BG515" s="164"/>
      <c r="BH515" s="164"/>
    </row>
    <row r="516" spans="1:60" outlineLevel="1" x14ac:dyDescent="0.2">
      <c r="A516" s="198"/>
      <c r="B516" s="173"/>
      <c r="C516" s="229" t="s">
        <v>736</v>
      </c>
      <c r="D516" s="177"/>
      <c r="E516" s="182">
        <v>59.488</v>
      </c>
      <c r="F516" s="190"/>
      <c r="G516" s="190"/>
      <c r="H516" s="189"/>
      <c r="I516" s="203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  <c r="AG516" s="164"/>
      <c r="AH516" s="164"/>
      <c r="AI516" s="164"/>
      <c r="AJ516" s="164"/>
      <c r="AK516" s="164"/>
      <c r="AL516" s="164"/>
      <c r="AM516" s="164"/>
      <c r="AN516" s="164"/>
      <c r="AO516" s="164"/>
      <c r="AP516" s="164"/>
      <c r="AQ516" s="164"/>
      <c r="AR516" s="164"/>
      <c r="AS516" s="164"/>
      <c r="AT516" s="164"/>
      <c r="AU516" s="164"/>
      <c r="AV516" s="164"/>
      <c r="AW516" s="164"/>
      <c r="AX516" s="164"/>
      <c r="AY516" s="164"/>
      <c r="AZ516" s="164"/>
      <c r="BA516" s="164"/>
      <c r="BB516" s="164"/>
      <c r="BC516" s="164"/>
      <c r="BD516" s="164"/>
      <c r="BE516" s="164"/>
      <c r="BF516" s="164"/>
      <c r="BG516" s="164"/>
      <c r="BH516" s="164"/>
    </row>
    <row r="517" spans="1:60" outlineLevel="1" x14ac:dyDescent="0.2">
      <c r="A517" s="198"/>
      <c r="B517" s="170" t="s">
        <v>737</v>
      </c>
      <c r="C517" s="227"/>
      <c r="D517" s="199"/>
      <c r="E517" s="200"/>
      <c r="F517" s="201"/>
      <c r="G517" s="191"/>
      <c r="H517" s="189"/>
      <c r="I517" s="203"/>
      <c r="J517" s="164"/>
      <c r="K517" s="164">
        <v>1</v>
      </c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4"/>
      <c r="AA517" s="164"/>
      <c r="AB517" s="164"/>
      <c r="AC517" s="164"/>
      <c r="AD517" s="164"/>
      <c r="AE517" s="164"/>
      <c r="AF517" s="164"/>
      <c r="AG517" s="164"/>
      <c r="AH517" s="164"/>
      <c r="AI517" s="164"/>
      <c r="AJ517" s="164"/>
      <c r="AK517" s="164"/>
      <c r="AL517" s="164"/>
      <c r="AM517" s="164"/>
      <c r="AN517" s="164"/>
      <c r="AO517" s="164"/>
      <c r="AP517" s="164"/>
      <c r="AQ517" s="164"/>
      <c r="AR517" s="164"/>
      <c r="AS517" s="164"/>
      <c r="AT517" s="164"/>
      <c r="AU517" s="164"/>
      <c r="AV517" s="164"/>
      <c r="AW517" s="164"/>
      <c r="AX517" s="164"/>
      <c r="AY517" s="164"/>
      <c r="AZ517" s="164"/>
      <c r="BA517" s="164"/>
      <c r="BB517" s="164"/>
      <c r="BC517" s="164"/>
      <c r="BD517" s="164"/>
      <c r="BE517" s="164"/>
      <c r="BF517" s="164"/>
      <c r="BG517" s="164"/>
      <c r="BH517" s="164"/>
    </row>
    <row r="518" spans="1:60" outlineLevel="1" x14ac:dyDescent="0.2">
      <c r="A518" s="198">
        <v>143</v>
      </c>
      <c r="B518" s="173" t="s">
        <v>738</v>
      </c>
      <c r="C518" s="228" t="s">
        <v>739</v>
      </c>
      <c r="D518" s="176" t="s">
        <v>232</v>
      </c>
      <c r="E518" s="181">
        <v>14</v>
      </c>
      <c r="F518" s="192"/>
      <c r="G518" s="190">
        <f>E518*F518</f>
        <v>0</v>
      </c>
      <c r="H518" s="189" t="s">
        <v>656</v>
      </c>
      <c r="I518" s="203" t="s">
        <v>95</v>
      </c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  <c r="AD518" s="164"/>
      <c r="AE518" s="164"/>
      <c r="AF518" s="164"/>
      <c r="AG518" s="164"/>
      <c r="AH518" s="164"/>
      <c r="AI518" s="164"/>
      <c r="AJ518" s="164"/>
      <c r="AK518" s="164"/>
      <c r="AL518" s="164"/>
      <c r="AM518" s="164">
        <v>21</v>
      </c>
      <c r="AN518" s="164"/>
      <c r="AO518" s="164"/>
      <c r="AP518" s="164"/>
      <c r="AQ518" s="164"/>
      <c r="AR518" s="164"/>
      <c r="AS518" s="164"/>
      <c r="AT518" s="164"/>
      <c r="AU518" s="164"/>
      <c r="AV518" s="164"/>
      <c r="AW518" s="164"/>
      <c r="AX518" s="164"/>
      <c r="AY518" s="164"/>
      <c r="AZ518" s="164"/>
      <c r="BA518" s="164"/>
      <c r="BB518" s="164"/>
      <c r="BC518" s="164"/>
      <c r="BD518" s="164"/>
      <c r="BE518" s="164"/>
      <c r="BF518" s="164"/>
      <c r="BG518" s="164"/>
      <c r="BH518" s="164"/>
    </row>
    <row r="519" spans="1:60" outlineLevel="1" x14ac:dyDescent="0.2">
      <c r="A519" s="198"/>
      <c r="B519" s="173"/>
      <c r="C519" s="229" t="s">
        <v>740</v>
      </c>
      <c r="D519" s="177"/>
      <c r="E519" s="182">
        <v>14</v>
      </c>
      <c r="F519" s="190"/>
      <c r="G519" s="190"/>
      <c r="H519" s="189"/>
      <c r="I519" s="203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64"/>
      <c r="AF519" s="164"/>
      <c r="AG519" s="164"/>
      <c r="AH519" s="164"/>
      <c r="AI519" s="164"/>
      <c r="AJ519" s="164"/>
      <c r="AK519" s="164"/>
      <c r="AL519" s="164"/>
      <c r="AM519" s="164"/>
      <c r="AN519" s="164"/>
      <c r="AO519" s="164"/>
      <c r="AP519" s="164"/>
      <c r="AQ519" s="164"/>
      <c r="AR519" s="164"/>
      <c r="AS519" s="164"/>
      <c r="AT519" s="164"/>
      <c r="AU519" s="164"/>
      <c r="AV519" s="164"/>
      <c r="AW519" s="164"/>
      <c r="AX519" s="164"/>
      <c r="AY519" s="164"/>
      <c r="AZ519" s="164"/>
      <c r="BA519" s="164"/>
      <c r="BB519" s="164"/>
      <c r="BC519" s="164"/>
      <c r="BD519" s="164"/>
      <c r="BE519" s="164"/>
      <c r="BF519" s="164"/>
      <c r="BG519" s="164"/>
      <c r="BH519" s="164"/>
    </row>
    <row r="520" spans="1:60" outlineLevel="1" x14ac:dyDescent="0.2">
      <c r="A520" s="198">
        <v>144</v>
      </c>
      <c r="B520" s="173" t="s">
        <v>741</v>
      </c>
      <c r="C520" s="228" t="s">
        <v>742</v>
      </c>
      <c r="D520" s="176" t="s">
        <v>202</v>
      </c>
      <c r="E520" s="181">
        <v>22.6</v>
      </c>
      <c r="F520" s="192"/>
      <c r="G520" s="190">
        <f>E520*F520</f>
        <v>0</v>
      </c>
      <c r="H520" s="189" t="s">
        <v>656</v>
      </c>
      <c r="I520" s="203" t="s">
        <v>95</v>
      </c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64"/>
      <c r="AF520" s="164"/>
      <c r="AG520" s="164"/>
      <c r="AH520" s="164"/>
      <c r="AI520" s="164"/>
      <c r="AJ520" s="164"/>
      <c r="AK520" s="164"/>
      <c r="AL520" s="164"/>
      <c r="AM520" s="164">
        <v>21</v>
      </c>
      <c r="AN520" s="164"/>
      <c r="AO520" s="164"/>
      <c r="AP520" s="164"/>
      <c r="AQ520" s="164"/>
      <c r="AR520" s="164"/>
      <c r="AS520" s="164"/>
      <c r="AT520" s="164"/>
      <c r="AU520" s="164"/>
      <c r="AV520" s="164"/>
      <c r="AW520" s="164"/>
      <c r="AX520" s="164"/>
      <c r="AY520" s="164"/>
      <c r="AZ520" s="164"/>
      <c r="BA520" s="164"/>
      <c r="BB520" s="164"/>
      <c r="BC520" s="164"/>
      <c r="BD520" s="164"/>
      <c r="BE520" s="164"/>
      <c r="BF520" s="164"/>
      <c r="BG520" s="164"/>
      <c r="BH520" s="164"/>
    </row>
    <row r="521" spans="1:60" outlineLevel="1" x14ac:dyDescent="0.2">
      <c r="A521" s="198"/>
      <c r="B521" s="173"/>
      <c r="C521" s="229" t="s">
        <v>743</v>
      </c>
      <c r="D521" s="177"/>
      <c r="E521" s="182">
        <v>22.6</v>
      </c>
      <c r="F521" s="190"/>
      <c r="G521" s="190"/>
      <c r="H521" s="189"/>
      <c r="I521" s="203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4"/>
      <c r="AG521" s="164"/>
      <c r="AH521" s="164"/>
      <c r="AI521" s="164"/>
      <c r="AJ521" s="164"/>
      <c r="AK521" s="164"/>
      <c r="AL521" s="164"/>
      <c r="AM521" s="164"/>
      <c r="AN521" s="164"/>
      <c r="AO521" s="164"/>
      <c r="AP521" s="164"/>
      <c r="AQ521" s="164"/>
      <c r="AR521" s="164"/>
      <c r="AS521" s="164"/>
      <c r="AT521" s="164"/>
      <c r="AU521" s="164"/>
      <c r="AV521" s="164"/>
      <c r="AW521" s="164"/>
      <c r="AX521" s="164"/>
      <c r="AY521" s="164"/>
      <c r="AZ521" s="164"/>
      <c r="BA521" s="164"/>
      <c r="BB521" s="164"/>
      <c r="BC521" s="164"/>
      <c r="BD521" s="164"/>
      <c r="BE521" s="164"/>
      <c r="BF521" s="164"/>
      <c r="BG521" s="164"/>
      <c r="BH521" s="164"/>
    </row>
    <row r="522" spans="1:60" outlineLevel="1" x14ac:dyDescent="0.2">
      <c r="A522" s="198">
        <v>145</v>
      </c>
      <c r="B522" s="173" t="s">
        <v>744</v>
      </c>
      <c r="C522" s="228" t="s">
        <v>745</v>
      </c>
      <c r="D522" s="176" t="s">
        <v>232</v>
      </c>
      <c r="E522" s="181">
        <v>7</v>
      </c>
      <c r="F522" s="192"/>
      <c r="G522" s="190">
        <f>E522*F522</f>
        <v>0</v>
      </c>
      <c r="H522" s="189" t="s">
        <v>656</v>
      </c>
      <c r="I522" s="203" t="s">
        <v>95</v>
      </c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  <c r="AA522" s="164"/>
      <c r="AB522" s="164"/>
      <c r="AC522" s="164"/>
      <c r="AD522" s="164"/>
      <c r="AE522" s="164"/>
      <c r="AF522" s="164"/>
      <c r="AG522" s="164"/>
      <c r="AH522" s="164"/>
      <c r="AI522" s="164"/>
      <c r="AJ522" s="164"/>
      <c r="AK522" s="164"/>
      <c r="AL522" s="164"/>
      <c r="AM522" s="164">
        <v>21</v>
      </c>
      <c r="AN522" s="164"/>
      <c r="AO522" s="164"/>
      <c r="AP522" s="164"/>
      <c r="AQ522" s="164"/>
      <c r="AR522" s="164"/>
      <c r="AS522" s="164"/>
      <c r="AT522" s="164"/>
      <c r="AU522" s="164"/>
      <c r="AV522" s="164"/>
      <c r="AW522" s="164"/>
      <c r="AX522" s="164"/>
      <c r="AY522" s="164"/>
      <c r="AZ522" s="164"/>
      <c r="BA522" s="164"/>
      <c r="BB522" s="164"/>
      <c r="BC522" s="164"/>
      <c r="BD522" s="164"/>
      <c r="BE522" s="164"/>
      <c r="BF522" s="164"/>
      <c r="BG522" s="164"/>
      <c r="BH522" s="164"/>
    </row>
    <row r="523" spans="1:60" outlineLevel="1" x14ac:dyDescent="0.2">
      <c r="A523" s="198"/>
      <c r="B523" s="170" t="s">
        <v>746</v>
      </c>
      <c r="C523" s="227"/>
      <c r="D523" s="199"/>
      <c r="E523" s="200"/>
      <c r="F523" s="201"/>
      <c r="G523" s="191"/>
      <c r="H523" s="189"/>
      <c r="I523" s="203"/>
      <c r="J523" s="164"/>
      <c r="K523" s="164">
        <v>1</v>
      </c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164"/>
      <c r="AE523" s="164"/>
      <c r="AF523" s="164"/>
      <c r="AG523" s="164"/>
      <c r="AH523" s="164"/>
      <c r="AI523" s="164"/>
      <c r="AJ523" s="164"/>
      <c r="AK523" s="164"/>
      <c r="AL523" s="164"/>
      <c r="AM523" s="164"/>
      <c r="AN523" s="164"/>
      <c r="AO523" s="164"/>
      <c r="AP523" s="164"/>
      <c r="AQ523" s="164"/>
      <c r="AR523" s="164"/>
      <c r="AS523" s="164"/>
      <c r="AT523" s="164"/>
      <c r="AU523" s="164"/>
      <c r="AV523" s="164"/>
      <c r="AW523" s="164"/>
      <c r="AX523" s="164"/>
      <c r="AY523" s="164"/>
      <c r="AZ523" s="164"/>
      <c r="BA523" s="164"/>
      <c r="BB523" s="164"/>
      <c r="BC523" s="164"/>
      <c r="BD523" s="164"/>
      <c r="BE523" s="164"/>
      <c r="BF523" s="164"/>
      <c r="BG523" s="164"/>
      <c r="BH523" s="164"/>
    </row>
    <row r="524" spans="1:60" outlineLevel="1" x14ac:dyDescent="0.2">
      <c r="A524" s="198"/>
      <c r="B524" s="170" t="s">
        <v>747</v>
      </c>
      <c r="C524" s="227"/>
      <c r="D524" s="199"/>
      <c r="E524" s="200"/>
      <c r="F524" s="201"/>
      <c r="G524" s="191"/>
      <c r="H524" s="189"/>
      <c r="I524" s="203"/>
      <c r="J524" s="164"/>
      <c r="K524" s="164">
        <v>2</v>
      </c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  <c r="AG524" s="164"/>
      <c r="AH524" s="164"/>
      <c r="AI524" s="164"/>
      <c r="AJ524" s="164"/>
      <c r="AK524" s="164"/>
      <c r="AL524" s="164"/>
      <c r="AM524" s="164"/>
      <c r="AN524" s="164"/>
      <c r="AO524" s="164"/>
      <c r="AP524" s="164"/>
      <c r="AQ524" s="164"/>
      <c r="AR524" s="164"/>
      <c r="AS524" s="164"/>
      <c r="AT524" s="164"/>
      <c r="AU524" s="164"/>
      <c r="AV524" s="164"/>
      <c r="AW524" s="164"/>
      <c r="AX524" s="164"/>
      <c r="AY524" s="164"/>
      <c r="AZ524" s="164"/>
      <c r="BA524" s="164"/>
      <c r="BB524" s="164"/>
      <c r="BC524" s="164"/>
      <c r="BD524" s="164"/>
      <c r="BE524" s="164"/>
      <c r="BF524" s="164"/>
      <c r="BG524" s="164"/>
      <c r="BH524" s="164"/>
    </row>
    <row r="525" spans="1:60" ht="22.5" outlineLevel="1" x14ac:dyDescent="0.2">
      <c r="A525" s="198">
        <v>146</v>
      </c>
      <c r="B525" s="173" t="s">
        <v>748</v>
      </c>
      <c r="C525" s="228" t="s">
        <v>749</v>
      </c>
      <c r="D525" s="176" t="s">
        <v>232</v>
      </c>
      <c r="E525" s="181">
        <v>7</v>
      </c>
      <c r="F525" s="192"/>
      <c r="G525" s="190">
        <f>E525*F525</f>
        <v>0</v>
      </c>
      <c r="H525" s="189" t="s">
        <v>656</v>
      </c>
      <c r="I525" s="203" t="s">
        <v>95</v>
      </c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164"/>
      <c r="AE525" s="164"/>
      <c r="AF525" s="164"/>
      <c r="AG525" s="164"/>
      <c r="AH525" s="164"/>
      <c r="AI525" s="164"/>
      <c r="AJ525" s="164"/>
      <c r="AK525" s="164"/>
      <c r="AL525" s="164"/>
      <c r="AM525" s="164">
        <v>21</v>
      </c>
      <c r="AN525" s="164"/>
      <c r="AO525" s="164"/>
      <c r="AP525" s="164"/>
      <c r="AQ525" s="164"/>
      <c r="AR525" s="164"/>
      <c r="AS525" s="164"/>
      <c r="AT525" s="164"/>
      <c r="AU525" s="164"/>
      <c r="AV525" s="164"/>
      <c r="AW525" s="164"/>
      <c r="AX525" s="164"/>
      <c r="AY525" s="164"/>
      <c r="AZ525" s="164"/>
      <c r="BA525" s="164"/>
      <c r="BB525" s="164"/>
      <c r="BC525" s="164"/>
      <c r="BD525" s="164"/>
      <c r="BE525" s="164"/>
      <c r="BF525" s="164"/>
      <c r="BG525" s="164"/>
      <c r="BH525" s="164"/>
    </row>
    <row r="526" spans="1:60" outlineLevel="1" x14ac:dyDescent="0.2">
      <c r="A526" s="198"/>
      <c r="B526" s="173"/>
      <c r="C526" s="229" t="s">
        <v>750</v>
      </c>
      <c r="D526" s="177"/>
      <c r="E526" s="182">
        <v>7</v>
      </c>
      <c r="F526" s="190"/>
      <c r="G526" s="190"/>
      <c r="H526" s="189"/>
      <c r="I526" s="203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64"/>
      <c r="AF526" s="164"/>
      <c r="AG526" s="164"/>
      <c r="AH526" s="164"/>
      <c r="AI526" s="164"/>
      <c r="AJ526" s="164"/>
      <c r="AK526" s="164"/>
      <c r="AL526" s="164"/>
      <c r="AM526" s="164"/>
      <c r="AN526" s="164"/>
      <c r="AO526" s="164"/>
      <c r="AP526" s="164"/>
      <c r="AQ526" s="164"/>
      <c r="AR526" s="164"/>
      <c r="AS526" s="164"/>
      <c r="AT526" s="164"/>
      <c r="AU526" s="164"/>
      <c r="AV526" s="164"/>
      <c r="AW526" s="164"/>
      <c r="AX526" s="164"/>
      <c r="AY526" s="164"/>
      <c r="AZ526" s="164"/>
      <c r="BA526" s="164"/>
      <c r="BB526" s="164"/>
      <c r="BC526" s="164"/>
      <c r="BD526" s="164"/>
      <c r="BE526" s="164"/>
      <c r="BF526" s="164"/>
      <c r="BG526" s="164"/>
      <c r="BH526" s="164"/>
    </row>
    <row r="527" spans="1:60" outlineLevel="1" x14ac:dyDescent="0.2">
      <c r="A527" s="198">
        <v>147</v>
      </c>
      <c r="B527" s="173" t="s">
        <v>751</v>
      </c>
      <c r="C527" s="228" t="s">
        <v>752</v>
      </c>
      <c r="D527" s="176" t="s">
        <v>220</v>
      </c>
      <c r="E527" s="181">
        <v>429.82159999999999</v>
      </c>
      <c r="F527" s="192"/>
      <c r="G527" s="190">
        <f>E527*F527</f>
        <v>0</v>
      </c>
      <c r="H527" s="189"/>
      <c r="I527" s="203" t="s">
        <v>164</v>
      </c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64"/>
      <c r="AF527" s="164"/>
      <c r="AG527" s="164"/>
      <c r="AH527" s="164"/>
      <c r="AI527" s="164"/>
      <c r="AJ527" s="164"/>
      <c r="AK527" s="164"/>
      <c r="AL527" s="164"/>
      <c r="AM527" s="164">
        <v>21</v>
      </c>
      <c r="AN527" s="164"/>
      <c r="AO527" s="164"/>
      <c r="AP527" s="164"/>
      <c r="AQ527" s="164"/>
      <c r="AR527" s="164"/>
      <c r="AS527" s="164"/>
      <c r="AT527" s="164"/>
      <c r="AU527" s="164"/>
      <c r="AV527" s="164"/>
      <c r="AW527" s="164"/>
      <c r="AX527" s="164"/>
      <c r="AY527" s="164"/>
      <c r="AZ527" s="164"/>
      <c r="BA527" s="164"/>
      <c r="BB527" s="164"/>
      <c r="BC527" s="164"/>
      <c r="BD527" s="164"/>
      <c r="BE527" s="164"/>
      <c r="BF527" s="164"/>
      <c r="BG527" s="164"/>
      <c r="BH527" s="164"/>
    </row>
    <row r="528" spans="1:60" outlineLevel="1" x14ac:dyDescent="0.2">
      <c r="A528" s="198"/>
      <c r="B528" s="173"/>
      <c r="C528" s="229" t="s">
        <v>657</v>
      </c>
      <c r="D528" s="177"/>
      <c r="E528" s="182">
        <v>250.82159999999999</v>
      </c>
      <c r="F528" s="190"/>
      <c r="G528" s="190"/>
      <c r="H528" s="189"/>
      <c r="I528" s="203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  <c r="AG528" s="164"/>
      <c r="AH528" s="164"/>
      <c r="AI528" s="164"/>
      <c r="AJ528" s="164"/>
      <c r="AK528" s="164"/>
      <c r="AL528" s="164"/>
      <c r="AM528" s="164"/>
      <c r="AN528" s="164"/>
      <c r="AO528" s="164"/>
      <c r="AP528" s="164"/>
      <c r="AQ528" s="164"/>
      <c r="AR528" s="164"/>
      <c r="AS528" s="164"/>
      <c r="AT528" s="164"/>
      <c r="AU528" s="164"/>
      <c r="AV528" s="164"/>
      <c r="AW528" s="164"/>
      <c r="AX528" s="164"/>
      <c r="AY528" s="164"/>
      <c r="AZ528" s="164"/>
      <c r="BA528" s="164"/>
      <c r="BB528" s="164"/>
      <c r="BC528" s="164"/>
      <c r="BD528" s="164"/>
      <c r="BE528" s="164"/>
      <c r="BF528" s="164"/>
      <c r="BG528" s="164"/>
      <c r="BH528" s="164"/>
    </row>
    <row r="529" spans="1:60" outlineLevel="1" x14ac:dyDescent="0.2">
      <c r="A529" s="198"/>
      <c r="B529" s="173"/>
      <c r="C529" s="229" t="s">
        <v>658</v>
      </c>
      <c r="D529" s="177"/>
      <c r="E529" s="182">
        <v>113.16</v>
      </c>
      <c r="F529" s="190"/>
      <c r="G529" s="190"/>
      <c r="H529" s="189"/>
      <c r="I529" s="203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  <c r="AG529" s="164"/>
      <c r="AH529" s="164"/>
      <c r="AI529" s="164"/>
      <c r="AJ529" s="164"/>
      <c r="AK529" s="164"/>
      <c r="AL529" s="164"/>
      <c r="AM529" s="164"/>
      <c r="AN529" s="164"/>
      <c r="AO529" s="164"/>
      <c r="AP529" s="164"/>
      <c r="AQ529" s="164"/>
      <c r="AR529" s="164"/>
      <c r="AS529" s="164"/>
      <c r="AT529" s="164"/>
      <c r="AU529" s="164"/>
      <c r="AV529" s="164"/>
      <c r="AW529" s="164"/>
      <c r="AX529" s="164"/>
      <c r="AY529" s="164"/>
      <c r="AZ529" s="164"/>
      <c r="BA529" s="164"/>
      <c r="BB529" s="164"/>
      <c r="BC529" s="164"/>
      <c r="BD529" s="164"/>
      <c r="BE529" s="164"/>
      <c r="BF529" s="164"/>
      <c r="BG529" s="164"/>
      <c r="BH529" s="164"/>
    </row>
    <row r="530" spans="1:60" outlineLevel="1" x14ac:dyDescent="0.2">
      <c r="A530" s="198"/>
      <c r="B530" s="173"/>
      <c r="C530" s="229" t="s">
        <v>629</v>
      </c>
      <c r="D530" s="177"/>
      <c r="E530" s="182">
        <v>52.64</v>
      </c>
      <c r="F530" s="190"/>
      <c r="G530" s="190"/>
      <c r="H530" s="189"/>
      <c r="I530" s="203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  <c r="AG530" s="164"/>
      <c r="AH530" s="164"/>
      <c r="AI530" s="164"/>
      <c r="AJ530" s="164"/>
      <c r="AK530" s="164"/>
      <c r="AL530" s="164"/>
      <c r="AM530" s="164"/>
      <c r="AN530" s="164"/>
      <c r="AO530" s="164"/>
      <c r="AP530" s="164"/>
      <c r="AQ530" s="164"/>
      <c r="AR530" s="164"/>
      <c r="AS530" s="164"/>
      <c r="AT530" s="164"/>
      <c r="AU530" s="164"/>
      <c r="AV530" s="164"/>
      <c r="AW530" s="164"/>
      <c r="AX530" s="164"/>
      <c r="AY530" s="164"/>
      <c r="AZ530" s="164"/>
      <c r="BA530" s="164"/>
      <c r="BB530" s="164"/>
      <c r="BC530" s="164"/>
      <c r="BD530" s="164"/>
      <c r="BE530" s="164"/>
      <c r="BF530" s="164"/>
      <c r="BG530" s="164"/>
      <c r="BH530" s="164"/>
    </row>
    <row r="531" spans="1:60" outlineLevel="1" x14ac:dyDescent="0.2">
      <c r="A531" s="198"/>
      <c r="B531" s="173"/>
      <c r="C531" s="229" t="s">
        <v>659</v>
      </c>
      <c r="D531" s="177"/>
      <c r="E531" s="182">
        <v>13.2</v>
      </c>
      <c r="F531" s="190"/>
      <c r="G531" s="190"/>
      <c r="H531" s="189"/>
      <c r="I531" s="203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  <c r="AG531" s="164"/>
      <c r="AH531" s="164"/>
      <c r="AI531" s="164"/>
      <c r="AJ531" s="164"/>
      <c r="AK531" s="164"/>
      <c r="AL531" s="164"/>
      <c r="AM531" s="164"/>
      <c r="AN531" s="164"/>
      <c r="AO531" s="164"/>
      <c r="AP531" s="164"/>
      <c r="AQ531" s="164"/>
      <c r="AR531" s="164"/>
      <c r="AS531" s="164"/>
      <c r="AT531" s="164"/>
      <c r="AU531" s="164"/>
      <c r="AV531" s="164"/>
      <c r="AW531" s="164"/>
      <c r="AX531" s="164"/>
      <c r="AY531" s="164"/>
      <c r="AZ531" s="164"/>
      <c r="BA531" s="164"/>
      <c r="BB531" s="164"/>
      <c r="BC531" s="164"/>
      <c r="BD531" s="164"/>
      <c r="BE531" s="164"/>
      <c r="BF531" s="164"/>
      <c r="BG531" s="164"/>
      <c r="BH531" s="164"/>
    </row>
    <row r="532" spans="1:60" outlineLevel="1" x14ac:dyDescent="0.2">
      <c r="A532" s="198">
        <v>148</v>
      </c>
      <c r="B532" s="173" t="s">
        <v>753</v>
      </c>
      <c r="C532" s="228" t="s">
        <v>754</v>
      </c>
      <c r="D532" s="176" t="s">
        <v>755</v>
      </c>
      <c r="E532" s="181">
        <v>35.33</v>
      </c>
      <c r="F532" s="192"/>
      <c r="G532" s="190">
        <f>E532*F532</f>
        <v>0</v>
      </c>
      <c r="H532" s="189"/>
      <c r="I532" s="203" t="s">
        <v>164</v>
      </c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  <c r="AG532" s="164"/>
      <c r="AH532" s="164"/>
      <c r="AI532" s="164"/>
      <c r="AJ532" s="164"/>
      <c r="AK532" s="164"/>
      <c r="AL532" s="164"/>
      <c r="AM532" s="164">
        <v>21</v>
      </c>
      <c r="AN532" s="164"/>
      <c r="AO532" s="164"/>
      <c r="AP532" s="164"/>
      <c r="AQ532" s="164"/>
      <c r="AR532" s="164"/>
      <c r="AS532" s="164"/>
      <c r="AT532" s="164"/>
      <c r="AU532" s="164"/>
      <c r="AV532" s="164"/>
      <c r="AW532" s="164"/>
      <c r="AX532" s="164"/>
      <c r="AY532" s="164"/>
      <c r="AZ532" s="164"/>
      <c r="BA532" s="164"/>
      <c r="BB532" s="164"/>
      <c r="BC532" s="164"/>
      <c r="BD532" s="164"/>
      <c r="BE532" s="164"/>
      <c r="BF532" s="164"/>
      <c r="BG532" s="164"/>
      <c r="BH532" s="164"/>
    </row>
    <row r="533" spans="1:60" outlineLevel="1" x14ac:dyDescent="0.2">
      <c r="A533" s="198"/>
      <c r="B533" s="173"/>
      <c r="C533" s="229" t="s">
        <v>683</v>
      </c>
      <c r="D533" s="177"/>
      <c r="E533" s="182">
        <v>26.5</v>
      </c>
      <c r="F533" s="190"/>
      <c r="G533" s="190"/>
      <c r="H533" s="189"/>
      <c r="I533" s="203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  <c r="AG533" s="164"/>
      <c r="AH533" s="164"/>
      <c r="AI533" s="164"/>
      <c r="AJ533" s="164"/>
      <c r="AK533" s="164"/>
      <c r="AL533" s="164"/>
      <c r="AM533" s="164"/>
      <c r="AN533" s="164"/>
      <c r="AO533" s="164"/>
      <c r="AP533" s="164"/>
      <c r="AQ533" s="164"/>
      <c r="AR533" s="164"/>
      <c r="AS533" s="164"/>
      <c r="AT533" s="164"/>
      <c r="AU533" s="164"/>
      <c r="AV533" s="164"/>
      <c r="AW533" s="164"/>
      <c r="AX533" s="164"/>
      <c r="AY533" s="164"/>
      <c r="AZ533" s="164"/>
      <c r="BA533" s="164"/>
      <c r="BB533" s="164"/>
      <c r="BC533" s="164"/>
      <c r="BD533" s="164"/>
      <c r="BE533" s="164"/>
      <c r="BF533" s="164"/>
      <c r="BG533" s="164"/>
      <c r="BH533" s="164"/>
    </row>
    <row r="534" spans="1:60" outlineLevel="1" x14ac:dyDescent="0.2">
      <c r="A534" s="198"/>
      <c r="B534" s="173"/>
      <c r="C534" s="229" t="s">
        <v>756</v>
      </c>
      <c r="D534" s="177"/>
      <c r="E534" s="182">
        <v>8.83</v>
      </c>
      <c r="F534" s="190"/>
      <c r="G534" s="190"/>
      <c r="H534" s="189"/>
      <c r="I534" s="203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  <c r="AK534" s="164"/>
      <c r="AL534" s="164"/>
      <c r="AM534" s="164"/>
      <c r="AN534" s="164"/>
      <c r="AO534" s="164"/>
      <c r="AP534" s="164"/>
      <c r="AQ534" s="164"/>
      <c r="AR534" s="164"/>
      <c r="AS534" s="164"/>
      <c r="AT534" s="164"/>
      <c r="AU534" s="164"/>
      <c r="AV534" s="164"/>
      <c r="AW534" s="164"/>
      <c r="AX534" s="164"/>
      <c r="AY534" s="164"/>
      <c r="AZ534" s="164"/>
      <c r="BA534" s="164"/>
      <c r="BB534" s="164"/>
      <c r="BC534" s="164"/>
      <c r="BD534" s="164"/>
      <c r="BE534" s="164"/>
      <c r="BF534" s="164"/>
      <c r="BG534" s="164"/>
      <c r="BH534" s="164"/>
    </row>
    <row r="535" spans="1:60" outlineLevel="1" x14ac:dyDescent="0.2">
      <c r="A535" s="198">
        <v>149</v>
      </c>
      <c r="B535" s="173" t="s">
        <v>757</v>
      </c>
      <c r="C535" s="228" t="s">
        <v>758</v>
      </c>
      <c r="D535" s="176" t="s">
        <v>755</v>
      </c>
      <c r="E535" s="181">
        <v>6.4</v>
      </c>
      <c r="F535" s="192"/>
      <c r="G535" s="190">
        <f>E535*F535</f>
        <v>0</v>
      </c>
      <c r="H535" s="189"/>
      <c r="I535" s="203" t="s">
        <v>164</v>
      </c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  <c r="AG535" s="164"/>
      <c r="AH535" s="164"/>
      <c r="AI535" s="164"/>
      <c r="AJ535" s="164"/>
      <c r="AK535" s="164"/>
      <c r="AL535" s="164"/>
      <c r="AM535" s="164">
        <v>21</v>
      </c>
      <c r="AN535" s="164"/>
      <c r="AO535" s="164"/>
      <c r="AP535" s="164"/>
      <c r="AQ535" s="164"/>
      <c r="AR535" s="164"/>
      <c r="AS535" s="164"/>
      <c r="AT535" s="164"/>
      <c r="AU535" s="164"/>
      <c r="AV535" s="164"/>
      <c r="AW535" s="164"/>
      <c r="AX535" s="164"/>
      <c r="AY535" s="164"/>
      <c r="AZ535" s="164"/>
      <c r="BA535" s="164"/>
      <c r="BB535" s="164"/>
      <c r="BC535" s="164"/>
      <c r="BD535" s="164"/>
      <c r="BE535" s="164"/>
      <c r="BF535" s="164"/>
      <c r="BG535" s="164"/>
      <c r="BH535" s="164"/>
    </row>
    <row r="536" spans="1:60" outlineLevel="1" x14ac:dyDescent="0.2">
      <c r="A536" s="198">
        <v>150</v>
      </c>
      <c r="B536" s="173" t="s">
        <v>759</v>
      </c>
      <c r="C536" s="228" t="s">
        <v>760</v>
      </c>
      <c r="D536" s="176" t="s">
        <v>755</v>
      </c>
      <c r="E536" s="181">
        <v>23.67</v>
      </c>
      <c r="F536" s="192"/>
      <c r="G536" s="190">
        <f>E536*F536</f>
        <v>0</v>
      </c>
      <c r="H536" s="189"/>
      <c r="I536" s="203" t="s">
        <v>164</v>
      </c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  <c r="AG536" s="164"/>
      <c r="AH536" s="164"/>
      <c r="AI536" s="164"/>
      <c r="AJ536" s="164"/>
      <c r="AK536" s="164"/>
      <c r="AL536" s="164"/>
      <c r="AM536" s="164">
        <v>21</v>
      </c>
      <c r="AN536" s="164"/>
      <c r="AO536" s="164"/>
      <c r="AP536" s="164"/>
      <c r="AQ536" s="164"/>
      <c r="AR536" s="164"/>
      <c r="AS536" s="164"/>
      <c r="AT536" s="164"/>
      <c r="AU536" s="164"/>
      <c r="AV536" s="164"/>
      <c r="AW536" s="164"/>
      <c r="AX536" s="164"/>
      <c r="AY536" s="164"/>
      <c r="AZ536" s="164"/>
      <c r="BA536" s="164"/>
      <c r="BB536" s="164"/>
      <c r="BC536" s="164"/>
      <c r="BD536" s="164"/>
      <c r="BE536" s="164"/>
      <c r="BF536" s="164"/>
      <c r="BG536" s="164"/>
      <c r="BH536" s="164"/>
    </row>
    <row r="537" spans="1:60" outlineLevel="1" x14ac:dyDescent="0.2">
      <c r="A537" s="198"/>
      <c r="B537" s="173"/>
      <c r="C537" s="229" t="s">
        <v>682</v>
      </c>
      <c r="D537" s="177"/>
      <c r="E537" s="182">
        <v>23.67</v>
      </c>
      <c r="F537" s="190"/>
      <c r="G537" s="190"/>
      <c r="H537" s="189"/>
      <c r="I537" s="203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4"/>
      <c r="AG537" s="164"/>
      <c r="AH537" s="164"/>
      <c r="AI537" s="164"/>
      <c r="AJ537" s="164"/>
      <c r="AK537" s="164"/>
      <c r="AL537" s="164"/>
      <c r="AM537" s="164"/>
      <c r="AN537" s="164"/>
      <c r="AO537" s="164"/>
      <c r="AP537" s="164"/>
      <c r="AQ537" s="164"/>
      <c r="AR537" s="164"/>
      <c r="AS537" s="164"/>
      <c r="AT537" s="164"/>
      <c r="AU537" s="164"/>
      <c r="AV537" s="164"/>
      <c r="AW537" s="164"/>
      <c r="AX537" s="164"/>
      <c r="AY537" s="164"/>
      <c r="AZ537" s="164"/>
      <c r="BA537" s="164"/>
      <c r="BB537" s="164"/>
      <c r="BC537" s="164"/>
      <c r="BD537" s="164"/>
      <c r="BE537" s="164"/>
      <c r="BF537" s="164"/>
      <c r="BG537" s="164"/>
      <c r="BH537" s="164"/>
    </row>
    <row r="538" spans="1:60" outlineLevel="1" x14ac:dyDescent="0.2">
      <c r="A538" s="198">
        <v>151</v>
      </c>
      <c r="B538" s="173" t="s">
        <v>761</v>
      </c>
      <c r="C538" s="228" t="s">
        <v>762</v>
      </c>
      <c r="D538" s="176" t="s">
        <v>220</v>
      </c>
      <c r="E538" s="181">
        <v>21.45</v>
      </c>
      <c r="F538" s="192"/>
      <c r="G538" s="190">
        <f>E538*F538</f>
        <v>0</v>
      </c>
      <c r="H538" s="189"/>
      <c r="I538" s="203" t="s">
        <v>164</v>
      </c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  <c r="AA538" s="164"/>
      <c r="AB538" s="164"/>
      <c r="AC538" s="164"/>
      <c r="AD538" s="164"/>
      <c r="AE538" s="164"/>
      <c r="AF538" s="164"/>
      <c r="AG538" s="164"/>
      <c r="AH538" s="164"/>
      <c r="AI538" s="164"/>
      <c r="AJ538" s="164"/>
      <c r="AK538" s="164"/>
      <c r="AL538" s="164"/>
      <c r="AM538" s="164">
        <v>21</v>
      </c>
      <c r="AN538" s="164"/>
      <c r="AO538" s="164"/>
      <c r="AP538" s="164"/>
      <c r="AQ538" s="164"/>
      <c r="AR538" s="164"/>
      <c r="AS538" s="164"/>
      <c r="AT538" s="164"/>
      <c r="AU538" s="164"/>
      <c r="AV538" s="164"/>
      <c r="AW538" s="164"/>
      <c r="AX538" s="164"/>
      <c r="AY538" s="164"/>
      <c r="AZ538" s="164"/>
      <c r="BA538" s="164"/>
      <c r="BB538" s="164"/>
      <c r="BC538" s="164"/>
      <c r="BD538" s="164"/>
      <c r="BE538" s="164"/>
      <c r="BF538" s="164"/>
      <c r="BG538" s="164"/>
      <c r="BH538" s="164"/>
    </row>
    <row r="539" spans="1:60" outlineLevel="1" x14ac:dyDescent="0.2">
      <c r="A539" s="198"/>
      <c r="B539" s="173"/>
      <c r="C539" s="229" t="s">
        <v>763</v>
      </c>
      <c r="D539" s="177"/>
      <c r="E539" s="182">
        <v>21.45</v>
      </c>
      <c r="F539" s="190"/>
      <c r="G539" s="190"/>
      <c r="H539" s="189"/>
      <c r="I539" s="203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  <c r="AA539" s="164"/>
      <c r="AB539" s="164"/>
      <c r="AC539" s="164"/>
      <c r="AD539" s="164"/>
      <c r="AE539" s="164"/>
      <c r="AF539" s="164"/>
      <c r="AG539" s="164"/>
      <c r="AH539" s="164"/>
      <c r="AI539" s="164"/>
      <c r="AJ539" s="164"/>
      <c r="AK539" s="164"/>
      <c r="AL539" s="164"/>
      <c r="AM539" s="164"/>
      <c r="AN539" s="164"/>
      <c r="AO539" s="164"/>
      <c r="AP539" s="164"/>
      <c r="AQ539" s="164"/>
      <c r="AR539" s="164"/>
      <c r="AS539" s="164"/>
      <c r="AT539" s="164"/>
      <c r="AU539" s="164"/>
      <c r="AV539" s="164"/>
      <c r="AW539" s="164"/>
      <c r="AX539" s="164"/>
      <c r="AY539" s="164"/>
      <c r="AZ539" s="164"/>
      <c r="BA539" s="164"/>
      <c r="BB539" s="164"/>
      <c r="BC539" s="164"/>
      <c r="BD539" s="164"/>
      <c r="BE539" s="164"/>
      <c r="BF539" s="164"/>
      <c r="BG539" s="164"/>
      <c r="BH539" s="164"/>
    </row>
    <row r="540" spans="1:60" outlineLevel="1" x14ac:dyDescent="0.2">
      <c r="A540" s="198">
        <v>152</v>
      </c>
      <c r="B540" s="173" t="s">
        <v>764</v>
      </c>
      <c r="C540" s="228" t="s">
        <v>765</v>
      </c>
      <c r="D540" s="176" t="s">
        <v>755</v>
      </c>
      <c r="E540" s="181">
        <v>26.5</v>
      </c>
      <c r="F540" s="192"/>
      <c r="G540" s="190">
        <f>E540*F540</f>
        <v>0</v>
      </c>
      <c r="H540" s="189"/>
      <c r="I540" s="203" t="s">
        <v>164</v>
      </c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  <c r="AA540" s="164"/>
      <c r="AB540" s="164"/>
      <c r="AC540" s="164"/>
      <c r="AD540" s="164"/>
      <c r="AE540" s="164"/>
      <c r="AF540" s="164"/>
      <c r="AG540" s="164"/>
      <c r="AH540" s="164"/>
      <c r="AI540" s="164"/>
      <c r="AJ540" s="164"/>
      <c r="AK540" s="164"/>
      <c r="AL540" s="164"/>
      <c r="AM540" s="164">
        <v>21</v>
      </c>
      <c r="AN540" s="164"/>
      <c r="AO540" s="164"/>
      <c r="AP540" s="164"/>
      <c r="AQ540" s="164"/>
      <c r="AR540" s="164"/>
      <c r="AS540" s="164"/>
      <c r="AT540" s="164"/>
      <c r="AU540" s="164"/>
      <c r="AV540" s="164"/>
      <c r="AW540" s="164"/>
      <c r="AX540" s="164"/>
      <c r="AY540" s="164"/>
      <c r="AZ540" s="164"/>
      <c r="BA540" s="164"/>
      <c r="BB540" s="164"/>
      <c r="BC540" s="164"/>
      <c r="BD540" s="164"/>
      <c r="BE540" s="164"/>
      <c r="BF540" s="164"/>
      <c r="BG540" s="164"/>
      <c r="BH540" s="164"/>
    </row>
    <row r="541" spans="1:60" outlineLevel="1" x14ac:dyDescent="0.2">
      <c r="A541" s="198"/>
      <c r="B541" s="173"/>
      <c r="C541" s="229" t="s">
        <v>683</v>
      </c>
      <c r="D541" s="177"/>
      <c r="E541" s="182">
        <v>26.5</v>
      </c>
      <c r="F541" s="190"/>
      <c r="G541" s="190"/>
      <c r="H541" s="189"/>
      <c r="I541" s="203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  <c r="AA541" s="164"/>
      <c r="AB541" s="164"/>
      <c r="AC541" s="164"/>
      <c r="AD541" s="164"/>
      <c r="AE541" s="164"/>
      <c r="AF541" s="164"/>
      <c r="AG541" s="164"/>
      <c r="AH541" s="164"/>
      <c r="AI541" s="164"/>
      <c r="AJ541" s="164"/>
      <c r="AK541" s="164"/>
      <c r="AL541" s="164"/>
      <c r="AM541" s="164"/>
      <c r="AN541" s="164"/>
      <c r="AO541" s="164"/>
      <c r="AP541" s="164"/>
      <c r="AQ541" s="164"/>
      <c r="AR541" s="164"/>
      <c r="AS541" s="164"/>
      <c r="AT541" s="164"/>
      <c r="AU541" s="164"/>
      <c r="AV541" s="164"/>
      <c r="AW541" s="164"/>
      <c r="AX541" s="164"/>
      <c r="AY541" s="164"/>
      <c r="AZ541" s="164"/>
      <c r="BA541" s="164"/>
      <c r="BB541" s="164"/>
      <c r="BC541" s="164"/>
      <c r="BD541" s="164"/>
      <c r="BE541" s="164"/>
      <c r="BF541" s="164"/>
      <c r="BG541" s="164"/>
      <c r="BH541" s="164"/>
    </row>
    <row r="542" spans="1:60" outlineLevel="1" x14ac:dyDescent="0.2">
      <c r="A542" s="198">
        <v>153</v>
      </c>
      <c r="B542" s="173" t="s">
        <v>766</v>
      </c>
      <c r="C542" s="228" t="s">
        <v>767</v>
      </c>
      <c r="D542" s="176" t="s">
        <v>232</v>
      </c>
      <c r="E542" s="181">
        <v>79</v>
      </c>
      <c r="F542" s="192"/>
      <c r="G542" s="190">
        <f>E542*F542</f>
        <v>0</v>
      </c>
      <c r="H542" s="189"/>
      <c r="I542" s="203" t="s">
        <v>164</v>
      </c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  <c r="AA542" s="164"/>
      <c r="AB542" s="164"/>
      <c r="AC542" s="164"/>
      <c r="AD542" s="164"/>
      <c r="AE542" s="164"/>
      <c r="AF542" s="164"/>
      <c r="AG542" s="164"/>
      <c r="AH542" s="164"/>
      <c r="AI542" s="164"/>
      <c r="AJ542" s="164"/>
      <c r="AK542" s="164"/>
      <c r="AL542" s="164"/>
      <c r="AM542" s="164">
        <v>21</v>
      </c>
      <c r="AN542" s="164"/>
      <c r="AO542" s="164"/>
      <c r="AP542" s="164"/>
      <c r="AQ542" s="164"/>
      <c r="AR542" s="164"/>
      <c r="AS542" s="164"/>
      <c r="AT542" s="164"/>
      <c r="AU542" s="164"/>
      <c r="AV542" s="164"/>
      <c r="AW542" s="164"/>
      <c r="AX542" s="164"/>
      <c r="AY542" s="164"/>
      <c r="AZ542" s="164"/>
      <c r="BA542" s="164"/>
      <c r="BB542" s="164"/>
      <c r="BC542" s="164"/>
      <c r="BD542" s="164"/>
      <c r="BE542" s="164"/>
      <c r="BF542" s="164"/>
      <c r="BG542" s="164"/>
      <c r="BH542" s="164"/>
    </row>
    <row r="543" spans="1:60" outlineLevel="1" x14ac:dyDescent="0.2">
      <c r="A543" s="198"/>
      <c r="B543" s="173"/>
      <c r="C543" s="229" t="s">
        <v>768</v>
      </c>
      <c r="D543" s="177"/>
      <c r="E543" s="182">
        <v>53</v>
      </c>
      <c r="F543" s="190"/>
      <c r="G543" s="190"/>
      <c r="H543" s="189"/>
      <c r="I543" s="203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  <c r="AG543" s="164"/>
      <c r="AH543" s="164"/>
      <c r="AI543" s="164"/>
      <c r="AJ543" s="164"/>
      <c r="AK543" s="164"/>
      <c r="AL543" s="164"/>
      <c r="AM543" s="164"/>
      <c r="AN543" s="164"/>
      <c r="AO543" s="164"/>
      <c r="AP543" s="164"/>
      <c r="AQ543" s="164"/>
      <c r="AR543" s="164"/>
      <c r="AS543" s="164"/>
      <c r="AT543" s="164"/>
      <c r="AU543" s="164"/>
      <c r="AV543" s="164"/>
      <c r="AW543" s="164"/>
      <c r="AX543" s="164"/>
      <c r="AY543" s="164"/>
      <c r="AZ543" s="164"/>
      <c r="BA543" s="164"/>
      <c r="BB543" s="164"/>
      <c r="BC543" s="164"/>
      <c r="BD543" s="164"/>
      <c r="BE543" s="164"/>
      <c r="BF543" s="164"/>
      <c r="BG543" s="164"/>
      <c r="BH543" s="164"/>
    </row>
    <row r="544" spans="1:60" outlineLevel="1" x14ac:dyDescent="0.2">
      <c r="A544" s="198"/>
      <c r="B544" s="173"/>
      <c r="C544" s="229" t="s">
        <v>769</v>
      </c>
      <c r="D544" s="177"/>
      <c r="E544" s="182">
        <v>26</v>
      </c>
      <c r="F544" s="190"/>
      <c r="G544" s="190"/>
      <c r="H544" s="189"/>
      <c r="I544" s="203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  <c r="AK544" s="164"/>
      <c r="AL544" s="164"/>
      <c r="AM544" s="164"/>
      <c r="AN544" s="164"/>
      <c r="AO544" s="164"/>
      <c r="AP544" s="164"/>
      <c r="AQ544" s="164"/>
      <c r="AR544" s="164"/>
      <c r="AS544" s="164"/>
      <c r="AT544" s="164"/>
      <c r="AU544" s="164"/>
      <c r="AV544" s="164"/>
      <c r="AW544" s="164"/>
      <c r="AX544" s="164"/>
      <c r="AY544" s="164"/>
      <c r="AZ544" s="164"/>
      <c r="BA544" s="164"/>
      <c r="BB544" s="164"/>
      <c r="BC544" s="164"/>
      <c r="BD544" s="164"/>
      <c r="BE544" s="164"/>
      <c r="BF544" s="164"/>
      <c r="BG544" s="164"/>
      <c r="BH544" s="164"/>
    </row>
    <row r="545" spans="1:60" outlineLevel="1" x14ac:dyDescent="0.2">
      <c r="A545" s="198">
        <v>154</v>
      </c>
      <c r="B545" s="173" t="s">
        <v>770</v>
      </c>
      <c r="C545" s="228" t="s">
        <v>771</v>
      </c>
      <c r="D545" s="176" t="s">
        <v>93</v>
      </c>
      <c r="E545" s="181">
        <v>18.149999999999999</v>
      </c>
      <c r="F545" s="192"/>
      <c r="G545" s="190">
        <f>E545*F545</f>
        <v>0</v>
      </c>
      <c r="H545" s="189"/>
      <c r="I545" s="203" t="s">
        <v>164</v>
      </c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  <c r="AK545" s="164"/>
      <c r="AL545" s="164"/>
      <c r="AM545" s="164">
        <v>21</v>
      </c>
      <c r="AN545" s="164"/>
      <c r="AO545" s="164"/>
      <c r="AP545" s="164"/>
      <c r="AQ545" s="164"/>
      <c r="AR545" s="164"/>
      <c r="AS545" s="164"/>
      <c r="AT545" s="164"/>
      <c r="AU545" s="164"/>
      <c r="AV545" s="164"/>
      <c r="AW545" s="164"/>
      <c r="AX545" s="164"/>
      <c r="AY545" s="164"/>
      <c r="AZ545" s="164"/>
      <c r="BA545" s="164"/>
      <c r="BB545" s="164"/>
      <c r="BC545" s="164"/>
      <c r="BD545" s="164"/>
      <c r="BE545" s="164"/>
      <c r="BF545" s="164"/>
      <c r="BG545" s="164"/>
      <c r="BH545" s="164"/>
    </row>
    <row r="546" spans="1:60" outlineLevel="1" x14ac:dyDescent="0.2">
      <c r="A546" s="198"/>
      <c r="B546" s="173"/>
      <c r="C546" s="229" t="s">
        <v>772</v>
      </c>
      <c r="D546" s="177"/>
      <c r="E546" s="182">
        <v>18.149999999999999</v>
      </c>
      <c r="F546" s="190"/>
      <c r="G546" s="190"/>
      <c r="H546" s="189"/>
      <c r="I546" s="203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64"/>
      <c r="AM546" s="164"/>
      <c r="AN546" s="164"/>
      <c r="AO546" s="164"/>
      <c r="AP546" s="164"/>
      <c r="AQ546" s="164"/>
      <c r="AR546" s="164"/>
      <c r="AS546" s="164"/>
      <c r="AT546" s="164"/>
      <c r="AU546" s="164"/>
      <c r="AV546" s="164"/>
      <c r="AW546" s="164"/>
      <c r="AX546" s="164"/>
      <c r="AY546" s="164"/>
      <c r="AZ546" s="164"/>
      <c r="BA546" s="164"/>
      <c r="BB546" s="164"/>
      <c r="BC546" s="164"/>
      <c r="BD546" s="164"/>
      <c r="BE546" s="164"/>
      <c r="BF546" s="164"/>
      <c r="BG546" s="164"/>
      <c r="BH546" s="164"/>
    </row>
    <row r="547" spans="1:60" outlineLevel="1" x14ac:dyDescent="0.2">
      <c r="A547" s="198">
        <v>155</v>
      </c>
      <c r="B547" s="173" t="s">
        <v>773</v>
      </c>
      <c r="C547" s="228" t="s">
        <v>774</v>
      </c>
      <c r="D547" s="176" t="s">
        <v>755</v>
      </c>
      <c r="E547" s="181">
        <v>70.03</v>
      </c>
      <c r="F547" s="192"/>
      <c r="G547" s="190">
        <f>E547*F547</f>
        <v>0</v>
      </c>
      <c r="H547" s="189"/>
      <c r="I547" s="203" t="s">
        <v>164</v>
      </c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  <c r="AK547" s="164"/>
      <c r="AL547" s="164"/>
      <c r="AM547" s="164">
        <v>21</v>
      </c>
      <c r="AN547" s="164"/>
      <c r="AO547" s="164"/>
      <c r="AP547" s="164"/>
      <c r="AQ547" s="164"/>
      <c r="AR547" s="164"/>
      <c r="AS547" s="164"/>
      <c r="AT547" s="164"/>
      <c r="AU547" s="164"/>
      <c r="AV547" s="164"/>
      <c r="AW547" s="164"/>
      <c r="AX547" s="164"/>
      <c r="AY547" s="164"/>
      <c r="AZ547" s="164"/>
      <c r="BA547" s="164"/>
      <c r="BB547" s="164"/>
      <c r="BC547" s="164"/>
      <c r="BD547" s="164"/>
      <c r="BE547" s="164"/>
      <c r="BF547" s="164"/>
      <c r="BG547" s="164"/>
      <c r="BH547" s="164"/>
    </row>
    <row r="548" spans="1:60" outlineLevel="1" x14ac:dyDescent="0.2">
      <c r="A548" s="198"/>
      <c r="B548" s="173"/>
      <c r="C548" s="229" t="s">
        <v>775</v>
      </c>
      <c r="D548" s="177"/>
      <c r="E548" s="182">
        <v>43.53</v>
      </c>
      <c r="F548" s="190"/>
      <c r="G548" s="190"/>
      <c r="H548" s="189"/>
      <c r="I548" s="203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64"/>
      <c r="AM548" s="164"/>
      <c r="AN548" s="164"/>
      <c r="AO548" s="164"/>
      <c r="AP548" s="164"/>
      <c r="AQ548" s="164"/>
      <c r="AR548" s="164"/>
      <c r="AS548" s="164"/>
      <c r="AT548" s="164"/>
      <c r="AU548" s="164"/>
      <c r="AV548" s="164"/>
      <c r="AW548" s="164"/>
      <c r="AX548" s="164"/>
      <c r="AY548" s="164"/>
      <c r="AZ548" s="164"/>
      <c r="BA548" s="164"/>
      <c r="BB548" s="164"/>
      <c r="BC548" s="164"/>
      <c r="BD548" s="164"/>
      <c r="BE548" s="164"/>
      <c r="BF548" s="164"/>
      <c r="BG548" s="164"/>
      <c r="BH548" s="164"/>
    </row>
    <row r="549" spans="1:60" outlineLevel="1" x14ac:dyDescent="0.2">
      <c r="A549" s="198"/>
      <c r="B549" s="173"/>
      <c r="C549" s="229" t="s">
        <v>683</v>
      </c>
      <c r="D549" s="177"/>
      <c r="E549" s="182">
        <v>26.5</v>
      </c>
      <c r="F549" s="190"/>
      <c r="G549" s="190"/>
      <c r="H549" s="189"/>
      <c r="I549" s="203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  <c r="AK549" s="164"/>
      <c r="AL549" s="164"/>
      <c r="AM549" s="164"/>
      <c r="AN549" s="164"/>
      <c r="AO549" s="164"/>
      <c r="AP549" s="164"/>
      <c r="AQ549" s="164"/>
      <c r="AR549" s="164"/>
      <c r="AS549" s="164"/>
      <c r="AT549" s="164"/>
      <c r="AU549" s="164"/>
      <c r="AV549" s="164"/>
      <c r="AW549" s="164"/>
      <c r="AX549" s="164"/>
      <c r="AY549" s="164"/>
      <c r="AZ549" s="164"/>
      <c r="BA549" s="164"/>
      <c r="BB549" s="164"/>
      <c r="BC549" s="164"/>
      <c r="BD549" s="164"/>
      <c r="BE549" s="164"/>
      <c r="BF549" s="164"/>
      <c r="BG549" s="164"/>
      <c r="BH549" s="164"/>
    </row>
    <row r="550" spans="1:60" outlineLevel="1" x14ac:dyDescent="0.2">
      <c r="A550" s="198">
        <v>156</v>
      </c>
      <c r="B550" s="173" t="s">
        <v>776</v>
      </c>
      <c r="C550" s="228" t="s">
        <v>777</v>
      </c>
      <c r="D550" s="176" t="s">
        <v>202</v>
      </c>
      <c r="E550" s="181">
        <v>22.6</v>
      </c>
      <c r="F550" s="192"/>
      <c r="G550" s="190">
        <f>E550*F550</f>
        <v>0</v>
      </c>
      <c r="H550" s="189"/>
      <c r="I550" s="203" t="s">
        <v>164</v>
      </c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  <c r="AA550" s="164"/>
      <c r="AB550" s="164"/>
      <c r="AC550" s="164"/>
      <c r="AD550" s="164"/>
      <c r="AE550" s="164"/>
      <c r="AF550" s="164"/>
      <c r="AG550" s="164"/>
      <c r="AH550" s="164"/>
      <c r="AI550" s="164"/>
      <c r="AJ550" s="164"/>
      <c r="AK550" s="164"/>
      <c r="AL550" s="164"/>
      <c r="AM550" s="164">
        <v>21</v>
      </c>
      <c r="AN550" s="164"/>
      <c r="AO550" s="164"/>
      <c r="AP550" s="164"/>
      <c r="AQ550" s="164"/>
      <c r="AR550" s="164"/>
      <c r="AS550" s="164"/>
      <c r="AT550" s="164"/>
      <c r="AU550" s="164"/>
      <c r="AV550" s="164"/>
      <c r="AW550" s="164"/>
      <c r="AX550" s="164"/>
      <c r="AY550" s="164"/>
      <c r="AZ550" s="164"/>
      <c r="BA550" s="164"/>
      <c r="BB550" s="164"/>
      <c r="BC550" s="164"/>
      <c r="BD550" s="164"/>
      <c r="BE550" s="164"/>
      <c r="BF550" s="164"/>
      <c r="BG550" s="164"/>
      <c r="BH550" s="164"/>
    </row>
    <row r="551" spans="1:60" outlineLevel="1" x14ac:dyDescent="0.2">
      <c r="A551" s="198"/>
      <c r="B551" s="173"/>
      <c r="C551" s="230" t="s">
        <v>778</v>
      </c>
      <c r="D551" s="178"/>
      <c r="E551" s="183"/>
      <c r="F551" s="195"/>
      <c r="G551" s="196"/>
      <c r="H551" s="189"/>
      <c r="I551" s="203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  <c r="AA551" s="164"/>
      <c r="AB551" s="164"/>
      <c r="AC551" s="164"/>
      <c r="AD551" s="164"/>
      <c r="AE551" s="164"/>
      <c r="AF551" s="164"/>
      <c r="AG551" s="164"/>
      <c r="AH551" s="164"/>
      <c r="AI551" s="164"/>
      <c r="AJ551" s="164"/>
      <c r="AK551" s="164"/>
      <c r="AL551" s="164"/>
      <c r="AM551" s="164"/>
      <c r="AN551" s="164"/>
      <c r="AO551" s="164"/>
      <c r="AP551" s="164"/>
      <c r="AQ551" s="164"/>
      <c r="AR551" s="164"/>
      <c r="AS551" s="164"/>
      <c r="AT551" s="164"/>
      <c r="AU551" s="164"/>
      <c r="AV551" s="164"/>
      <c r="AW551" s="164"/>
      <c r="AX551" s="164"/>
      <c r="AY551" s="164"/>
      <c r="AZ551" s="164"/>
      <c r="BA551" s="165" t="str">
        <f>C551</f>
        <v>včetně objímek, kolen a zednické výpomoci.</v>
      </c>
      <c r="BB551" s="164"/>
      <c r="BC551" s="164"/>
      <c r="BD551" s="164"/>
      <c r="BE551" s="164"/>
      <c r="BF551" s="164"/>
      <c r="BG551" s="164"/>
      <c r="BH551" s="164"/>
    </row>
    <row r="552" spans="1:60" outlineLevel="1" x14ac:dyDescent="0.2">
      <c r="A552" s="198"/>
      <c r="B552" s="173"/>
      <c r="C552" s="229" t="s">
        <v>743</v>
      </c>
      <c r="D552" s="177"/>
      <c r="E552" s="182">
        <v>22.6</v>
      </c>
      <c r="F552" s="190"/>
      <c r="G552" s="190"/>
      <c r="H552" s="189"/>
      <c r="I552" s="203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  <c r="AG552" s="164"/>
      <c r="AH552" s="164"/>
      <c r="AI552" s="164"/>
      <c r="AJ552" s="164"/>
      <c r="AK552" s="164"/>
      <c r="AL552" s="164"/>
      <c r="AM552" s="164"/>
      <c r="AN552" s="164"/>
      <c r="AO552" s="164"/>
      <c r="AP552" s="164"/>
      <c r="AQ552" s="164"/>
      <c r="AR552" s="164"/>
      <c r="AS552" s="164"/>
      <c r="AT552" s="164"/>
      <c r="AU552" s="164"/>
      <c r="AV552" s="164"/>
      <c r="AW552" s="164"/>
      <c r="AX552" s="164"/>
      <c r="AY552" s="164"/>
      <c r="AZ552" s="164"/>
      <c r="BA552" s="164"/>
      <c r="BB552" s="164"/>
      <c r="BC552" s="164"/>
      <c r="BD552" s="164"/>
      <c r="BE552" s="164"/>
      <c r="BF552" s="164"/>
      <c r="BG552" s="164"/>
      <c r="BH552" s="164"/>
    </row>
    <row r="553" spans="1:60" outlineLevel="1" x14ac:dyDescent="0.2">
      <c r="A553" s="198">
        <v>157</v>
      </c>
      <c r="B553" s="173" t="s">
        <v>779</v>
      </c>
      <c r="C553" s="228" t="s">
        <v>780</v>
      </c>
      <c r="D553" s="176" t="s">
        <v>781</v>
      </c>
      <c r="E553" s="181">
        <v>23</v>
      </c>
      <c r="F553" s="192"/>
      <c r="G553" s="190">
        <f>E553*F553</f>
        <v>0</v>
      </c>
      <c r="H553" s="189"/>
      <c r="I553" s="203" t="s">
        <v>164</v>
      </c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  <c r="AG553" s="164"/>
      <c r="AH553" s="164"/>
      <c r="AI553" s="164"/>
      <c r="AJ553" s="164"/>
      <c r="AK553" s="164"/>
      <c r="AL553" s="164"/>
      <c r="AM553" s="164">
        <v>21</v>
      </c>
      <c r="AN553" s="164"/>
      <c r="AO553" s="164"/>
      <c r="AP553" s="164"/>
      <c r="AQ553" s="164"/>
      <c r="AR553" s="164"/>
      <c r="AS553" s="164"/>
      <c r="AT553" s="164"/>
      <c r="AU553" s="164"/>
      <c r="AV553" s="164"/>
      <c r="AW553" s="164"/>
      <c r="AX553" s="164"/>
      <c r="AY553" s="164"/>
      <c r="AZ553" s="164"/>
      <c r="BA553" s="164"/>
      <c r="BB553" s="164"/>
      <c r="BC553" s="164"/>
      <c r="BD553" s="164"/>
      <c r="BE553" s="164"/>
      <c r="BF553" s="164"/>
      <c r="BG553" s="164"/>
      <c r="BH553" s="164"/>
    </row>
    <row r="554" spans="1:60" outlineLevel="1" x14ac:dyDescent="0.2">
      <c r="A554" s="198"/>
      <c r="B554" s="173"/>
      <c r="C554" s="229" t="s">
        <v>782</v>
      </c>
      <c r="D554" s="177"/>
      <c r="E554" s="182">
        <v>23</v>
      </c>
      <c r="F554" s="190"/>
      <c r="G554" s="190"/>
      <c r="H554" s="189"/>
      <c r="I554" s="203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  <c r="AG554" s="164"/>
      <c r="AH554" s="164"/>
      <c r="AI554" s="164"/>
      <c r="AJ554" s="164"/>
      <c r="AK554" s="164"/>
      <c r="AL554" s="164"/>
      <c r="AM554" s="164"/>
      <c r="AN554" s="164"/>
      <c r="AO554" s="164"/>
      <c r="AP554" s="164"/>
      <c r="AQ554" s="164"/>
      <c r="AR554" s="164"/>
      <c r="AS554" s="164"/>
      <c r="AT554" s="164"/>
      <c r="AU554" s="164"/>
      <c r="AV554" s="164"/>
      <c r="AW554" s="164"/>
      <c r="AX554" s="164"/>
      <c r="AY554" s="164"/>
      <c r="AZ554" s="164"/>
      <c r="BA554" s="164"/>
      <c r="BB554" s="164"/>
      <c r="BC554" s="164"/>
      <c r="BD554" s="164"/>
      <c r="BE554" s="164"/>
      <c r="BF554" s="164"/>
      <c r="BG554" s="164"/>
      <c r="BH554" s="164"/>
    </row>
    <row r="555" spans="1:60" ht="22.5" outlineLevel="1" x14ac:dyDescent="0.2">
      <c r="A555" s="198">
        <v>158</v>
      </c>
      <c r="B555" s="173" t="s">
        <v>783</v>
      </c>
      <c r="C555" s="228" t="s">
        <v>784</v>
      </c>
      <c r="D555" s="176" t="s">
        <v>202</v>
      </c>
      <c r="E555" s="181">
        <v>20.100000000000001</v>
      </c>
      <c r="F555" s="192"/>
      <c r="G555" s="190">
        <f>E555*F555</f>
        <v>0</v>
      </c>
      <c r="H555" s="189" t="s">
        <v>225</v>
      </c>
      <c r="I555" s="203" t="s">
        <v>95</v>
      </c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  <c r="AG555" s="164"/>
      <c r="AH555" s="164"/>
      <c r="AI555" s="164"/>
      <c r="AJ555" s="164"/>
      <c r="AK555" s="164"/>
      <c r="AL555" s="164"/>
      <c r="AM555" s="164">
        <v>21</v>
      </c>
      <c r="AN555" s="164"/>
      <c r="AO555" s="164"/>
      <c r="AP555" s="164"/>
      <c r="AQ555" s="164"/>
      <c r="AR555" s="164"/>
      <c r="AS555" s="164"/>
      <c r="AT555" s="164"/>
      <c r="AU555" s="164"/>
      <c r="AV555" s="164"/>
      <c r="AW555" s="164"/>
      <c r="AX555" s="164"/>
      <c r="AY555" s="164"/>
      <c r="AZ555" s="164"/>
      <c r="BA555" s="164"/>
      <c r="BB555" s="164"/>
      <c r="BC555" s="164"/>
      <c r="BD555" s="164"/>
      <c r="BE555" s="164"/>
      <c r="BF555" s="164"/>
      <c r="BG555" s="164"/>
      <c r="BH555" s="164"/>
    </row>
    <row r="556" spans="1:60" outlineLevel="1" x14ac:dyDescent="0.2">
      <c r="A556" s="198"/>
      <c r="B556" s="173"/>
      <c r="C556" s="229" t="s">
        <v>702</v>
      </c>
      <c r="D556" s="177"/>
      <c r="E556" s="182">
        <v>20.100000000000001</v>
      </c>
      <c r="F556" s="190"/>
      <c r="G556" s="190"/>
      <c r="H556" s="189"/>
      <c r="I556" s="203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  <c r="AA556" s="164"/>
      <c r="AB556" s="164"/>
      <c r="AC556" s="164"/>
      <c r="AD556" s="164"/>
      <c r="AE556" s="164"/>
      <c r="AF556" s="164"/>
      <c r="AG556" s="164"/>
      <c r="AH556" s="164"/>
      <c r="AI556" s="164"/>
      <c r="AJ556" s="164"/>
      <c r="AK556" s="164"/>
      <c r="AL556" s="164"/>
      <c r="AM556" s="164"/>
      <c r="AN556" s="164"/>
      <c r="AO556" s="164"/>
      <c r="AP556" s="164"/>
      <c r="AQ556" s="164"/>
      <c r="AR556" s="164"/>
      <c r="AS556" s="164"/>
      <c r="AT556" s="164"/>
      <c r="AU556" s="164"/>
      <c r="AV556" s="164"/>
      <c r="AW556" s="164"/>
      <c r="AX556" s="164"/>
      <c r="AY556" s="164"/>
      <c r="AZ556" s="164"/>
      <c r="BA556" s="164"/>
      <c r="BB556" s="164"/>
      <c r="BC556" s="164"/>
      <c r="BD556" s="164"/>
      <c r="BE556" s="164"/>
      <c r="BF556" s="164"/>
      <c r="BG556" s="164"/>
      <c r="BH556" s="164"/>
    </row>
    <row r="557" spans="1:60" outlineLevel="1" x14ac:dyDescent="0.2">
      <c r="A557" s="198">
        <v>159</v>
      </c>
      <c r="B557" s="173" t="s">
        <v>785</v>
      </c>
      <c r="C557" s="228" t="s">
        <v>786</v>
      </c>
      <c r="D557" s="176" t="s">
        <v>232</v>
      </c>
      <c r="E557" s="181">
        <v>50</v>
      </c>
      <c r="F557" s="192"/>
      <c r="G557" s="190">
        <f>E557*F557</f>
        <v>0</v>
      </c>
      <c r="H557" s="189" t="s">
        <v>225</v>
      </c>
      <c r="I557" s="203" t="s">
        <v>95</v>
      </c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164"/>
      <c r="AE557" s="164"/>
      <c r="AF557" s="164"/>
      <c r="AG557" s="164"/>
      <c r="AH557" s="164"/>
      <c r="AI557" s="164"/>
      <c r="AJ557" s="164"/>
      <c r="AK557" s="164"/>
      <c r="AL557" s="164"/>
      <c r="AM557" s="164">
        <v>21</v>
      </c>
      <c r="AN557" s="164"/>
      <c r="AO557" s="164"/>
      <c r="AP557" s="164"/>
      <c r="AQ557" s="164"/>
      <c r="AR557" s="164"/>
      <c r="AS557" s="164"/>
      <c r="AT557" s="164"/>
      <c r="AU557" s="164"/>
      <c r="AV557" s="164"/>
      <c r="AW557" s="164"/>
      <c r="AX557" s="164"/>
      <c r="AY557" s="164"/>
      <c r="AZ557" s="164"/>
      <c r="BA557" s="164"/>
      <c r="BB557" s="164"/>
      <c r="BC557" s="164"/>
      <c r="BD557" s="164"/>
      <c r="BE557" s="164"/>
      <c r="BF557" s="164"/>
      <c r="BG557" s="164"/>
      <c r="BH557" s="164"/>
    </row>
    <row r="558" spans="1:60" outlineLevel="1" x14ac:dyDescent="0.2">
      <c r="A558" s="198"/>
      <c r="B558" s="173"/>
      <c r="C558" s="229" t="s">
        <v>787</v>
      </c>
      <c r="D558" s="177"/>
      <c r="E558" s="182">
        <v>50</v>
      </c>
      <c r="F558" s="190"/>
      <c r="G558" s="190"/>
      <c r="H558" s="189"/>
      <c r="I558" s="203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  <c r="AG558" s="164"/>
      <c r="AH558" s="164"/>
      <c r="AI558" s="164"/>
      <c r="AJ558" s="164"/>
      <c r="AK558" s="164"/>
      <c r="AL558" s="164"/>
      <c r="AM558" s="164"/>
      <c r="AN558" s="164"/>
      <c r="AO558" s="164"/>
      <c r="AP558" s="164"/>
      <c r="AQ558" s="164"/>
      <c r="AR558" s="164"/>
      <c r="AS558" s="164"/>
      <c r="AT558" s="164"/>
      <c r="AU558" s="164"/>
      <c r="AV558" s="164"/>
      <c r="AW558" s="164"/>
      <c r="AX558" s="164"/>
      <c r="AY558" s="164"/>
      <c r="AZ558" s="164"/>
      <c r="BA558" s="164"/>
      <c r="BB558" s="164"/>
      <c r="BC558" s="164"/>
      <c r="BD558" s="164"/>
      <c r="BE558" s="164"/>
      <c r="BF558" s="164"/>
      <c r="BG558" s="164"/>
      <c r="BH558" s="164"/>
    </row>
    <row r="559" spans="1:60" outlineLevel="1" x14ac:dyDescent="0.2">
      <c r="A559" s="198">
        <v>160</v>
      </c>
      <c r="B559" s="173" t="s">
        <v>788</v>
      </c>
      <c r="C559" s="228" t="s">
        <v>789</v>
      </c>
      <c r="D559" s="176" t="s">
        <v>202</v>
      </c>
      <c r="E559" s="181">
        <v>75</v>
      </c>
      <c r="F559" s="192"/>
      <c r="G559" s="190">
        <f>E559*F559</f>
        <v>0</v>
      </c>
      <c r="H559" s="189" t="s">
        <v>225</v>
      </c>
      <c r="I559" s="203" t="s">
        <v>95</v>
      </c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  <c r="AA559" s="164"/>
      <c r="AB559" s="164"/>
      <c r="AC559" s="164"/>
      <c r="AD559" s="164"/>
      <c r="AE559" s="164"/>
      <c r="AF559" s="164"/>
      <c r="AG559" s="164"/>
      <c r="AH559" s="164"/>
      <c r="AI559" s="164"/>
      <c r="AJ559" s="164"/>
      <c r="AK559" s="164"/>
      <c r="AL559" s="164"/>
      <c r="AM559" s="164">
        <v>21</v>
      </c>
      <c r="AN559" s="164"/>
      <c r="AO559" s="164"/>
      <c r="AP559" s="164"/>
      <c r="AQ559" s="164"/>
      <c r="AR559" s="164"/>
      <c r="AS559" s="164"/>
      <c r="AT559" s="164"/>
      <c r="AU559" s="164"/>
      <c r="AV559" s="164"/>
      <c r="AW559" s="164"/>
      <c r="AX559" s="164"/>
      <c r="AY559" s="164"/>
      <c r="AZ559" s="164"/>
      <c r="BA559" s="164"/>
      <c r="BB559" s="164"/>
      <c r="BC559" s="164"/>
      <c r="BD559" s="164"/>
      <c r="BE559" s="164"/>
      <c r="BF559" s="164"/>
      <c r="BG559" s="164"/>
      <c r="BH559" s="164"/>
    </row>
    <row r="560" spans="1:60" outlineLevel="1" x14ac:dyDescent="0.2">
      <c r="A560" s="198"/>
      <c r="B560" s="173"/>
      <c r="C560" s="229" t="s">
        <v>790</v>
      </c>
      <c r="D560" s="177"/>
      <c r="E560" s="182">
        <v>75</v>
      </c>
      <c r="F560" s="190"/>
      <c r="G560" s="190"/>
      <c r="H560" s="189"/>
      <c r="I560" s="203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  <c r="AA560" s="164"/>
      <c r="AB560" s="164"/>
      <c r="AC560" s="164"/>
      <c r="AD560" s="164"/>
      <c r="AE560" s="164"/>
      <c r="AF560" s="164"/>
      <c r="AG560" s="164"/>
      <c r="AH560" s="164"/>
      <c r="AI560" s="164"/>
      <c r="AJ560" s="164"/>
      <c r="AK560" s="164"/>
      <c r="AL560" s="164"/>
      <c r="AM560" s="164"/>
      <c r="AN560" s="164"/>
      <c r="AO560" s="164"/>
      <c r="AP560" s="164"/>
      <c r="AQ560" s="164"/>
      <c r="AR560" s="164"/>
      <c r="AS560" s="164"/>
      <c r="AT560" s="164"/>
      <c r="AU560" s="164"/>
      <c r="AV560" s="164"/>
      <c r="AW560" s="164"/>
      <c r="AX560" s="164"/>
      <c r="AY560" s="164"/>
      <c r="AZ560" s="164"/>
      <c r="BA560" s="164"/>
      <c r="BB560" s="164"/>
      <c r="BC560" s="164"/>
      <c r="BD560" s="164"/>
      <c r="BE560" s="164"/>
      <c r="BF560" s="164"/>
      <c r="BG560" s="164"/>
      <c r="BH560" s="164"/>
    </row>
    <row r="561" spans="1:60" ht="22.5" outlineLevel="1" x14ac:dyDescent="0.2">
      <c r="A561" s="198">
        <v>161</v>
      </c>
      <c r="B561" s="173" t="s">
        <v>791</v>
      </c>
      <c r="C561" s="228" t="s">
        <v>792</v>
      </c>
      <c r="D561" s="176" t="s">
        <v>202</v>
      </c>
      <c r="E561" s="181">
        <v>50.17</v>
      </c>
      <c r="F561" s="192"/>
      <c r="G561" s="190">
        <f>E561*F561</f>
        <v>0</v>
      </c>
      <c r="H561" s="189" t="s">
        <v>225</v>
      </c>
      <c r="I561" s="203" t="s">
        <v>95</v>
      </c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  <c r="AA561" s="164"/>
      <c r="AB561" s="164"/>
      <c r="AC561" s="164"/>
      <c r="AD561" s="164"/>
      <c r="AE561" s="164"/>
      <c r="AF561" s="164"/>
      <c r="AG561" s="164"/>
      <c r="AH561" s="164"/>
      <c r="AI561" s="164"/>
      <c r="AJ561" s="164"/>
      <c r="AK561" s="164"/>
      <c r="AL561" s="164"/>
      <c r="AM561" s="164">
        <v>21</v>
      </c>
      <c r="AN561" s="164"/>
      <c r="AO561" s="164"/>
      <c r="AP561" s="164"/>
      <c r="AQ561" s="164"/>
      <c r="AR561" s="164"/>
      <c r="AS561" s="164"/>
      <c r="AT561" s="164"/>
      <c r="AU561" s="164"/>
      <c r="AV561" s="164"/>
      <c r="AW561" s="164"/>
      <c r="AX561" s="164"/>
      <c r="AY561" s="164"/>
      <c r="AZ561" s="164"/>
      <c r="BA561" s="164"/>
      <c r="BB561" s="164"/>
      <c r="BC561" s="164"/>
      <c r="BD561" s="164"/>
      <c r="BE561" s="164"/>
      <c r="BF561" s="164"/>
      <c r="BG561" s="164"/>
      <c r="BH561" s="164"/>
    </row>
    <row r="562" spans="1:60" outlineLevel="1" x14ac:dyDescent="0.2">
      <c r="A562" s="198"/>
      <c r="B562" s="173"/>
      <c r="C562" s="229" t="s">
        <v>682</v>
      </c>
      <c r="D562" s="177"/>
      <c r="E562" s="182">
        <v>23.67</v>
      </c>
      <c r="F562" s="190"/>
      <c r="G562" s="190"/>
      <c r="H562" s="189"/>
      <c r="I562" s="203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  <c r="AG562" s="164"/>
      <c r="AH562" s="164"/>
      <c r="AI562" s="164"/>
      <c r="AJ562" s="164"/>
      <c r="AK562" s="164"/>
      <c r="AL562" s="164"/>
      <c r="AM562" s="164"/>
      <c r="AN562" s="164"/>
      <c r="AO562" s="164"/>
      <c r="AP562" s="164"/>
      <c r="AQ562" s="164"/>
      <c r="AR562" s="164"/>
      <c r="AS562" s="164"/>
      <c r="AT562" s="164"/>
      <c r="AU562" s="164"/>
      <c r="AV562" s="164"/>
      <c r="AW562" s="164"/>
      <c r="AX562" s="164"/>
      <c r="AY562" s="164"/>
      <c r="AZ562" s="164"/>
      <c r="BA562" s="164"/>
      <c r="BB562" s="164"/>
      <c r="BC562" s="164"/>
      <c r="BD562" s="164"/>
      <c r="BE562" s="164"/>
      <c r="BF562" s="164"/>
      <c r="BG562" s="164"/>
      <c r="BH562" s="164"/>
    </row>
    <row r="563" spans="1:60" outlineLevel="1" x14ac:dyDescent="0.2">
      <c r="A563" s="198"/>
      <c r="B563" s="173"/>
      <c r="C563" s="229" t="s">
        <v>683</v>
      </c>
      <c r="D563" s="177"/>
      <c r="E563" s="182">
        <v>26.5</v>
      </c>
      <c r="F563" s="190"/>
      <c r="G563" s="190"/>
      <c r="H563" s="189"/>
      <c r="I563" s="203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  <c r="AA563" s="164"/>
      <c r="AB563" s="164"/>
      <c r="AC563" s="164"/>
      <c r="AD563" s="164"/>
      <c r="AE563" s="164"/>
      <c r="AF563" s="164"/>
      <c r="AG563" s="164"/>
      <c r="AH563" s="164"/>
      <c r="AI563" s="164"/>
      <c r="AJ563" s="164"/>
      <c r="AK563" s="164"/>
      <c r="AL563" s="164"/>
      <c r="AM563" s="164"/>
      <c r="AN563" s="164"/>
      <c r="AO563" s="164"/>
      <c r="AP563" s="164"/>
      <c r="AQ563" s="164"/>
      <c r="AR563" s="164"/>
      <c r="AS563" s="164"/>
      <c r="AT563" s="164"/>
      <c r="AU563" s="164"/>
      <c r="AV563" s="164"/>
      <c r="AW563" s="164"/>
      <c r="AX563" s="164"/>
      <c r="AY563" s="164"/>
      <c r="AZ563" s="164"/>
      <c r="BA563" s="164"/>
      <c r="BB563" s="164"/>
      <c r="BC563" s="164"/>
      <c r="BD563" s="164"/>
      <c r="BE563" s="164"/>
      <c r="BF563" s="164"/>
      <c r="BG563" s="164"/>
      <c r="BH563" s="164"/>
    </row>
    <row r="564" spans="1:60" ht="22.5" outlineLevel="1" x14ac:dyDescent="0.2">
      <c r="A564" s="198">
        <v>162</v>
      </c>
      <c r="B564" s="173" t="s">
        <v>793</v>
      </c>
      <c r="C564" s="228" t="s">
        <v>794</v>
      </c>
      <c r="D564" s="176" t="s">
        <v>232</v>
      </c>
      <c r="E564" s="181">
        <v>2</v>
      </c>
      <c r="F564" s="192"/>
      <c r="G564" s="190">
        <f>E564*F564</f>
        <v>0</v>
      </c>
      <c r="H564" s="189" t="s">
        <v>225</v>
      </c>
      <c r="I564" s="203" t="s">
        <v>95</v>
      </c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  <c r="AG564" s="164"/>
      <c r="AH564" s="164"/>
      <c r="AI564" s="164"/>
      <c r="AJ564" s="164"/>
      <c r="AK564" s="164"/>
      <c r="AL564" s="164"/>
      <c r="AM564" s="164">
        <v>21</v>
      </c>
      <c r="AN564" s="164"/>
      <c r="AO564" s="164"/>
      <c r="AP564" s="164"/>
      <c r="AQ564" s="164"/>
      <c r="AR564" s="164"/>
      <c r="AS564" s="164"/>
      <c r="AT564" s="164"/>
      <c r="AU564" s="164"/>
      <c r="AV564" s="164"/>
      <c r="AW564" s="164"/>
      <c r="AX564" s="164"/>
      <c r="AY564" s="164"/>
      <c r="AZ564" s="164"/>
      <c r="BA564" s="164"/>
      <c r="BB564" s="164"/>
      <c r="BC564" s="164"/>
      <c r="BD564" s="164"/>
      <c r="BE564" s="164"/>
      <c r="BF564" s="164"/>
      <c r="BG564" s="164"/>
      <c r="BH564" s="164"/>
    </row>
    <row r="565" spans="1:60" outlineLevel="1" x14ac:dyDescent="0.2">
      <c r="A565" s="198"/>
      <c r="B565" s="173"/>
      <c r="C565" s="229" t="s">
        <v>143</v>
      </c>
      <c r="D565" s="177"/>
      <c r="E565" s="182">
        <v>2</v>
      </c>
      <c r="F565" s="190"/>
      <c r="G565" s="190"/>
      <c r="H565" s="189"/>
      <c r="I565" s="203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4"/>
      <c r="AK565" s="164"/>
      <c r="AL565" s="164"/>
      <c r="AM565" s="164"/>
      <c r="AN565" s="164"/>
      <c r="AO565" s="164"/>
      <c r="AP565" s="164"/>
      <c r="AQ565" s="164"/>
      <c r="AR565" s="164"/>
      <c r="AS565" s="164"/>
      <c r="AT565" s="164"/>
      <c r="AU565" s="164"/>
      <c r="AV565" s="164"/>
      <c r="AW565" s="164"/>
      <c r="AX565" s="164"/>
      <c r="AY565" s="164"/>
      <c r="AZ565" s="164"/>
      <c r="BA565" s="164"/>
      <c r="BB565" s="164"/>
      <c r="BC565" s="164"/>
      <c r="BD565" s="164"/>
      <c r="BE565" s="164"/>
      <c r="BF565" s="164"/>
      <c r="BG565" s="164"/>
      <c r="BH565" s="164"/>
    </row>
    <row r="566" spans="1:60" ht="22.5" outlineLevel="1" x14ac:dyDescent="0.2">
      <c r="A566" s="198">
        <v>163</v>
      </c>
      <c r="B566" s="173" t="s">
        <v>795</v>
      </c>
      <c r="C566" s="228" t="s">
        <v>796</v>
      </c>
      <c r="D566" s="176" t="s">
        <v>232</v>
      </c>
      <c r="E566" s="181">
        <v>8</v>
      </c>
      <c r="F566" s="192"/>
      <c r="G566" s="190">
        <f>E566*F566</f>
        <v>0</v>
      </c>
      <c r="H566" s="189" t="s">
        <v>225</v>
      </c>
      <c r="I566" s="203" t="s">
        <v>95</v>
      </c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  <c r="AG566" s="164"/>
      <c r="AH566" s="164"/>
      <c r="AI566" s="164"/>
      <c r="AJ566" s="164"/>
      <c r="AK566" s="164"/>
      <c r="AL566" s="164"/>
      <c r="AM566" s="164">
        <v>21</v>
      </c>
      <c r="AN566" s="164"/>
      <c r="AO566" s="164"/>
      <c r="AP566" s="164"/>
      <c r="AQ566" s="164"/>
      <c r="AR566" s="164"/>
      <c r="AS566" s="164"/>
      <c r="AT566" s="164"/>
      <c r="AU566" s="164"/>
      <c r="AV566" s="164"/>
      <c r="AW566" s="164"/>
      <c r="AX566" s="164"/>
      <c r="AY566" s="164"/>
      <c r="AZ566" s="164"/>
      <c r="BA566" s="164"/>
      <c r="BB566" s="164"/>
      <c r="BC566" s="164"/>
      <c r="BD566" s="164"/>
      <c r="BE566" s="164"/>
      <c r="BF566" s="164"/>
      <c r="BG566" s="164"/>
      <c r="BH566" s="164"/>
    </row>
    <row r="567" spans="1:60" outlineLevel="1" x14ac:dyDescent="0.2">
      <c r="A567" s="198"/>
      <c r="B567" s="173"/>
      <c r="C567" s="229" t="s">
        <v>797</v>
      </c>
      <c r="D567" s="177"/>
      <c r="E567" s="182">
        <v>2</v>
      </c>
      <c r="F567" s="190"/>
      <c r="G567" s="190"/>
      <c r="H567" s="189"/>
      <c r="I567" s="203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  <c r="AG567" s="164"/>
      <c r="AH567" s="164"/>
      <c r="AI567" s="164"/>
      <c r="AJ567" s="164"/>
      <c r="AK567" s="164"/>
      <c r="AL567" s="164"/>
      <c r="AM567" s="164"/>
      <c r="AN567" s="164"/>
      <c r="AO567" s="164"/>
      <c r="AP567" s="164"/>
      <c r="AQ567" s="164"/>
      <c r="AR567" s="164"/>
      <c r="AS567" s="164"/>
      <c r="AT567" s="164"/>
      <c r="AU567" s="164"/>
      <c r="AV567" s="164"/>
      <c r="AW567" s="164"/>
      <c r="AX567" s="164"/>
      <c r="AY567" s="164"/>
      <c r="AZ567" s="164"/>
      <c r="BA567" s="164"/>
      <c r="BB567" s="164"/>
      <c r="BC567" s="164"/>
      <c r="BD567" s="164"/>
      <c r="BE567" s="164"/>
      <c r="BF567" s="164"/>
      <c r="BG567" s="164"/>
      <c r="BH567" s="164"/>
    </row>
    <row r="568" spans="1:60" outlineLevel="1" x14ac:dyDescent="0.2">
      <c r="A568" s="198"/>
      <c r="B568" s="173"/>
      <c r="C568" s="229" t="s">
        <v>798</v>
      </c>
      <c r="D568" s="177"/>
      <c r="E568" s="182">
        <v>6</v>
      </c>
      <c r="F568" s="190"/>
      <c r="G568" s="190"/>
      <c r="H568" s="189"/>
      <c r="I568" s="203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  <c r="AG568" s="164"/>
      <c r="AH568" s="164"/>
      <c r="AI568" s="164"/>
      <c r="AJ568" s="164"/>
      <c r="AK568" s="164"/>
      <c r="AL568" s="164"/>
      <c r="AM568" s="164"/>
      <c r="AN568" s="164"/>
      <c r="AO568" s="164"/>
      <c r="AP568" s="164"/>
      <c r="AQ568" s="164"/>
      <c r="AR568" s="164"/>
      <c r="AS568" s="164"/>
      <c r="AT568" s="164"/>
      <c r="AU568" s="164"/>
      <c r="AV568" s="164"/>
      <c r="AW568" s="164"/>
      <c r="AX568" s="164"/>
      <c r="AY568" s="164"/>
      <c r="AZ568" s="164"/>
      <c r="BA568" s="164"/>
      <c r="BB568" s="164"/>
      <c r="BC568" s="164"/>
      <c r="BD568" s="164"/>
      <c r="BE568" s="164"/>
      <c r="BF568" s="164"/>
      <c r="BG568" s="164"/>
      <c r="BH568" s="164"/>
    </row>
    <row r="569" spans="1:60" x14ac:dyDescent="0.2">
      <c r="A569" s="197" t="s">
        <v>85</v>
      </c>
      <c r="B569" s="172" t="s">
        <v>799</v>
      </c>
      <c r="C569" s="225" t="s">
        <v>800</v>
      </c>
      <c r="D569" s="174"/>
      <c r="E569" s="179"/>
      <c r="F569" s="193">
        <f>SUM(G570:G574)</f>
        <v>0</v>
      </c>
      <c r="G569" s="194"/>
      <c r="H569" s="186"/>
      <c r="I569" s="202"/>
    </row>
    <row r="570" spans="1:60" outlineLevel="1" x14ac:dyDescent="0.2">
      <c r="A570" s="198"/>
      <c r="B570" s="169" t="s">
        <v>801</v>
      </c>
      <c r="C570" s="226"/>
      <c r="D570" s="175"/>
      <c r="E570" s="180"/>
      <c r="F570" s="187"/>
      <c r="G570" s="188"/>
      <c r="H570" s="189"/>
      <c r="I570" s="203"/>
      <c r="J570" s="164"/>
      <c r="K570" s="164">
        <v>1</v>
      </c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  <c r="AK570" s="164"/>
      <c r="AL570" s="164"/>
      <c r="AM570" s="164"/>
      <c r="AN570" s="164"/>
      <c r="AO570" s="164"/>
      <c r="AP570" s="164"/>
      <c r="AQ570" s="164"/>
      <c r="AR570" s="164"/>
      <c r="AS570" s="164"/>
      <c r="AT570" s="164"/>
      <c r="AU570" s="164"/>
      <c r="AV570" s="164"/>
      <c r="AW570" s="164"/>
      <c r="AX570" s="164"/>
      <c r="AY570" s="164"/>
      <c r="AZ570" s="164"/>
      <c r="BA570" s="164"/>
      <c r="BB570" s="164"/>
      <c r="BC570" s="164"/>
      <c r="BD570" s="164"/>
      <c r="BE570" s="164"/>
      <c r="BF570" s="164"/>
      <c r="BG570" s="164"/>
      <c r="BH570" s="164"/>
    </row>
    <row r="571" spans="1:60" outlineLevel="1" x14ac:dyDescent="0.2">
      <c r="A571" s="198">
        <v>164</v>
      </c>
      <c r="B571" s="173" t="s">
        <v>802</v>
      </c>
      <c r="C571" s="228" t="s">
        <v>803</v>
      </c>
      <c r="D571" s="176" t="s">
        <v>93</v>
      </c>
      <c r="E571" s="181">
        <v>419.46289999999999</v>
      </c>
      <c r="F571" s="192"/>
      <c r="G571" s="190">
        <f>E571*F571</f>
        <v>0</v>
      </c>
      <c r="H571" s="189" t="s">
        <v>804</v>
      </c>
      <c r="I571" s="203" t="s">
        <v>95</v>
      </c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64">
        <v>21</v>
      </c>
      <c r="AN571" s="164"/>
      <c r="AO571" s="164"/>
      <c r="AP571" s="164"/>
      <c r="AQ571" s="164"/>
      <c r="AR571" s="164"/>
      <c r="AS571" s="164"/>
      <c r="AT571" s="164"/>
      <c r="AU571" s="164"/>
      <c r="AV571" s="164"/>
      <c r="AW571" s="164"/>
      <c r="AX571" s="164"/>
      <c r="AY571" s="164"/>
      <c r="AZ571" s="164"/>
      <c r="BA571" s="164"/>
      <c r="BB571" s="164"/>
      <c r="BC571" s="164"/>
      <c r="BD571" s="164"/>
      <c r="BE571" s="164"/>
      <c r="BF571" s="164"/>
      <c r="BG571" s="164"/>
      <c r="BH571" s="164"/>
    </row>
    <row r="572" spans="1:60" outlineLevel="1" x14ac:dyDescent="0.2">
      <c r="A572" s="198"/>
      <c r="B572" s="173"/>
      <c r="C572" s="229" t="s">
        <v>527</v>
      </c>
      <c r="D572" s="177"/>
      <c r="E572" s="182">
        <v>263.81040000000002</v>
      </c>
      <c r="F572" s="190"/>
      <c r="G572" s="190"/>
      <c r="H572" s="189"/>
      <c r="I572" s="203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  <c r="AG572" s="164"/>
      <c r="AH572" s="164"/>
      <c r="AI572" s="164"/>
      <c r="AJ572" s="164"/>
      <c r="AK572" s="164"/>
      <c r="AL572" s="164"/>
      <c r="AM572" s="164"/>
      <c r="AN572" s="164"/>
      <c r="AO572" s="164"/>
      <c r="AP572" s="164"/>
      <c r="AQ572" s="164"/>
      <c r="AR572" s="164"/>
      <c r="AS572" s="164"/>
      <c r="AT572" s="164"/>
      <c r="AU572" s="164"/>
      <c r="AV572" s="164"/>
      <c r="AW572" s="164"/>
      <c r="AX572" s="164"/>
      <c r="AY572" s="164"/>
      <c r="AZ572" s="164"/>
      <c r="BA572" s="164"/>
      <c r="BB572" s="164"/>
      <c r="BC572" s="164"/>
      <c r="BD572" s="164"/>
      <c r="BE572" s="164"/>
      <c r="BF572" s="164"/>
      <c r="BG572" s="164"/>
      <c r="BH572" s="164"/>
    </row>
    <row r="573" spans="1:60" outlineLevel="1" x14ac:dyDescent="0.2">
      <c r="A573" s="198"/>
      <c r="B573" s="173"/>
      <c r="C573" s="229" t="s">
        <v>528</v>
      </c>
      <c r="D573" s="177"/>
      <c r="E573" s="182">
        <v>103.0125</v>
      </c>
      <c r="F573" s="190"/>
      <c r="G573" s="190"/>
      <c r="H573" s="189"/>
      <c r="I573" s="203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  <c r="AA573" s="164"/>
      <c r="AB573" s="164"/>
      <c r="AC573" s="164"/>
      <c r="AD573" s="164"/>
      <c r="AE573" s="164"/>
      <c r="AF573" s="164"/>
      <c r="AG573" s="164"/>
      <c r="AH573" s="164"/>
      <c r="AI573" s="164"/>
      <c r="AJ573" s="164"/>
      <c r="AK573" s="164"/>
      <c r="AL573" s="164"/>
      <c r="AM573" s="164"/>
      <c r="AN573" s="164"/>
      <c r="AO573" s="164"/>
      <c r="AP573" s="164"/>
      <c r="AQ573" s="164"/>
      <c r="AR573" s="164"/>
      <c r="AS573" s="164"/>
      <c r="AT573" s="164"/>
      <c r="AU573" s="164"/>
      <c r="AV573" s="164"/>
      <c r="AW573" s="164"/>
      <c r="AX573" s="164"/>
      <c r="AY573" s="164"/>
      <c r="AZ573" s="164"/>
      <c r="BA573" s="164"/>
      <c r="BB573" s="164"/>
      <c r="BC573" s="164"/>
      <c r="BD573" s="164"/>
      <c r="BE573" s="164"/>
      <c r="BF573" s="164"/>
      <c r="BG573" s="164"/>
      <c r="BH573" s="164"/>
    </row>
    <row r="574" spans="1:60" outlineLevel="1" x14ac:dyDescent="0.2">
      <c r="A574" s="198"/>
      <c r="B574" s="173"/>
      <c r="C574" s="229" t="s">
        <v>529</v>
      </c>
      <c r="D574" s="177"/>
      <c r="E574" s="182">
        <v>52.64</v>
      </c>
      <c r="F574" s="190"/>
      <c r="G574" s="190"/>
      <c r="H574" s="189"/>
      <c r="I574" s="203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  <c r="AA574" s="164"/>
      <c r="AB574" s="164"/>
      <c r="AC574" s="164"/>
      <c r="AD574" s="164"/>
      <c r="AE574" s="164"/>
      <c r="AF574" s="164"/>
      <c r="AG574" s="164"/>
      <c r="AH574" s="164"/>
      <c r="AI574" s="164"/>
      <c r="AJ574" s="164"/>
      <c r="AK574" s="164"/>
      <c r="AL574" s="164"/>
      <c r="AM574" s="164"/>
      <c r="AN574" s="164"/>
      <c r="AO574" s="164"/>
      <c r="AP574" s="164"/>
      <c r="AQ574" s="164"/>
      <c r="AR574" s="164"/>
      <c r="AS574" s="164"/>
      <c r="AT574" s="164"/>
      <c r="AU574" s="164"/>
      <c r="AV574" s="164"/>
      <c r="AW574" s="164"/>
      <c r="AX574" s="164"/>
      <c r="AY574" s="164"/>
      <c r="AZ574" s="164"/>
      <c r="BA574" s="164"/>
      <c r="BB574" s="164"/>
      <c r="BC574" s="164"/>
      <c r="BD574" s="164"/>
      <c r="BE574" s="164"/>
      <c r="BF574" s="164"/>
      <c r="BG574" s="164"/>
      <c r="BH574" s="164"/>
    </row>
    <row r="575" spans="1:60" x14ac:dyDescent="0.2">
      <c r="A575" s="197" t="s">
        <v>85</v>
      </c>
      <c r="B575" s="172" t="s">
        <v>805</v>
      </c>
      <c r="C575" s="225" t="s">
        <v>806</v>
      </c>
      <c r="D575" s="174"/>
      <c r="E575" s="179"/>
      <c r="F575" s="193">
        <f>SUM(G576:G612)</f>
        <v>0</v>
      </c>
      <c r="G575" s="194"/>
      <c r="H575" s="186"/>
      <c r="I575" s="202"/>
    </row>
    <row r="576" spans="1:60" outlineLevel="1" x14ac:dyDescent="0.2">
      <c r="A576" s="198"/>
      <c r="B576" s="169" t="s">
        <v>807</v>
      </c>
      <c r="C576" s="226"/>
      <c r="D576" s="175"/>
      <c r="E576" s="180"/>
      <c r="F576" s="187"/>
      <c r="G576" s="188"/>
      <c r="H576" s="189"/>
      <c r="I576" s="203"/>
      <c r="J576" s="164"/>
      <c r="K576" s="164">
        <v>1</v>
      </c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  <c r="AA576" s="164"/>
      <c r="AB576" s="164"/>
      <c r="AC576" s="164"/>
      <c r="AD576" s="164"/>
      <c r="AE576" s="164"/>
      <c r="AF576" s="164"/>
      <c r="AG576" s="164"/>
      <c r="AH576" s="164"/>
      <c r="AI576" s="164"/>
      <c r="AJ576" s="164"/>
      <c r="AK576" s="164"/>
      <c r="AL576" s="164"/>
      <c r="AM576" s="164"/>
      <c r="AN576" s="164"/>
      <c r="AO576" s="164"/>
      <c r="AP576" s="164"/>
      <c r="AQ576" s="164"/>
      <c r="AR576" s="164"/>
      <c r="AS576" s="164"/>
      <c r="AT576" s="164"/>
      <c r="AU576" s="164"/>
      <c r="AV576" s="164"/>
      <c r="AW576" s="164"/>
      <c r="AX576" s="164"/>
      <c r="AY576" s="164"/>
      <c r="AZ576" s="164"/>
      <c r="BA576" s="164"/>
      <c r="BB576" s="164"/>
      <c r="BC576" s="164"/>
      <c r="BD576" s="164"/>
      <c r="BE576" s="164"/>
      <c r="BF576" s="164"/>
      <c r="BG576" s="164"/>
      <c r="BH576" s="164"/>
    </row>
    <row r="577" spans="1:60" outlineLevel="1" x14ac:dyDescent="0.2">
      <c r="A577" s="198">
        <v>165</v>
      </c>
      <c r="B577" s="173" t="s">
        <v>808</v>
      </c>
      <c r="C577" s="228" t="s">
        <v>809</v>
      </c>
      <c r="D577" s="176" t="s">
        <v>93</v>
      </c>
      <c r="E577" s="181">
        <v>112.65</v>
      </c>
      <c r="F577" s="192"/>
      <c r="G577" s="190">
        <f>E577*F577</f>
        <v>0</v>
      </c>
      <c r="H577" s="189" t="s">
        <v>810</v>
      </c>
      <c r="I577" s="203" t="s">
        <v>95</v>
      </c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  <c r="AG577" s="164"/>
      <c r="AH577" s="164"/>
      <c r="AI577" s="164"/>
      <c r="AJ577" s="164"/>
      <c r="AK577" s="164"/>
      <c r="AL577" s="164"/>
      <c r="AM577" s="164">
        <v>21</v>
      </c>
      <c r="AN577" s="164"/>
      <c r="AO577" s="164"/>
      <c r="AP577" s="164"/>
      <c r="AQ577" s="164"/>
      <c r="AR577" s="164"/>
      <c r="AS577" s="164"/>
      <c r="AT577" s="164"/>
      <c r="AU577" s="164"/>
      <c r="AV577" s="164"/>
      <c r="AW577" s="164"/>
      <c r="AX577" s="164"/>
      <c r="AY577" s="164"/>
      <c r="AZ577" s="164"/>
      <c r="BA577" s="164"/>
      <c r="BB577" s="164"/>
      <c r="BC577" s="164"/>
      <c r="BD577" s="164"/>
      <c r="BE577" s="164"/>
      <c r="BF577" s="164"/>
      <c r="BG577" s="164"/>
      <c r="BH577" s="164"/>
    </row>
    <row r="578" spans="1:60" outlineLevel="1" x14ac:dyDescent="0.2">
      <c r="A578" s="198"/>
      <c r="B578" s="173"/>
      <c r="C578" s="229" t="s">
        <v>811</v>
      </c>
      <c r="D578" s="177"/>
      <c r="E578" s="182">
        <v>57</v>
      </c>
      <c r="F578" s="190"/>
      <c r="G578" s="190"/>
      <c r="H578" s="189"/>
      <c r="I578" s="203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  <c r="AA578" s="164"/>
      <c r="AB578" s="164"/>
      <c r="AC578" s="164"/>
      <c r="AD578" s="164"/>
      <c r="AE578" s="164"/>
      <c r="AF578" s="164"/>
      <c r="AG578" s="164"/>
      <c r="AH578" s="164"/>
      <c r="AI578" s="164"/>
      <c r="AJ578" s="164"/>
      <c r="AK578" s="164"/>
      <c r="AL578" s="164"/>
      <c r="AM578" s="164"/>
      <c r="AN578" s="164"/>
      <c r="AO578" s="164"/>
      <c r="AP578" s="164"/>
      <c r="AQ578" s="164"/>
      <c r="AR578" s="164"/>
      <c r="AS578" s="164"/>
      <c r="AT578" s="164"/>
      <c r="AU578" s="164"/>
      <c r="AV578" s="164"/>
      <c r="AW578" s="164"/>
      <c r="AX578" s="164"/>
      <c r="AY578" s="164"/>
      <c r="AZ578" s="164"/>
      <c r="BA578" s="164"/>
      <c r="BB578" s="164"/>
      <c r="BC578" s="164"/>
      <c r="BD578" s="164"/>
      <c r="BE578" s="164"/>
      <c r="BF578" s="164"/>
      <c r="BG578" s="164"/>
      <c r="BH578" s="164"/>
    </row>
    <row r="579" spans="1:60" outlineLevel="1" x14ac:dyDescent="0.2">
      <c r="A579" s="198"/>
      <c r="B579" s="173"/>
      <c r="C579" s="229" t="s">
        <v>812</v>
      </c>
      <c r="D579" s="177"/>
      <c r="E579" s="182">
        <v>18.2</v>
      </c>
      <c r="F579" s="190"/>
      <c r="G579" s="190"/>
      <c r="H579" s="189"/>
      <c r="I579" s="203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  <c r="AA579" s="164"/>
      <c r="AB579" s="164"/>
      <c r="AC579" s="164"/>
      <c r="AD579" s="164"/>
      <c r="AE579" s="164"/>
      <c r="AF579" s="164"/>
      <c r="AG579" s="164"/>
      <c r="AH579" s="164"/>
      <c r="AI579" s="164"/>
      <c r="AJ579" s="164"/>
      <c r="AK579" s="164"/>
      <c r="AL579" s="164"/>
      <c r="AM579" s="164"/>
      <c r="AN579" s="164"/>
      <c r="AO579" s="164"/>
      <c r="AP579" s="164"/>
      <c r="AQ579" s="164"/>
      <c r="AR579" s="164"/>
      <c r="AS579" s="164"/>
      <c r="AT579" s="164"/>
      <c r="AU579" s="164"/>
      <c r="AV579" s="164"/>
      <c r="AW579" s="164"/>
      <c r="AX579" s="164"/>
      <c r="AY579" s="164"/>
      <c r="AZ579" s="164"/>
      <c r="BA579" s="164"/>
      <c r="BB579" s="164"/>
      <c r="BC579" s="164"/>
      <c r="BD579" s="164"/>
      <c r="BE579" s="164"/>
      <c r="BF579" s="164"/>
      <c r="BG579" s="164"/>
      <c r="BH579" s="164"/>
    </row>
    <row r="580" spans="1:60" outlineLevel="1" x14ac:dyDescent="0.2">
      <c r="A580" s="198"/>
      <c r="B580" s="173"/>
      <c r="C580" s="229" t="s">
        <v>210</v>
      </c>
      <c r="D580" s="177"/>
      <c r="E580" s="182">
        <v>37.450000000000003</v>
      </c>
      <c r="F580" s="190"/>
      <c r="G580" s="190"/>
      <c r="H580" s="189"/>
      <c r="I580" s="203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  <c r="AK580" s="164"/>
      <c r="AL580" s="164"/>
      <c r="AM580" s="164"/>
      <c r="AN580" s="164"/>
      <c r="AO580" s="164"/>
      <c r="AP580" s="164"/>
      <c r="AQ580" s="164"/>
      <c r="AR580" s="164"/>
      <c r="AS580" s="164"/>
      <c r="AT580" s="164"/>
      <c r="AU580" s="164"/>
      <c r="AV580" s="164"/>
      <c r="AW580" s="164"/>
      <c r="AX580" s="164"/>
      <c r="AY580" s="164"/>
      <c r="AZ580" s="164"/>
      <c r="BA580" s="164"/>
      <c r="BB580" s="164"/>
      <c r="BC580" s="164"/>
      <c r="BD580" s="164"/>
      <c r="BE580" s="164"/>
      <c r="BF580" s="164"/>
      <c r="BG580" s="164"/>
      <c r="BH580" s="164"/>
    </row>
    <row r="581" spans="1:60" outlineLevel="1" x14ac:dyDescent="0.2">
      <c r="A581" s="198"/>
      <c r="B581" s="170" t="s">
        <v>813</v>
      </c>
      <c r="C581" s="227"/>
      <c r="D581" s="199"/>
      <c r="E581" s="200"/>
      <c r="F581" s="201"/>
      <c r="G581" s="191"/>
      <c r="H581" s="189"/>
      <c r="I581" s="203"/>
      <c r="J581" s="164"/>
      <c r="K581" s="164">
        <v>1</v>
      </c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4"/>
      <c r="AM581" s="164"/>
      <c r="AN581" s="164"/>
      <c r="AO581" s="164"/>
      <c r="AP581" s="164"/>
      <c r="AQ581" s="164"/>
      <c r="AR581" s="164"/>
      <c r="AS581" s="164"/>
      <c r="AT581" s="164"/>
      <c r="AU581" s="164"/>
      <c r="AV581" s="164"/>
      <c r="AW581" s="164"/>
      <c r="AX581" s="164"/>
      <c r="AY581" s="164"/>
      <c r="AZ581" s="164"/>
      <c r="BA581" s="164"/>
      <c r="BB581" s="164"/>
      <c r="BC581" s="164"/>
      <c r="BD581" s="164"/>
      <c r="BE581" s="164"/>
      <c r="BF581" s="164"/>
      <c r="BG581" s="164"/>
      <c r="BH581" s="164"/>
    </row>
    <row r="582" spans="1:60" outlineLevel="1" x14ac:dyDescent="0.2">
      <c r="A582" s="198">
        <v>166</v>
      </c>
      <c r="B582" s="173" t="s">
        <v>814</v>
      </c>
      <c r="C582" s="228" t="s">
        <v>815</v>
      </c>
      <c r="D582" s="176" t="s">
        <v>232</v>
      </c>
      <c r="E582" s="181">
        <v>17</v>
      </c>
      <c r="F582" s="192"/>
      <c r="G582" s="190">
        <f>E582*F582</f>
        <v>0</v>
      </c>
      <c r="H582" s="189" t="s">
        <v>810</v>
      </c>
      <c r="I582" s="203" t="s">
        <v>95</v>
      </c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64">
        <v>21</v>
      </c>
      <c r="AN582" s="164"/>
      <c r="AO582" s="164"/>
      <c r="AP582" s="164"/>
      <c r="AQ582" s="164"/>
      <c r="AR582" s="164"/>
      <c r="AS582" s="164"/>
      <c r="AT582" s="164"/>
      <c r="AU582" s="164"/>
      <c r="AV582" s="164"/>
      <c r="AW582" s="164"/>
      <c r="AX582" s="164"/>
      <c r="AY582" s="164"/>
      <c r="AZ582" s="164"/>
      <c r="BA582" s="164"/>
      <c r="BB582" s="164"/>
      <c r="BC582" s="164"/>
      <c r="BD582" s="164"/>
      <c r="BE582" s="164"/>
      <c r="BF582" s="164"/>
      <c r="BG582" s="164"/>
      <c r="BH582" s="164"/>
    </row>
    <row r="583" spans="1:60" outlineLevel="1" x14ac:dyDescent="0.2">
      <c r="A583" s="198"/>
      <c r="B583" s="173"/>
      <c r="C583" s="229" t="s">
        <v>816</v>
      </c>
      <c r="D583" s="177"/>
      <c r="E583" s="182">
        <v>17</v>
      </c>
      <c r="F583" s="190"/>
      <c r="G583" s="190"/>
      <c r="H583" s="189"/>
      <c r="I583" s="203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4"/>
      <c r="AT583" s="164"/>
      <c r="AU583" s="164"/>
      <c r="AV583" s="164"/>
      <c r="AW583" s="164"/>
      <c r="AX583" s="164"/>
      <c r="AY583" s="164"/>
      <c r="AZ583" s="164"/>
      <c r="BA583" s="164"/>
      <c r="BB583" s="164"/>
      <c r="BC583" s="164"/>
      <c r="BD583" s="164"/>
      <c r="BE583" s="164"/>
      <c r="BF583" s="164"/>
      <c r="BG583" s="164"/>
      <c r="BH583" s="164"/>
    </row>
    <row r="584" spans="1:60" outlineLevel="1" x14ac:dyDescent="0.2">
      <c r="A584" s="198">
        <v>167</v>
      </c>
      <c r="B584" s="173" t="s">
        <v>817</v>
      </c>
      <c r="C584" s="228" t="s">
        <v>818</v>
      </c>
      <c r="D584" s="176" t="s">
        <v>232</v>
      </c>
      <c r="E584" s="181">
        <v>2</v>
      </c>
      <c r="F584" s="192"/>
      <c r="G584" s="190">
        <f>E584*F584</f>
        <v>0</v>
      </c>
      <c r="H584" s="189" t="s">
        <v>810</v>
      </c>
      <c r="I584" s="203" t="s">
        <v>95</v>
      </c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64">
        <v>21</v>
      </c>
      <c r="AN584" s="164"/>
      <c r="AO584" s="164"/>
      <c r="AP584" s="164"/>
      <c r="AQ584" s="164"/>
      <c r="AR584" s="164"/>
      <c r="AS584" s="164"/>
      <c r="AT584" s="164"/>
      <c r="AU584" s="164"/>
      <c r="AV584" s="164"/>
      <c r="AW584" s="164"/>
      <c r="AX584" s="164"/>
      <c r="AY584" s="164"/>
      <c r="AZ584" s="164"/>
      <c r="BA584" s="164"/>
      <c r="BB584" s="164"/>
      <c r="BC584" s="164"/>
      <c r="BD584" s="164"/>
      <c r="BE584" s="164"/>
      <c r="BF584" s="164"/>
      <c r="BG584" s="164"/>
      <c r="BH584" s="164"/>
    </row>
    <row r="585" spans="1:60" outlineLevel="1" x14ac:dyDescent="0.2">
      <c r="A585" s="198"/>
      <c r="B585" s="173"/>
      <c r="C585" s="229" t="s">
        <v>143</v>
      </c>
      <c r="D585" s="177"/>
      <c r="E585" s="182">
        <v>2</v>
      </c>
      <c r="F585" s="190"/>
      <c r="G585" s="190"/>
      <c r="H585" s="189"/>
      <c r="I585" s="203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  <c r="AK585" s="164"/>
      <c r="AL585" s="164"/>
      <c r="AM585" s="164"/>
      <c r="AN585" s="164"/>
      <c r="AO585" s="164"/>
      <c r="AP585" s="164"/>
      <c r="AQ585" s="164"/>
      <c r="AR585" s="164"/>
      <c r="AS585" s="164"/>
      <c r="AT585" s="164"/>
      <c r="AU585" s="164"/>
      <c r="AV585" s="164"/>
      <c r="AW585" s="164"/>
      <c r="AX585" s="164"/>
      <c r="AY585" s="164"/>
      <c r="AZ585" s="164"/>
      <c r="BA585" s="164"/>
      <c r="BB585" s="164"/>
      <c r="BC585" s="164"/>
      <c r="BD585" s="164"/>
      <c r="BE585" s="164"/>
      <c r="BF585" s="164"/>
      <c r="BG585" s="164"/>
      <c r="BH585" s="164"/>
    </row>
    <row r="586" spans="1:60" ht="22.5" outlineLevel="1" x14ac:dyDescent="0.2">
      <c r="A586" s="198">
        <v>168</v>
      </c>
      <c r="B586" s="173" t="s">
        <v>819</v>
      </c>
      <c r="C586" s="228" t="s">
        <v>820</v>
      </c>
      <c r="D586" s="176" t="s">
        <v>232</v>
      </c>
      <c r="E586" s="181">
        <v>6</v>
      </c>
      <c r="F586" s="192"/>
      <c r="G586" s="190">
        <f>E586*F586</f>
        <v>0</v>
      </c>
      <c r="H586" s="189" t="s">
        <v>810</v>
      </c>
      <c r="I586" s="203" t="s">
        <v>95</v>
      </c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  <c r="AK586" s="164"/>
      <c r="AL586" s="164"/>
      <c r="AM586" s="164">
        <v>21</v>
      </c>
      <c r="AN586" s="164"/>
      <c r="AO586" s="164"/>
      <c r="AP586" s="164"/>
      <c r="AQ586" s="164"/>
      <c r="AR586" s="164"/>
      <c r="AS586" s="164"/>
      <c r="AT586" s="164"/>
      <c r="AU586" s="164"/>
      <c r="AV586" s="164"/>
      <c r="AW586" s="164"/>
      <c r="AX586" s="164"/>
      <c r="AY586" s="164"/>
      <c r="AZ586" s="164"/>
      <c r="BA586" s="164"/>
      <c r="BB586" s="164"/>
      <c r="BC586" s="164"/>
      <c r="BD586" s="164"/>
      <c r="BE586" s="164"/>
      <c r="BF586" s="164"/>
      <c r="BG586" s="164"/>
      <c r="BH586" s="164"/>
    </row>
    <row r="587" spans="1:60" outlineLevel="1" x14ac:dyDescent="0.2">
      <c r="A587" s="198"/>
      <c r="B587" s="173"/>
      <c r="C587" s="230" t="s">
        <v>821</v>
      </c>
      <c r="D587" s="178"/>
      <c r="E587" s="183"/>
      <c r="F587" s="195"/>
      <c r="G587" s="196"/>
      <c r="H587" s="189"/>
      <c r="I587" s="203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  <c r="AK587" s="164"/>
      <c r="AL587" s="164"/>
      <c r="AM587" s="164"/>
      <c r="AN587" s="164"/>
      <c r="AO587" s="164"/>
      <c r="AP587" s="164"/>
      <c r="AQ587" s="164"/>
      <c r="AR587" s="164"/>
      <c r="AS587" s="164"/>
      <c r="AT587" s="164"/>
      <c r="AU587" s="164"/>
      <c r="AV587" s="164"/>
      <c r="AW587" s="164"/>
      <c r="AX587" s="164"/>
      <c r="AY587" s="164"/>
      <c r="AZ587" s="164"/>
      <c r="BA587" s="165" t="str">
        <f>C587</f>
        <v>Dveře s protipožární odolností do 30 minut.</v>
      </c>
      <c r="BB587" s="164"/>
      <c r="BC587" s="164"/>
      <c r="BD587" s="164"/>
      <c r="BE587" s="164"/>
      <c r="BF587" s="164"/>
      <c r="BG587" s="164"/>
      <c r="BH587" s="164"/>
    </row>
    <row r="588" spans="1:60" outlineLevel="1" x14ac:dyDescent="0.2">
      <c r="A588" s="198"/>
      <c r="B588" s="173"/>
      <c r="C588" s="229" t="s">
        <v>822</v>
      </c>
      <c r="D588" s="177"/>
      <c r="E588" s="182">
        <v>6</v>
      </c>
      <c r="F588" s="190"/>
      <c r="G588" s="190"/>
      <c r="H588" s="189"/>
      <c r="I588" s="203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  <c r="AK588" s="164"/>
      <c r="AL588" s="164"/>
      <c r="AM588" s="164"/>
      <c r="AN588" s="164"/>
      <c r="AO588" s="164"/>
      <c r="AP588" s="164"/>
      <c r="AQ588" s="164"/>
      <c r="AR588" s="164"/>
      <c r="AS588" s="164"/>
      <c r="AT588" s="164"/>
      <c r="AU588" s="164"/>
      <c r="AV588" s="164"/>
      <c r="AW588" s="164"/>
      <c r="AX588" s="164"/>
      <c r="AY588" s="164"/>
      <c r="AZ588" s="164"/>
      <c r="BA588" s="164"/>
      <c r="BB588" s="164"/>
      <c r="BC588" s="164"/>
      <c r="BD588" s="164"/>
      <c r="BE588" s="164"/>
      <c r="BF588" s="164"/>
      <c r="BG588" s="164"/>
      <c r="BH588" s="164"/>
    </row>
    <row r="589" spans="1:60" outlineLevel="1" x14ac:dyDescent="0.2">
      <c r="A589" s="198"/>
      <c r="B589" s="170" t="s">
        <v>823</v>
      </c>
      <c r="C589" s="227"/>
      <c r="D589" s="199"/>
      <c r="E589" s="200"/>
      <c r="F589" s="201"/>
      <c r="G589" s="191"/>
      <c r="H589" s="189"/>
      <c r="I589" s="203"/>
      <c r="J589" s="164"/>
      <c r="K589" s="164">
        <v>1</v>
      </c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  <c r="AK589" s="164"/>
      <c r="AL589" s="164"/>
      <c r="AM589" s="164"/>
      <c r="AN589" s="164"/>
      <c r="AO589" s="164"/>
      <c r="AP589" s="164"/>
      <c r="AQ589" s="164"/>
      <c r="AR589" s="164"/>
      <c r="AS589" s="164"/>
      <c r="AT589" s="164"/>
      <c r="AU589" s="164"/>
      <c r="AV589" s="164"/>
      <c r="AW589" s="164"/>
      <c r="AX589" s="164"/>
      <c r="AY589" s="164"/>
      <c r="AZ589" s="164"/>
      <c r="BA589" s="164"/>
      <c r="BB589" s="164"/>
      <c r="BC589" s="164"/>
      <c r="BD589" s="164"/>
      <c r="BE589" s="164"/>
      <c r="BF589" s="164"/>
      <c r="BG589" s="164"/>
      <c r="BH589" s="164"/>
    </row>
    <row r="590" spans="1:60" outlineLevel="1" x14ac:dyDescent="0.2">
      <c r="A590" s="198"/>
      <c r="B590" s="170" t="s">
        <v>824</v>
      </c>
      <c r="C590" s="227"/>
      <c r="D590" s="199"/>
      <c r="E590" s="200"/>
      <c r="F590" s="201"/>
      <c r="G590" s="191"/>
      <c r="H590" s="189"/>
      <c r="I590" s="203"/>
      <c r="J590" s="164"/>
      <c r="K590" s="164">
        <v>2</v>
      </c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  <c r="AG590" s="164"/>
      <c r="AH590" s="164"/>
      <c r="AI590" s="164"/>
      <c r="AJ590" s="164"/>
      <c r="AK590" s="164"/>
      <c r="AL590" s="164"/>
      <c r="AM590" s="164"/>
      <c r="AN590" s="164"/>
      <c r="AO590" s="164"/>
      <c r="AP590" s="164"/>
      <c r="AQ590" s="164"/>
      <c r="AR590" s="164"/>
      <c r="AS590" s="164"/>
      <c r="AT590" s="164"/>
      <c r="AU590" s="164"/>
      <c r="AV590" s="164"/>
      <c r="AW590" s="164"/>
      <c r="AX590" s="164"/>
      <c r="AY590" s="164"/>
      <c r="AZ590" s="164"/>
      <c r="BA590" s="164"/>
      <c r="BB590" s="164"/>
      <c r="BC590" s="164"/>
      <c r="BD590" s="164"/>
      <c r="BE590" s="164"/>
      <c r="BF590" s="164"/>
      <c r="BG590" s="164"/>
      <c r="BH590" s="164"/>
    </row>
    <row r="591" spans="1:60" outlineLevel="1" x14ac:dyDescent="0.2">
      <c r="A591" s="198">
        <v>169</v>
      </c>
      <c r="B591" s="173" t="s">
        <v>825</v>
      </c>
      <c r="C591" s="228" t="s">
        <v>826</v>
      </c>
      <c r="D591" s="176" t="s">
        <v>232</v>
      </c>
      <c r="E591" s="181">
        <v>25</v>
      </c>
      <c r="F591" s="192"/>
      <c r="G591" s="190">
        <f>E591*F591</f>
        <v>0</v>
      </c>
      <c r="H591" s="189" t="s">
        <v>810</v>
      </c>
      <c r="I591" s="203" t="s">
        <v>95</v>
      </c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164"/>
      <c r="AE591" s="164"/>
      <c r="AF591" s="164"/>
      <c r="AG591" s="164"/>
      <c r="AH591" s="164"/>
      <c r="AI591" s="164"/>
      <c r="AJ591" s="164"/>
      <c r="AK591" s="164"/>
      <c r="AL591" s="164"/>
      <c r="AM591" s="164">
        <v>21</v>
      </c>
      <c r="AN591" s="164"/>
      <c r="AO591" s="164"/>
      <c r="AP591" s="164"/>
      <c r="AQ591" s="164"/>
      <c r="AR591" s="164"/>
      <c r="AS591" s="164"/>
      <c r="AT591" s="164"/>
      <c r="AU591" s="164"/>
      <c r="AV591" s="164"/>
      <c r="AW591" s="164"/>
      <c r="AX591" s="164"/>
      <c r="AY591" s="164"/>
      <c r="AZ591" s="164"/>
      <c r="BA591" s="164"/>
      <c r="BB591" s="164"/>
      <c r="BC591" s="164"/>
      <c r="BD591" s="164"/>
      <c r="BE591" s="164"/>
      <c r="BF591" s="164"/>
      <c r="BG591" s="164"/>
      <c r="BH591" s="164"/>
    </row>
    <row r="592" spans="1:60" outlineLevel="1" x14ac:dyDescent="0.2">
      <c r="A592" s="198"/>
      <c r="B592" s="173"/>
      <c r="C592" s="229" t="s">
        <v>827</v>
      </c>
      <c r="D592" s="177"/>
      <c r="E592" s="182">
        <v>25</v>
      </c>
      <c r="F592" s="190"/>
      <c r="G592" s="190"/>
      <c r="H592" s="189"/>
      <c r="I592" s="203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  <c r="AG592" s="164"/>
      <c r="AH592" s="164"/>
      <c r="AI592" s="164"/>
      <c r="AJ592" s="164"/>
      <c r="AK592" s="164"/>
      <c r="AL592" s="164"/>
      <c r="AM592" s="164"/>
      <c r="AN592" s="164"/>
      <c r="AO592" s="164"/>
      <c r="AP592" s="164"/>
      <c r="AQ592" s="164"/>
      <c r="AR592" s="164"/>
      <c r="AS592" s="164"/>
      <c r="AT592" s="164"/>
      <c r="AU592" s="164"/>
      <c r="AV592" s="164"/>
      <c r="AW592" s="164"/>
      <c r="AX592" s="164"/>
      <c r="AY592" s="164"/>
      <c r="AZ592" s="164"/>
      <c r="BA592" s="164"/>
      <c r="BB592" s="164"/>
      <c r="BC592" s="164"/>
      <c r="BD592" s="164"/>
      <c r="BE592" s="164"/>
      <c r="BF592" s="164"/>
      <c r="BG592" s="164"/>
      <c r="BH592" s="164"/>
    </row>
    <row r="593" spans="1:60" outlineLevel="1" x14ac:dyDescent="0.2">
      <c r="A593" s="198">
        <v>170</v>
      </c>
      <c r="B593" s="173" t="s">
        <v>828</v>
      </c>
      <c r="C593" s="228" t="s">
        <v>829</v>
      </c>
      <c r="D593" s="176" t="s">
        <v>755</v>
      </c>
      <c r="E593" s="181">
        <v>5.5</v>
      </c>
      <c r="F593" s="192"/>
      <c r="G593" s="190">
        <f>E593*F593</f>
        <v>0</v>
      </c>
      <c r="H593" s="189"/>
      <c r="I593" s="203" t="s">
        <v>164</v>
      </c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  <c r="AA593" s="164"/>
      <c r="AB593" s="164"/>
      <c r="AC593" s="164"/>
      <c r="AD593" s="164"/>
      <c r="AE593" s="164"/>
      <c r="AF593" s="164"/>
      <c r="AG593" s="164"/>
      <c r="AH593" s="164"/>
      <c r="AI593" s="164"/>
      <c r="AJ593" s="164"/>
      <c r="AK593" s="164"/>
      <c r="AL593" s="164"/>
      <c r="AM593" s="164">
        <v>21</v>
      </c>
      <c r="AN593" s="164"/>
      <c r="AO593" s="164"/>
      <c r="AP593" s="164"/>
      <c r="AQ593" s="164"/>
      <c r="AR593" s="164"/>
      <c r="AS593" s="164"/>
      <c r="AT593" s="164"/>
      <c r="AU593" s="164"/>
      <c r="AV593" s="164"/>
      <c r="AW593" s="164"/>
      <c r="AX593" s="164"/>
      <c r="AY593" s="164"/>
      <c r="AZ593" s="164"/>
      <c r="BA593" s="164"/>
      <c r="BB593" s="164"/>
      <c r="BC593" s="164"/>
      <c r="BD593" s="164"/>
      <c r="BE593" s="164"/>
      <c r="BF593" s="164"/>
      <c r="BG593" s="164"/>
      <c r="BH593" s="164"/>
    </row>
    <row r="594" spans="1:60" outlineLevel="1" x14ac:dyDescent="0.2">
      <c r="A594" s="198"/>
      <c r="B594" s="173"/>
      <c r="C594" s="229" t="s">
        <v>830</v>
      </c>
      <c r="D594" s="177"/>
      <c r="E594" s="182">
        <v>5.5</v>
      </c>
      <c r="F594" s="190"/>
      <c r="G594" s="190"/>
      <c r="H594" s="189"/>
      <c r="I594" s="203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  <c r="AG594" s="164"/>
      <c r="AH594" s="164"/>
      <c r="AI594" s="164"/>
      <c r="AJ594" s="164"/>
      <c r="AK594" s="164"/>
      <c r="AL594" s="164"/>
      <c r="AM594" s="164"/>
      <c r="AN594" s="164"/>
      <c r="AO594" s="164"/>
      <c r="AP594" s="164"/>
      <c r="AQ594" s="164"/>
      <c r="AR594" s="164"/>
      <c r="AS594" s="164"/>
      <c r="AT594" s="164"/>
      <c r="AU594" s="164"/>
      <c r="AV594" s="164"/>
      <c r="AW594" s="164"/>
      <c r="AX594" s="164"/>
      <c r="AY594" s="164"/>
      <c r="AZ594" s="164"/>
      <c r="BA594" s="164"/>
      <c r="BB594" s="164"/>
      <c r="BC594" s="164"/>
      <c r="BD594" s="164"/>
      <c r="BE594" s="164"/>
      <c r="BF594" s="164"/>
      <c r="BG594" s="164"/>
      <c r="BH594" s="164"/>
    </row>
    <row r="595" spans="1:60" ht="22.5" outlineLevel="1" x14ac:dyDescent="0.2">
      <c r="A595" s="198">
        <v>171</v>
      </c>
      <c r="B595" s="173" t="s">
        <v>831</v>
      </c>
      <c r="C595" s="228" t="s">
        <v>832</v>
      </c>
      <c r="D595" s="176" t="s">
        <v>232</v>
      </c>
      <c r="E595" s="181">
        <v>8</v>
      </c>
      <c r="F595" s="192"/>
      <c r="G595" s="190">
        <f>E595*F595</f>
        <v>0</v>
      </c>
      <c r="H595" s="189" t="s">
        <v>225</v>
      </c>
      <c r="I595" s="203" t="s">
        <v>95</v>
      </c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  <c r="AA595" s="164"/>
      <c r="AB595" s="164"/>
      <c r="AC595" s="164"/>
      <c r="AD595" s="164"/>
      <c r="AE595" s="164"/>
      <c r="AF595" s="164"/>
      <c r="AG595" s="164"/>
      <c r="AH595" s="164"/>
      <c r="AI595" s="164"/>
      <c r="AJ595" s="164"/>
      <c r="AK595" s="164"/>
      <c r="AL595" s="164"/>
      <c r="AM595" s="164">
        <v>21</v>
      </c>
      <c r="AN595" s="164"/>
      <c r="AO595" s="164"/>
      <c r="AP595" s="164"/>
      <c r="AQ595" s="164"/>
      <c r="AR595" s="164"/>
      <c r="AS595" s="164"/>
      <c r="AT595" s="164"/>
      <c r="AU595" s="164"/>
      <c r="AV595" s="164"/>
      <c r="AW595" s="164"/>
      <c r="AX595" s="164"/>
      <c r="AY595" s="164"/>
      <c r="AZ595" s="164"/>
      <c r="BA595" s="164"/>
      <c r="BB595" s="164"/>
      <c r="BC595" s="164"/>
      <c r="BD595" s="164"/>
      <c r="BE595" s="164"/>
      <c r="BF595" s="164"/>
      <c r="BG595" s="164"/>
      <c r="BH595" s="164"/>
    </row>
    <row r="596" spans="1:60" outlineLevel="1" x14ac:dyDescent="0.2">
      <c r="A596" s="198"/>
      <c r="B596" s="173"/>
      <c r="C596" s="229" t="s">
        <v>833</v>
      </c>
      <c r="D596" s="177"/>
      <c r="E596" s="182">
        <v>5</v>
      </c>
      <c r="F596" s="190"/>
      <c r="G596" s="190"/>
      <c r="H596" s="189"/>
      <c r="I596" s="203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164"/>
      <c r="AE596" s="164"/>
      <c r="AF596" s="164"/>
      <c r="AG596" s="164"/>
      <c r="AH596" s="164"/>
      <c r="AI596" s="164"/>
      <c r="AJ596" s="164"/>
      <c r="AK596" s="164"/>
      <c r="AL596" s="164"/>
      <c r="AM596" s="164"/>
      <c r="AN596" s="164"/>
      <c r="AO596" s="164"/>
      <c r="AP596" s="164"/>
      <c r="AQ596" s="164"/>
      <c r="AR596" s="164"/>
      <c r="AS596" s="164"/>
      <c r="AT596" s="164"/>
      <c r="AU596" s="164"/>
      <c r="AV596" s="164"/>
      <c r="AW596" s="164"/>
      <c r="AX596" s="164"/>
      <c r="AY596" s="164"/>
      <c r="AZ596" s="164"/>
      <c r="BA596" s="164"/>
      <c r="BB596" s="164"/>
      <c r="BC596" s="164"/>
      <c r="BD596" s="164"/>
      <c r="BE596" s="164"/>
      <c r="BF596" s="164"/>
      <c r="BG596" s="164"/>
      <c r="BH596" s="164"/>
    </row>
    <row r="597" spans="1:60" outlineLevel="1" x14ac:dyDescent="0.2">
      <c r="A597" s="198"/>
      <c r="B597" s="173"/>
      <c r="C597" s="229" t="s">
        <v>834</v>
      </c>
      <c r="D597" s="177"/>
      <c r="E597" s="182">
        <v>3</v>
      </c>
      <c r="F597" s="190"/>
      <c r="G597" s="190"/>
      <c r="H597" s="189"/>
      <c r="I597" s="203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  <c r="AA597" s="164"/>
      <c r="AB597" s="164"/>
      <c r="AC597" s="164"/>
      <c r="AD597" s="164"/>
      <c r="AE597" s="164"/>
      <c r="AF597" s="164"/>
      <c r="AG597" s="164"/>
      <c r="AH597" s="164"/>
      <c r="AI597" s="164"/>
      <c r="AJ597" s="164"/>
      <c r="AK597" s="164"/>
      <c r="AL597" s="164"/>
      <c r="AM597" s="164"/>
      <c r="AN597" s="164"/>
      <c r="AO597" s="164"/>
      <c r="AP597" s="164"/>
      <c r="AQ597" s="164"/>
      <c r="AR597" s="164"/>
      <c r="AS597" s="164"/>
      <c r="AT597" s="164"/>
      <c r="AU597" s="164"/>
      <c r="AV597" s="164"/>
      <c r="AW597" s="164"/>
      <c r="AX597" s="164"/>
      <c r="AY597" s="164"/>
      <c r="AZ597" s="164"/>
      <c r="BA597" s="164"/>
      <c r="BB597" s="164"/>
      <c r="BC597" s="164"/>
      <c r="BD597" s="164"/>
      <c r="BE597" s="164"/>
      <c r="BF597" s="164"/>
      <c r="BG597" s="164"/>
      <c r="BH597" s="164"/>
    </row>
    <row r="598" spans="1:60" ht="22.5" outlineLevel="1" x14ac:dyDescent="0.2">
      <c r="A598" s="198">
        <v>172</v>
      </c>
      <c r="B598" s="173" t="s">
        <v>835</v>
      </c>
      <c r="C598" s="228" t="s">
        <v>836</v>
      </c>
      <c r="D598" s="176" t="s">
        <v>232</v>
      </c>
      <c r="E598" s="181">
        <v>1</v>
      </c>
      <c r="F598" s="192"/>
      <c r="G598" s="190">
        <f>E598*F598</f>
        <v>0</v>
      </c>
      <c r="H598" s="189" t="s">
        <v>225</v>
      </c>
      <c r="I598" s="203" t="s">
        <v>95</v>
      </c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  <c r="AA598" s="164"/>
      <c r="AB598" s="164"/>
      <c r="AC598" s="164"/>
      <c r="AD598" s="164"/>
      <c r="AE598" s="164"/>
      <c r="AF598" s="164"/>
      <c r="AG598" s="164"/>
      <c r="AH598" s="164"/>
      <c r="AI598" s="164"/>
      <c r="AJ598" s="164"/>
      <c r="AK598" s="164"/>
      <c r="AL598" s="164"/>
      <c r="AM598" s="164">
        <v>21</v>
      </c>
      <c r="AN598" s="164"/>
      <c r="AO598" s="164"/>
      <c r="AP598" s="164"/>
      <c r="AQ598" s="164"/>
      <c r="AR598" s="164"/>
      <c r="AS598" s="164"/>
      <c r="AT598" s="164"/>
      <c r="AU598" s="164"/>
      <c r="AV598" s="164"/>
      <c r="AW598" s="164"/>
      <c r="AX598" s="164"/>
      <c r="AY598" s="164"/>
      <c r="AZ598" s="164"/>
      <c r="BA598" s="164"/>
      <c r="BB598" s="164"/>
      <c r="BC598" s="164"/>
      <c r="BD598" s="164"/>
      <c r="BE598" s="164"/>
      <c r="BF598" s="164"/>
      <c r="BG598" s="164"/>
      <c r="BH598" s="164"/>
    </row>
    <row r="599" spans="1:60" outlineLevel="1" x14ac:dyDescent="0.2">
      <c r="A599" s="198"/>
      <c r="B599" s="173"/>
      <c r="C599" s="229" t="s">
        <v>649</v>
      </c>
      <c r="D599" s="177"/>
      <c r="E599" s="182">
        <v>1</v>
      </c>
      <c r="F599" s="190"/>
      <c r="G599" s="190"/>
      <c r="H599" s="189"/>
      <c r="I599" s="203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  <c r="AG599" s="164"/>
      <c r="AH599" s="164"/>
      <c r="AI599" s="164"/>
      <c r="AJ599" s="164"/>
      <c r="AK599" s="164"/>
      <c r="AL599" s="164"/>
      <c r="AM599" s="164"/>
      <c r="AN599" s="164"/>
      <c r="AO599" s="164"/>
      <c r="AP599" s="164"/>
      <c r="AQ599" s="164"/>
      <c r="AR599" s="164"/>
      <c r="AS599" s="164"/>
      <c r="AT599" s="164"/>
      <c r="AU599" s="164"/>
      <c r="AV599" s="164"/>
      <c r="AW599" s="164"/>
      <c r="AX599" s="164"/>
      <c r="AY599" s="164"/>
      <c r="AZ599" s="164"/>
      <c r="BA599" s="164"/>
      <c r="BB599" s="164"/>
      <c r="BC599" s="164"/>
      <c r="BD599" s="164"/>
      <c r="BE599" s="164"/>
      <c r="BF599" s="164"/>
      <c r="BG599" s="164"/>
      <c r="BH599" s="164"/>
    </row>
    <row r="600" spans="1:60" ht="22.5" outlineLevel="1" x14ac:dyDescent="0.2">
      <c r="A600" s="198">
        <v>173</v>
      </c>
      <c r="B600" s="173" t="s">
        <v>795</v>
      </c>
      <c r="C600" s="228" t="s">
        <v>796</v>
      </c>
      <c r="D600" s="176" t="s">
        <v>232</v>
      </c>
      <c r="E600" s="181">
        <v>8</v>
      </c>
      <c r="F600" s="192"/>
      <c r="G600" s="190">
        <f>E600*F600</f>
        <v>0</v>
      </c>
      <c r="H600" s="189" t="s">
        <v>225</v>
      </c>
      <c r="I600" s="203" t="s">
        <v>95</v>
      </c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  <c r="AA600" s="164"/>
      <c r="AB600" s="164"/>
      <c r="AC600" s="164"/>
      <c r="AD600" s="164"/>
      <c r="AE600" s="164"/>
      <c r="AF600" s="164"/>
      <c r="AG600" s="164"/>
      <c r="AH600" s="164"/>
      <c r="AI600" s="164"/>
      <c r="AJ600" s="164"/>
      <c r="AK600" s="164"/>
      <c r="AL600" s="164"/>
      <c r="AM600" s="164">
        <v>21</v>
      </c>
      <c r="AN600" s="164"/>
      <c r="AO600" s="164"/>
      <c r="AP600" s="164"/>
      <c r="AQ600" s="164"/>
      <c r="AR600" s="164"/>
      <c r="AS600" s="164"/>
      <c r="AT600" s="164"/>
      <c r="AU600" s="164"/>
      <c r="AV600" s="164"/>
      <c r="AW600" s="164"/>
      <c r="AX600" s="164"/>
      <c r="AY600" s="164"/>
      <c r="AZ600" s="164"/>
      <c r="BA600" s="164"/>
      <c r="BB600" s="164"/>
      <c r="BC600" s="164"/>
      <c r="BD600" s="164"/>
      <c r="BE600" s="164"/>
      <c r="BF600" s="164"/>
      <c r="BG600" s="164"/>
      <c r="BH600" s="164"/>
    </row>
    <row r="601" spans="1:60" outlineLevel="1" x14ac:dyDescent="0.2">
      <c r="A601" s="198"/>
      <c r="B601" s="173"/>
      <c r="C601" s="229" t="s">
        <v>837</v>
      </c>
      <c r="D601" s="177"/>
      <c r="E601" s="182">
        <v>8</v>
      </c>
      <c r="F601" s="190"/>
      <c r="G601" s="190"/>
      <c r="H601" s="189"/>
      <c r="I601" s="203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  <c r="AA601" s="164"/>
      <c r="AB601" s="164"/>
      <c r="AC601" s="164"/>
      <c r="AD601" s="164"/>
      <c r="AE601" s="164"/>
      <c r="AF601" s="164"/>
      <c r="AG601" s="164"/>
      <c r="AH601" s="164"/>
      <c r="AI601" s="164"/>
      <c r="AJ601" s="164"/>
      <c r="AK601" s="164"/>
      <c r="AL601" s="164"/>
      <c r="AM601" s="164"/>
      <c r="AN601" s="164"/>
      <c r="AO601" s="164"/>
      <c r="AP601" s="164"/>
      <c r="AQ601" s="164"/>
      <c r="AR601" s="164"/>
      <c r="AS601" s="164"/>
      <c r="AT601" s="164"/>
      <c r="AU601" s="164"/>
      <c r="AV601" s="164"/>
      <c r="AW601" s="164"/>
      <c r="AX601" s="164"/>
      <c r="AY601" s="164"/>
      <c r="AZ601" s="164"/>
      <c r="BA601" s="164"/>
      <c r="BB601" s="164"/>
      <c r="BC601" s="164"/>
      <c r="BD601" s="164"/>
      <c r="BE601" s="164"/>
      <c r="BF601" s="164"/>
      <c r="BG601" s="164"/>
      <c r="BH601" s="164"/>
    </row>
    <row r="602" spans="1:60" ht="22.5" outlineLevel="1" x14ac:dyDescent="0.2">
      <c r="A602" s="198">
        <v>174</v>
      </c>
      <c r="B602" s="173" t="s">
        <v>838</v>
      </c>
      <c r="C602" s="228" t="s">
        <v>839</v>
      </c>
      <c r="D602" s="176" t="s">
        <v>232</v>
      </c>
      <c r="E602" s="181">
        <v>6</v>
      </c>
      <c r="F602" s="192"/>
      <c r="G602" s="190">
        <f>E602*F602</f>
        <v>0</v>
      </c>
      <c r="H602" s="189" t="s">
        <v>225</v>
      </c>
      <c r="I602" s="203" t="s">
        <v>95</v>
      </c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  <c r="AG602" s="164"/>
      <c r="AH602" s="164"/>
      <c r="AI602" s="164"/>
      <c r="AJ602" s="164"/>
      <c r="AK602" s="164"/>
      <c r="AL602" s="164"/>
      <c r="AM602" s="164">
        <v>21</v>
      </c>
      <c r="AN602" s="164"/>
      <c r="AO602" s="164"/>
      <c r="AP602" s="164"/>
      <c r="AQ602" s="164"/>
      <c r="AR602" s="164"/>
      <c r="AS602" s="164"/>
      <c r="AT602" s="164"/>
      <c r="AU602" s="164"/>
      <c r="AV602" s="164"/>
      <c r="AW602" s="164"/>
      <c r="AX602" s="164"/>
      <c r="AY602" s="164"/>
      <c r="AZ602" s="164"/>
      <c r="BA602" s="164"/>
      <c r="BB602" s="164"/>
      <c r="BC602" s="164"/>
      <c r="BD602" s="164"/>
      <c r="BE602" s="164"/>
      <c r="BF602" s="164"/>
      <c r="BG602" s="164"/>
      <c r="BH602" s="164"/>
    </row>
    <row r="603" spans="1:60" outlineLevel="1" x14ac:dyDescent="0.2">
      <c r="A603" s="198"/>
      <c r="B603" s="173"/>
      <c r="C603" s="229" t="s">
        <v>840</v>
      </c>
      <c r="D603" s="177"/>
      <c r="E603" s="182">
        <v>4</v>
      </c>
      <c r="F603" s="190"/>
      <c r="G603" s="190"/>
      <c r="H603" s="189"/>
      <c r="I603" s="203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164"/>
      <c r="AE603" s="164"/>
      <c r="AF603" s="164"/>
      <c r="AG603" s="164"/>
      <c r="AH603" s="164"/>
      <c r="AI603" s="164"/>
      <c r="AJ603" s="164"/>
      <c r="AK603" s="164"/>
      <c r="AL603" s="164"/>
      <c r="AM603" s="164"/>
      <c r="AN603" s="164"/>
      <c r="AO603" s="164"/>
      <c r="AP603" s="164"/>
      <c r="AQ603" s="164"/>
      <c r="AR603" s="164"/>
      <c r="AS603" s="164"/>
      <c r="AT603" s="164"/>
      <c r="AU603" s="164"/>
      <c r="AV603" s="164"/>
      <c r="AW603" s="164"/>
      <c r="AX603" s="164"/>
      <c r="AY603" s="164"/>
      <c r="AZ603" s="164"/>
      <c r="BA603" s="164"/>
      <c r="BB603" s="164"/>
      <c r="BC603" s="164"/>
      <c r="BD603" s="164"/>
      <c r="BE603" s="164"/>
      <c r="BF603" s="164"/>
      <c r="BG603" s="164"/>
      <c r="BH603" s="164"/>
    </row>
    <row r="604" spans="1:60" outlineLevel="1" x14ac:dyDescent="0.2">
      <c r="A604" s="198"/>
      <c r="B604" s="173"/>
      <c r="C604" s="229" t="s">
        <v>841</v>
      </c>
      <c r="D604" s="177"/>
      <c r="E604" s="182">
        <v>2</v>
      </c>
      <c r="F604" s="190"/>
      <c r="G604" s="190"/>
      <c r="H604" s="189"/>
      <c r="I604" s="203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  <c r="AA604" s="164"/>
      <c r="AB604" s="164"/>
      <c r="AC604" s="164"/>
      <c r="AD604" s="164"/>
      <c r="AE604" s="164"/>
      <c r="AF604" s="164"/>
      <c r="AG604" s="164"/>
      <c r="AH604" s="164"/>
      <c r="AI604" s="164"/>
      <c r="AJ604" s="164"/>
      <c r="AK604" s="164"/>
      <c r="AL604" s="164"/>
      <c r="AM604" s="164"/>
      <c r="AN604" s="164"/>
      <c r="AO604" s="164"/>
      <c r="AP604" s="164"/>
      <c r="AQ604" s="164"/>
      <c r="AR604" s="164"/>
      <c r="AS604" s="164"/>
      <c r="AT604" s="164"/>
      <c r="AU604" s="164"/>
      <c r="AV604" s="164"/>
      <c r="AW604" s="164"/>
      <c r="AX604" s="164"/>
      <c r="AY604" s="164"/>
      <c r="AZ604" s="164"/>
      <c r="BA604" s="164"/>
      <c r="BB604" s="164"/>
      <c r="BC604" s="164"/>
      <c r="BD604" s="164"/>
      <c r="BE604" s="164"/>
      <c r="BF604" s="164"/>
      <c r="BG604" s="164"/>
      <c r="BH604" s="164"/>
    </row>
    <row r="605" spans="1:60" outlineLevel="1" x14ac:dyDescent="0.2">
      <c r="A605" s="198">
        <v>175</v>
      </c>
      <c r="B605" s="173" t="s">
        <v>842</v>
      </c>
      <c r="C605" s="228" t="s">
        <v>843</v>
      </c>
      <c r="D605" s="176" t="s">
        <v>232</v>
      </c>
      <c r="E605" s="181">
        <v>2</v>
      </c>
      <c r="F605" s="192"/>
      <c r="G605" s="190">
        <f>E605*F605</f>
        <v>0</v>
      </c>
      <c r="H605" s="189"/>
      <c r="I605" s="203" t="s">
        <v>164</v>
      </c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  <c r="AK605" s="164"/>
      <c r="AL605" s="164"/>
      <c r="AM605" s="164">
        <v>21</v>
      </c>
      <c r="AN605" s="164"/>
      <c r="AO605" s="164"/>
      <c r="AP605" s="164"/>
      <c r="AQ605" s="164"/>
      <c r="AR605" s="164"/>
      <c r="AS605" s="164"/>
      <c r="AT605" s="164"/>
      <c r="AU605" s="164"/>
      <c r="AV605" s="164"/>
      <c r="AW605" s="164"/>
      <c r="AX605" s="164"/>
      <c r="AY605" s="164"/>
      <c r="AZ605" s="164"/>
      <c r="BA605" s="164"/>
      <c r="BB605" s="164"/>
      <c r="BC605" s="164"/>
      <c r="BD605" s="164"/>
      <c r="BE605" s="164"/>
      <c r="BF605" s="164"/>
      <c r="BG605" s="164"/>
      <c r="BH605" s="164"/>
    </row>
    <row r="606" spans="1:60" outlineLevel="1" x14ac:dyDescent="0.2">
      <c r="A606" s="198"/>
      <c r="B606" s="173"/>
      <c r="C606" s="229" t="s">
        <v>143</v>
      </c>
      <c r="D606" s="177"/>
      <c r="E606" s="182">
        <v>2</v>
      </c>
      <c r="F606" s="190"/>
      <c r="G606" s="190"/>
      <c r="H606" s="189"/>
      <c r="I606" s="203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  <c r="AG606" s="164"/>
      <c r="AH606" s="164"/>
      <c r="AI606" s="164"/>
      <c r="AJ606" s="164"/>
      <c r="AK606" s="164"/>
      <c r="AL606" s="164"/>
      <c r="AM606" s="164"/>
      <c r="AN606" s="164"/>
      <c r="AO606" s="164"/>
      <c r="AP606" s="164"/>
      <c r="AQ606" s="164"/>
      <c r="AR606" s="164"/>
      <c r="AS606" s="164"/>
      <c r="AT606" s="164"/>
      <c r="AU606" s="164"/>
      <c r="AV606" s="164"/>
      <c r="AW606" s="164"/>
      <c r="AX606" s="164"/>
      <c r="AY606" s="164"/>
      <c r="AZ606" s="164"/>
      <c r="BA606" s="164"/>
      <c r="BB606" s="164"/>
      <c r="BC606" s="164"/>
      <c r="BD606" s="164"/>
      <c r="BE606" s="164"/>
      <c r="BF606" s="164"/>
      <c r="BG606" s="164"/>
      <c r="BH606" s="164"/>
    </row>
    <row r="607" spans="1:60" outlineLevel="1" x14ac:dyDescent="0.2">
      <c r="A607" s="198">
        <v>176</v>
      </c>
      <c r="B607" s="173" t="s">
        <v>844</v>
      </c>
      <c r="C607" s="228" t="s">
        <v>845</v>
      </c>
      <c r="D607" s="176" t="s">
        <v>232</v>
      </c>
      <c r="E607" s="181">
        <v>8</v>
      </c>
      <c r="F607" s="192"/>
      <c r="G607" s="190">
        <f>E607*F607</f>
        <v>0</v>
      </c>
      <c r="H607" s="189" t="s">
        <v>225</v>
      </c>
      <c r="I607" s="203" t="s">
        <v>95</v>
      </c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  <c r="AG607" s="164"/>
      <c r="AH607" s="164"/>
      <c r="AI607" s="164"/>
      <c r="AJ607" s="164"/>
      <c r="AK607" s="164"/>
      <c r="AL607" s="164"/>
      <c r="AM607" s="164">
        <v>21</v>
      </c>
      <c r="AN607" s="164"/>
      <c r="AO607" s="164"/>
      <c r="AP607" s="164"/>
      <c r="AQ607" s="164"/>
      <c r="AR607" s="164"/>
      <c r="AS607" s="164"/>
      <c r="AT607" s="164"/>
      <c r="AU607" s="164"/>
      <c r="AV607" s="164"/>
      <c r="AW607" s="164"/>
      <c r="AX607" s="164"/>
      <c r="AY607" s="164"/>
      <c r="AZ607" s="164"/>
      <c r="BA607" s="164"/>
      <c r="BB607" s="164"/>
      <c r="BC607" s="164"/>
      <c r="BD607" s="164"/>
      <c r="BE607" s="164"/>
      <c r="BF607" s="164"/>
      <c r="BG607" s="164"/>
      <c r="BH607" s="164"/>
    </row>
    <row r="608" spans="1:60" outlineLevel="1" x14ac:dyDescent="0.2">
      <c r="A608" s="198"/>
      <c r="B608" s="173"/>
      <c r="C608" s="229" t="s">
        <v>837</v>
      </c>
      <c r="D608" s="177"/>
      <c r="E608" s="182">
        <v>8</v>
      </c>
      <c r="F608" s="190"/>
      <c r="G608" s="190"/>
      <c r="H608" s="189"/>
      <c r="I608" s="203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  <c r="AG608" s="164"/>
      <c r="AH608" s="164"/>
      <c r="AI608" s="164"/>
      <c r="AJ608" s="164"/>
      <c r="AK608" s="164"/>
      <c r="AL608" s="164"/>
      <c r="AM608" s="164"/>
      <c r="AN608" s="164"/>
      <c r="AO608" s="164"/>
      <c r="AP608" s="164"/>
      <c r="AQ608" s="164"/>
      <c r="AR608" s="164"/>
      <c r="AS608" s="164"/>
      <c r="AT608" s="164"/>
      <c r="AU608" s="164"/>
      <c r="AV608" s="164"/>
      <c r="AW608" s="164"/>
      <c r="AX608" s="164"/>
      <c r="AY608" s="164"/>
      <c r="AZ608" s="164"/>
      <c r="BA608" s="164"/>
      <c r="BB608" s="164"/>
      <c r="BC608" s="164"/>
      <c r="BD608" s="164"/>
      <c r="BE608" s="164"/>
      <c r="BF608" s="164"/>
      <c r="BG608" s="164"/>
      <c r="BH608" s="164"/>
    </row>
    <row r="609" spans="1:60" outlineLevel="1" x14ac:dyDescent="0.2">
      <c r="A609" s="198">
        <v>177</v>
      </c>
      <c r="B609" s="173" t="s">
        <v>846</v>
      </c>
      <c r="C609" s="228" t="s">
        <v>847</v>
      </c>
      <c r="D609" s="176" t="s">
        <v>232</v>
      </c>
      <c r="E609" s="181">
        <v>15</v>
      </c>
      <c r="F609" s="192"/>
      <c r="G609" s="190">
        <f>E609*F609</f>
        <v>0</v>
      </c>
      <c r="H609" s="189" t="s">
        <v>225</v>
      </c>
      <c r="I609" s="203" t="s">
        <v>95</v>
      </c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  <c r="AA609" s="164"/>
      <c r="AB609" s="164"/>
      <c r="AC609" s="164"/>
      <c r="AD609" s="164"/>
      <c r="AE609" s="164"/>
      <c r="AF609" s="164"/>
      <c r="AG609" s="164"/>
      <c r="AH609" s="164"/>
      <c r="AI609" s="164"/>
      <c r="AJ609" s="164"/>
      <c r="AK609" s="164"/>
      <c r="AL609" s="164"/>
      <c r="AM609" s="164">
        <v>21</v>
      </c>
      <c r="AN609" s="164"/>
      <c r="AO609" s="164"/>
      <c r="AP609" s="164"/>
      <c r="AQ609" s="164"/>
      <c r="AR609" s="164"/>
      <c r="AS609" s="164"/>
      <c r="AT609" s="164"/>
      <c r="AU609" s="164"/>
      <c r="AV609" s="164"/>
      <c r="AW609" s="164"/>
      <c r="AX609" s="164"/>
      <c r="AY609" s="164"/>
      <c r="AZ609" s="164"/>
      <c r="BA609" s="164"/>
      <c r="BB609" s="164"/>
      <c r="BC609" s="164"/>
      <c r="BD609" s="164"/>
      <c r="BE609" s="164"/>
      <c r="BF609" s="164"/>
      <c r="BG609" s="164"/>
      <c r="BH609" s="164"/>
    </row>
    <row r="610" spans="1:60" outlineLevel="1" x14ac:dyDescent="0.2">
      <c r="A610" s="198"/>
      <c r="B610" s="173"/>
      <c r="C610" s="229" t="s">
        <v>848</v>
      </c>
      <c r="D610" s="177"/>
      <c r="E610" s="182">
        <v>15</v>
      </c>
      <c r="F610" s="190"/>
      <c r="G610" s="190"/>
      <c r="H610" s="189"/>
      <c r="I610" s="203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  <c r="AA610" s="164"/>
      <c r="AB610" s="164"/>
      <c r="AC610" s="164"/>
      <c r="AD610" s="164"/>
      <c r="AE610" s="164"/>
      <c r="AF610" s="164"/>
      <c r="AG610" s="164"/>
      <c r="AH610" s="164"/>
      <c r="AI610" s="164"/>
      <c r="AJ610" s="164"/>
      <c r="AK610" s="164"/>
      <c r="AL610" s="164"/>
      <c r="AM610" s="164"/>
      <c r="AN610" s="164"/>
      <c r="AO610" s="164"/>
      <c r="AP610" s="164"/>
      <c r="AQ610" s="164"/>
      <c r="AR610" s="164"/>
      <c r="AS610" s="164"/>
      <c r="AT610" s="164"/>
      <c r="AU610" s="164"/>
      <c r="AV610" s="164"/>
      <c r="AW610" s="164"/>
      <c r="AX610" s="164"/>
      <c r="AY610" s="164"/>
      <c r="AZ610" s="164"/>
      <c r="BA610" s="164"/>
      <c r="BB610" s="164"/>
      <c r="BC610" s="164"/>
      <c r="BD610" s="164"/>
      <c r="BE610" s="164"/>
      <c r="BF610" s="164"/>
      <c r="BG610" s="164"/>
      <c r="BH610" s="164"/>
    </row>
    <row r="611" spans="1:60" outlineLevel="1" x14ac:dyDescent="0.2">
      <c r="A611" s="198">
        <v>178</v>
      </c>
      <c r="B611" s="173" t="s">
        <v>849</v>
      </c>
      <c r="C611" s="228" t="s">
        <v>850</v>
      </c>
      <c r="D611" s="176" t="s">
        <v>232</v>
      </c>
      <c r="E611" s="181">
        <v>2</v>
      </c>
      <c r="F611" s="192"/>
      <c r="G611" s="190">
        <f>E611*F611</f>
        <v>0</v>
      </c>
      <c r="H611" s="189" t="s">
        <v>225</v>
      </c>
      <c r="I611" s="203" t="s">
        <v>95</v>
      </c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164"/>
      <c r="AE611" s="164"/>
      <c r="AF611" s="164"/>
      <c r="AG611" s="164"/>
      <c r="AH611" s="164"/>
      <c r="AI611" s="164"/>
      <c r="AJ611" s="164"/>
      <c r="AK611" s="164"/>
      <c r="AL611" s="164"/>
      <c r="AM611" s="164">
        <v>21</v>
      </c>
      <c r="AN611" s="164"/>
      <c r="AO611" s="164"/>
      <c r="AP611" s="164"/>
      <c r="AQ611" s="164"/>
      <c r="AR611" s="164"/>
      <c r="AS611" s="164"/>
      <c r="AT611" s="164"/>
      <c r="AU611" s="164"/>
      <c r="AV611" s="164"/>
      <c r="AW611" s="164"/>
      <c r="AX611" s="164"/>
      <c r="AY611" s="164"/>
      <c r="AZ611" s="164"/>
      <c r="BA611" s="164"/>
      <c r="BB611" s="164"/>
      <c r="BC611" s="164"/>
      <c r="BD611" s="164"/>
      <c r="BE611" s="164"/>
      <c r="BF611" s="164"/>
      <c r="BG611" s="164"/>
      <c r="BH611" s="164"/>
    </row>
    <row r="612" spans="1:60" outlineLevel="1" x14ac:dyDescent="0.2">
      <c r="A612" s="198"/>
      <c r="B612" s="173"/>
      <c r="C612" s="229" t="s">
        <v>143</v>
      </c>
      <c r="D612" s="177"/>
      <c r="E612" s="182">
        <v>2</v>
      </c>
      <c r="F612" s="190"/>
      <c r="G612" s="190"/>
      <c r="H612" s="189"/>
      <c r="I612" s="203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  <c r="AA612" s="164"/>
      <c r="AB612" s="164"/>
      <c r="AC612" s="164"/>
      <c r="AD612" s="164"/>
      <c r="AE612" s="164"/>
      <c r="AF612" s="164"/>
      <c r="AG612" s="164"/>
      <c r="AH612" s="164"/>
      <c r="AI612" s="164"/>
      <c r="AJ612" s="164"/>
      <c r="AK612" s="164"/>
      <c r="AL612" s="164"/>
      <c r="AM612" s="164"/>
      <c r="AN612" s="164"/>
      <c r="AO612" s="164"/>
      <c r="AP612" s="164"/>
      <c r="AQ612" s="164"/>
      <c r="AR612" s="164"/>
      <c r="AS612" s="164"/>
      <c r="AT612" s="164"/>
      <c r="AU612" s="164"/>
      <c r="AV612" s="164"/>
      <c r="AW612" s="164"/>
      <c r="AX612" s="164"/>
      <c r="AY612" s="164"/>
      <c r="AZ612" s="164"/>
      <c r="BA612" s="164"/>
      <c r="BB612" s="164"/>
      <c r="BC612" s="164"/>
      <c r="BD612" s="164"/>
      <c r="BE612" s="164"/>
      <c r="BF612" s="164"/>
      <c r="BG612" s="164"/>
      <c r="BH612" s="164"/>
    </row>
    <row r="613" spans="1:60" x14ac:dyDescent="0.2">
      <c r="A613" s="197" t="s">
        <v>85</v>
      </c>
      <c r="B613" s="172" t="s">
        <v>851</v>
      </c>
      <c r="C613" s="225" t="s">
        <v>852</v>
      </c>
      <c r="D613" s="174"/>
      <c r="E613" s="179"/>
      <c r="F613" s="193">
        <f>SUM(G614:G670)</f>
        <v>0</v>
      </c>
      <c r="G613" s="194"/>
      <c r="H613" s="186"/>
      <c r="I613" s="202"/>
    </row>
    <row r="614" spans="1:60" outlineLevel="1" x14ac:dyDescent="0.2">
      <c r="A614" s="198"/>
      <c r="B614" s="169" t="s">
        <v>853</v>
      </c>
      <c r="C614" s="226"/>
      <c r="D614" s="175"/>
      <c r="E614" s="180"/>
      <c r="F614" s="187"/>
      <c r="G614" s="188"/>
      <c r="H614" s="189"/>
      <c r="I614" s="203"/>
      <c r="J614" s="164"/>
      <c r="K614" s="164">
        <v>1</v>
      </c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  <c r="AG614" s="164"/>
      <c r="AH614" s="164"/>
      <c r="AI614" s="164"/>
      <c r="AJ614" s="164"/>
      <c r="AK614" s="164"/>
      <c r="AL614" s="164"/>
      <c r="AM614" s="164"/>
      <c r="AN614" s="164"/>
      <c r="AO614" s="164"/>
      <c r="AP614" s="164"/>
      <c r="AQ614" s="164"/>
      <c r="AR614" s="164"/>
      <c r="AS614" s="164"/>
      <c r="AT614" s="164"/>
      <c r="AU614" s="164"/>
      <c r="AV614" s="164"/>
      <c r="AW614" s="164"/>
      <c r="AX614" s="164"/>
      <c r="AY614" s="164"/>
      <c r="AZ614" s="164"/>
      <c r="BA614" s="164"/>
      <c r="BB614" s="164"/>
      <c r="BC614" s="164"/>
      <c r="BD614" s="164"/>
      <c r="BE614" s="164"/>
      <c r="BF614" s="164"/>
      <c r="BG614" s="164"/>
      <c r="BH614" s="164"/>
    </row>
    <row r="615" spans="1:60" outlineLevel="1" x14ac:dyDescent="0.2">
      <c r="A615" s="198">
        <v>179</v>
      </c>
      <c r="B615" s="173" t="s">
        <v>854</v>
      </c>
      <c r="C615" s="228" t="s">
        <v>855</v>
      </c>
      <c r="D615" s="176" t="s">
        <v>856</v>
      </c>
      <c r="E615" s="181">
        <v>119.62</v>
      </c>
      <c r="F615" s="192"/>
      <c r="G615" s="190">
        <f>E615*F615</f>
        <v>0</v>
      </c>
      <c r="H615" s="189" t="s">
        <v>857</v>
      </c>
      <c r="I615" s="203" t="s">
        <v>95</v>
      </c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  <c r="AA615" s="164"/>
      <c r="AB615" s="164"/>
      <c r="AC615" s="164"/>
      <c r="AD615" s="164"/>
      <c r="AE615" s="164"/>
      <c r="AF615" s="164"/>
      <c r="AG615" s="164"/>
      <c r="AH615" s="164"/>
      <c r="AI615" s="164"/>
      <c r="AJ615" s="164"/>
      <c r="AK615" s="164"/>
      <c r="AL615" s="164"/>
      <c r="AM615" s="164">
        <v>21</v>
      </c>
      <c r="AN615" s="164"/>
      <c r="AO615" s="164"/>
      <c r="AP615" s="164"/>
      <c r="AQ615" s="164"/>
      <c r="AR615" s="164"/>
      <c r="AS615" s="164"/>
      <c r="AT615" s="164"/>
      <c r="AU615" s="164"/>
      <c r="AV615" s="164"/>
      <c r="AW615" s="164"/>
      <c r="AX615" s="164"/>
      <c r="AY615" s="164"/>
      <c r="AZ615" s="164"/>
      <c r="BA615" s="164"/>
      <c r="BB615" s="164"/>
      <c r="BC615" s="164"/>
      <c r="BD615" s="164"/>
      <c r="BE615" s="164"/>
      <c r="BF615" s="164"/>
      <c r="BG615" s="164"/>
      <c r="BH615" s="164"/>
    </row>
    <row r="616" spans="1:60" outlineLevel="1" x14ac:dyDescent="0.2">
      <c r="A616" s="198"/>
      <c r="B616" s="173"/>
      <c r="C616" s="229" t="s">
        <v>858</v>
      </c>
      <c r="D616" s="177"/>
      <c r="E616" s="182">
        <v>119.62</v>
      </c>
      <c r="F616" s="190"/>
      <c r="G616" s="190"/>
      <c r="H616" s="189"/>
      <c r="I616" s="203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  <c r="AA616" s="164"/>
      <c r="AB616" s="164"/>
      <c r="AC616" s="164"/>
      <c r="AD616" s="164"/>
      <c r="AE616" s="164"/>
      <c r="AF616" s="164"/>
      <c r="AG616" s="164"/>
      <c r="AH616" s="164"/>
      <c r="AI616" s="164"/>
      <c r="AJ616" s="164"/>
      <c r="AK616" s="164"/>
      <c r="AL616" s="164"/>
      <c r="AM616" s="164"/>
      <c r="AN616" s="164"/>
      <c r="AO616" s="164"/>
      <c r="AP616" s="164"/>
      <c r="AQ616" s="164"/>
      <c r="AR616" s="164"/>
      <c r="AS616" s="164"/>
      <c r="AT616" s="164"/>
      <c r="AU616" s="164"/>
      <c r="AV616" s="164"/>
      <c r="AW616" s="164"/>
      <c r="AX616" s="164"/>
      <c r="AY616" s="164"/>
      <c r="AZ616" s="164"/>
      <c r="BA616" s="164"/>
      <c r="BB616" s="164"/>
      <c r="BC616" s="164"/>
      <c r="BD616" s="164"/>
      <c r="BE616" s="164"/>
      <c r="BF616" s="164"/>
      <c r="BG616" s="164"/>
      <c r="BH616" s="164"/>
    </row>
    <row r="617" spans="1:60" outlineLevel="1" x14ac:dyDescent="0.2">
      <c r="A617" s="198">
        <v>180</v>
      </c>
      <c r="B617" s="173" t="s">
        <v>859</v>
      </c>
      <c r="C617" s="228" t="s">
        <v>860</v>
      </c>
      <c r="D617" s="176" t="s">
        <v>856</v>
      </c>
      <c r="E617" s="181">
        <v>2016.6420000000001</v>
      </c>
      <c r="F617" s="192"/>
      <c r="G617" s="190">
        <f>E617*F617</f>
        <v>0</v>
      </c>
      <c r="H617" s="189" t="s">
        <v>857</v>
      </c>
      <c r="I617" s="203" t="s">
        <v>95</v>
      </c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164"/>
      <c r="AE617" s="164"/>
      <c r="AF617" s="164"/>
      <c r="AG617" s="164"/>
      <c r="AH617" s="164"/>
      <c r="AI617" s="164"/>
      <c r="AJ617" s="164"/>
      <c r="AK617" s="164"/>
      <c r="AL617" s="164"/>
      <c r="AM617" s="164">
        <v>21</v>
      </c>
      <c r="AN617" s="164"/>
      <c r="AO617" s="164"/>
      <c r="AP617" s="164"/>
      <c r="AQ617" s="164"/>
      <c r="AR617" s="164"/>
      <c r="AS617" s="164"/>
      <c r="AT617" s="164"/>
      <c r="AU617" s="164"/>
      <c r="AV617" s="164"/>
      <c r="AW617" s="164"/>
      <c r="AX617" s="164"/>
      <c r="AY617" s="164"/>
      <c r="AZ617" s="164"/>
      <c r="BA617" s="164"/>
      <c r="BB617" s="164"/>
      <c r="BC617" s="164"/>
      <c r="BD617" s="164"/>
      <c r="BE617" s="164"/>
      <c r="BF617" s="164"/>
      <c r="BG617" s="164"/>
      <c r="BH617" s="164"/>
    </row>
    <row r="618" spans="1:60" outlineLevel="1" x14ac:dyDescent="0.2">
      <c r="A618" s="198"/>
      <c r="B618" s="173"/>
      <c r="C618" s="229" t="s">
        <v>861</v>
      </c>
      <c r="D618" s="177"/>
      <c r="E618" s="182">
        <v>2016.6420000000001</v>
      </c>
      <c r="F618" s="190"/>
      <c r="G618" s="190"/>
      <c r="H618" s="189"/>
      <c r="I618" s="203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  <c r="AA618" s="164"/>
      <c r="AB618" s="164"/>
      <c r="AC618" s="164"/>
      <c r="AD618" s="164"/>
      <c r="AE618" s="164"/>
      <c r="AF618" s="164"/>
      <c r="AG618" s="164"/>
      <c r="AH618" s="164"/>
      <c r="AI618" s="164"/>
      <c r="AJ618" s="164"/>
      <c r="AK618" s="164"/>
      <c r="AL618" s="164"/>
      <c r="AM618" s="164"/>
      <c r="AN618" s="164"/>
      <c r="AO618" s="164"/>
      <c r="AP618" s="164"/>
      <c r="AQ618" s="164"/>
      <c r="AR618" s="164"/>
      <c r="AS618" s="164"/>
      <c r="AT618" s="164"/>
      <c r="AU618" s="164"/>
      <c r="AV618" s="164"/>
      <c r="AW618" s="164"/>
      <c r="AX618" s="164"/>
      <c r="AY618" s="164"/>
      <c r="AZ618" s="164"/>
      <c r="BA618" s="164"/>
      <c r="BB618" s="164"/>
      <c r="BC618" s="164"/>
      <c r="BD618" s="164"/>
      <c r="BE618" s="164"/>
      <c r="BF618" s="164"/>
      <c r="BG618" s="164"/>
      <c r="BH618" s="164"/>
    </row>
    <row r="619" spans="1:60" outlineLevel="1" x14ac:dyDescent="0.2">
      <c r="A619" s="198">
        <v>181</v>
      </c>
      <c r="B619" s="173" t="s">
        <v>862</v>
      </c>
      <c r="C619" s="228" t="s">
        <v>863</v>
      </c>
      <c r="D619" s="176" t="s">
        <v>856</v>
      </c>
      <c r="E619" s="181">
        <v>275.02800000000002</v>
      </c>
      <c r="F619" s="192"/>
      <c r="G619" s="190">
        <f>E619*F619</f>
        <v>0</v>
      </c>
      <c r="H619" s="189" t="s">
        <v>857</v>
      </c>
      <c r="I619" s="203" t="s">
        <v>95</v>
      </c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  <c r="AA619" s="164"/>
      <c r="AB619" s="164"/>
      <c r="AC619" s="164"/>
      <c r="AD619" s="164"/>
      <c r="AE619" s="164"/>
      <c r="AF619" s="164"/>
      <c r="AG619" s="164"/>
      <c r="AH619" s="164"/>
      <c r="AI619" s="164"/>
      <c r="AJ619" s="164"/>
      <c r="AK619" s="164"/>
      <c r="AL619" s="164"/>
      <c r="AM619" s="164">
        <v>21</v>
      </c>
      <c r="AN619" s="164"/>
      <c r="AO619" s="164"/>
      <c r="AP619" s="164"/>
      <c r="AQ619" s="164"/>
      <c r="AR619" s="164"/>
      <c r="AS619" s="164"/>
      <c r="AT619" s="164"/>
      <c r="AU619" s="164"/>
      <c r="AV619" s="164"/>
      <c r="AW619" s="164"/>
      <c r="AX619" s="164"/>
      <c r="AY619" s="164"/>
      <c r="AZ619" s="164"/>
      <c r="BA619" s="164"/>
      <c r="BB619" s="164"/>
      <c r="BC619" s="164"/>
      <c r="BD619" s="164"/>
      <c r="BE619" s="164"/>
      <c r="BF619" s="164"/>
      <c r="BG619" s="164"/>
      <c r="BH619" s="164"/>
    </row>
    <row r="620" spans="1:60" outlineLevel="1" x14ac:dyDescent="0.2">
      <c r="A620" s="198"/>
      <c r="B620" s="173"/>
      <c r="C620" s="229" t="s">
        <v>864</v>
      </c>
      <c r="D620" s="177"/>
      <c r="E620" s="182">
        <v>85.668000000000006</v>
      </c>
      <c r="F620" s="190"/>
      <c r="G620" s="190"/>
      <c r="H620" s="189"/>
      <c r="I620" s="203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  <c r="AA620" s="164"/>
      <c r="AB620" s="164"/>
      <c r="AC620" s="164"/>
      <c r="AD620" s="164"/>
      <c r="AE620" s="164"/>
      <c r="AF620" s="164"/>
      <c r="AG620" s="164"/>
      <c r="AH620" s="164"/>
      <c r="AI620" s="164"/>
      <c r="AJ620" s="164"/>
      <c r="AK620" s="164"/>
      <c r="AL620" s="164"/>
      <c r="AM620" s="164"/>
      <c r="AN620" s="164"/>
      <c r="AO620" s="164"/>
      <c r="AP620" s="164"/>
      <c r="AQ620" s="164"/>
      <c r="AR620" s="164"/>
      <c r="AS620" s="164"/>
      <c r="AT620" s="164"/>
      <c r="AU620" s="164"/>
      <c r="AV620" s="164"/>
      <c r="AW620" s="164"/>
      <c r="AX620" s="164"/>
      <c r="AY620" s="164"/>
      <c r="AZ620" s="164"/>
      <c r="BA620" s="164"/>
      <c r="BB620" s="164"/>
      <c r="BC620" s="164"/>
      <c r="BD620" s="164"/>
      <c r="BE620" s="164"/>
      <c r="BF620" s="164"/>
      <c r="BG620" s="164"/>
      <c r="BH620" s="164"/>
    </row>
    <row r="621" spans="1:60" outlineLevel="1" x14ac:dyDescent="0.2">
      <c r="A621" s="198"/>
      <c r="B621" s="173"/>
      <c r="C621" s="229" t="s">
        <v>865</v>
      </c>
      <c r="D621" s="177"/>
      <c r="E621" s="182">
        <v>189.36</v>
      </c>
      <c r="F621" s="190"/>
      <c r="G621" s="190"/>
      <c r="H621" s="189"/>
      <c r="I621" s="203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  <c r="AA621" s="164"/>
      <c r="AB621" s="164"/>
      <c r="AC621" s="164"/>
      <c r="AD621" s="164"/>
      <c r="AE621" s="164"/>
      <c r="AF621" s="164"/>
      <c r="AG621" s="164"/>
      <c r="AH621" s="164"/>
      <c r="AI621" s="164"/>
      <c r="AJ621" s="164"/>
      <c r="AK621" s="164"/>
      <c r="AL621" s="164"/>
      <c r="AM621" s="164"/>
      <c r="AN621" s="164"/>
      <c r="AO621" s="164"/>
      <c r="AP621" s="164"/>
      <c r="AQ621" s="164"/>
      <c r="AR621" s="164"/>
      <c r="AS621" s="164"/>
      <c r="AT621" s="164"/>
      <c r="AU621" s="164"/>
      <c r="AV621" s="164"/>
      <c r="AW621" s="164"/>
      <c r="AX621" s="164"/>
      <c r="AY621" s="164"/>
      <c r="AZ621" s="164"/>
      <c r="BA621" s="164"/>
      <c r="BB621" s="164"/>
      <c r="BC621" s="164"/>
      <c r="BD621" s="164"/>
      <c r="BE621" s="164"/>
      <c r="BF621" s="164"/>
      <c r="BG621" s="164"/>
      <c r="BH621" s="164"/>
    </row>
    <row r="622" spans="1:60" outlineLevel="1" x14ac:dyDescent="0.2">
      <c r="A622" s="198">
        <v>182</v>
      </c>
      <c r="B622" s="173" t="s">
        <v>866</v>
      </c>
      <c r="C622" s="228" t="s">
        <v>867</v>
      </c>
      <c r="D622" s="176" t="s">
        <v>220</v>
      </c>
      <c r="E622" s="181">
        <v>12.1</v>
      </c>
      <c r="F622" s="192"/>
      <c r="G622" s="190">
        <f>E622*F622</f>
        <v>0</v>
      </c>
      <c r="H622" s="189"/>
      <c r="I622" s="203" t="s">
        <v>164</v>
      </c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  <c r="AA622" s="164"/>
      <c r="AB622" s="164"/>
      <c r="AC622" s="164"/>
      <c r="AD622" s="164"/>
      <c r="AE622" s="164"/>
      <c r="AF622" s="164"/>
      <c r="AG622" s="164"/>
      <c r="AH622" s="164"/>
      <c r="AI622" s="164"/>
      <c r="AJ622" s="164"/>
      <c r="AK622" s="164"/>
      <c r="AL622" s="164"/>
      <c r="AM622" s="164">
        <v>21</v>
      </c>
      <c r="AN622" s="164"/>
      <c r="AO622" s="164"/>
      <c r="AP622" s="164"/>
      <c r="AQ622" s="164"/>
      <c r="AR622" s="164"/>
      <c r="AS622" s="164"/>
      <c r="AT622" s="164"/>
      <c r="AU622" s="164"/>
      <c r="AV622" s="164"/>
      <c r="AW622" s="164"/>
      <c r="AX622" s="164"/>
      <c r="AY622" s="164"/>
      <c r="AZ622" s="164"/>
      <c r="BA622" s="164"/>
      <c r="BB622" s="164"/>
      <c r="BC622" s="164"/>
      <c r="BD622" s="164"/>
      <c r="BE622" s="164"/>
      <c r="BF622" s="164"/>
      <c r="BG622" s="164"/>
      <c r="BH622" s="164"/>
    </row>
    <row r="623" spans="1:60" outlineLevel="1" x14ac:dyDescent="0.2">
      <c r="A623" s="198"/>
      <c r="B623" s="173"/>
      <c r="C623" s="229" t="s">
        <v>868</v>
      </c>
      <c r="D623" s="177"/>
      <c r="E623" s="182">
        <v>12.1</v>
      </c>
      <c r="F623" s="190"/>
      <c r="G623" s="190"/>
      <c r="H623" s="189"/>
      <c r="I623" s="203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  <c r="AA623" s="164"/>
      <c r="AB623" s="164"/>
      <c r="AC623" s="164"/>
      <c r="AD623" s="164"/>
      <c r="AE623" s="164"/>
      <c r="AF623" s="164"/>
      <c r="AG623" s="164"/>
      <c r="AH623" s="164"/>
      <c r="AI623" s="164"/>
      <c r="AJ623" s="164"/>
      <c r="AK623" s="164"/>
      <c r="AL623" s="164"/>
      <c r="AM623" s="164"/>
      <c r="AN623" s="164"/>
      <c r="AO623" s="164"/>
      <c r="AP623" s="164"/>
      <c r="AQ623" s="164"/>
      <c r="AR623" s="164"/>
      <c r="AS623" s="164"/>
      <c r="AT623" s="164"/>
      <c r="AU623" s="164"/>
      <c r="AV623" s="164"/>
      <c r="AW623" s="164"/>
      <c r="AX623" s="164"/>
      <c r="AY623" s="164"/>
      <c r="AZ623" s="164"/>
      <c r="BA623" s="164"/>
      <c r="BB623" s="164"/>
      <c r="BC623" s="164"/>
      <c r="BD623" s="164"/>
      <c r="BE623" s="164"/>
      <c r="BF623" s="164"/>
      <c r="BG623" s="164"/>
      <c r="BH623" s="164"/>
    </row>
    <row r="624" spans="1:60" outlineLevel="1" x14ac:dyDescent="0.2">
      <c r="A624" s="198">
        <v>183</v>
      </c>
      <c r="B624" s="173" t="s">
        <v>869</v>
      </c>
      <c r="C624" s="228" t="s">
        <v>870</v>
      </c>
      <c r="D624" s="176" t="s">
        <v>93</v>
      </c>
      <c r="E624" s="181">
        <v>27.264410000000002</v>
      </c>
      <c r="F624" s="192"/>
      <c r="G624" s="190">
        <f>E624*F624</f>
        <v>0</v>
      </c>
      <c r="H624" s="189"/>
      <c r="I624" s="203" t="s">
        <v>164</v>
      </c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4"/>
      <c r="AG624" s="164"/>
      <c r="AH624" s="164"/>
      <c r="AI624" s="164"/>
      <c r="AJ624" s="164"/>
      <c r="AK624" s="164"/>
      <c r="AL624" s="164"/>
      <c r="AM624" s="164">
        <v>21</v>
      </c>
      <c r="AN624" s="164"/>
      <c r="AO624" s="164"/>
      <c r="AP624" s="164"/>
      <c r="AQ624" s="164"/>
      <c r="AR624" s="164"/>
      <c r="AS624" s="164"/>
      <c r="AT624" s="164"/>
      <c r="AU624" s="164"/>
      <c r="AV624" s="164"/>
      <c r="AW624" s="164"/>
      <c r="AX624" s="164"/>
      <c r="AY624" s="164"/>
      <c r="AZ624" s="164"/>
      <c r="BA624" s="164"/>
      <c r="BB624" s="164"/>
      <c r="BC624" s="164"/>
      <c r="BD624" s="164"/>
      <c r="BE624" s="164"/>
      <c r="BF624" s="164"/>
      <c r="BG624" s="164"/>
      <c r="BH624" s="164"/>
    </row>
    <row r="625" spans="1:60" outlineLevel="1" x14ac:dyDescent="0.2">
      <c r="A625" s="198"/>
      <c r="B625" s="173"/>
      <c r="C625" s="229" t="s">
        <v>871</v>
      </c>
      <c r="D625" s="177"/>
      <c r="E625" s="182">
        <v>4.7698</v>
      </c>
      <c r="F625" s="190"/>
      <c r="G625" s="190"/>
      <c r="H625" s="189"/>
      <c r="I625" s="203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  <c r="AA625" s="164"/>
      <c r="AB625" s="164"/>
      <c r="AC625" s="164"/>
      <c r="AD625" s="164"/>
      <c r="AE625" s="164"/>
      <c r="AF625" s="164"/>
      <c r="AG625" s="164"/>
      <c r="AH625" s="164"/>
      <c r="AI625" s="164"/>
      <c r="AJ625" s="164"/>
      <c r="AK625" s="164"/>
      <c r="AL625" s="164"/>
      <c r="AM625" s="164"/>
      <c r="AN625" s="164"/>
      <c r="AO625" s="164"/>
      <c r="AP625" s="164"/>
      <c r="AQ625" s="164"/>
      <c r="AR625" s="164"/>
      <c r="AS625" s="164"/>
      <c r="AT625" s="164"/>
      <c r="AU625" s="164"/>
      <c r="AV625" s="164"/>
      <c r="AW625" s="164"/>
      <c r="AX625" s="164"/>
      <c r="AY625" s="164"/>
      <c r="AZ625" s="164"/>
      <c r="BA625" s="164"/>
      <c r="BB625" s="164"/>
      <c r="BC625" s="164"/>
      <c r="BD625" s="164"/>
      <c r="BE625" s="164"/>
      <c r="BF625" s="164"/>
      <c r="BG625" s="164"/>
      <c r="BH625" s="164"/>
    </row>
    <row r="626" spans="1:60" outlineLevel="1" x14ac:dyDescent="0.2">
      <c r="A626" s="198"/>
      <c r="B626" s="173"/>
      <c r="C626" s="229" t="s">
        <v>872</v>
      </c>
      <c r="D626" s="177"/>
      <c r="E626" s="182">
        <v>3.5672999999999999</v>
      </c>
      <c r="F626" s="190"/>
      <c r="G626" s="190"/>
      <c r="H626" s="189"/>
      <c r="I626" s="203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164"/>
      <c r="AE626" s="164"/>
      <c r="AF626" s="164"/>
      <c r="AG626" s="164"/>
      <c r="AH626" s="164"/>
      <c r="AI626" s="164"/>
      <c r="AJ626" s="164"/>
      <c r="AK626" s="164"/>
      <c r="AL626" s="164"/>
      <c r="AM626" s="164"/>
      <c r="AN626" s="164"/>
      <c r="AO626" s="164"/>
      <c r="AP626" s="164"/>
      <c r="AQ626" s="164"/>
      <c r="AR626" s="164"/>
      <c r="AS626" s="164"/>
      <c r="AT626" s="164"/>
      <c r="AU626" s="164"/>
      <c r="AV626" s="164"/>
      <c r="AW626" s="164"/>
      <c r="AX626" s="164"/>
      <c r="AY626" s="164"/>
      <c r="AZ626" s="164"/>
      <c r="BA626" s="164"/>
      <c r="BB626" s="164"/>
      <c r="BC626" s="164"/>
      <c r="BD626" s="164"/>
      <c r="BE626" s="164"/>
      <c r="BF626" s="164"/>
      <c r="BG626" s="164"/>
      <c r="BH626" s="164"/>
    </row>
    <row r="627" spans="1:60" outlineLevel="1" x14ac:dyDescent="0.2">
      <c r="A627" s="198"/>
      <c r="B627" s="173"/>
      <c r="C627" s="229" t="s">
        <v>873</v>
      </c>
      <c r="D627" s="177"/>
      <c r="E627" s="182">
        <v>1.5472999999999999</v>
      </c>
      <c r="F627" s="190"/>
      <c r="G627" s="190"/>
      <c r="H627" s="189"/>
      <c r="I627" s="203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  <c r="AG627" s="164"/>
      <c r="AH627" s="164"/>
      <c r="AI627" s="164"/>
      <c r="AJ627" s="164"/>
      <c r="AK627" s="164"/>
      <c r="AL627" s="164"/>
      <c r="AM627" s="164"/>
      <c r="AN627" s="164"/>
      <c r="AO627" s="164"/>
      <c r="AP627" s="164"/>
      <c r="AQ627" s="164"/>
      <c r="AR627" s="164"/>
      <c r="AS627" s="164"/>
      <c r="AT627" s="164"/>
      <c r="AU627" s="164"/>
      <c r="AV627" s="164"/>
      <c r="AW627" s="164"/>
      <c r="AX627" s="164"/>
      <c r="AY627" s="164"/>
      <c r="AZ627" s="164"/>
      <c r="BA627" s="164"/>
      <c r="BB627" s="164"/>
      <c r="BC627" s="164"/>
      <c r="BD627" s="164"/>
      <c r="BE627" s="164"/>
      <c r="BF627" s="164"/>
      <c r="BG627" s="164"/>
      <c r="BH627" s="164"/>
    </row>
    <row r="628" spans="1:60" outlineLevel="1" x14ac:dyDescent="0.2">
      <c r="A628" s="198"/>
      <c r="B628" s="173"/>
      <c r="C628" s="229" t="s">
        <v>874</v>
      </c>
      <c r="D628" s="177"/>
      <c r="E628" s="182">
        <v>15.7714</v>
      </c>
      <c r="F628" s="190"/>
      <c r="G628" s="190"/>
      <c r="H628" s="189"/>
      <c r="I628" s="203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  <c r="AG628" s="164"/>
      <c r="AH628" s="164"/>
      <c r="AI628" s="164"/>
      <c r="AJ628" s="164"/>
      <c r="AK628" s="164"/>
      <c r="AL628" s="164"/>
      <c r="AM628" s="164"/>
      <c r="AN628" s="164"/>
      <c r="AO628" s="164"/>
      <c r="AP628" s="164"/>
      <c r="AQ628" s="164"/>
      <c r="AR628" s="164"/>
      <c r="AS628" s="164"/>
      <c r="AT628" s="164"/>
      <c r="AU628" s="164"/>
      <c r="AV628" s="164"/>
      <c r="AW628" s="164"/>
      <c r="AX628" s="164"/>
      <c r="AY628" s="164"/>
      <c r="AZ628" s="164"/>
      <c r="BA628" s="164"/>
      <c r="BB628" s="164"/>
      <c r="BC628" s="164"/>
      <c r="BD628" s="164"/>
      <c r="BE628" s="164"/>
      <c r="BF628" s="164"/>
      <c r="BG628" s="164"/>
      <c r="BH628" s="164"/>
    </row>
    <row r="629" spans="1:60" outlineLevel="1" x14ac:dyDescent="0.2">
      <c r="A629" s="198"/>
      <c r="B629" s="173"/>
      <c r="C629" s="229" t="s">
        <v>875</v>
      </c>
      <c r="D629" s="177"/>
      <c r="E629" s="182">
        <v>1.6087</v>
      </c>
      <c r="F629" s="190"/>
      <c r="G629" s="190"/>
      <c r="H629" s="189"/>
      <c r="I629" s="203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  <c r="AA629" s="164"/>
      <c r="AB629" s="164"/>
      <c r="AC629" s="164"/>
      <c r="AD629" s="164"/>
      <c r="AE629" s="164"/>
      <c r="AF629" s="164"/>
      <c r="AG629" s="164"/>
      <c r="AH629" s="164"/>
      <c r="AI629" s="164"/>
      <c r="AJ629" s="164"/>
      <c r="AK629" s="164"/>
      <c r="AL629" s="164"/>
      <c r="AM629" s="164"/>
      <c r="AN629" s="164"/>
      <c r="AO629" s="164"/>
      <c r="AP629" s="164"/>
      <c r="AQ629" s="164"/>
      <c r="AR629" s="164"/>
      <c r="AS629" s="164"/>
      <c r="AT629" s="164"/>
      <c r="AU629" s="164"/>
      <c r="AV629" s="164"/>
      <c r="AW629" s="164"/>
      <c r="AX629" s="164"/>
      <c r="AY629" s="164"/>
      <c r="AZ629" s="164"/>
      <c r="BA629" s="164"/>
      <c r="BB629" s="164"/>
      <c r="BC629" s="164"/>
      <c r="BD629" s="164"/>
      <c r="BE629" s="164"/>
      <c r="BF629" s="164"/>
      <c r="BG629" s="164"/>
      <c r="BH629" s="164"/>
    </row>
    <row r="630" spans="1:60" outlineLevel="1" x14ac:dyDescent="0.2">
      <c r="A630" s="198">
        <v>184</v>
      </c>
      <c r="B630" s="173" t="s">
        <v>876</v>
      </c>
      <c r="C630" s="228" t="s">
        <v>877</v>
      </c>
      <c r="D630" s="176" t="s">
        <v>220</v>
      </c>
      <c r="E630" s="181">
        <v>136.88999999999999</v>
      </c>
      <c r="F630" s="192"/>
      <c r="G630" s="190">
        <f>E630*F630</f>
        <v>0</v>
      </c>
      <c r="H630" s="189"/>
      <c r="I630" s="203" t="s">
        <v>164</v>
      </c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  <c r="AA630" s="164"/>
      <c r="AB630" s="164"/>
      <c r="AC630" s="164"/>
      <c r="AD630" s="164"/>
      <c r="AE630" s="164"/>
      <c r="AF630" s="164"/>
      <c r="AG630" s="164"/>
      <c r="AH630" s="164"/>
      <c r="AI630" s="164"/>
      <c r="AJ630" s="164"/>
      <c r="AK630" s="164"/>
      <c r="AL630" s="164"/>
      <c r="AM630" s="164">
        <v>21</v>
      </c>
      <c r="AN630" s="164"/>
      <c r="AO630" s="164"/>
      <c r="AP630" s="164"/>
      <c r="AQ630" s="164"/>
      <c r="AR630" s="164"/>
      <c r="AS630" s="164"/>
      <c r="AT630" s="164"/>
      <c r="AU630" s="164"/>
      <c r="AV630" s="164"/>
      <c r="AW630" s="164"/>
      <c r="AX630" s="164"/>
      <c r="AY630" s="164"/>
      <c r="AZ630" s="164"/>
      <c r="BA630" s="164"/>
      <c r="BB630" s="164"/>
      <c r="BC630" s="164"/>
      <c r="BD630" s="164"/>
      <c r="BE630" s="164"/>
      <c r="BF630" s="164"/>
      <c r="BG630" s="164"/>
      <c r="BH630" s="164"/>
    </row>
    <row r="631" spans="1:60" outlineLevel="1" x14ac:dyDescent="0.2">
      <c r="A631" s="198"/>
      <c r="B631" s="173"/>
      <c r="C631" s="229" t="s">
        <v>878</v>
      </c>
      <c r="D631" s="177"/>
      <c r="E631" s="182">
        <v>32.49</v>
      </c>
      <c r="F631" s="190"/>
      <c r="G631" s="190"/>
      <c r="H631" s="189"/>
      <c r="I631" s="203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  <c r="AA631" s="164"/>
      <c r="AB631" s="164"/>
      <c r="AC631" s="164"/>
      <c r="AD631" s="164"/>
      <c r="AE631" s="164"/>
      <c r="AF631" s="164"/>
      <c r="AG631" s="164"/>
      <c r="AH631" s="164"/>
      <c r="AI631" s="164"/>
      <c r="AJ631" s="164"/>
      <c r="AK631" s="164"/>
      <c r="AL631" s="164"/>
      <c r="AM631" s="164"/>
      <c r="AN631" s="164"/>
      <c r="AO631" s="164"/>
      <c r="AP631" s="164"/>
      <c r="AQ631" s="164"/>
      <c r="AR631" s="164"/>
      <c r="AS631" s="164"/>
      <c r="AT631" s="164"/>
      <c r="AU631" s="164"/>
      <c r="AV631" s="164"/>
      <c r="AW631" s="164"/>
      <c r="AX631" s="164"/>
      <c r="AY631" s="164"/>
      <c r="AZ631" s="164"/>
      <c r="BA631" s="164"/>
      <c r="BB631" s="164"/>
      <c r="BC631" s="164"/>
      <c r="BD631" s="164"/>
      <c r="BE631" s="164"/>
      <c r="BF631" s="164"/>
      <c r="BG631" s="164"/>
      <c r="BH631" s="164"/>
    </row>
    <row r="632" spans="1:60" outlineLevel="1" x14ac:dyDescent="0.2">
      <c r="A632" s="198"/>
      <c r="B632" s="173"/>
      <c r="C632" s="229" t="s">
        <v>879</v>
      </c>
      <c r="D632" s="177"/>
      <c r="E632" s="182">
        <v>9</v>
      </c>
      <c r="F632" s="190"/>
      <c r="G632" s="190"/>
      <c r="H632" s="189"/>
      <c r="I632" s="203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  <c r="AA632" s="164"/>
      <c r="AB632" s="164"/>
      <c r="AC632" s="164"/>
      <c r="AD632" s="164"/>
      <c r="AE632" s="164"/>
      <c r="AF632" s="164"/>
      <c r="AG632" s="164"/>
      <c r="AH632" s="164"/>
      <c r="AI632" s="164"/>
      <c r="AJ632" s="164"/>
      <c r="AK632" s="164"/>
      <c r="AL632" s="164"/>
      <c r="AM632" s="164"/>
      <c r="AN632" s="164"/>
      <c r="AO632" s="164"/>
      <c r="AP632" s="164"/>
      <c r="AQ632" s="164"/>
      <c r="AR632" s="164"/>
      <c r="AS632" s="164"/>
      <c r="AT632" s="164"/>
      <c r="AU632" s="164"/>
      <c r="AV632" s="164"/>
      <c r="AW632" s="164"/>
      <c r="AX632" s="164"/>
      <c r="AY632" s="164"/>
      <c r="AZ632" s="164"/>
      <c r="BA632" s="164"/>
      <c r="BB632" s="164"/>
      <c r="BC632" s="164"/>
      <c r="BD632" s="164"/>
      <c r="BE632" s="164"/>
      <c r="BF632" s="164"/>
      <c r="BG632" s="164"/>
      <c r="BH632" s="164"/>
    </row>
    <row r="633" spans="1:60" outlineLevel="1" x14ac:dyDescent="0.2">
      <c r="A633" s="198"/>
      <c r="B633" s="173"/>
      <c r="C633" s="229" t="s">
        <v>880</v>
      </c>
      <c r="D633" s="177"/>
      <c r="E633" s="182">
        <v>93.2</v>
      </c>
      <c r="F633" s="190"/>
      <c r="G633" s="190"/>
      <c r="H633" s="189"/>
      <c r="I633" s="203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164"/>
      <c r="AE633" s="164"/>
      <c r="AF633" s="164"/>
      <c r="AG633" s="164"/>
      <c r="AH633" s="164"/>
      <c r="AI633" s="164"/>
      <c r="AJ633" s="164"/>
      <c r="AK633" s="164"/>
      <c r="AL633" s="164"/>
      <c r="AM633" s="164"/>
      <c r="AN633" s="164"/>
      <c r="AO633" s="164"/>
      <c r="AP633" s="164"/>
      <c r="AQ633" s="164"/>
      <c r="AR633" s="164"/>
      <c r="AS633" s="164"/>
      <c r="AT633" s="164"/>
      <c r="AU633" s="164"/>
      <c r="AV633" s="164"/>
      <c r="AW633" s="164"/>
      <c r="AX633" s="164"/>
      <c r="AY633" s="164"/>
      <c r="AZ633" s="164"/>
      <c r="BA633" s="164"/>
      <c r="BB633" s="164"/>
      <c r="BC633" s="164"/>
      <c r="BD633" s="164"/>
      <c r="BE633" s="164"/>
      <c r="BF633" s="164"/>
      <c r="BG633" s="164"/>
      <c r="BH633" s="164"/>
    </row>
    <row r="634" spans="1:60" outlineLevel="1" x14ac:dyDescent="0.2">
      <c r="A634" s="198"/>
      <c r="B634" s="173"/>
      <c r="C634" s="229" t="s">
        <v>881</v>
      </c>
      <c r="D634" s="177"/>
      <c r="E634" s="182">
        <v>2.2000000000000002</v>
      </c>
      <c r="F634" s="190"/>
      <c r="G634" s="190"/>
      <c r="H634" s="189"/>
      <c r="I634" s="203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  <c r="AA634" s="164"/>
      <c r="AB634" s="164"/>
      <c r="AC634" s="164"/>
      <c r="AD634" s="164"/>
      <c r="AE634" s="164"/>
      <c r="AF634" s="164"/>
      <c r="AG634" s="164"/>
      <c r="AH634" s="164"/>
      <c r="AI634" s="164"/>
      <c r="AJ634" s="164"/>
      <c r="AK634" s="164"/>
      <c r="AL634" s="164"/>
      <c r="AM634" s="164"/>
      <c r="AN634" s="164"/>
      <c r="AO634" s="164"/>
      <c r="AP634" s="164"/>
      <c r="AQ634" s="164"/>
      <c r="AR634" s="164"/>
      <c r="AS634" s="164"/>
      <c r="AT634" s="164"/>
      <c r="AU634" s="164"/>
      <c r="AV634" s="164"/>
      <c r="AW634" s="164"/>
      <c r="AX634" s="164"/>
      <c r="AY634" s="164"/>
      <c r="AZ634" s="164"/>
      <c r="BA634" s="164"/>
      <c r="BB634" s="164"/>
      <c r="BC634" s="164"/>
      <c r="BD634" s="164"/>
      <c r="BE634" s="164"/>
      <c r="BF634" s="164"/>
      <c r="BG634" s="164"/>
      <c r="BH634" s="164"/>
    </row>
    <row r="635" spans="1:60" outlineLevel="1" x14ac:dyDescent="0.2">
      <c r="A635" s="198">
        <v>185</v>
      </c>
      <c r="B635" s="173" t="s">
        <v>882</v>
      </c>
      <c r="C635" s="228" t="s">
        <v>883</v>
      </c>
      <c r="D635" s="176" t="s">
        <v>781</v>
      </c>
      <c r="E635" s="181">
        <v>14</v>
      </c>
      <c r="F635" s="192"/>
      <c r="G635" s="190">
        <f>E635*F635</f>
        <v>0</v>
      </c>
      <c r="H635" s="189"/>
      <c r="I635" s="203" t="s">
        <v>164</v>
      </c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  <c r="AA635" s="164"/>
      <c r="AB635" s="164"/>
      <c r="AC635" s="164"/>
      <c r="AD635" s="164"/>
      <c r="AE635" s="164"/>
      <c r="AF635" s="164"/>
      <c r="AG635" s="164"/>
      <c r="AH635" s="164"/>
      <c r="AI635" s="164"/>
      <c r="AJ635" s="164"/>
      <c r="AK635" s="164"/>
      <c r="AL635" s="164"/>
      <c r="AM635" s="164">
        <v>21</v>
      </c>
      <c r="AN635" s="164"/>
      <c r="AO635" s="164"/>
      <c r="AP635" s="164"/>
      <c r="AQ635" s="164"/>
      <c r="AR635" s="164"/>
      <c r="AS635" s="164"/>
      <c r="AT635" s="164"/>
      <c r="AU635" s="164"/>
      <c r="AV635" s="164"/>
      <c r="AW635" s="164"/>
      <c r="AX635" s="164"/>
      <c r="AY635" s="164"/>
      <c r="AZ635" s="164"/>
      <c r="BA635" s="164"/>
      <c r="BB635" s="164"/>
      <c r="BC635" s="164"/>
      <c r="BD635" s="164"/>
      <c r="BE635" s="164"/>
      <c r="BF635" s="164"/>
      <c r="BG635" s="164"/>
      <c r="BH635" s="164"/>
    </row>
    <row r="636" spans="1:60" outlineLevel="1" x14ac:dyDescent="0.2">
      <c r="A636" s="198">
        <v>186</v>
      </c>
      <c r="B636" s="173" t="s">
        <v>884</v>
      </c>
      <c r="C636" s="228" t="s">
        <v>885</v>
      </c>
      <c r="D636" s="176" t="s">
        <v>781</v>
      </c>
      <c r="E636" s="181">
        <v>3</v>
      </c>
      <c r="F636" s="192"/>
      <c r="G636" s="190">
        <f>E636*F636</f>
        <v>0</v>
      </c>
      <c r="H636" s="189"/>
      <c r="I636" s="203" t="s">
        <v>164</v>
      </c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  <c r="AA636" s="164"/>
      <c r="AB636" s="164"/>
      <c r="AC636" s="164"/>
      <c r="AD636" s="164"/>
      <c r="AE636" s="164"/>
      <c r="AF636" s="164"/>
      <c r="AG636" s="164"/>
      <c r="AH636" s="164"/>
      <c r="AI636" s="164"/>
      <c r="AJ636" s="164"/>
      <c r="AK636" s="164"/>
      <c r="AL636" s="164"/>
      <c r="AM636" s="164">
        <v>21</v>
      </c>
      <c r="AN636" s="164"/>
      <c r="AO636" s="164"/>
      <c r="AP636" s="164"/>
      <c r="AQ636" s="164"/>
      <c r="AR636" s="164"/>
      <c r="AS636" s="164"/>
      <c r="AT636" s="164"/>
      <c r="AU636" s="164"/>
      <c r="AV636" s="164"/>
      <c r="AW636" s="164"/>
      <c r="AX636" s="164"/>
      <c r="AY636" s="164"/>
      <c r="AZ636" s="164"/>
      <c r="BA636" s="164"/>
      <c r="BB636" s="164"/>
      <c r="BC636" s="164"/>
      <c r="BD636" s="164"/>
      <c r="BE636" s="164"/>
      <c r="BF636" s="164"/>
      <c r="BG636" s="164"/>
      <c r="BH636" s="164"/>
    </row>
    <row r="637" spans="1:60" outlineLevel="1" x14ac:dyDescent="0.2">
      <c r="A637" s="198">
        <v>187</v>
      </c>
      <c r="B637" s="173" t="s">
        <v>886</v>
      </c>
      <c r="C637" s="228" t="s">
        <v>887</v>
      </c>
      <c r="D637" s="176" t="s">
        <v>781</v>
      </c>
      <c r="E637" s="181">
        <v>1</v>
      </c>
      <c r="F637" s="192"/>
      <c r="G637" s="190">
        <f>E637*F637</f>
        <v>0</v>
      </c>
      <c r="H637" s="189"/>
      <c r="I637" s="203" t="s">
        <v>164</v>
      </c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  <c r="AA637" s="164"/>
      <c r="AB637" s="164"/>
      <c r="AC637" s="164"/>
      <c r="AD637" s="164"/>
      <c r="AE637" s="164"/>
      <c r="AF637" s="164"/>
      <c r="AG637" s="164"/>
      <c r="AH637" s="164"/>
      <c r="AI637" s="164"/>
      <c r="AJ637" s="164"/>
      <c r="AK637" s="164"/>
      <c r="AL637" s="164"/>
      <c r="AM637" s="164">
        <v>21</v>
      </c>
      <c r="AN637" s="164"/>
      <c r="AO637" s="164"/>
      <c r="AP637" s="164"/>
      <c r="AQ637" s="164"/>
      <c r="AR637" s="164"/>
      <c r="AS637" s="164"/>
      <c r="AT637" s="164"/>
      <c r="AU637" s="164"/>
      <c r="AV637" s="164"/>
      <c r="AW637" s="164"/>
      <c r="AX637" s="164"/>
      <c r="AY637" s="164"/>
      <c r="AZ637" s="164"/>
      <c r="BA637" s="164"/>
      <c r="BB637" s="164"/>
      <c r="BC637" s="164"/>
      <c r="BD637" s="164"/>
      <c r="BE637" s="164"/>
      <c r="BF637" s="164"/>
      <c r="BG637" s="164"/>
      <c r="BH637" s="164"/>
    </row>
    <row r="638" spans="1:60" outlineLevel="1" x14ac:dyDescent="0.2">
      <c r="A638" s="198">
        <v>188</v>
      </c>
      <c r="B638" s="173" t="s">
        <v>888</v>
      </c>
      <c r="C638" s="228" t="s">
        <v>889</v>
      </c>
      <c r="D638" s="176" t="s">
        <v>781</v>
      </c>
      <c r="E638" s="181">
        <v>2</v>
      </c>
      <c r="F638" s="192"/>
      <c r="G638" s="190">
        <f>E638*F638</f>
        <v>0</v>
      </c>
      <c r="H638" s="189"/>
      <c r="I638" s="203" t="s">
        <v>164</v>
      </c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  <c r="AK638" s="164"/>
      <c r="AL638" s="164"/>
      <c r="AM638" s="164">
        <v>21</v>
      </c>
      <c r="AN638" s="164"/>
      <c r="AO638" s="164"/>
      <c r="AP638" s="164"/>
      <c r="AQ638" s="164"/>
      <c r="AR638" s="164"/>
      <c r="AS638" s="164"/>
      <c r="AT638" s="164"/>
      <c r="AU638" s="164"/>
      <c r="AV638" s="164"/>
      <c r="AW638" s="164"/>
      <c r="AX638" s="164"/>
      <c r="AY638" s="164"/>
      <c r="AZ638" s="164"/>
      <c r="BA638" s="164"/>
      <c r="BB638" s="164"/>
      <c r="BC638" s="164"/>
      <c r="BD638" s="164"/>
      <c r="BE638" s="164"/>
      <c r="BF638" s="164"/>
      <c r="BG638" s="164"/>
      <c r="BH638" s="164"/>
    </row>
    <row r="639" spans="1:60" outlineLevel="1" x14ac:dyDescent="0.2">
      <c r="A639" s="198"/>
      <c r="B639" s="173"/>
      <c r="C639" s="229" t="s">
        <v>143</v>
      </c>
      <c r="D639" s="177"/>
      <c r="E639" s="182">
        <v>2</v>
      </c>
      <c r="F639" s="190"/>
      <c r="G639" s="190"/>
      <c r="H639" s="189"/>
      <c r="I639" s="203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  <c r="AG639" s="164"/>
      <c r="AH639" s="164"/>
      <c r="AI639" s="164"/>
      <c r="AJ639" s="164"/>
      <c r="AK639" s="164"/>
      <c r="AL639" s="164"/>
      <c r="AM639" s="164"/>
      <c r="AN639" s="164"/>
      <c r="AO639" s="164"/>
      <c r="AP639" s="164"/>
      <c r="AQ639" s="164"/>
      <c r="AR639" s="164"/>
      <c r="AS639" s="164"/>
      <c r="AT639" s="164"/>
      <c r="AU639" s="164"/>
      <c r="AV639" s="164"/>
      <c r="AW639" s="164"/>
      <c r="AX639" s="164"/>
      <c r="AY639" s="164"/>
      <c r="AZ639" s="164"/>
      <c r="BA639" s="164"/>
      <c r="BB639" s="164"/>
      <c r="BC639" s="164"/>
      <c r="BD639" s="164"/>
      <c r="BE639" s="164"/>
      <c r="BF639" s="164"/>
      <c r="BG639" s="164"/>
      <c r="BH639" s="164"/>
    </row>
    <row r="640" spans="1:60" ht="22.5" outlineLevel="1" x14ac:dyDescent="0.2">
      <c r="A640" s="198">
        <v>189</v>
      </c>
      <c r="B640" s="173" t="s">
        <v>890</v>
      </c>
      <c r="C640" s="228" t="s">
        <v>891</v>
      </c>
      <c r="D640" s="176" t="s">
        <v>781</v>
      </c>
      <c r="E640" s="181">
        <v>1</v>
      </c>
      <c r="F640" s="192"/>
      <c r="G640" s="190">
        <f>E640*F640</f>
        <v>0</v>
      </c>
      <c r="H640" s="189"/>
      <c r="I640" s="203" t="s">
        <v>164</v>
      </c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  <c r="AG640" s="164"/>
      <c r="AH640" s="164"/>
      <c r="AI640" s="164"/>
      <c r="AJ640" s="164"/>
      <c r="AK640" s="164"/>
      <c r="AL640" s="164"/>
      <c r="AM640" s="164">
        <v>21</v>
      </c>
      <c r="AN640" s="164"/>
      <c r="AO640" s="164"/>
      <c r="AP640" s="164"/>
      <c r="AQ640" s="164"/>
      <c r="AR640" s="164"/>
      <c r="AS640" s="164"/>
      <c r="AT640" s="164"/>
      <c r="AU640" s="164"/>
      <c r="AV640" s="164"/>
      <c r="AW640" s="164"/>
      <c r="AX640" s="164"/>
      <c r="AY640" s="164"/>
      <c r="AZ640" s="164"/>
      <c r="BA640" s="164"/>
      <c r="BB640" s="164"/>
      <c r="BC640" s="164"/>
      <c r="BD640" s="164"/>
      <c r="BE640" s="164"/>
      <c r="BF640" s="164"/>
      <c r="BG640" s="164"/>
      <c r="BH640" s="164"/>
    </row>
    <row r="641" spans="1:60" ht="22.5" outlineLevel="1" x14ac:dyDescent="0.2">
      <c r="A641" s="198">
        <v>190</v>
      </c>
      <c r="B641" s="173" t="s">
        <v>892</v>
      </c>
      <c r="C641" s="228" t="s">
        <v>893</v>
      </c>
      <c r="D641" s="176" t="s">
        <v>781</v>
      </c>
      <c r="E641" s="181">
        <v>1</v>
      </c>
      <c r="F641" s="192"/>
      <c r="G641" s="190">
        <f>E641*F641</f>
        <v>0</v>
      </c>
      <c r="H641" s="189"/>
      <c r="I641" s="203" t="s">
        <v>164</v>
      </c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  <c r="AG641" s="164"/>
      <c r="AH641" s="164"/>
      <c r="AI641" s="164"/>
      <c r="AJ641" s="164"/>
      <c r="AK641" s="164"/>
      <c r="AL641" s="164"/>
      <c r="AM641" s="164">
        <v>21</v>
      </c>
      <c r="AN641" s="164"/>
      <c r="AO641" s="164"/>
      <c r="AP641" s="164"/>
      <c r="AQ641" s="164"/>
      <c r="AR641" s="164"/>
      <c r="AS641" s="164"/>
      <c r="AT641" s="164"/>
      <c r="AU641" s="164"/>
      <c r="AV641" s="164"/>
      <c r="AW641" s="164"/>
      <c r="AX641" s="164"/>
      <c r="AY641" s="164"/>
      <c r="AZ641" s="164"/>
      <c r="BA641" s="164"/>
      <c r="BB641" s="164"/>
      <c r="BC641" s="164"/>
      <c r="BD641" s="164"/>
      <c r="BE641" s="164"/>
      <c r="BF641" s="164"/>
      <c r="BG641" s="164"/>
      <c r="BH641" s="164"/>
    </row>
    <row r="642" spans="1:60" ht="22.5" outlineLevel="1" x14ac:dyDescent="0.2">
      <c r="A642" s="198">
        <v>191</v>
      </c>
      <c r="B642" s="173" t="s">
        <v>894</v>
      </c>
      <c r="C642" s="228" t="s">
        <v>895</v>
      </c>
      <c r="D642" s="176" t="s">
        <v>781</v>
      </c>
      <c r="E642" s="181">
        <v>1</v>
      </c>
      <c r="F642" s="192"/>
      <c r="G642" s="190">
        <f>E642*F642</f>
        <v>0</v>
      </c>
      <c r="H642" s="189"/>
      <c r="I642" s="203" t="s">
        <v>164</v>
      </c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  <c r="AA642" s="164"/>
      <c r="AB642" s="164"/>
      <c r="AC642" s="164"/>
      <c r="AD642" s="164"/>
      <c r="AE642" s="164"/>
      <c r="AF642" s="164"/>
      <c r="AG642" s="164"/>
      <c r="AH642" s="164"/>
      <c r="AI642" s="164"/>
      <c r="AJ642" s="164"/>
      <c r="AK642" s="164"/>
      <c r="AL642" s="164"/>
      <c r="AM642" s="164">
        <v>21</v>
      </c>
      <c r="AN642" s="164"/>
      <c r="AO642" s="164"/>
      <c r="AP642" s="164"/>
      <c r="AQ642" s="164"/>
      <c r="AR642" s="164"/>
      <c r="AS642" s="164"/>
      <c r="AT642" s="164"/>
      <c r="AU642" s="164"/>
      <c r="AV642" s="164"/>
      <c r="AW642" s="164"/>
      <c r="AX642" s="164"/>
      <c r="AY642" s="164"/>
      <c r="AZ642" s="164"/>
      <c r="BA642" s="164"/>
      <c r="BB642" s="164"/>
      <c r="BC642" s="164"/>
      <c r="BD642" s="164"/>
      <c r="BE642" s="164"/>
      <c r="BF642" s="164"/>
      <c r="BG642" s="164"/>
      <c r="BH642" s="164"/>
    </row>
    <row r="643" spans="1:60" ht="22.5" outlineLevel="1" x14ac:dyDescent="0.2">
      <c r="A643" s="198">
        <v>192</v>
      </c>
      <c r="B643" s="173" t="s">
        <v>896</v>
      </c>
      <c r="C643" s="228" t="s">
        <v>897</v>
      </c>
      <c r="D643" s="176" t="s">
        <v>220</v>
      </c>
      <c r="E643" s="181">
        <v>44.408000000000001</v>
      </c>
      <c r="F643" s="192"/>
      <c r="G643" s="190">
        <f>E643*F643</f>
        <v>0</v>
      </c>
      <c r="H643" s="189"/>
      <c r="I643" s="203" t="s">
        <v>164</v>
      </c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  <c r="AA643" s="164"/>
      <c r="AB643" s="164"/>
      <c r="AC643" s="164"/>
      <c r="AD643" s="164"/>
      <c r="AE643" s="164"/>
      <c r="AF643" s="164"/>
      <c r="AG643" s="164"/>
      <c r="AH643" s="164"/>
      <c r="AI643" s="164"/>
      <c r="AJ643" s="164"/>
      <c r="AK643" s="164"/>
      <c r="AL643" s="164"/>
      <c r="AM643" s="164">
        <v>21</v>
      </c>
      <c r="AN643" s="164"/>
      <c r="AO643" s="164"/>
      <c r="AP643" s="164"/>
      <c r="AQ643" s="164"/>
      <c r="AR643" s="164"/>
      <c r="AS643" s="164"/>
      <c r="AT643" s="164"/>
      <c r="AU643" s="164"/>
      <c r="AV643" s="164"/>
      <c r="AW643" s="164"/>
      <c r="AX643" s="164"/>
      <c r="AY643" s="164"/>
      <c r="AZ643" s="164"/>
      <c r="BA643" s="164"/>
      <c r="BB643" s="164"/>
      <c r="BC643" s="164"/>
      <c r="BD643" s="164"/>
      <c r="BE643" s="164"/>
      <c r="BF643" s="164"/>
      <c r="BG643" s="164"/>
      <c r="BH643" s="164"/>
    </row>
    <row r="644" spans="1:60" outlineLevel="1" x14ac:dyDescent="0.2">
      <c r="A644" s="198"/>
      <c r="B644" s="173"/>
      <c r="C644" s="229" t="s">
        <v>898</v>
      </c>
      <c r="D644" s="177"/>
      <c r="E644" s="182">
        <v>44.408000000000001</v>
      </c>
      <c r="F644" s="190"/>
      <c r="G644" s="190"/>
      <c r="H644" s="189"/>
      <c r="I644" s="203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  <c r="AA644" s="164"/>
      <c r="AB644" s="164"/>
      <c r="AC644" s="164"/>
      <c r="AD644" s="164"/>
      <c r="AE644" s="164"/>
      <c r="AF644" s="164"/>
      <c r="AG644" s="164"/>
      <c r="AH644" s="164"/>
      <c r="AI644" s="164"/>
      <c r="AJ644" s="164"/>
      <c r="AK644" s="164"/>
      <c r="AL644" s="164"/>
      <c r="AM644" s="164"/>
      <c r="AN644" s="164"/>
      <c r="AO644" s="164"/>
      <c r="AP644" s="164"/>
      <c r="AQ644" s="164"/>
      <c r="AR644" s="164"/>
      <c r="AS644" s="164"/>
      <c r="AT644" s="164"/>
      <c r="AU644" s="164"/>
      <c r="AV644" s="164"/>
      <c r="AW644" s="164"/>
      <c r="AX644" s="164"/>
      <c r="AY644" s="164"/>
      <c r="AZ644" s="164"/>
      <c r="BA644" s="164"/>
      <c r="BB644" s="164"/>
      <c r="BC644" s="164"/>
      <c r="BD644" s="164"/>
      <c r="BE644" s="164"/>
      <c r="BF644" s="164"/>
      <c r="BG644" s="164"/>
      <c r="BH644" s="164"/>
    </row>
    <row r="645" spans="1:60" outlineLevel="1" x14ac:dyDescent="0.2">
      <c r="A645" s="198">
        <v>193</v>
      </c>
      <c r="B645" s="173" t="s">
        <v>899</v>
      </c>
      <c r="C645" s="228" t="s">
        <v>900</v>
      </c>
      <c r="D645" s="176" t="s">
        <v>781</v>
      </c>
      <c r="E645" s="181">
        <v>1</v>
      </c>
      <c r="F645" s="192"/>
      <c r="G645" s="190">
        <f>E645*F645</f>
        <v>0</v>
      </c>
      <c r="H645" s="189"/>
      <c r="I645" s="203" t="s">
        <v>164</v>
      </c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  <c r="AA645" s="164"/>
      <c r="AB645" s="164"/>
      <c r="AC645" s="164"/>
      <c r="AD645" s="164"/>
      <c r="AE645" s="164"/>
      <c r="AF645" s="164"/>
      <c r="AG645" s="164"/>
      <c r="AH645" s="164"/>
      <c r="AI645" s="164"/>
      <c r="AJ645" s="164"/>
      <c r="AK645" s="164"/>
      <c r="AL645" s="164"/>
      <c r="AM645" s="164">
        <v>21</v>
      </c>
      <c r="AN645" s="164"/>
      <c r="AO645" s="164"/>
      <c r="AP645" s="164"/>
      <c r="AQ645" s="164"/>
      <c r="AR645" s="164"/>
      <c r="AS645" s="164"/>
      <c r="AT645" s="164"/>
      <c r="AU645" s="164"/>
      <c r="AV645" s="164"/>
      <c r="AW645" s="164"/>
      <c r="AX645" s="164"/>
      <c r="AY645" s="164"/>
      <c r="AZ645" s="164"/>
      <c r="BA645" s="164"/>
      <c r="BB645" s="164"/>
      <c r="BC645" s="164"/>
      <c r="BD645" s="164"/>
      <c r="BE645" s="164"/>
      <c r="BF645" s="164"/>
      <c r="BG645" s="164"/>
      <c r="BH645" s="164"/>
    </row>
    <row r="646" spans="1:60" outlineLevel="1" x14ac:dyDescent="0.2">
      <c r="A646" s="198">
        <v>194</v>
      </c>
      <c r="B646" s="173" t="s">
        <v>901</v>
      </c>
      <c r="C646" s="228" t="s">
        <v>902</v>
      </c>
      <c r="D646" s="176" t="s">
        <v>781</v>
      </c>
      <c r="E646" s="181">
        <v>1</v>
      </c>
      <c r="F646" s="192"/>
      <c r="G646" s="190">
        <f>E646*F646</f>
        <v>0</v>
      </c>
      <c r="H646" s="189"/>
      <c r="I646" s="203" t="s">
        <v>164</v>
      </c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  <c r="AA646" s="164"/>
      <c r="AB646" s="164"/>
      <c r="AC646" s="164"/>
      <c r="AD646" s="164"/>
      <c r="AE646" s="164"/>
      <c r="AF646" s="164"/>
      <c r="AG646" s="164"/>
      <c r="AH646" s="164"/>
      <c r="AI646" s="164"/>
      <c r="AJ646" s="164"/>
      <c r="AK646" s="164"/>
      <c r="AL646" s="164"/>
      <c r="AM646" s="164">
        <v>21</v>
      </c>
      <c r="AN646" s="164"/>
      <c r="AO646" s="164"/>
      <c r="AP646" s="164"/>
      <c r="AQ646" s="164"/>
      <c r="AR646" s="164"/>
      <c r="AS646" s="164"/>
      <c r="AT646" s="164"/>
      <c r="AU646" s="164"/>
      <c r="AV646" s="164"/>
      <c r="AW646" s="164"/>
      <c r="AX646" s="164"/>
      <c r="AY646" s="164"/>
      <c r="AZ646" s="164"/>
      <c r="BA646" s="164"/>
      <c r="BB646" s="164"/>
      <c r="BC646" s="164"/>
      <c r="BD646" s="164"/>
      <c r="BE646" s="164"/>
      <c r="BF646" s="164"/>
      <c r="BG646" s="164"/>
      <c r="BH646" s="164"/>
    </row>
    <row r="647" spans="1:60" outlineLevel="1" x14ac:dyDescent="0.2">
      <c r="A647" s="198">
        <v>195</v>
      </c>
      <c r="B647" s="173" t="s">
        <v>903</v>
      </c>
      <c r="C647" s="228" t="s">
        <v>904</v>
      </c>
      <c r="D647" s="176" t="s">
        <v>220</v>
      </c>
      <c r="E647" s="181">
        <v>21.472000000000001</v>
      </c>
      <c r="F647" s="192"/>
      <c r="G647" s="190">
        <f>E647*F647</f>
        <v>0</v>
      </c>
      <c r="H647" s="189"/>
      <c r="I647" s="203" t="s">
        <v>164</v>
      </c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  <c r="AG647" s="164"/>
      <c r="AH647" s="164"/>
      <c r="AI647" s="164"/>
      <c r="AJ647" s="164"/>
      <c r="AK647" s="164"/>
      <c r="AL647" s="164"/>
      <c r="AM647" s="164">
        <v>21</v>
      </c>
      <c r="AN647" s="164"/>
      <c r="AO647" s="164"/>
      <c r="AP647" s="164"/>
      <c r="AQ647" s="164"/>
      <c r="AR647" s="164"/>
      <c r="AS647" s="164"/>
      <c r="AT647" s="164"/>
      <c r="AU647" s="164"/>
      <c r="AV647" s="164"/>
      <c r="AW647" s="164"/>
      <c r="AX647" s="164"/>
      <c r="AY647" s="164"/>
      <c r="AZ647" s="164"/>
      <c r="BA647" s="164"/>
      <c r="BB647" s="164"/>
      <c r="BC647" s="164"/>
      <c r="BD647" s="164"/>
      <c r="BE647" s="164"/>
      <c r="BF647" s="164"/>
      <c r="BG647" s="164"/>
      <c r="BH647" s="164"/>
    </row>
    <row r="648" spans="1:60" outlineLevel="1" x14ac:dyDescent="0.2">
      <c r="A648" s="198"/>
      <c r="B648" s="173"/>
      <c r="C648" s="229" t="s">
        <v>905</v>
      </c>
      <c r="D648" s="177"/>
      <c r="E648" s="182">
        <v>21.472000000000001</v>
      </c>
      <c r="F648" s="190"/>
      <c r="G648" s="190"/>
      <c r="H648" s="189"/>
      <c r="I648" s="203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164"/>
      <c r="AG648" s="164"/>
      <c r="AH648" s="164"/>
      <c r="AI648" s="164"/>
      <c r="AJ648" s="164"/>
      <c r="AK648" s="164"/>
      <c r="AL648" s="164"/>
      <c r="AM648" s="164"/>
      <c r="AN648" s="164"/>
      <c r="AO648" s="164"/>
      <c r="AP648" s="164"/>
      <c r="AQ648" s="164"/>
      <c r="AR648" s="164"/>
      <c r="AS648" s="164"/>
      <c r="AT648" s="164"/>
      <c r="AU648" s="164"/>
      <c r="AV648" s="164"/>
      <c r="AW648" s="164"/>
      <c r="AX648" s="164"/>
      <c r="AY648" s="164"/>
      <c r="AZ648" s="164"/>
      <c r="BA648" s="164"/>
      <c r="BB648" s="164"/>
      <c r="BC648" s="164"/>
      <c r="BD648" s="164"/>
      <c r="BE648" s="164"/>
      <c r="BF648" s="164"/>
      <c r="BG648" s="164"/>
      <c r="BH648" s="164"/>
    </row>
    <row r="649" spans="1:60" outlineLevel="1" x14ac:dyDescent="0.2">
      <c r="A649" s="198">
        <v>196</v>
      </c>
      <c r="B649" s="173" t="s">
        <v>906</v>
      </c>
      <c r="C649" s="228" t="s">
        <v>907</v>
      </c>
      <c r="D649" s="176" t="s">
        <v>220</v>
      </c>
      <c r="E649" s="181">
        <v>51.548119999999997</v>
      </c>
      <c r="F649" s="192"/>
      <c r="G649" s="190">
        <f>E649*F649</f>
        <v>0</v>
      </c>
      <c r="H649" s="189"/>
      <c r="I649" s="203" t="s">
        <v>164</v>
      </c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  <c r="AA649" s="164"/>
      <c r="AB649" s="164"/>
      <c r="AC649" s="164"/>
      <c r="AD649" s="164"/>
      <c r="AE649" s="164"/>
      <c r="AF649" s="164"/>
      <c r="AG649" s="164"/>
      <c r="AH649" s="164"/>
      <c r="AI649" s="164"/>
      <c r="AJ649" s="164"/>
      <c r="AK649" s="164"/>
      <c r="AL649" s="164"/>
      <c r="AM649" s="164">
        <v>21</v>
      </c>
      <c r="AN649" s="164"/>
      <c r="AO649" s="164"/>
      <c r="AP649" s="164"/>
      <c r="AQ649" s="164"/>
      <c r="AR649" s="164"/>
      <c r="AS649" s="164"/>
      <c r="AT649" s="164"/>
      <c r="AU649" s="164"/>
      <c r="AV649" s="164"/>
      <c r="AW649" s="164"/>
      <c r="AX649" s="164"/>
      <c r="AY649" s="164"/>
      <c r="AZ649" s="164"/>
      <c r="BA649" s="164"/>
      <c r="BB649" s="164"/>
      <c r="BC649" s="164"/>
      <c r="BD649" s="164"/>
      <c r="BE649" s="164"/>
      <c r="BF649" s="164"/>
      <c r="BG649" s="164"/>
      <c r="BH649" s="164"/>
    </row>
    <row r="650" spans="1:60" outlineLevel="1" x14ac:dyDescent="0.2">
      <c r="A650" s="198"/>
      <c r="B650" s="173"/>
      <c r="C650" s="229" t="s">
        <v>908</v>
      </c>
      <c r="D650" s="177"/>
      <c r="E650" s="182">
        <v>37.700000000000003</v>
      </c>
      <c r="F650" s="190"/>
      <c r="G650" s="190"/>
      <c r="H650" s="189"/>
      <c r="I650" s="203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  <c r="AE650" s="164"/>
      <c r="AF650" s="164"/>
      <c r="AG650" s="164"/>
      <c r="AH650" s="164"/>
      <c r="AI650" s="164"/>
      <c r="AJ650" s="164"/>
      <c r="AK650" s="164"/>
      <c r="AL650" s="164"/>
      <c r="AM650" s="164"/>
      <c r="AN650" s="164"/>
      <c r="AO650" s="164"/>
      <c r="AP650" s="164"/>
      <c r="AQ650" s="164"/>
      <c r="AR650" s="164"/>
      <c r="AS650" s="164"/>
      <c r="AT650" s="164"/>
      <c r="AU650" s="164"/>
      <c r="AV650" s="164"/>
      <c r="AW650" s="164"/>
      <c r="AX650" s="164"/>
      <c r="AY650" s="164"/>
      <c r="AZ650" s="164"/>
      <c r="BA650" s="164"/>
      <c r="BB650" s="164"/>
      <c r="BC650" s="164"/>
      <c r="BD650" s="164"/>
      <c r="BE650" s="164"/>
      <c r="BF650" s="164"/>
      <c r="BG650" s="164"/>
      <c r="BH650" s="164"/>
    </row>
    <row r="651" spans="1:60" outlineLevel="1" x14ac:dyDescent="0.2">
      <c r="A651" s="198"/>
      <c r="B651" s="173"/>
      <c r="C651" s="229" t="s">
        <v>909</v>
      </c>
      <c r="D651" s="177"/>
      <c r="E651" s="182">
        <v>13.848100000000001</v>
      </c>
      <c r="F651" s="190"/>
      <c r="G651" s="190"/>
      <c r="H651" s="189"/>
      <c r="I651" s="203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  <c r="AA651" s="164"/>
      <c r="AB651" s="164"/>
      <c r="AC651" s="164"/>
      <c r="AD651" s="164"/>
      <c r="AE651" s="164"/>
      <c r="AF651" s="164"/>
      <c r="AG651" s="164"/>
      <c r="AH651" s="164"/>
      <c r="AI651" s="164"/>
      <c r="AJ651" s="164"/>
      <c r="AK651" s="164"/>
      <c r="AL651" s="164"/>
      <c r="AM651" s="164"/>
      <c r="AN651" s="164"/>
      <c r="AO651" s="164"/>
      <c r="AP651" s="164"/>
      <c r="AQ651" s="164"/>
      <c r="AR651" s="164"/>
      <c r="AS651" s="164"/>
      <c r="AT651" s="164"/>
      <c r="AU651" s="164"/>
      <c r="AV651" s="164"/>
      <c r="AW651" s="164"/>
      <c r="AX651" s="164"/>
      <c r="AY651" s="164"/>
      <c r="AZ651" s="164"/>
      <c r="BA651" s="164"/>
      <c r="BB651" s="164"/>
      <c r="BC651" s="164"/>
      <c r="BD651" s="164"/>
      <c r="BE651" s="164"/>
      <c r="BF651" s="164"/>
      <c r="BG651" s="164"/>
      <c r="BH651" s="164"/>
    </row>
    <row r="652" spans="1:60" ht="22.5" outlineLevel="1" x14ac:dyDescent="0.2">
      <c r="A652" s="198">
        <v>197</v>
      </c>
      <c r="B652" s="173" t="s">
        <v>910</v>
      </c>
      <c r="C652" s="228" t="s">
        <v>911</v>
      </c>
      <c r="D652" s="176" t="s">
        <v>856</v>
      </c>
      <c r="E652" s="181">
        <v>17.28</v>
      </c>
      <c r="F652" s="192"/>
      <c r="G652" s="190">
        <f>E652*F652</f>
        <v>0</v>
      </c>
      <c r="H652" s="189" t="s">
        <v>225</v>
      </c>
      <c r="I652" s="203" t="s">
        <v>95</v>
      </c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  <c r="AA652" s="164"/>
      <c r="AB652" s="164"/>
      <c r="AC652" s="164"/>
      <c r="AD652" s="164"/>
      <c r="AE652" s="164"/>
      <c r="AF652" s="164"/>
      <c r="AG652" s="164"/>
      <c r="AH652" s="164"/>
      <c r="AI652" s="164"/>
      <c r="AJ652" s="164"/>
      <c r="AK652" s="164"/>
      <c r="AL652" s="164"/>
      <c r="AM652" s="164">
        <v>21</v>
      </c>
      <c r="AN652" s="164"/>
      <c r="AO652" s="164"/>
      <c r="AP652" s="164"/>
      <c r="AQ652" s="164"/>
      <c r="AR652" s="164"/>
      <c r="AS652" s="164"/>
      <c r="AT652" s="164"/>
      <c r="AU652" s="164"/>
      <c r="AV652" s="164"/>
      <c r="AW652" s="164"/>
      <c r="AX652" s="164"/>
      <c r="AY652" s="164"/>
      <c r="AZ652" s="164"/>
      <c r="BA652" s="164"/>
      <c r="BB652" s="164"/>
      <c r="BC652" s="164"/>
      <c r="BD652" s="164"/>
      <c r="BE652" s="164"/>
      <c r="BF652" s="164"/>
      <c r="BG652" s="164"/>
      <c r="BH652" s="164"/>
    </row>
    <row r="653" spans="1:60" outlineLevel="1" x14ac:dyDescent="0.2">
      <c r="A653" s="198"/>
      <c r="B653" s="173"/>
      <c r="C653" s="229" t="s">
        <v>912</v>
      </c>
      <c r="D653" s="177"/>
      <c r="E653" s="182">
        <v>17.28</v>
      </c>
      <c r="F653" s="190"/>
      <c r="G653" s="190"/>
      <c r="H653" s="189"/>
      <c r="I653" s="203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  <c r="AG653" s="164"/>
      <c r="AH653" s="164"/>
      <c r="AI653" s="164"/>
      <c r="AJ653" s="164"/>
      <c r="AK653" s="164"/>
      <c r="AL653" s="164"/>
      <c r="AM653" s="164"/>
      <c r="AN653" s="164"/>
      <c r="AO653" s="164"/>
      <c r="AP653" s="164"/>
      <c r="AQ653" s="164"/>
      <c r="AR653" s="164"/>
      <c r="AS653" s="164"/>
      <c r="AT653" s="164"/>
      <c r="AU653" s="164"/>
      <c r="AV653" s="164"/>
      <c r="AW653" s="164"/>
      <c r="AX653" s="164"/>
      <c r="AY653" s="164"/>
      <c r="AZ653" s="164"/>
      <c r="BA653" s="164"/>
      <c r="BB653" s="164"/>
      <c r="BC653" s="164"/>
      <c r="BD653" s="164"/>
      <c r="BE653" s="164"/>
      <c r="BF653" s="164"/>
      <c r="BG653" s="164"/>
      <c r="BH653" s="164"/>
    </row>
    <row r="654" spans="1:60" outlineLevel="1" x14ac:dyDescent="0.2">
      <c r="A654" s="198">
        <v>198</v>
      </c>
      <c r="B654" s="173" t="s">
        <v>913</v>
      </c>
      <c r="C654" s="228" t="s">
        <v>914</v>
      </c>
      <c r="D654" s="176" t="s">
        <v>224</v>
      </c>
      <c r="E654" s="181">
        <v>6.0420000000000001E-2</v>
      </c>
      <c r="F654" s="192"/>
      <c r="G654" s="190">
        <f>E654*F654</f>
        <v>0</v>
      </c>
      <c r="H654" s="189" t="s">
        <v>225</v>
      </c>
      <c r="I654" s="203" t="s">
        <v>95</v>
      </c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  <c r="AK654" s="164"/>
      <c r="AL654" s="164"/>
      <c r="AM654" s="164">
        <v>21</v>
      </c>
      <c r="AN654" s="164"/>
      <c r="AO654" s="164"/>
      <c r="AP654" s="164"/>
      <c r="AQ654" s="164"/>
      <c r="AR654" s="164"/>
      <c r="AS654" s="164"/>
      <c r="AT654" s="164"/>
      <c r="AU654" s="164"/>
      <c r="AV654" s="164"/>
      <c r="AW654" s="164"/>
      <c r="AX654" s="164"/>
      <c r="AY654" s="164"/>
      <c r="AZ654" s="164"/>
      <c r="BA654" s="164"/>
      <c r="BB654" s="164"/>
      <c r="BC654" s="164"/>
      <c r="BD654" s="164"/>
      <c r="BE654" s="164"/>
      <c r="BF654" s="164"/>
      <c r="BG654" s="164"/>
      <c r="BH654" s="164"/>
    </row>
    <row r="655" spans="1:60" outlineLevel="1" x14ac:dyDescent="0.2">
      <c r="A655" s="198"/>
      <c r="B655" s="173"/>
      <c r="C655" s="229" t="s">
        <v>180</v>
      </c>
      <c r="D655" s="177"/>
      <c r="E655" s="182">
        <v>6.0400000000000002E-2</v>
      </c>
      <c r="F655" s="190"/>
      <c r="G655" s="190"/>
      <c r="H655" s="189"/>
      <c r="I655" s="203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  <c r="AG655" s="164"/>
      <c r="AH655" s="164"/>
      <c r="AI655" s="164"/>
      <c r="AJ655" s="164"/>
      <c r="AK655" s="164"/>
      <c r="AL655" s="164"/>
      <c r="AM655" s="164"/>
      <c r="AN655" s="164"/>
      <c r="AO655" s="164"/>
      <c r="AP655" s="164"/>
      <c r="AQ655" s="164"/>
      <c r="AR655" s="164"/>
      <c r="AS655" s="164"/>
      <c r="AT655" s="164"/>
      <c r="AU655" s="164"/>
      <c r="AV655" s="164"/>
      <c r="AW655" s="164"/>
      <c r="AX655" s="164"/>
      <c r="AY655" s="164"/>
      <c r="AZ655" s="164"/>
      <c r="BA655" s="164"/>
      <c r="BB655" s="164"/>
      <c r="BC655" s="164"/>
      <c r="BD655" s="164"/>
      <c r="BE655" s="164"/>
      <c r="BF655" s="164"/>
      <c r="BG655" s="164"/>
      <c r="BH655" s="164"/>
    </row>
    <row r="656" spans="1:60" outlineLevel="1" x14ac:dyDescent="0.2">
      <c r="A656" s="198">
        <v>199</v>
      </c>
      <c r="B656" s="173" t="s">
        <v>915</v>
      </c>
      <c r="C656" s="228" t="s">
        <v>916</v>
      </c>
      <c r="D656" s="176" t="s">
        <v>224</v>
      </c>
      <c r="E656" s="181">
        <v>0.18720000000000001</v>
      </c>
      <c r="F656" s="192"/>
      <c r="G656" s="190">
        <f>E656*F656</f>
        <v>0</v>
      </c>
      <c r="H656" s="189" t="s">
        <v>225</v>
      </c>
      <c r="I656" s="203" t="s">
        <v>95</v>
      </c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  <c r="AG656" s="164"/>
      <c r="AH656" s="164"/>
      <c r="AI656" s="164"/>
      <c r="AJ656" s="164"/>
      <c r="AK656" s="164"/>
      <c r="AL656" s="164"/>
      <c r="AM656" s="164">
        <v>21</v>
      </c>
      <c r="AN656" s="164"/>
      <c r="AO656" s="164"/>
      <c r="AP656" s="164"/>
      <c r="AQ656" s="164"/>
      <c r="AR656" s="164"/>
      <c r="AS656" s="164"/>
      <c r="AT656" s="164"/>
      <c r="AU656" s="164"/>
      <c r="AV656" s="164"/>
      <c r="AW656" s="164"/>
      <c r="AX656" s="164"/>
      <c r="AY656" s="164"/>
      <c r="AZ656" s="164"/>
      <c r="BA656" s="164"/>
      <c r="BB656" s="164"/>
      <c r="BC656" s="164"/>
      <c r="BD656" s="164"/>
      <c r="BE656" s="164"/>
      <c r="BF656" s="164"/>
      <c r="BG656" s="164"/>
      <c r="BH656" s="164"/>
    </row>
    <row r="657" spans="1:60" outlineLevel="1" x14ac:dyDescent="0.2">
      <c r="A657" s="198"/>
      <c r="B657" s="173"/>
      <c r="C657" s="229" t="s">
        <v>917</v>
      </c>
      <c r="D657" s="177"/>
      <c r="E657" s="182">
        <v>0.18720000000000001</v>
      </c>
      <c r="F657" s="190"/>
      <c r="G657" s="190"/>
      <c r="H657" s="189"/>
      <c r="I657" s="203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  <c r="AA657" s="164"/>
      <c r="AB657" s="164"/>
      <c r="AC657" s="164"/>
      <c r="AD657" s="164"/>
      <c r="AE657" s="164"/>
      <c r="AF657" s="164"/>
      <c r="AG657" s="164"/>
      <c r="AH657" s="164"/>
      <c r="AI657" s="164"/>
      <c r="AJ657" s="164"/>
      <c r="AK657" s="164"/>
      <c r="AL657" s="164"/>
      <c r="AM657" s="164"/>
      <c r="AN657" s="164"/>
      <c r="AO657" s="164"/>
      <c r="AP657" s="164"/>
      <c r="AQ657" s="164"/>
      <c r="AR657" s="164"/>
      <c r="AS657" s="164"/>
      <c r="AT657" s="164"/>
      <c r="AU657" s="164"/>
      <c r="AV657" s="164"/>
      <c r="AW657" s="164"/>
      <c r="AX657" s="164"/>
      <c r="AY657" s="164"/>
      <c r="AZ657" s="164"/>
      <c r="BA657" s="164"/>
      <c r="BB657" s="164"/>
      <c r="BC657" s="164"/>
      <c r="BD657" s="164"/>
      <c r="BE657" s="164"/>
      <c r="BF657" s="164"/>
      <c r="BG657" s="164"/>
      <c r="BH657" s="164"/>
    </row>
    <row r="658" spans="1:60" ht="22.5" outlineLevel="1" x14ac:dyDescent="0.2">
      <c r="A658" s="198">
        <v>200</v>
      </c>
      <c r="B658" s="173" t="s">
        <v>918</v>
      </c>
      <c r="C658" s="228" t="s">
        <v>919</v>
      </c>
      <c r="D658" s="176" t="s">
        <v>202</v>
      </c>
      <c r="E658" s="181">
        <v>99.055999999999997</v>
      </c>
      <c r="F658" s="192"/>
      <c r="G658" s="190">
        <f>E658*F658</f>
        <v>0</v>
      </c>
      <c r="H658" s="189" t="s">
        <v>225</v>
      </c>
      <c r="I658" s="203" t="s">
        <v>95</v>
      </c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  <c r="AK658" s="164"/>
      <c r="AL658" s="164"/>
      <c r="AM658" s="164">
        <v>21</v>
      </c>
      <c r="AN658" s="164"/>
      <c r="AO658" s="164"/>
      <c r="AP658" s="164"/>
      <c r="AQ658" s="164"/>
      <c r="AR658" s="164"/>
      <c r="AS658" s="164"/>
      <c r="AT658" s="164"/>
      <c r="AU658" s="164"/>
      <c r="AV658" s="164"/>
      <c r="AW658" s="164"/>
      <c r="AX658" s="164"/>
      <c r="AY658" s="164"/>
      <c r="AZ658" s="164"/>
      <c r="BA658" s="164"/>
      <c r="BB658" s="164"/>
      <c r="BC658" s="164"/>
      <c r="BD658" s="164"/>
      <c r="BE658" s="164"/>
      <c r="BF658" s="164"/>
      <c r="BG658" s="164"/>
      <c r="BH658" s="164"/>
    </row>
    <row r="659" spans="1:60" outlineLevel="1" x14ac:dyDescent="0.2">
      <c r="A659" s="198"/>
      <c r="B659" s="173"/>
      <c r="C659" s="229" t="s">
        <v>920</v>
      </c>
      <c r="D659" s="177"/>
      <c r="E659" s="182">
        <v>99.055999999999997</v>
      </c>
      <c r="F659" s="190"/>
      <c r="G659" s="190"/>
      <c r="H659" s="189"/>
      <c r="I659" s="203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  <c r="AA659" s="164"/>
      <c r="AB659" s="164"/>
      <c r="AC659" s="164"/>
      <c r="AD659" s="164"/>
      <c r="AE659" s="164"/>
      <c r="AF659" s="164"/>
      <c r="AG659" s="164"/>
      <c r="AH659" s="164"/>
      <c r="AI659" s="164"/>
      <c r="AJ659" s="164"/>
      <c r="AK659" s="164"/>
      <c r="AL659" s="164"/>
      <c r="AM659" s="164"/>
      <c r="AN659" s="164"/>
      <c r="AO659" s="164"/>
      <c r="AP659" s="164"/>
      <c r="AQ659" s="164"/>
      <c r="AR659" s="164"/>
      <c r="AS659" s="164"/>
      <c r="AT659" s="164"/>
      <c r="AU659" s="164"/>
      <c r="AV659" s="164"/>
      <c r="AW659" s="164"/>
      <c r="AX659" s="164"/>
      <c r="AY659" s="164"/>
      <c r="AZ659" s="164"/>
      <c r="BA659" s="164"/>
      <c r="BB659" s="164"/>
      <c r="BC659" s="164"/>
      <c r="BD659" s="164"/>
      <c r="BE659" s="164"/>
      <c r="BF659" s="164"/>
      <c r="BG659" s="164"/>
      <c r="BH659" s="164"/>
    </row>
    <row r="660" spans="1:60" outlineLevel="1" x14ac:dyDescent="0.2">
      <c r="A660" s="198">
        <v>201</v>
      </c>
      <c r="B660" s="173" t="s">
        <v>921</v>
      </c>
      <c r="C660" s="228" t="s">
        <v>922</v>
      </c>
      <c r="D660" s="176" t="s">
        <v>220</v>
      </c>
      <c r="E660" s="181">
        <v>37.700000000000003</v>
      </c>
      <c r="F660" s="192"/>
      <c r="G660" s="190">
        <f>E660*F660</f>
        <v>0</v>
      </c>
      <c r="H660" s="189"/>
      <c r="I660" s="203" t="s">
        <v>164</v>
      </c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164"/>
      <c r="AE660" s="164"/>
      <c r="AF660" s="164"/>
      <c r="AG660" s="164"/>
      <c r="AH660" s="164"/>
      <c r="AI660" s="164"/>
      <c r="AJ660" s="164"/>
      <c r="AK660" s="164"/>
      <c r="AL660" s="164"/>
      <c r="AM660" s="164">
        <v>21</v>
      </c>
      <c r="AN660" s="164"/>
      <c r="AO660" s="164"/>
      <c r="AP660" s="164"/>
      <c r="AQ660" s="164"/>
      <c r="AR660" s="164"/>
      <c r="AS660" s="164"/>
      <c r="AT660" s="164"/>
      <c r="AU660" s="164"/>
      <c r="AV660" s="164"/>
      <c r="AW660" s="164"/>
      <c r="AX660" s="164"/>
      <c r="AY660" s="164"/>
      <c r="AZ660" s="164"/>
      <c r="BA660" s="164"/>
      <c r="BB660" s="164"/>
      <c r="BC660" s="164"/>
      <c r="BD660" s="164"/>
      <c r="BE660" s="164"/>
      <c r="BF660" s="164"/>
      <c r="BG660" s="164"/>
      <c r="BH660" s="164"/>
    </row>
    <row r="661" spans="1:60" outlineLevel="1" x14ac:dyDescent="0.2">
      <c r="A661" s="198"/>
      <c r="B661" s="173"/>
      <c r="C661" s="229" t="s">
        <v>923</v>
      </c>
      <c r="D661" s="177"/>
      <c r="E661" s="182">
        <v>37.700000000000003</v>
      </c>
      <c r="F661" s="190"/>
      <c r="G661" s="190"/>
      <c r="H661" s="189"/>
      <c r="I661" s="203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  <c r="AA661" s="164"/>
      <c r="AB661" s="164"/>
      <c r="AC661" s="164"/>
      <c r="AD661" s="164"/>
      <c r="AE661" s="164"/>
      <c r="AF661" s="164"/>
      <c r="AG661" s="164"/>
      <c r="AH661" s="164"/>
      <c r="AI661" s="164"/>
      <c r="AJ661" s="164"/>
      <c r="AK661" s="164"/>
      <c r="AL661" s="164"/>
      <c r="AM661" s="164"/>
      <c r="AN661" s="164"/>
      <c r="AO661" s="164"/>
      <c r="AP661" s="164"/>
      <c r="AQ661" s="164"/>
      <c r="AR661" s="164"/>
      <c r="AS661" s="164"/>
      <c r="AT661" s="164"/>
      <c r="AU661" s="164"/>
      <c r="AV661" s="164"/>
      <c r="AW661" s="164"/>
      <c r="AX661" s="164"/>
      <c r="AY661" s="164"/>
      <c r="AZ661" s="164"/>
      <c r="BA661" s="164"/>
      <c r="BB661" s="164"/>
      <c r="BC661" s="164"/>
      <c r="BD661" s="164"/>
      <c r="BE661" s="164"/>
      <c r="BF661" s="164"/>
      <c r="BG661" s="164"/>
      <c r="BH661" s="164"/>
    </row>
    <row r="662" spans="1:60" ht="22.5" outlineLevel="1" x14ac:dyDescent="0.2">
      <c r="A662" s="198">
        <v>202</v>
      </c>
      <c r="B662" s="173" t="s">
        <v>924</v>
      </c>
      <c r="C662" s="228" t="s">
        <v>925</v>
      </c>
      <c r="D662" s="176" t="s">
        <v>93</v>
      </c>
      <c r="E662" s="181">
        <v>3.63</v>
      </c>
      <c r="F662" s="192"/>
      <c r="G662" s="190">
        <f>E662*F662</f>
        <v>0</v>
      </c>
      <c r="H662" s="189" t="s">
        <v>225</v>
      </c>
      <c r="I662" s="203" t="s">
        <v>95</v>
      </c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  <c r="AA662" s="164"/>
      <c r="AB662" s="164"/>
      <c r="AC662" s="164"/>
      <c r="AD662" s="164"/>
      <c r="AE662" s="164"/>
      <c r="AF662" s="164"/>
      <c r="AG662" s="164"/>
      <c r="AH662" s="164"/>
      <c r="AI662" s="164"/>
      <c r="AJ662" s="164"/>
      <c r="AK662" s="164"/>
      <c r="AL662" s="164"/>
      <c r="AM662" s="164">
        <v>21</v>
      </c>
      <c r="AN662" s="164"/>
      <c r="AO662" s="164"/>
      <c r="AP662" s="164"/>
      <c r="AQ662" s="164"/>
      <c r="AR662" s="164"/>
      <c r="AS662" s="164"/>
      <c r="AT662" s="164"/>
      <c r="AU662" s="164"/>
      <c r="AV662" s="164"/>
      <c r="AW662" s="164"/>
      <c r="AX662" s="164"/>
      <c r="AY662" s="164"/>
      <c r="AZ662" s="164"/>
      <c r="BA662" s="164"/>
      <c r="BB662" s="164"/>
      <c r="BC662" s="164"/>
      <c r="BD662" s="164"/>
      <c r="BE662" s="164"/>
      <c r="BF662" s="164"/>
      <c r="BG662" s="164"/>
      <c r="BH662" s="164"/>
    </row>
    <row r="663" spans="1:60" outlineLevel="1" x14ac:dyDescent="0.2">
      <c r="A663" s="198"/>
      <c r="B663" s="173"/>
      <c r="C663" s="229" t="s">
        <v>926</v>
      </c>
      <c r="D663" s="177"/>
      <c r="E663" s="182">
        <v>3.63</v>
      </c>
      <c r="F663" s="190"/>
      <c r="G663" s="190"/>
      <c r="H663" s="189"/>
      <c r="I663" s="203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  <c r="AA663" s="164"/>
      <c r="AB663" s="164"/>
      <c r="AC663" s="164"/>
      <c r="AD663" s="164"/>
      <c r="AE663" s="164"/>
      <c r="AF663" s="164"/>
      <c r="AG663" s="164"/>
      <c r="AH663" s="164"/>
      <c r="AI663" s="164"/>
      <c r="AJ663" s="164"/>
      <c r="AK663" s="164"/>
      <c r="AL663" s="164"/>
      <c r="AM663" s="164"/>
      <c r="AN663" s="164"/>
      <c r="AO663" s="164"/>
      <c r="AP663" s="164"/>
      <c r="AQ663" s="164"/>
      <c r="AR663" s="164"/>
      <c r="AS663" s="164"/>
      <c r="AT663" s="164"/>
      <c r="AU663" s="164"/>
      <c r="AV663" s="164"/>
      <c r="AW663" s="164"/>
      <c r="AX663" s="164"/>
      <c r="AY663" s="164"/>
      <c r="AZ663" s="164"/>
      <c r="BA663" s="164"/>
      <c r="BB663" s="164"/>
      <c r="BC663" s="164"/>
      <c r="BD663" s="164"/>
      <c r="BE663" s="164"/>
      <c r="BF663" s="164"/>
      <c r="BG663" s="164"/>
      <c r="BH663" s="164"/>
    </row>
    <row r="664" spans="1:60" outlineLevel="1" x14ac:dyDescent="0.2">
      <c r="A664" s="198">
        <v>203</v>
      </c>
      <c r="B664" s="173" t="s">
        <v>927</v>
      </c>
      <c r="C664" s="228" t="s">
        <v>928</v>
      </c>
      <c r="D664" s="176" t="s">
        <v>93</v>
      </c>
      <c r="E664" s="181">
        <v>27.264410000000002</v>
      </c>
      <c r="F664" s="192"/>
      <c r="G664" s="190">
        <f>E664*F664</f>
        <v>0</v>
      </c>
      <c r="H664" s="189"/>
      <c r="I664" s="203" t="s">
        <v>164</v>
      </c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  <c r="AA664" s="164"/>
      <c r="AB664" s="164"/>
      <c r="AC664" s="164"/>
      <c r="AD664" s="164"/>
      <c r="AE664" s="164"/>
      <c r="AF664" s="164"/>
      <c r="AG664" s="164"/>
      <c r="AH664" s="164"/>
      <c r="AI664" s="164"/>
      <c r="AJ664" s="164"/>
      <c r="AK664" s="164"/>
      <c r="AL664" s="164"/>
      <c r="AM664" s="164">
        <v>21</v>
      </c>
      <c r="AN664" s="164"/>
      <c r="AO664" s="164"/>
      <c r="AP664" s="164"/>
      <c r="AQ664" s="164"/>
      <c r="AR664" s="164"/>
      <c r="AS664" s="164"/>
      <c r="AT664" s="164"/>
      <c r="AU664" s="164"/>
      <c r="AV664" s="164"/>
      <c r="AW664" s="164"/>
      <c r="AX664" s="164"/>
      <c r="AY664" s="164"/>
      <c r="AZ664" s="164"/>
      <c r="BA664" s="164"/>
      <c r="BB664" s="164"/>
      <c r="BC664" s="164"/>
      <c r="BD664" s="164"/>
      <c r="BE664" s="164"/>
      <c r="BF664" s="164"/>
      <c r="BG664" s="164"/>
      <c r="BH664" s="164"/>
    </row>
    <row r="665" spans="1:60" outlineLevel="1" x14ac:dyDescent="0.2">
      <c r="A665" s="198"/>
      <c r="B665" s="173"/>
      <c r="C665" s="230" t="s">
        <v>929</v>
      </c>
      <c r="D665" s="178"/>
      <c r="E665" s="183"/>
      <c r="F665" s="195"/>
      <c r="G665" s="196"/>
      <c r="H665" s="189"/>
      <c r="I665" s="203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  <c r="AG665" s="164"/>
      <c r="AH665" s="164"/>
      <c r="AI665" s="164"/>
      <c r="AJ665" s="164"/>
      <c r="AK665" s="164"/>
      <c r="AL665" s="164"/>
      <c r="AM665" s="164"/>
      <c r="AN665" s="164"/>
      <c r="AO665" s="164"/>
      <c r="AP665" s="164"/>
      <c r="AQ665" s="164"/>
      <c r="AR665" s="164"/>
      <c r="AS665" s="164"/>
      <c r="AT665" s="164"/>
      <c r="AU665" s="164"/>
      <c r="AV665" s="164"/>
      <c r="AW665" s="164"/>
      <c r="AX665" s="164"/>
      <c r="AY665" s="164"/>
      <c r="AZ665" s="164"/>
      <c r="BA665" s="165" t="str">
        <f>C665</f>
        <v>kotevní patky nerezová ocel; komůrkové zábrany, nosné sloupky hliník; délka modulu do 3 000 mm; max. výška 3 000 mm</v>
      </c>
      <c r="BB665" s="164"/>
      <c r="BC665" s="164"/>
      <c r="BD665" s="164"/>
      <c r="BE665" s="164"/>
      <c r="BF665" s="164"/>
      <c r="BG665" s="164"/>
      <c r="BH665" s="164"/>
    </row>
    <row r="666" spans="1:60" outlineLevel="1" x14ac:dyDescent="0.2">
      <c r="A666" s="198"/>
      <c r="B666" s="173"/>
      <c r="C666" s="229" t="s">
        <v>871</v>
      </c>
      <c r="D666" s="177"/>
      <c r="E666" s="182">
        <v>4.7698</v>
      </c>
      <c r="F666" s="190"/>
      <c r="G666" s="190"/>
      <c r="H666" s="189"/>
      <c r="I666" s="203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  <c r="AG666" s="164"/>
      <c r="AH666" s="164"/>
      <c r="AI666" s="164"/>
      <c r="AJ666" s="164"/>
      <c r="AK666" s="164"/>
      <c r="AL666" s="164"/>
      <c r="AM666" s="164"/>
      <c r="AN666" s="164"/>
      <c r="AO666" s="164"/>
      <c r="AP666" s="164"/>
      <c r="AQ666" s="164"/>
      <c r="AR666" s="164"/>
      <c r="AS666" s="164"/>
      <c r="AT666" s="164"/>
      <c r="AU666" s="164"/>
      <c r="AV666" s="164"/>
      <c r="AW666" s="164"/>
      <c r="AX666" s="164"/>
      <c r="AY666" s="164"/>
      <c r="AZ666" s="164"/>
      <c r="BA666" s="164"/>
      <c r="BB666" s="164"/>
      <c r="BC666" s="164"/>
      <c r="BD666" s="164"/>
      <c r="BE666" s="164"/>
      <c r="BF666" s="164"/>
      <c r="BG666" s="164"/>
      <c r="BH666" s="164"/>
    </row>
    <row r="667" spans="1:60" outlineLevel="1" x14ac:dyDescent="0.2">
      <c r="A667" s="198"/>
      <c r="B667" s="173"/>
      <c r="C667" s="229" t="s">
        <v>872</v>
      </c>
      <c r="D667" s="177"/>
      <c r="E667" s="182">
        <v>3.5672999999999999</v>
      </c>
      <c r="F667" s="190"/>
      <c r="G667" s="190"/>
      <c r="H667" s="189"/>
      <c r="I667" s="203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  <c r="AA667" s="164"/>
      <c r="AB667" s="164"/>
      <c r="AC667" s="164"/>
      <c r="AD667" s="164"/>
      <c r="AE667" s="164"/>
      <c r="AF667" s="164"/>
      <c r="AG667" s="164"/>
      <c r="AH667" s="164"/>
      <c r="AI667" s="164"/>
      <c r="AJ667" s="164"/>
      <c r="AK667" s="164"/>
      <c r="AL667" s="164"/>
      <c r="AM667" s="164"/>
      <c r="AN667" s="164"/>
      <c r="AO667" s="164"/>
      <c r="AP667" s="164"/>
      <c r="AQ667" s="164"/>
      <c r="AR667" s="164"/>
      <c r="AS667" s="164"/>
      <c r="AT667" s="164"/>
      <c r="AU667" s="164"/>
      <c r="AV667" s="164"/>
      <c r="AW667" s="164"/>
      <c r="AX667" s="164"/>
      <c r="AY667" s="164"/>
      <c r="AZ667" s="164"/>
      <c r="BA667" s="164"/>
      <c r="BB667" s="164"/>
      <c r="BC667" s="164"/>
      <c r="BD667" s="164"/>
      <c r="BE667" s="164"/>
      <c r="BF667" s="164"/>
      <c r="BG667" s="164"/>
      <c r="BH667" s="164"/>
    </row>
    <row r="668" spans="1:60" outlineLevel="1" x14ac:dyDescent="0.2">
      <c r="A668" s="198"/>
      <c r="B668" s="173"/>
      <c r="C668" s="229" t="s">
        <v>873</v>
      </c>
      <c r="D668" s="177"/>
      <c r="E668" s="182">
        <v>1.5472999999999999</v>
      </c>
      <c r="F668" s="190"/>
      <c r="G668" s="190"/>
      <c r="H668" s="189"/>
      <c r="I668" s="203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  <c r="AA668" s="164"/>
      <c r="AB668" s="164"/>
      <c r="AC668" s="164"/>
      <c r="AD668" s="164"/>
      <c r="AE668" s="164"/>
      <c r="AF668" s="164"/>
      <c r="AG668" s="164"/>
      <c r="AH668" s="164"/>
      <c r="AI668" s="164"/>
      <c r="AJ668" s="164"/>
      <c r="AK668" s="164"/>
      <c r="AL668" s="164"/>
      <c r="AM668" s="164"/>
      <c r="AN668" s="164"/>
      <c r="AO668" s="164"/>
      <c r="AP668" s="164"/>
      <c r="AQ668" s="164"/>
      <c r="AR668" s="164"/>
      <c r="AS668" s="164"/>
      <c r="AT668" s="164"/>
      <c r="AU668" s="164"/>
      <c r="AV668" s="164"/>
      <c r="AW668" s="164"/>
      <c r="AX668" s="164"/>
      <c r="AY668" s="164"/>
      <c r="AZ668" s="164"/>
      <c r="BA668" s="164"/>
      <c r="BB668" s="164"/>
      <c r="BC668" s="164"/>
      <c r="BD668" s="164"/>
      <c r="BE668" s="164"/>
      <c r="BF668" s="164"/>
      <c r="BG668" s="164"/>
      <c r="BH668" s="164"/>
    </row>
    <row r="669" spans="1:60" outlineLevel="1" x14ac:dyDescent="0.2">
      <c r="A669" s="198"/>
      <c r="B669" s="173"/>
      <c r="C669" s="229" t="s">
        <v>874</v>
      </c>
      <c r="D669" s="177"/>
      <c r="E669" s="182">
        <v>15.7714</v>
      </c>
      <c r="F669" s="190"/>
      <c r="G669" s="190"/>
      <c r="H669" s="189"/>
      <c r="I669" s="203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  <c r="AA669" s="164"/>
      <c r="AB669" s="164"/>
      <c r="AC669" s="164"/>
      <c r="AD669" s="164"/>
      <c r="AE669" s="164"/>
      <c r="AF669" s="164"/>
      <c r="AG669" s="164"/>
      <c r="AH669" s="164"/>
      <c r="AI669" s="164"/>
      <c r="AJ669" s="164"/>
      <c r="AK669" s="164"/>
      <c r="AL669" s="164"/>
      <c r="AM669" s="164"/>
      <c r="AN669" s="164"/>
      <c r="AO669" s="164"/>
      <c r="AP669" s="164"/>
      <c r="AQ669" s="164"/>
      <c r="AR669" s="164"/>
      <c r="AS669" s="164"/>
      <c r="AT669" s="164"/>
      <c r="AU669" s="164"/>
      <c r="AV669" s="164"/>
      <c r="AW669" s="164"/>
      <c r="AX669" s="164"/>
      <c r="AY669" s="164"/>
      <c r="AZ669" s="164"/>
      <c r="BA669" s="164"/>
      <c r="BB669" s="164"/>
      <c r="BC669" s="164"/>
      <c r="BD669" s="164"/>
      <c r="BE669" s="164"/>
      <c r="BF669" s="164"/>
      <c r="BG669" s="164"/>
      <c r="BH669" s="164"/>
    </row>
    <row r="670" spans="1:60" outlineLevel="1" x14ac:dyDescent="0.2">
      <c r="A670" s="198"/>
      <c r="B670" s="173"/>
      <c r="C670" s="229" t="s">
        <v>875</v>
      </c>
      <c r="D670" s="177"/>
      <c r="E670" s="182">
        <v>1.6087</v>
      </c>
      <c r="F670" s="190"/>
      <c r="G670" s="190"/>
      <c r="H670" s="189"/>
      <c r="I670" s="203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  <c r="AG670" s="164"/>
      <c r="AH670" s="164"/>
      <c r="AI670" s="164"/>
      <c r="AJ670" s="164"/>
      <c r="AK670" s="164"/>
      <c r="AL670" s="164"/>
      <c r="AM670" s="164"/>
      <c r="AN670" s="164"/>
      <c r="AO670" s="164"/>
      <c r="AP670" s="164"/>
      <c r="AQ670" s="164"/>
      <c r="AR670" s="164"/>
      <c r="AS670" s="164"/>
      <c r="AT670" s="164"/>
      <c r="AU670" s="164"/>
      <c r="AV670" s="164"/>
      <c r="AW670" s="164"/>
      <c r="AX670" s="164"/>
      <c r="AY670" s="164"/>
      <c r="AZ670" s="164"/>
      <c r="BA670" s="164"/>
      <c r="BB670" s="164"/>
      <c r="BC670" s="164"/>
      <c r="BD670" s="164"/>
      <c r="BE670" s="164"/>
      <c r="BF670" s="164"/>
      <c r="BG670" s="164"/>
      <c r="BH670" s="164"/>
    </row>
    <row r="671" spans="1:60" x14ac:dyDescent="0.2">
      <c r="A671" s="197" t="s">
        <v>85</v>
      </c>
      <c r="B671" s="172" t="s">
        <v>930</v>
      </c>
      <c r="C671" s="225" t="s">
        <v>931</v>
      </c>
      <c r="D671" s="174"/>
      <c r="E671" s="179"/>
      <c r="F671" s="193">
        <f>SUM(G672:G705)</f>
        <v>0</v>
      </c>
      <c r="G671" s="194"/>
      <c r="H671" s="186"/>
      <c r="I671" s="202"/>
    </row>
    <row r="672" spans="1:60" outlineLevel="1" x14ac:dyDescent="0.2">
      <c r="A672" s="198"/>
      <c r="B672" s="169" t="s">
        <v>932</v>
      </c>
      <c r="C672" s="226"/>
      <c r="D672" s="175"/>
      <c r="E672" s="180"/>
      <c r="F672" s="187"/>
      <c r="G672" s="188"/>
      <c r="H672" s="189"/>
      <c r="I672" s="203"/>
      <c r="J672" s="164"/>
      <c r="K672" s="164">
        <v>1</v>
      </c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  <c r="AK672" s="164"/>
      <c r="AL672" s="164"/>
      <c r="AM672" s="164"/>
      <c r="AN672" s="164"/>
      <c r="AO672" s="164"/>
      <c r="AP672" s="164"/>
      <c r="AQ672" s="164"/>
      <c r="AR672" s="164"/>
      <c r="AS672" s="164"/>
      <c r="AT672" s="164"/>
      <c r="AU672" s="164"/>
      <c r="AV672" s="164"/>
      <c r="AW672" s="164"/>
      <c r="AX672" s="164"/>
      <c r="AY672" s="164"/>
      <c r="AZ672" s="164"/>
      <c r="BA672" s="164"/>
      <c r="BB672" s="164"/>
      <c r="BC672" s="164"/>
      <c r="BD672" s="164"/>
      <c r="BE672" s="164"/>
      <c r="BF672" s="164"/>
      <c r="BG672" s="164"/>
      <c r="BH672" s="164"/>
    </row>
    <row r="673" spans="1:60" outlineLevel="1" x14ac:dyDescent="0.2">
      <c r="A673" s="198">
        <v>204</v>
      </c>
      <c r="B673" s="173" t="s">
        <v>933</v>
      </c>
      <c r="C673" s="228" t="s">
        <v>934</v>
      </c>
      <c r="D673" s="176" t="s">
        <v>202</v>
      </c>
      <c r="E673" s="181">
        <v>48.64</v>
      </c>
      <c r="F673" s="192"/>
      <c r="G673" s="190">
        <f>E673*F673</f>
        <v>0</v>
      </c>
      <c r="H673" s="189" t="s">
        <v>935</v>
      </c>
      <c r="I673" s="203" t="s">
        <v>95</v>
      </c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  <c r="AG673" s="164"/>
      <c r="AH673" s="164"/>
      <c r="AI673" s="164"/>
      <c r="AJ673" s="164"/>
      <c r="AK673" s="164"/>
      <c r="AL673" s="164"/>
      <c r="AM673" s="164">
        <v>21</v>
      </c>
      <c r="AN673" s="164"/>
      <c r="AO673" s="164"/>
      <c r="AP673" s="164"/>
      <c r="AQ673" s="164"/>
      <c r="AR673" s="164"/>
      <c r="AS673" s="164"/>
      <c r="AT673" s="164"/>
      <c r="AU673" s="164"/>
      <c r="AV673" s="164"/>
      <c r="AW673" s="164"/>
      <c r="AX673" s="164"/>
      <c r="AY673" s="164"/>
      <c r="AZ673" s="164"/>
      <c r="BA673" s="164"/>
      <c r="BB673" s="164"/>
      <c r="BC673" s="164"/>
      <c r="BD673" s="164"/>
      <c r="BE673" s="164"/>
      <c r="BF673" s="164"/>
      <c r="BG673" s="164"/>
      <c r="BH673" s="164"/>
    </row>
    <row r="674" spans="1:60" outlineLevel="1" x14ac:dyDescent="0.2">
      <c r="A674" s="198"/>
      <c r="B674" s="173"/>
      <c r="C674" s="229" t="s">
        <v>936</v>
      </c>
      <c r="D674" s="177"/>
      <c r="E674" s="182">
        <v>11.95</v>
      </c>
      <c r="F674" s="190"/>
      <c r="G674" s="190"/>
      <c r="H674" s="189"/>
      <c r="I674" s="203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4"/>
      <c r="AM674" s="164"/>
      <c r="AN674" s="164"/>
      <c r="AO674" s="164"/>
      <c r="AP674" s="164"/>
      <c r="AQ674" s="164"/>
      <c r="AR674" s="164"/>
      <c r="AS674" s="164"/>
      <c r="AT674" s="164"/>
      <c r="AU674" s="164"/>
      <c r="AV674" s="164"/>
      <c r="AW674" s="164"/>
      <c r="AX674" s="164"/>
      <c r="AY674" s="164"/>
      <c r="AZ674" s="164"/>
      <c r="BA674" s="164"/>
      <c r="BB674" s="164"/>
      <c r="BC674" s="164"/>
      <c r="BD674" s="164"/>
      <c r="BE674" s="164"/>
      <c r="BF674" s="164"/>
      <c r="BG674" s="164"/>
      <c r="BH674" s="164"/>
    </row>
    <row r="675" spans="1:60" outlineLevel="1" x14ac:dyDescent="0.2">
      <c r="A675" s="198"/>
      <c r="B675" s="173"/>
      <c r="C675" s="229" t="s">
        <v>937</v>
      </c>
      <c r="D675" s="177"/>
      <c r="E675" s="182">
        <v>13.28</v>
      </c>
      <c r="F675" s="190"/>
      <c r="G675" s="190"/>
      <c r="H675" s="189"/>
      <c r="I675" s="203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4"/>
      <c r="AM675" s="164"/>
      <c r="AN675" s="164"/>
      <c r="AO675" s="164"/>
      <c r="AP675" s="164"/>
      <c r="AQ675" s="164"/>
      <c r="AR675" s="164"/>
      <c r="AS675" s="164"/>
      <c r="AT675" s="164"/>
      <c r="AU675" s="164"/>
      <c r="AV675" s="164"/>
      <c r="AW675" s="164"/>
      <c r="AX675" s="164"/>
      <c r="AY675" s="164"/>
      <c r="AZ675" s="164"/>
      <c r="BA675" s="164"/>
      <c r="BB675" s="164"/>
      <c r="BC675" s="164"/>
      <c r="BD675" s="164"/>
      <c r="BE675" s="164"/>
      <c r="BF675" s="164"/>
      <c r="BG675" s="164"/>
      <c r="BH675" s="164"/>
    </row>
    <row r="676" spans="1:60" outlineLevel="1" x14ac:dyDescent="0.2">
      <c r="A676" s="198"/>
      <c r="B676" s="173"/>
      <c r="C676" s="229" t="s">
        <v>938</v>
      </c>
      <c r="D676" s="177"/>
      <c r="E676" s="182">
        <v>5.55</v>
      </c>
      <c r="F676" s="190"/>
      <c r="G676" s="190"/>
      <c r="H676" s="189"/>
      <c r="I676" s="203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4"/>
      <c r="AM676" s="164"/>
      <c r="AN676" s="164"/>
      <c r="AO676" s="164"/>
      <c r="AP676" s="164"/>
      <c r="AQ676" s="164"/>
      <c r="AR676" s="164"/>
      <c r="AS676" s="164"/>
      <c r="AT676" s="164"/>
      <c r="AU676" s="164"/>
      <c r="AV676" s="164"/>
      <c r="AW676" s="164"/>
      <c r="AX676" s="164"/>
      <c r="AY676" s="164"/>
      <c r="AZ676" s="164"/>
      <c r="BA676" s="164"/>
      <c r="BB676" s="164"/>
      <c r="BC676" s="164"/>
      <c r="BD676" s="164"/>
      <c r="BE676" s="164"/>
      <c r="BF676" s="164"/>
      <c r="BG676" s="164"/>
      <c r="BH676" s="164"/>
    </row>
    <row r="677" spans="1:60" outlineLevel="1" x14ac:dyDescent="0.2">
      <c r="A677" s="198"/>
      <c r="B677" s="173"/>
      <c r="C677" s="229" t="s">
        <v>939</v>
      </c>
      <c r="D677" s="177"/>
      <c r="E677" s="182">
        <v>5.2</v>
      </c>
      <c r="F677" s="190"/>
      <c r="G677" s="190"/>
      <c r="H677" s="189"/>
      <c r="I677" s="203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/>
      <c r="AL677" s="164"/>
      <c r="AM677" s="164"/>
      <c r="AN677" s="164"/>
      <c r="AO677" s="164"/>
      <c r="AP677" s="164"/>
      <c r="AQ677" s="164"/>
      <c r="AR677" s="164"/>
      <c r="AS677" s="164"/>
      <c r="AT677" s="164"/>
      <c r="AU677" s="164"/>
      <c r="AV677" s="164"/>
      <c r="AW677" s="164"/>
      <c r="AX677" s="164"/>
      <c r="AY677" s="164"/>
      <c r="AZ677" s="164"/>
      <c r="BA677" s="164"/>
      <c r="BB677" s="164"/>
      <c r="BC677" s="164"/>
      <c r="BD677" s="164"/>
      <c r="BE677" s="164"/>
      <c r="BF677" s="164"/>
      <c r="BG677" s="164"/>
      <c r="BH677" s="164"/>
    </row>
    <row r="678" spans="1:60" outlineLevel="1" x14ac:dyDescent="0.2">
      <c r="A678" s="198"/>
      <c r="B678" s="173"/>
      <c r="C678" s="229" t="s">
        <v>940</v>
      </c>
      <c r="D678" s="177"/>
      <c r="E678" s="182">
        <v>2.2599999999999998</v>
      </c>
      <c r="F678" s="190"/>
      <c r="G678" s="190"/>
      <c r="H678" s="189"/>
      <c r="I678" s="203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  <c r="AK678" s="164"/>
      <c r="AL678" s="164"/>
      <c r="AM678" s="164"/>
      <c r="AN678" s="164"/>
      <c r="AO678" s="164"/>
      <c r="AP678" s="164"/>
      <c r="AQ678" s="164"/>
      <c r="AR678" s="164"/>
      <c r="AS678" s="164"/>
      <c r="AT678" s="164"/>
      <c r="AU678" s="164"/>
      <c r="AV678" s="164"/>
      <c r="AW678" s="164"/>
      <c r="AX678" s="164"/>
      <c r="AY678" s="164"/>
      <c r="AZ678" s="164"/>
      <c r="BA678" s="164"/>
      <c r="BB678" s="164"/>
      <c r="BC678" s="164"/>
      <c r="BD678" s="164"/>
      <c r="BE678" s="164"/>
      <c r="BF678" s="164"/>
      <c r="BG678" s="164"/>
      <c r="BH678" s="164"/>
    </row>
    <row r="679" spans="1:60" outlineLevel="1" x14ac:dyDescent="0.2">
      <c r="A679" s="198"/>
      <c r="B679" s="173"/>
      <c r="C679" s="229" t="s">
        <v>941</v>
      </c>
      <c r="D679" s="177"/>
      <c r="E679" s="182">
        <v>10.4</v>
      </c>
      <c r="F679" s="190"/>
      <c r="G679" s="190"/>
      <c r="H679" s="189"/>
      <c r="I679" s="203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4"/>
      <c r="AM679" s="164"/>
      <c r="AN679" s="164"/>
      <c r="AO679" s="164"/>
      <c r="AP679" s="164"/>
      <c r="AQ679" s="164"/>
      <c r="AR679" s="164"/>
      <c r="AS679" s="164"/>
      <c r="AT679" s="164"/>
      <c r="AU679" s="164"/>
      <c r="AV679" s="164"/>
      <c r="AW679" s="164"/>
      <c r="AX679" s="164"/>
      <c r="AY679" s="164"/>
      <c r="AZ679" s="164"/>
      <c r="BA679" s="164"/>
      <c r="BB679" s="164"/>
      <c r="BC679" s="164"/>
      <c r="BD679" s="164"/>
      <c r="BE679" s="164"/>
      <c r="BF679" s="164"/>
      <c r="BG679" s="164"/>
      <c r="BH679" s="164"/>
    </row>
    <row r="680" spans="1:60" outlineLevel="1" x14ac:dyDescent="0.2">
      <c r="A680" s="198">
        <v>205</v>
      </c>
      <c r="B680" s="173" t="s">
        <v>942</v>
      </c>
      <c r="C680" s="228" t="s">
        <v>943</v>
      </c>
      <c r="D680" s="176" t="s">
        <v>202</v>
      </c>
      <c r="E680" s="181">
        <v>4.5</v>
      </c>
      <c r="F680" s="192"/>
      <c r="G680" s="190">
        <f>E680*F680</f>
        <v>0</v>
      </c>
      <c r="H680" s="189" t="s">
        <v>935</v>
      </c>
      <c r="I680" s="203" t="s">
        <v>95</v>
      </c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  <c r="AK680" s="164"/>
      <c r="AL680" s="164"/>
      <c r="AM680" s="164">
        <v>21</v>
      </c>
      <c r="AN680" s="164"/>
      <c r="AO680" s="164"/>
      <c r="AP680" s="164"/>
      <c r="AQ680" s="164"/>
      <c r="AR680" s="164"/>
      <c r="AS680" s="164"/>
      <c r="AT680" s="164"/>
      <c r="AU680" s="164"/>
      <c r="AV680" s="164"/>
      <c r="AW680" s="164"/>
      <c r="AX680" s="164"/>
      <c r="AY680" s="164"/>
      <c r="AZ680" s="164"/>
      <c r="BA680" s="164"/>
      <c r="BB680" s="164"/>
      <c r="BC680" s="164"/>
      <c r="BD680" s="164"/>
      <c r="BE680" s="164"/>
      <c r="BF680" s="164"/>
      <c r="BG680" s="164"/>
      <c r="BH680" s="164"/>
    </row>
    <row r="681" spans="1:60" outlineLevel="1" x14ac:dyDescent="0.2">
      <c r="A681" s="198"/>
      <c r="B681" s="173"/>
      <c r="C681" s="229" t="s">
        <v>944</v>
      </c>
      <c r="D681" s="177"/>
      <c r="E681" s="182">
        <v>4.5</v>
      </c>
      <c r="F681" s="190"/>
      <c r="G681" s="190"/>
      <c r="H681" s="189"/>
      <c r="I681" s="203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  <c r="AG681" s="164"/>
      <c r="AH681" s="164"/>
      <c r="AI681" s="164"/>
      <c r="AJ681" s="164"/>
      <c r="AK681" s="164"/>
      <c r="AL681" s="164"/>
      <c r="AM681" s="164"/>
      <c r="AN681" s="164"/>
      <c r="AO681" s="164"/>
      <c r="AP681" s="164"/>
      <c r="AQ681" s="164"/>
      <c r="AR681" s="164"/>
      <c r="AS681" s="164"/>
      <c r="AT681" s="164"/>
      <c r="AU681" s="164"/>
      <c r="AV681" s="164"/>
      <c r="AW681" s="164"/>
      <c r="AX681" s="164"/>
      <c r="AY681" s="164"/>
      <c r="AZ681" s="164"/>
      <c r="BA681" s="164"/>
      <c r="BB681" s="164"/>
      <c r="BC681" s="164"/>
      <c r="BD681" s="164"/>
      <c r="BE681" s="164"/>
      <c r="BF681" s="164"/>
      <c r="BG681" s="164"/>
      <c r="BH681" s="164"/>
    </row>
    <row r="682" spans="1:60" outlineLevel="1" x14ac:dyDescent="0.2">
      <c r="A682" s="198"/>
      <c r="B682" s="170" t="s">
        <v>945</v>
      </c>
      <c r="C682" s="227"/>
      <c r="D682" s="199"/>
      <c r="E682" s="200"/>
      <c r="F682" s="201"/>
      <c r="G682" s="191"/>
      <c r="H682" s="189"/>
      <c r="I682" s="203"/>
      <c r="J682" s="164"/>
      <c r="K682" s="164">
        <v>1</v>
      </c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  <c r="AA682" s="164"/>
      <c r="AB682" s="164"/>
      <c r="AC682" s="164"/>
      <c r="AD682" s="164"/>
      <c r="AE682" s="164"/>
      <c r="AF682" s="164"/>
      <c r="AG682" s="164"/>
      <c r="AH682" s="164"/>
      <c r="AI682" s="164"/>
      <c r="AJ682" s="164"/>
      <c r="AK682" s="164"/>
      <c r="AL682" s="164"/>
      <c r="AM682" s="164"/>
      <c r="AN682" s="164"/>
      <c r="AO682" s="164"/>
      <c r="AP682" s="164"/>
      <c r="AQ682" s="164"/>
      <c r="AR682" s="164"/>
      <c r="AS682" s="164"/>
      <c r="AT682" s="164"/>
      <c r="AU682" s="164"/>
      <c r="AV682" s="164"/>
      <c r="AW682" s="164"/>
      <c r="AX682" s="164"/>
      <c r="AY682" s="164"/>
      <c r="AZ682" s="164"/>
      <c r="BA682" s="164"/>
      <c r="BB682" s="164"/>
      <c r="BC682" s="164"/>
      <c r="BD682" s="164"/>
      <c r="BE682" s="164"/>
      <c r="BF682" s="164"/>
      <c r="BG682" s="164"/>
      <c r="BH682" s="164"/>
    </row>
    <row r="683" spans="1:60" outlineLevel="1" x14ac:dyDescent="0.2">
      <c r="A683" s="198">
        <v>206</v>
      </c>
      <c r="B683" s="173" t="s">
        <v>946</v>
      </c>
      <c r="C683" s="228" t="s">
        <v>947</v>
      </c>
      <c r="D683" s="176" t="s">
        <v>93</v>
      </c>
      <c r="E683" s="181">
        <v>77.239999999999995</v>
      </c>
      <c r="F683" s="192"/>
      <c r="G683" s="190">
        <f>E683*F683</f>
        <v>0</v>
      </c>
      <c r="H683" s="189" t="s">
        <v>935</v>
      </c>
      <c r="I683" s="203" t="s">
        <v>95</v>
      </c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  <c r="AG683" s="164"/>
      <c r="AH683" s="164"/>
      <c r="AI683" s="164"/>
      <c r="AJ683" s="164"/>
      <c r="AK683" s="164"/>
      <c r="AL683" s="164"/>
      <c r="AM683" s="164">
        <v>21</v>
      </c>
      <c r="AN683" s="164"/>
      <c r="AO683" s="164"/>
      <c r="AP683" s="164"/>
      <c r="AQ683" s="164"/>
      <c r="AR683" s="164"/>
      <c r="AS683" s="164"/>
      <c r="AT683" s="164"/>
      <c r="AU683" s="164"/>
      <c r="AV683" s="164"/>
      <c r="AW683" s="164"/>
      <c r="AX683" s="164"/>
      <c r="AY683" s="164"/>
      <c r="AZ683" s="164"/>
      <c r="BA683" s="164"/>
      <c r="BB683" s="164"/>
      <c r="BC683" s="164"/>
      <c r="BD683" s="164"/>
      <c r="BE683" s="164"/>
      <c r="BF683" s="164"/>
      <c r="BG683" s="164"/>
      <c r="BH683" s="164"/>
    </row>
    <row r="684" spans="1:60" outlineLevel="1" x14ac:dyDescent="0.2">
      <c r="A684" s="198"/>
      <c r="B684" s="173"/>
      <c r="C684" s="229" t="s">
        <v>948</v>
      </c>
      <c r="D684" s="177"/>
      <c r="E684" s="182">
        <v>50.9</v>
      </c>
      <c r="F684" s="190"/>
      <c r="G684" s="190"/>
      <c r="H684" s="189"/>
      <c r="I684" s="203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  <c r="AG684" s="164"/>
      <c r="AH684" s="164"/>
      <c r="AI684" s="164"/>
      <c r="AJ684" s="164"/>
      <c r="AK684" s="164"/>
      <c r="AL684" s="164"/>
      <c r="AM684" s="164"/>
      <c r="AN684" s="164"/>
      <c r="AO684" s="164"/>
      <c r="AP684" s="164"/>
      <c r="AQ684" s="164"/>
      <c r="AR684" s="164"/>
      <c r="AS684" s="164"/>
      <c r="AT684" s="164"/>
      <c r="AU684" s="164"/>
      <c r="AV684" s="164"/>
      <c r="AW684" s="164"/>
      <c r="AX684" s="164"/>
      <c r="AY684" s="164"/>
      <c r="AZ684" s="164"/>
      <c r="BA684" s="164"/>
      <c r="BB684" s="164"/>
      <c r="BC684" s="164"/>
      <c r="BD684" s="164"/>
      <c r="BE684" s="164"/>
      <c r="BF684" s="164"/>
      <c r="BG684" s="164"/>
      <c r="BH684" s="164"/>
    </row>
    <row r="685" spans="1:60" outlineLevel="1" x14ac:dyDescent="0.2">
      <c r="A685" s="198"/>
      <c r="B685" s="173"/>
      <c r="C685" s="229" t="s">
        <v>949</v>
      </c>
      <c r="D685" s="177"/>
      <c r="E685" s="182">
        <v>15.7</v>
      </c>
      <c r="F685" s="190"/>
      <c r="G685" s="190"/>
      <c r="H685" s="189"/>
      <c r="I685" s="203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4"/>
      <c r="AK685" s="164"/>
      <c r="AL685" s="164"/>
      <c r="AM685" s="164"/>
      <c r="AN685" s="164"/>
      <c r="AO685" s="164"/>
      <c r="AP685" s="164"/>
      <c r="AQ685" s="164"/>
      <c r="AR685" s="164"/>
      <c r="AS685" s="164"/>
      <c r="AT685" s="164"/>
      <c r="AU685" s="164"/>
      <c r="AV685" s="164"/>
      <c r="AW685" s="164"/>
      <c r="AX685" s="164"/>
      <c r="AY685" s="164"/>
      <c r="AZ685" s="164"/>
      <c r="BA685" s="164"/>
      <c r="BB685" s="164"/>
      <c r="BC685" s="164"/>
      <c r="BD685" s="164"/>
      <c r="BE685" s="164"/>
      <c r="BF685" s="164"/>
      <c r="BG685" s="164"/>
      <c r="BH685" s="164"/>
    </row>
    <row r="686" spans="1:60" outlineLevel="1" x14ac:dyDescent="0.2">
      <c r="A686" s="198"/>
      <c r="B686" s="173"/>
      <c r="C686" s="229" t="s">
        <v>950</v>
      </c>
      <c r="D686" s="177"/>
      <c r="E686" s="182">
        <v>10.64</v>
      </c>
      <c r="F686" s="190"/>
      <c r="G686" s="190"/>
      <c r="H686" s="189"/>
      <c r="I686" s="203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  <c r="AG686" s="164"/>
      <c r="AH686" s="164"/>
      <c r="AI686" s="164"/>
      <c r="AJ686" s="164"/>
      <c r="AK686" s="164"/>
      <c r="AL686" s="164"/>
      <c r="AM686" s="164"/>
      <c r="AN686" s="164"/>
      <c r="AO686" s="164"/>
      <c r="AP686" s="164"/>
      <c r="AQ686" s="164"/>
      <c r="AR686" s="164"/>
      <c r="AS686" s="164"/>
      <c r="AT686" s="164"/>
      <c r="AU686" s="164"/>
      <c r="AV686" s="164"/>
      <c r="AW686" s="164"/>
      <c r="AX686" s="164"/>
      <c r="AY686" s="164"/>
      <c r="AZ686" s="164"/>
      <c r="BA686" s="164"/>
      <c r="BB686" s="164"/>
      <c r="BC686" s="164"/>
      <c r="BD686" s="164"/>
      <c r="BE686" s="164"/>
      <c r="BF686" s="164"/>
      <c r="BG686" s="164"/>
      <c r="BH686" s="164"/>
    </row>
    <row r="687" spans="1:60" outlineLevel="1" x14ac:dyDescent="0.2">
      <c r="A687" s="198">
        <v>207</v>
      </c>
      <c r="B687" s="173" t="s">
        <v>951</v>
      </c>
      <c r="C687" s="228" t="s">
        <v>952</v>
      </c>
      <c r="D687" s="176" t="s">
        <v>220</v>
      </c>
      <c r="E687" s="181">
        <v>10.64</v>
      </c>
      <c r="F687" s="192"/>
      <c r="G687" s="190">
        <f>E687*F687</f>
        <v>0</v>
      </c>
      <c r="H687" s="189"/>
      <c r="I687" s="203" t="s">
        <v>164</v>
      </c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  <c r="AA687" s="164"/>
      <c r="AB687" s="164"/>
      <c r="AC687" s="164"/>
      <c r="AD687" s="164"/>
      <c r="AE687" s="164"/>
      <c r="AF687" s="164"/>
      <c r="AG687" s="164"/>
      <c r="AH687" s="164"/>
      <c r="AI687" s="164"/>
      <c r="AJ687" s="164"/>
      <c r="AK687" s="164"/>
      <c r="AL687" s="164"/>
      <c r="AM687" s="164">
        <v>21</v>
      </c>
      <c r="AN687" s="164"/>
      <c r="AO687" s="164"/>
      <c r="AP687" s="164"/>
      <c r="AQ687" s="164"/>
      <c r="AR687" s="164"/>
      <c r="AS687" s="164"/>
      <c r="AT687" s="164"/>
      <c r="AU687" s="164"/>
      <c r="AV687" s="164"/>
      <c r="AW687" s="164"/>
      <c r="AX687" s="164"/>
      <c r="AY687" s="164"/>
      <c r="AZ687" s="164"/>
      <c r="BA687" s="164"/>
      <c r="BB687" s="164"/>
      <c r="BC687" s="164"/>
      <c r="BD687" s="164"/>
      <c r="BE687" s="164"/>
      <c r="BF687" s="164"/>
      <c r="BG687" s="164"/>
      <c r="BH687" s="164"/>
    </row>
    <row r="688" spans="1:60" outlineLevel="1" x14ac:dyDescent="0.2">
      <c r="A688" s="198"/>
      <c r="B688" s="173"/>
      <c r="C688" s="229" t="s">
        <v>953</v>
      </c>
      <c r="D688" s="177"/>
      <c r="E688" s="182">
        <v>10.64</v>
      </c>
      <c r="F688" s="190"/>
      <c r="G688" s="190"/>
      <c r="H688" s="189"/>
      <c r="I688" s="203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  <c r="AA688" s="164"/>
      <c r="AB688" s="164"/>
      <c r="AC688" s="164"/>
      <c r="AD688" s="164"/>
      <c r="AE688" s="164"/>
      <c r="AF688" s="164"/>
      <c r="AG688" s="164"/>
      <c r="AH688" s="164"/>
      <c r="AI688" s="164"/>
      <c r="AJ688" s="164"/>
      <c r="AK688" s="164"/>
      <c r="AL688" s="164"/>
      <c r="AM688" s="164"/>
      <c r="AN688" s="164"/>
      <c r="AO688" s="164"/>
      <c r="AP688" s="164"/>
      <c r="AQ688" s="164"/>
      <c r="AR688" s="164"/>
      <c r="AS688" s="164"/>
      <c r="AT688" s="164"/>
      <c r="AU688" s="164"/>
      <c r="AV688" s="164"/>
      <c r="AW688" s="164"/>
      <c r="AX688" s="164"/>
      <c r="AY688" s="164"/>
      <c r="AZ688" s="164"/>
      <c r="BA688" s="164"/>
      <c r="BB688" s="164"/>
      <c r="BC688" s="164"/>
      <c r="BD688" s="164"/>
      <c r="BE688" s="164"/>
      <c r="BF688" s="164"/>
      <c r="BG688" s="164"/>
      <c r="BH688" s="164"/>
    </row>
    <row r="689" spans="1:60" outlineLevel="1" x14ac:dyDescent="0.2">
      <c r="A689" s="198">
        <v>208</v>
      </c>
      <c r="B689" s="173" t="s">
        <v>954</v>
      </c>
      <c r="C689" s="228" t="s">
        <v>955</v>
      </c>
      <c r="D689" s="176" t="s">
        <v>220</v>
      </c>
      <c r="E689" s="181">
        <v>31.9</v>
      </c>
      <c r="F689" s="192"/>
      <c r="G689" s="190">
        <f>E689*F689</f>
        <v>0</v>
      </c>
      <c r="H689" s="189"/>
      <c r="I689" s="203" t="s">
        <v>164</v>
      </c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164"/>
      <c r="AE689" s="164"/>
      <c r="AF689" s="164"/>
      <c r="AG689" s="164"/>
      <c r="AH689" s="164"/>
      <c r="AI689" s="164"/>
      <c r="AJ689" s="164"/>
      <c r="AK689" s="164"/>
      <c r="AL689" s="164"/>
      <c r="AM689" s="164">
        <v>21</v>
      </c>
      <c r="AN689" s="164"/>
      <c r="AO689" s="164"/>
      <c r="AP689" s="164"/>
      <c r="AQ689" s="164"/>
      <c r="AR689" s="164"/>
      <c r="AS689" s="164"/>
      <c r="AT689" s="164"/>
      <c r="AU689" s="164"/>
      <c r="AV689" s="164"/>
      <c r="AW689" s="164"/>
      <c r="AX689" s="164"/>
      <c r="AY689" s="164"/>
      <c r="AZ689" s="164"/>
      <c r="BA689" s="164"/>
      <c r="BB689" s="164"/>
      <c r="BC689" s="164"/>
      <c r="BD689" s="164"/>
      <c r="BE689" s="164"/>
      <c r="BF689" s="164"/>
      <c r="BG689" s="164"/>
      <c r="BH689" s="164"/>
    </row>
    <row r="690" spans="1:60" outlineLevel="1" x14ac:dyDescent="0.2">
      <c r="A690" s="198"/>
      <c r="B690" s="173"/>
      <c r="C690" s="229" t="s">
        <v>956</v>
      </c>
      <c r="D690" s="177"/>
      <c r="E690" s="182">
        <v>31.9</v>
      </c>
      <c r="F690" s="190"/>
      <c r="G690" s="190"/>
      <c r="H690" s="189"/>
      <c r="I690" s="203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  <c r="AA690" s="164"/>
      <c r="AB690" s="164"/>
      <c r="AC690" s="164"/>
      <c r="AD690" s="164"/>
      <c r="AE690" s="164"/>
      <c r="AF690" s="164"/>
      <c r="AG690" s="164"/>
      <c r="AH690" s="164"/>
      <c r="AI690" s="164"/>
      <c r="AJ690" s="164"/>
      <c r="AK690" s="164"/>
      <c r="AL690" s="164"/>
      <c r="AM690" s="164"/>
      <c r="AN690" s="164"/>
      <c r="AO690" s="164"/>
      <c r="AP690" s="164"/>
      <c r="AQ690" s="164"/>
      <c r="AR690" s="164"/>
      <c r="AS690" s="164"/>
      <c r="AT690" s="164"/>
      <c r="AU690" s="164"/>
      <c r="AV690" s="164"/>
      <c r="AW690" s="164"/>
      <c r="AX690" s="164"/>
      <c r="AY690" s="164"/>
      <c r="AZ690" s="164"/>
      <c r="BA690" s="164"/>
      <c r="BB690" s="164"/>
      <c r="BC690" s="164"/>
      <c r="BD690" s="164"/>
      <c r="BE690" s="164"/>
      <c r="BF690" s="164"/>
      <c r="BG690" s="164"/>
      <c r="BH690" s="164"/>
    </row>
    <row r="691" spans="1:60" outlineLevel="1" x14ac:dyDescent="0.2">
      <c r="A691" s="198">
        <v>209</v>
      </c>
      <c r="B691" s="173" t="s">
        <v>957</v>
      </c>
      <c r="C691" s="228" t="s">
        <v>958</v>
      </c>
      <c r="D691" s="176" t="s">
        <v>220</v>
      </c>
      <c r="E691" s="181">
        <v>172.6</v>
      </c>
      <c r="F691" s="192"/>
      <c r="G691" s="190">
        <f>E691*F691</f>
        <v>0</v>
      </c>
      <c r="H691" s="189"/>
      <c r="I691" s="203" t="s">
        <v>164</v>
      </c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  <c r="AA691" s="164"/>
      <c r="AB691" s="164"/>
      <c r="AC691" s="164"/>
      <c r="AD691" s="164"/>
      <c r="AE691" s="164"/>
      <c r="AF691" s="164"/>
      <c r="AG691" s="164"/>
      <c r="AH691" s="164"/>
      <c r="AI691" s="164"/>
      <c r="AJ691" s="164"/>
      <c r="AK691" s="164"/>
      <c r="AL691" s="164"/>
      <c r="AM691" s="164">
        <v>21</v>
      </c>
      <c r="AN691" s="164"/>
      <c r="AO691" s="164"/>
      <c r="AP691" s="164"/>
      <c r="AQ691" s="164"/>
      <c r="AR691" s="164"/>
      <c r="AS691" s="164"/>
      <c r="AT691" s="164"/>
      <c r="AU691" s="164"/>
      <c r="AV691" s="164"/>
      <c r="AW691" s="164"/>
      <c r="AX691" s="164"/>
      <c r="AY691" s="164"/>
      <c r="AZ691" s="164"/>
      <c r="BA691" s="164"/>
      <c r="BB691" s="164"/>
      <c r="BC691" s="164"/>
      <c r="BD691" s="164"/>
      <c r="BE691" s="164"/>
      <c r="BF691" s="164"/>
      <c r="BG691" s="164"/>
      <c r="BH691" s="164"/>
    </row>
    <row r="692" spans="1:60" outlineLevel="1" x14ac:dyDescent="0.2">
      <c r="A692" s="198"/>
      <c r="B692" s="173"/>
      <c r="C692" s="229" t="s">
        <v>959</v>
      </c>
      <c r="D692" s="177"/>
      <c r="E692" s="182">
        <v>114.45</v>
      </c>
      <c r="F692" s="190"/>
      <c r="G692" s="190"/>
      <c r="H692" s="189"/>
      <c r="I692" s="203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  <c r="AA692" s="164"/>
      <c r="AB692" s="164"/>
      <c r="AC692" s="164"/>
      <c r="AD692" s="164"/>
      <c r="AE692" s="164"/>
      <c r="AF692" s="164"/>
      <c r="AG692" s="164"/>
      <c r="AH692" s="164"/>
      <c r="AI692" s="164"/>
      <c r="AJ692" s="164"/>
      <c r="AK692" s="164"/>
      <c r="AL692" s="164"/>
      <c r="AM692" s="164"/>
      <c r="AN692" s="164"/>
      <c r="AO692" s="164"/>
      <c r="AP692" s="164"/>
      <c r="AQ692" s="164"/>
      <c r="AR692" s="164"/>
      <c r="AS692" s="164"/>
      <c r="AT692" s="164"/>
      <c r="AU692" s="164"/>
      <c r="AV692" s="164"/>
      <c r="AW692" s="164"/>
      <c r="AX692" s="164"/>
      <c r="AY692" s="164"/>
      <c r="AZ692" s="164"/>
      <c r="BA692" s="164"/>
      <c r="BB692" s="164"/>
      <c r="BC692" s="164"/>
      <c r="BD692" s="164"/>
      <c r="BE692" s="164"/>
      <c r="BF692" s="164"/>
      <c r="BG692" s="164"/>
      <c r="BH692" s="164"/>
    </row>
    <row r="693" spans="1:60" outlineLevel="1" x14ac:dyDescent="0.2">
      <c r="A693" s="198"/>
      <c r="B693" s="173"/>
      <c r="C693" s="229" t="s">
        <v>960</v>
      </c>
      <c r="D693" s="177"/>
      <c r="E693" s="182">
        <v>58.15</v>
      </c>
      <c r="F693" s="190"/>
      <c r="G693" s="190"/>
      <c r="H693" s="189"/>
      <c r="I693" s="203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  <c r="AA693" s="164"/>
      <c r="AB693" s="164"/>
      <c r="AC693" s="164"/>
      <c r="AD693" s="164"/>
      <c r="AE693" s="164"/>
      <c r="AF693" s="164"/>
      <c r="AG693" s="164"/>
      <c r="AH693" s="164"/>
      <c r="AI693" s="164"/>
      <c r="AJ693" s="164"/>
      <c r="AK693" s="164"/>
      <c r="AL693" s="164"/>
      <c r="AM693" s="164"/>
      <c r="AN693" s="164"/>
      <c r="AO693" s="164"/>
      <c r="AP693" s="164"/>
      <c r="AQ693" s="164"/>
      <c r="AR693" s="164"/>
      <c r="AS693" s="164"/>
      <c r="AT693" s="164"/>
      <c r="AU693" s="164"/>
      <c r="AV693" s="164"/>
      <c r="AW693" s="164"/>
      <c r="AX693" s="164"/>
      <c r="AY693" s="164"/>
      <c r="AZ693" s="164"/>
      <c r="BA693" s="164"/>
      <c r="BB693" s="164"/>
      <c r="BC693" s="164"/>
      <c r="BD693" s="164"/>
      <c r="BE693" s="164"/>
      <c r="BF693" s="164"/>
      <c r="BG693" s="164"/>
      <c r="BH693" s="164"/>
    </row>
    <row r="694" spans="1:60" ht="22.5" outlineLevel="1" x14ac:dyDescent="0.2">
      <c r="A694" s="198">
        <v>210</v>
      </c>
      <c r="B694" s="173" t="s">
        <v>961</v>
      </c>
      <c r="C694" s="228" t="s">
        <v>962</v>
      </c>
      <c r="D694" s="176" t="s">
        <v>93</v>
      </c>
      <c r="E694" s="181">
        <v>85.210999999999999</v>
      </c>
      <c r="F694" s="192"/>
      <c r="G694" s="190">
        <f>E694*F694</f>
        <v>0</v>
      </c>
      <c r="H694" s="189" t="s">
        <v>225</v>
      </c>
      <c r="I694" s="203" t="s">
        <v>95</v>
      </c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  <c r="AA694" s="164"/>
      <c r="AB694" s="164"/>
      <c r="AC694" s="164"/>
      <c r="AD694" s="164"/>
      <c r="AE694" s="164"/>
      <c r="AF694" s="164"/>
      <c r="AG694" s="164"/>
      <c r="AH694" s="164"/>
      <c r="AI694" s="164"/>
      <c r="AJ694" s="164"/>
      <c r="AK694" s="164"/>
      <c r="AL694" s="164"/>
      <c r="AM694" s="164">
        <v>21</v>
      </c>
      <c r="AN694" s="164"/>
      <c r="AO694" s="164"/>
      <c r="AP694" s="164"/>
      <c r="AQ694" s="164"/>
      <c r="AR694" s="164"/>
      <c r="AS694" s="164"/>
      <c r="AT694" s="164"/>
      <c r="AU694" s="164"/>
      <c r="AV694" s="164"/>
      <c r="AW694" s="164"/>
      <c r="AX694" s="164"/>
      <c r="AY694" s="164"/>
      <c r="AZ694" s="164"/>
      <c r="BA694" s="164"/>
      <c r="BB694" s="164"/>
      <c r="BC694" s="164"/>
      <c r="BD694" s="164"/>
      <c r="BE694" s="164"/>
      <c r="BF694" s="164"/>
      <c r="BG694" s="164"/>
      <c r="BH694" s="164"/>
    </row>
    <row r="695" spans="1:60" outlineLevel="1" x14ac:dyDescent="0.2">
      <c r="A695" s="198"/>
      <c r="B695" s="173"/>
      <c r="C695" s="230" t="s">
        <v>963</v>
      </c>
      <c r="D695" s="178"/>
      <c r="E695" s="183"/>
      <c r="F695" s="195"/>
      <c r="G695" s="196"/>
      <c r="H695" s="189"/>
      <c r="I695" s="203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  <c r="AA695" s="164"/>
      <c r="AB695" s="164"/>
      <c r="AC695" s="164"/>
      <c r="AD695" s="164"/>
      <c r="AE695" s="164"/>
      <c r="AF695" s="164"/>
      <c r="AG695" s="164"/>
      <c r="AH695" s="164"/>
      <c r="AI695" s="164"/>
      <c r="AJ695" s="164"/>
      <c r="AK695" s="164"/>
      <c r="AL695" s="164"/>
      <c r="AM695" s="164"/>
      <c r="AN695" s="164"/>
      <c r="AO695" s="164"/>
      <c r="AP695" s="164"/>
      <c r="AQ695" s="164"/>
      <c r="AR695" s="164"/>
      <c r="AS695" s="164"/>
      <c r="AT695" s="164"/>
      <c r="AU695" s="164"/>
      <c r="AV695" s="164"/>
      <c r="AW695" s="164"/>
      <c r="AX695" s="164"/>
      <c r="AY695" s="164"/>
      <c r="AZ695" s="164"/>
      <c r="BA695" s="165" t="str">
        <f>C695</f>
        <v>Nordic</v>
      </c>
      <c r="BB695" s="164"/>
      <c r="BC695" s="164"/>
      <c r="BD695" s="164"/>
      <c r="BE695" s="164"/>
      <c r="BF695" s="164"/>
      <c r="BG695" s="164"/>
      <c r="BH695" s="164"/>
    </row>
    <row r="696" spans="1:60" outlineLevel="1" x14ac:dyDescent="0.2">
      <c r="A696" s="198"/>
      <c r="B696" s="173"/>
      <c r="C696" s="229" t="s">
        <v>964</v>
      </c>
      <c r="D696" s="177"/>
      <c r="E696" s="182">
        <v>0.67500000000000004</v>
      </c>
      <c r="F696" s="190"/>
      <c r="G696" s="190"/>
      <c r="H696" s="189"/>
      <c r="I696" s="203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  <c r="AG696" s="164"/>
      <c r="AH696" s="164"/>
      <c r="AI696" s="164"/>
      <c r="AJ696" s="164"/>
      <c r="AK696" s="164"/>
      <c r="AL696" s="164"/>
      <c r="AM696" s="164"/>
      <c r="AN696" s="164"/>
      <c r="AO696" s="164"/>
      <c r="AP696" s="164"/>
      <c r="AQ696" s="164"/>
      <c r="AR696" s="164"/>
      <c r="AS696" s="164"/>
      <c r="AT696" s="164"/>
      <c r="AU696" s="164"/>
      <c r="AV696" s="164"/>
      <c r="AW696" s="164"/>
      <c r="AX696" s="164"/>
      <c r="AY696" s="164"/>
      <c r="AZ696" s="164"/>
      <c r="BA696" s="164"/>
      <c r="BB696" s="164"/>
      <c r="BC696" s="164"/>
      <c r="BD696" s="164"/>
      <c r="BE696" s="164"/>
      <c r="BF696" s="164"/>
      <c r="BG696" s="164"/>
      <c r="BH696" s="164"/>
    </row>
    <row r="697" spans="1:60" outlineLevel="1" x14ac:dyDescent="0.2">
      <c r="A697" s="198"/>
      <c r="B697" s="173"/>
      <c r="C697" s="229" t="s">
        <v>965</v>
      </c>
      <c r="D697" s="177"/>
      <c r="E697" s="182">
        <v>1.7925</v>
      </c>
      <c r="F697" s="190"/>
      <c r="G697" s="190"/>
      <c r="H697" s="189"/>
      <c r="I697" s="203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  <c r="AA697" s="164"/>
      <c r="AB697" s="164"/>
      <c r="AC697" s="164"/>
      <c r="AD697" s="164"/>
      <c r="AE697" s="164"/>
      <c r="AF697" s="164"/>
      <c r="AG697" s="164"/>
      <c r="AH697" s="164"/>
      <c r="AI697" s="164"/>
      <c r="AJ697" s="164"/>
      <c r="AK697" s="164"/>
      <c r="AL697" s="164"/>
      <c r="AM697" s="164"/>
      <c r="AN697" s="164"/>
      <c r="AO697" s="164"/>
      <c r="AP697" s="164"/>
      <c r="AQ697" s="164"/>
      <c r="AR697" s="164"/>
      <c r="AS697" s="164"/>
      <c r="AT697" s="164"/>
      <c r="AU697" s="164"/>
      <c r="AV697" s="164"/>
      <c r="AW697" s="164"/>
      <c r="AX697" s="164"/>
      <c r="AY697" s="164"/>
      <c r="AZ697" s="164"/>
      <c r="BA697" s="164"/>
      <c r="BB697" s="164"/>
      <c r="BC697" s="164"/>
      <c r="BD697" s="164"/>
      <c r="BE697" s="164"/>
      <c r="BF697" s="164"/>
      <c r="BG697" s="164"/>
      <c r="BH697" s="164"/>
    </row>
    <row r="698" spans="1:60" outlineLevel="1" x14ac:dyDescent="0.2">
      <c r="A698" s="198"/>
      <c r="B698" s="173"/>
      <c r="C698" s="229" t="s">
        <v>966</v>
      </c>
      <c r="D698" s="177"/>
      <c r="E698" s="182">
        <v>1.992</v>
      </c>
      <c r="F698" s="190"/>
      <c r="G698" s="190"/>
      <c r="H698" s="189"/>
      <c r="I698" s="203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  <c r="AA698" s="164"/>
      <c r="AB698" s="164"/>
      <c r="AC698" s="164"/>
      <c r="AD698" s="164"/>
      <c r="AE698" s="164"/>
      <c r="AF698" s="164"/>
      <c r="AG698" s="164"/>
      <c r="AH698" s="164"/>
      <c r="AI698" s="164"/>
      <c r="AJ698" s="164"/>
      <c r="AK698" s="164"/>
      <c r="AL698" s="164"/>
      <c r="AM698" s="164"/>
      <c r="AN698" s="164"/>
      <c r="AO698" s="164"/>
      <c r="AP698" s="164"/>
      <c r="AQ698" s="164"/>
      <c r="AR698" s="164"/>
      <c r="AS698" s="164"/>
      <c r="AT698" s="164"/>
      <c r="AU698" s="164"/>
      <c r="AV698" s="164"/>
      <c r="AW698" s="164"/>
      <c r="AX698" s="164"/>
      <c r="AY698" s="164"/>
      <c r="AZ698" s="164"/>
      <c r="BA698" s="164"/>
      <c r="BB698" s="164"/>
      <c r="BC698" s="164"/>
      <c r="BD698" s="164"/>
      <c r="BE698" s="164"/>
      <c r="BF698" s="164"/>
      <c r="BG698" s="164"/>
      <c r="BH698" s="164"/>
    </row>
    <row r="699" spans="1:60" outlineLevel="1" x14ac:dyDescent="0.2">
      <c r="A699" s="198"/>
      <c r="B699" s="173"/>
      <c r="C699" s="229" t="s">
        <v>967</v>
      </c>
      <c r="D699" s="177"/>
      <c r="E699" s="182">
        <v>0.83250000000000002</v>
      </c>
      <c r="F699" s="190"/>
      <c r="G699" s="190"/>
      <c r="H699" s="189"/>
      <c r="I699" s="203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  <c r="AG699" s="164"/>
      <c r="AH699" s="164"/>
      <c r="AI699" s="164"/>
      <c r="AJ699" s="164"/>
      <c r="AK699" s="164"/>
      <c r="AL699" s="164"/>
      <c r="AM699" s="164"/>
      <c r="AN699" s="164"/>
      <c r="AO699" s="164"/>
      <c r="AP699" s="164"/>
      <c r="AQ699" s="164"/>
      <c r="AR699" s="164"/>
      <c r="AS699" s="164"/>
      <c r="AT699" s="164"/>
      <c r="AU699" s="164"/>
      <c r="AV699" s="164"/>
      <c r="AW699" s="164"/>
      <c r="AX699" s="164"/>
      <c r="AY699" s="164"/>
      <c r="AZ699" s="164"/>
      <c r="BA699" s="164"/>
      <c r="BB699" s="164"/>
      <c r="BC699" s="164"/>
      <c r="BD699" s="164"/>
      <c r="BE699" s="164"/>
      <c r="BF699" s="164"/>
      <c r="BG699" s="164"/>
      <c r="BH699" s="164"/>
    </row>
    <row r="700" spans="1:60" outlineLevel="1" x14ac:dyDescent="0.2">
      <c r="A700" s="198"/>
      <c r="B700" s="173"/>
      <c r="C700" s="229" t="s">
        <v>968</v>
      </c>
      <c r="D700" s="177"/>
      <c r="E700" s="182">
        <v>0.78</v>
      </c>
      <c r="F700" s="190"/>
      <c r="G700" s="190"/>
      <c r="H700" s="189"/>
      <c r="I700" s="203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  <c r="AA700" s="164"/>
      <c r="AB700" s="164"/>
      <c r="AC700" s="164"/>
      <c r="AD700" s="164"/>
      <c r="AE700" s="164"/>
      <c r="AF700" s="164"/>
      <c r="AG700" s="164"/>
      <c r="AH700" s="164"/>
      <c r="AI700" s="164"/>
      <c r="AJ700" s="164"/>
      <c r="AK700" s="164"/>
      <c r="AL700" s="164"/>
      <c r="AM700" s="164"/>
      <c r="AN700" s="164"/>
      <c r="AO700" s="164"/>
      <c r="AP700" s="164"/>
      <c r="AQ700" s="164"/>
      <c r="AR700" s="164"/>
      <c r="AS700" s="164"/>
      <c r="AT700" s="164"/>
      <c r="AU700" s="164"/>
      <c r="AV700" s="164"/>
      <c r="AW700" s="164"/>
      <c r="AX700" s="164"/>
      <c r="AY700" s="164"/>
      <c r="AZ700" s="164"/>
      <c r="BA700" s="164"/>
      <c r="BB700" s="164"/>
      <c r="BC700" s="164"/>
      <c r="BD700" s="164"/>
      <c r="BE700" s="164"/>
      <c r="BF700" s="164"/>
      <c r="BG700" s="164"/>
      <c r="BH700" s="164"/>
    </row>
    <row r="701" spans="1:60" outlineLevel="1" x14ac:dyDescent="0.2">
      <c r="A701" s="198"/>
      <c r="B701" s="173"/>
      <c r="C701" s="229" t="s">
        <v>969</v>
      </c>
      <c r="D701" s="177"/>
      <c r="E701" s="182">
        <v>0.33900000000000002</v>
      </c>
      <c r="F701" s="190"/>
      <c r="G701" s="190"/>
      <c r="H701" s="189"/>
      <c r="I701" s="203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  <c r="AA701" s="164"/>
      <c r="AB701" s="164"/>
      <c r="AC701" s="164"/>
      <c r="AD701" s="164"/>
      <c r="AE701" s="164"/>
      <c r="AF701" s="164"/>
      <c r="AG701" s="164"/>
      <c r="AH701" s="164"/>
      <c r="AI701" s="164"/>
      <c r="AJ701" s="164"/>
      <c r="AK701" s="164"/>
      <c r="AL701" s="164"/>
      <c r="AM701" s="164"/>
      <c r="AN701" s="164"/>
      <c r="AO701" s="164"/>
      <c r="AP701" s="164"/>
      <c r="AQ701" s="164"/>
      <c r="AR701" s="164"/>
      <c r="AS701" s="164"/>
      <c r="AT701" s="164"/>
      <c r="AU701" s="164"/>
      <c r="AV701" s="164"/>
      <c r="AW701" s="164"/>
      <c r="AX701" s="164"/>
      <c r="AY701" s="164"/>
      <c r="AZ701" s="164"/>
      <c r="BA701" s="164"/>
      <c r="BB701" s="164"/>
      <c r="BC701" s="164"/>
      <c r="BD701" s="164"/>
      <c r="BE701" s="164"/>
      <c r="BF701" s="164"/>
      <c r="BG701" s="164"/>
      <c r="BH701" s="164"/>
    </row>
    <row r="702" spans="1:60" outlineLevel="1" x14ac:dyDescent="0.2">
      <c r="A702" s="198"/>
      <c r="B702" s="173"/>
      <c r="C702" s="229" t="s">
        <v>970</v>
      </c>
      <c r="D702" s="177"/>
      <c r="E702" s="182">
        <v>1.56</v>
      </c>
      <c r="F702" s="190"/>
      <c r="G702" s="190"/>
      <c r="H702" s="189"/>
      <c r="I702" s="203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  <c r="AA702" s="164"/>
      <c r="AB702" s="164"/>
      <c r="AC702" s="164"/>
      <c r="AD702" s="164"/>
      <c r="AE702" s="164"/>
      <c r="AF702" s="164"/>
      <c r="AG702" s="164"/>
      <c r="AH702" s="164"/>
      <c r="AI702" s="164"/>
      <c r="AJ702" s="164"/>
      <c r="AK702" s="164"/>
      <c r="AL702" s="164"/>
      <c r="AM702" s="164"/>
      <c r="AN702" s="164"/>
      <c r="AO702" s="164"/>
      <c r="AP702" s="164"/>
      <c r="AQ702" s="164"/>
      <c r="AR702" s="164"/>
      <c r="AS702" s="164"/>
      <c r="AT702" s="164"/>
      <c r="AU702" s="164"/>
      <c r="AV702" s="164"/>
      <c r="AW702" s="164"/>
      <c r="AX702" s="164"/>
      <c r="AY702" s="164"/>
      <c r="AZ702" s="164"/>
      <c r="BA702" s="164"/>
      <c r="BB702" s="164"/>
      <c r="BC702" s="164"/>
      <c r="BD702" s="164"/>
      <c r="BE702" s="164"/>
      <c r="BF702" s="164"/>
      <c r="BG702" s="164"/>
      <c r="BH702" s="164"/>
    </row>
    <row r="703" spans="1:60" outlineLevel="1" x14ac:dyDescent="0.2">
      <c r="A703" s="198"/>
      <c r="B703" s="173"/>
      <c r="C703" s="229" t="s">
        <v>948</v>
      </c>
      <c r="D703" s="177"/>
      <c r="E703" s="182">
        <v>50.9</v>
      </c>
      <c r="F703" s="190"/>
      <c r="G703" s="190"/>
      <c r="H703" s="189"/>
      <c r="I703" s="203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  <c r="AA703" s="164"/>
      <c r="AB703" s="164"/>
      <c r="AC703" s="164"/>
      <c r="AD703" s="164"/>
      <c r="AE703" s="164"/>
      <c r="AF703" s="164"/>
      <c r="AG703" s="164"/>
      <c r="AH703" s="164"/>
      <c r="AI703" s="164"/>
      <c r="AJ703" s="164"/>
      <c r="AK703" s="164"/>
      <c r="AL703" s="164"/>
      <c r="AM703" s="164"/>
      <c r="AN703" s="164"/>
      <c r="AO703" s="164"/>
      <c r="AP703" s="164"/>
      <c r="AQ703" s="164"/>
      <c r="AR703" s="164"/>
      <c r="AS703" s="164"/>
      <c r="AT703" s="164"/>
      <c r="AU703" s="164"/>
      <c r="AV703" s="164"/>
      <c r="AW703" s="164"/>
      <c r="AX703" s="164"/>
      <c r="AY703" s="164"/>
      <c r="AZ703" s="164"/>
      <c r="BA703" s="164"/>
      <c r="BB703" s="164"/>
      <c r="BC703" s="164"/>
      <c r="BD703" s="164"/>
      <c r="BE703" s="164"/>
      <c r="BF703" s="164"/>
      <c r="BG703" s="164"/>
      <c r="BH703" s="164"/>
    </row>
    <row r="704" spans="1:60" outlineLevel="1" x14ac:dyDescent="0.2">
      <c r="A704" s="198"/>
      <c r="B704" s="173"/>
      <c r="C704" s="229" t="s">
        <v>949</v>
      </c>
      <c r="D704" s="177"/>
      <c r="E704" s="182">
        <v>15.7</v>
      </c>
      <c r="F704" s="190"/>
      <c r="G704" s="190"/>
      <c r="H704" s="189"/>
      <c r="I704" s="203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  <c r="AA704" s="164"/>
      <c r="AB704" s="164"/>
      <c r="AC704" s="164"/>
      <c r="AD704" s="164"/>
      <c r="AE704" s="164"/>
      <c r="AF704" s="164"/>
      <c r="AG704" s="164"/>
      <c r="AH704" s="164"/>
      <c r="AI704" s="164"/>
      <c r="AJ704" s="164"/>
      <c r="AK704" s="164"/>
      <c r="AL704" s="164"/>
      <c r="AM704" s="164"/>
      <c r="AN704" s="164"/>
      <c r="AO704" s="164"/>
      <c r="AP704" s="164"/>
      <c r="AQ704" s="164"/>
      <c r="AR704" s="164"/>
      <c r="AS704" s="164"/>
      <c r="AT704" s="164"/>
      <c r="AU704" s="164"/>
      <c r="AV704" s="164"/>
      <c r="AW704" s="164"/>
      <c r="AX704" s="164"/>
      <c r="AY704" s="164"/>
      <c r="AZ704" s="164"/>
      <c r="BA704" s="164"/>
      <c r="BB704" s="164"/>
      <c r="BC704" s="164"/>
      <c r="BD704" s="164"/>
      <c r="BE704" s="164"/>
      <c r="BF704" s="164"/>
      <c r="BG704" s="164"/>
      <c r="BH704" s="164"/>
    </row>
    <row r="705" spans="1:60" outlineLevel="1" x14ac:dyDescent="0.2">
      <c r="A705" s="198"/>
      <c r="B705" s="173"/>
      <c r="C705" s="229" t="s">
        <v>950</v>
      </c>
      <c r="D705" s="177"/>
      <c r="E705" s="182">
        <v>10.64</v>
      </c>
      <c r="F705" s="190"/>
      <c r="G705" s="190"/>
      <c r="H705" s="189"/>
      <c r="I705" s="203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  <c r="AA705" s="164"/>
      <c r="AB705" s="164"/>
      <c r="AC705" s="164"/>
      <c r="AD705" s="164"/>
      <c r="AE705" s="164"/>
      <c r="AF705" s="164"/>
      <c r="AG705" s="164"/>
      <c r="AH705" s="164"/>
      <c r="AI705" s="164"/>
      <c r="AJ705" s="164"/>
      <c r="AK705" s="164"/>
      <c r="AL705" s="164"/>
      <c r="AM705" s="164"/>
      <c r="AN705" s="164"/>
      <c r="AO705" s="164"/>
      <c r="AP705" s="164"/>
      <c r="AQ705" s="164"/>
      <c r="AR705" s="164"/>
      <c r="AS705" s="164"/>
      <c r="AT705" s="164"/>
      <c r="AU705" s="164"/>
      <c r="AV705" s="164"/>
      <c r="AW705" s="164"/>
      <c r="AX705" s="164"/>
      <c r="AY705" s="164"/>
      <c r="AZ705" s="164"/>
      <c r="BA705" s="164"/>
      <c r="BB705" s="164"/>
      <c r="BC705" s="164"/>
      <c r="BD705" s="164"/>
      <c r="BE705" s="164"/>
      <c r="BF705" s="164"/>
      <c r="BG705" s="164"/>
      <c r="BH705" s="164"/>
    </row>
    <row r="706" spans="1:60" x14ac:dyDescent="0.2">
      <c r="A706" s="197" t="s">
        <v>85</v>
      </c>
      <c r="B706" s="172" t="s">
        <v>971</v>
      </c>
      <c r="C706" s="225" t="s">
        <v>972</v>
      </c>
      <c r="D706" s="174"/>
      <c r="E706" s="179"/>
      <c r="F706" s="193">
        <f>SUM(G707:G729)</f>
        <v>0</v>
      </c>
      <c r="G706" s="194"/>
      <c r="H706" s="186"/>
      <c r="I706" s="202"/>
    </row>
    <row r="707" spans="1:60" outlineLevel="1" x14ac:dyDescent="0.2">
      <c r="A707" s="198"/>
      <c r="B707" s="169" t="s">
        <v>973</v>
      </c>
      <c r="C707" s="226"/>
      <c r="D707" s="175"/>
      <c r="E707" s="180"/>
      <c r="F707" s="187"/>
      <c r="G707" s="188"/>
      <c r="H707" s="189"/>
      <c r="I707" s="203"/>
      <c r="J707" s="164"/>
      <c r="K707" s="164">
        <v>1</v>
      </c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  <c r="AG707" s="164"/>
      <c r="AH707" s="164"/>
      <c r="AI707" s="164"/>
      <c r="AJ707" s="164"/>
      <c r="AK707" s="164"/>
      <c r="AL707" s="164"/>
      <c r="AM707" s="164"/>
      <c r="AN707" s="164"/>
      <c r="AO707" s="164"/>
      <c r="AP707" s="164"/>
      <c r="AQ707" s="164"/>
      <c r="AR707" s="164"/>
      <c r="AS707" s="164"/>
      <c r="AT707" s="164"/>
      <c r="AU707" s="164"/>
      <c r="AV707" s="164"/>
      <c r="AW707" s="164"/>
      <c r="AX707" s="164"/>
      <c r="AY707" s="164"/>
      <c r="AZ707" s="164"/>
      <c r="BA707" s="164"/>
      <c r="BB707" s="164"/>
      <c r="BC707" s="164"/>
      <c r="BD707" s="164"/>
      <c r="BE707" s="164"/>
      <c r="BF707" s="164"/>
      <c r="BG707" s="164"/>
      <c r="BH707" s="164"/>
    </row>
    <row r="708" spans="1:60" outlineLevel="1" x14ac:dyDescent="0.2">
      <c r="A708" s="198">
        <v>211</v>
      </c>
      <c r="B708" s="173" t="s">
        <v>974</v>
      </c>
      <c r="C708" s="228" t="s">
        <v>975</v>
      </c>
      <c r="D708" s="176" t="s">
        <v>202</v>
      </c>
      <c r="E708" s="181">
        <v>142.96</v>
      </c>
      <c r="F708" s="192"/>
      <c r="G708" s="190">
        <f>E708*F708</f>
        <v>0</v>
      </c>
      <c r="H708" s="189" t="s">
        <v>976</v>
      </c>
      <c r="I708" s="203" t="s">
        <v>95</v>
      </c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  <c r="AA708" s="164"/>
      <c r="AB708" s="164"/>
      <c r="AC708" s="164"/>
      <c r="AD708" s="164"/>
      <c r="AE708" s="164"/>
      <c r="AF708" s="164"/>
      <c r="AG708" s="164"/>
      <c r="AH708" s="164"/>
      <c r="AI708" s="164"/>
      <c r="AJ708" s="164"/>
      <c r="AK708" s="164"/>
      <c r="AL708" s="164"/>
      <c r="AM708" s="164">
        <v>21</v>
      </c>
      <c r="AN708" s="164"/>
      <c r="AO708" s="164"/>
      <c r="AP708" s="164"/>
      <c r="AQ708" s="164"/>
      <c r="AR708" s="164"/>
      <c r="AS708" s="164"/>
      <c r="AT708" s="164"/>
      <c r="AU708" s="164"/>
      <c r="AV708" s="164"/>
      <c r="AW708" s="164"/>
      <c r="AX708" s="164"/>
      <c r="AY708" s="164"/>
      <c r="AZ708" s="164"/>
      <c r="BA708" s="164"/>
      <c r="BB708" s="164"/>
      <c r="BC708" s="164"/>
      <c r="BD708" s="164"/>
      <c r="BE708" s="164"/>
      <c r="BF708" s="164"/>
      <c r="BG708" s="164"/>
      <c r="BH708" s="164"/>
    </row>
    <row r="709" spans="1:60" outlineLevel="1" x14ac:dyDescent="0.2">
      <c r="A709" s="198"/>
      <c r="B709" s="173"/>
      <c r="C709" s="229" t="s">
        <v>977</v>
      </c>
      <c r="D709" s="177"/>
      <c r="E709" s="182">
        <v>20.3</v>
      </c>
      <c r="F709" s="190"/>
      <c r="G709" s="190"/>
      <c r="H709" s="189"/>
      <c r="I709" s="203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  <c r="AG709" s="164"/>
      <c r="AH709" s="164"/>
      <c r="AI709" s="164"/>
      <c r="AJ709" s="164"/>
      <c r="AK709" s="164"/>
      <c r="AL709" s="164"/>
      <c r="AM709" s="164"/>
      <c r="AN709" s="164"/>
      <c r="AO709" s="164"/>
      <c r="AP709" s="164"/>
      <c r="AQ709" s="164"/>
      <c r="AR709" s="164"/>
      <c r="AS709" s="164"/>
      <c r="AT709" s="164"/>
      <c r="AU709" s="164"/>
      <c r="AV709" s="164"/>
      <c r="AW709" s="164"/>
      <c r="AX709" s="164"/>
      <c r="AY709" s="164"/>
      <c r="AZ709" s="164"/>
      <c r="BA709" s="164"/>
      <c r="BB709" s="164"/>
      <c r="BC709" s="164"/>
      <c r="BD709" s="164"/>
      <c r="BE709" s="164"/>
      <c r="BF709" s="164"/>
      <c r="BG709" s="164"/>
      <c r="BH709" s="164"/>
    </row>
    <row r="710" spans="1:60" outlineLevel="1" x14ac:dyDescent="0.2">
      <c r="A710" s="198"/>
      <c r="B710" s="173"/>
      <c r="C710" s="229" t="s">
        <v>978</v>
      </c>
      <c r="D710" s="177"/>
      <c r="E710" s="182">
        <v>22.2</v>
      </c>
      <c r="F710" s="190"/>
      <c r="G710" s="190"/>
      <c r="H710" s="189"/>
      <c r="I710" s="203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  <c r="AA710" s="164"/>
      <c r="AB710" s="164"/>
      <c r="AC710" s="164"/>
      <c r="AD710" s="164"/>
      <c r="AE710" s="164"/>
      <c r="AF710" s="164"/>
      <c r="AG710" s="164"/>
      <c r="AH710" s="164"/>
      <c r="AI710" s="164"/>
      <c r="AJ710" s="164"/>
      <c r="AK710" s="164"/>
      <c r="AL710" s="164"/>
      <c r="AM710" s="164"/>
      <c r="AN710" s="164"/>
      <c r="AO710" s="164"/>
      <c r="AP710" s="164"/>
      <c r="AQ710" s="164"/>
      <c r="AR710" s="164"/>
      <c r="AS710" s="164"/>
      <c r="AT710" s="164"/>
      <c r="AU710" s="164"/>
      <c r="AV710" s="164"/>
      <c r="AW710" s="164"/>
      <c r="AX710" s="164"/>
      <c r="AY710" s="164"/>
      <c r="AZ710" s="164"/>
      <c r="BA710" s="164"/>
      <c r="BB710" s="164"/>
      <c r="BC710" s="164"/>
      <c r="BD710" s="164"/>
      <c r="BE710" s="164"/>
      <c r="BF710" s="164"/>
      <c r="BG710" s="164"/>
      <c r="BH710" s="164"/>
    </row>
    <row r="711" spans="1:60" outlineLevel="1" x14ac:dyDescent="0.2">
      <c r="A711" s="198"/>
      <c r="B711" s="173"/>
      <c r="C711" s="229" t="s">
        <v>979</v>
      </c>
      <c r="D711" s="177"/>
      <c r="E711" s="182">
        <v>16.78</v>
      </c>
      <c r="F711" s="190"/>
      <c r="G711" s="190"/>
      <c r="H711" s="189"/>
      <c r="I711" s="203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  <c r="AG711" s="164"/>
      <c r="AH711" s="164"/>
      <c r="AI711" s="164"/>
      <c r="AJ711" s="164"/>
      <c r="AK711" s="164"/>
      <c r="AL711" s="164"/>
      <c r="AM711" s="164"/>
      <c r="AN711" s="164"/>
      <c r="AO711" s="164"/>
      <c r="AP711" s="164"/>
      <c r="AQ711" s="164"/>
      <c r="AR711" s="164"/>
      <c r="AS711" s="164"/>
      <c r="AT711" s="164"/>
      <c r="AU711" s="164"/>
      <c r="AV711" s="164"/>
      <c r="AW711" s="164"/>
      <c r="AX711" s="164"/>
      <c r="AY711" s="164"/>
      <c r="AZ711" s="164"/>
      <c r="BA711" s="164"/>
      <c r="BB711" s="164"/>
      <c r="BC711" s="164"/>
      <c r="BD711" s="164"/>
      <c r="BE711" s="164"/>
      <c r="BF711" s="164"/>
      <c r="BG711" s="164"/>
      <c r="BH711" s="164"/>
    </row>
    <row r="712" spans="1:60" outlineLevel="1" x14ac:dyDescent="0.2">
      <c r="A712" s="198"/>
      <c r="B712" s="173"/>
      <c r="C712" s="229" t="s">
        <v>980</v>
      </c>
      <c r="D712" s="177"/>
      <c r="E712" s="182">
        <v>16.079999999999998</v>
      </c>
      <c r="F712" s="190"/>
      <c r="G712" s="190"/>
      <c r="H712" s="189"/>
      <c r="I712" s="203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  <c r="AA712" s="164"/>
      <c r="AB712" s="164"/>
      <c r="AC712" s="164"/>
      <c r="AD712" s="164"/>
      <c r="AE712" s="164"/>
      <c r="AF712" s="164"/>
      <c r="AG712" s="164"/>
      <c r="AH712" s="164"/>
      <c r="AI712" s="164"/>
      <c r="AJ712" s="164"/>
      <c r="AK712" s="164"/>
      <c r="AL712" s="164"/>
      <c r="AM712" s="164"/>
      <c r="AN712" s="164"/>
      <c r="AO712" s="164"/>
      <c r="AP712" s="164"/>
      <c r="AQ712" s="164"/>
      <c r="AR712" s="164"/>
      <c r="AS712" s="164"/>
      <c r="AT712" s="164"/>
      <c r="AU712" s="164"/>
      <c r="AV712" s="164"/>
      <c r="AW712" s="164"/>
      <c r="AX712" s="164"/>
      <c r="AY712" s="164"/>
      <c r="AZ712" s="164"/>
      <c r="BA712" s="164"/>
      <c r="BB712" s="164"/>
      <c r="BC712" s="164"/>
      <c r="BD712" s="164"/>
      <c r="BE712" s="164"/>
      <c r="BF712" s="164"/>
      <c r="BG712" s="164"/>
      <c r="BH712" s="164"/>
    </row>
    <row r="713" spans="1:60" outlineLevel="1" x14ac:dyDescent="0.2">
      <c r="A713" s="198"/>
      <c r="B713" s="173"/>
      <c r="C713" s="229" t="s">
        <v>981</v>
      </c>
      <c r="D713" s="177"/>
      <c r="E713" s="182">
        <v>12.96</v>
      </c>
      <c r="F713" s="190"/>
      <c r="G713" s="190"/>
      <c r="H713" s="189"/>
      <c r="I713" s="203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  <c r="AA713" s="164"/>
      <c r="AB713" s="164"/>
      <c r="AC713" s="164"/>
      <c r="AD713" s="164"/>
      <c r="AE713" s="164"/>
      <c r="AF713" s="164"/>
      <c r="AG713" s="164"/>
      <c r="AH713" s="164"/>
      <c r="AI713" s="164"/>
      <c r="AJ713" s="164"/>
      <c r="AK713" s="164"/>
      <c r="AL713" s="164"/>
      <c r="AM713" s="164"/>
      <c r="AN713" s="164"/>
      <c r="AO713" s="164"/>
      <c r="AP713" s="164"/>
      <c r="AQ713" s="164"/>
      <c r="AR713" s="164"/>
      <c r="AS713" s="164"/>
      <c r="AT713" s="164"/>
      <c r="AU713" s="164"/>
      <c r="AV713" s="164"/>
      <c r="AW713" s="164"/>
      <c r="AX713" s="164"/>
      <c r="AY713" s="164"/>
      <c r="AZ713" s="164"/>
      <c r="BA713" s="164"/>
      <c r="BB713" s="164"/>
      <c r="BC713" s="164"/>
      <c r="BD713" s="164"/>
      <c r="BE713" s="164"/>
      <c r="BF713" s="164"/>
      <c r="BG713" s="164"/>
      <c r="BH713" s="164"/>
    </row>
    <row r="714" spans="1:60" outlineLevel="1" x14ac:dyDescent="0.2">
      <c r="A714" s="198"/>
      <c r="B714" s="173"/>
      <c r="C714" s="229" t="s">
        <v>982</v>
      </c>
      <c r="D714" s="177"/>
      <c r="E714" s="182">
        <v>12.84</v>
      </c>
      <c r="F714" s="190"/>
      <c r="G714" s="190"/>
      <c r="H714" s="189"/>
      <c r="I714" s="203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  <c r="AA714" s="164"/>
      <c r="AB714" s="164"/>
      <c r="AC714" s="164"/>
      <c r="AD714" s="164"/>
      <c r="AE714" s="164"/>
      <c r="AF714" s="164"/>
      <c r="AG714" s="164"/>
      <c r="AH714" s="164"/>
      <c r="AI714" s="164"/>
      <c r="AJ714" s="164"/>
      <c r="AK714" s="164"/>
      <c r="AL714" s="164"/>
      <c r="AM714" s="164"/>
      <c r="AN714" s="164"/>
      <c r="AO714" s="164"/>
      <c r="AP714" s="164"/>
      <c r="AQ714" s="164"/>
      <c r="AR714" s="164"/>
      <c r="AS714" s="164"/>
      <c r="AT714" s="164"/>
      <c r="AU714" s="164"/>
      <c r="AV714" s="164"/>
      <c r="AW714" s="164"/>
      <c r="AX714" s="164"/>
      <c r="AY714" s="164"/>
      <c r="AZ714" s="164"/>
      <c r="BA714" s="164"/>
      <c r="BB714" s="164"/>
      <c r="BC714" s="164"/>
      <c r="BD714" s="164"/>
      <c r="BE714" s="164"/>
      <c r="BF714" s="164"/>
      <c r="BG714" s="164"/>
      <c r="BH714" s="164"/>
    </row>
    <row r="715" spans="1:60" outlineLevel="1" x14ac:dyDescent="0.2">
      <c r="A715" s="198"/>
      <c r="B715" s="173"/>
      <c r="C715" s="229" t="s">
        <v>983</v>
      </c>
      <c r="D715" s="177"/>
      <c r="E715" s="182">
        <v>13.8</v>
      </c>
      <c r="F715" s="190"/>
      <c r="G715" s="190"/>
      <c r="H715" s="189"/>
      <c r="I715" s="203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  <c r="AG715" s="164"/>
      <c r="AH715" s="164"/>
      <c r="AI715" s="164"/>
      <c r="AJ715" s="164"/>
      <c r="AK715" s="164"/>
      <c r="AL715" s="164"/>
      <c r="AM715" s="164"/>
      <c r="AN715" s="164"/>
      <c r="AO715" s="164"/>
      <c r="AP715" s="164"/>
      <c r="AQ715" s="164"/>
      <c r="AR715" s="164"/>
      <c r="AS715" s="164"/>
      <c r="AT715" s="164"/>
      <c r="AU715" s="164"/>
      <c r="AV715" s="164"/>
      <c r="AW715" s="164"/>
      <c r="AX715" s="164"/>
      <c r="AY715" s="164"/>
      <c r="AZ715" s="164"/>
      <c r="BA715" s="164"/>
      <c r="BB715" s="164"/>
      <c r="BC715" s="164"/>
      <c r="BD715" s="164"/>
      <c r="BE715" s="164"/>
      <c r="BF715" s="164"/>
      <c r="BG715" s="164"/>
      <c r="BH715" s="164"/>
    </row>
    <row r="716" spans="1:60" outlineLevel="1" x14ac:dyDescent="0.2">
      <c r="A716" s="198"/>
      <c r="B716" s="173"/>
      <c r="C716" s="229" t="s">
        <v>984</v>
      </c>
      <c r="D716" s="177"/>
      <c r="E716" s="182">
        <v>14.5</v>
      </c>
      <c r="F716" s="190"/>
      <c r="G716" s="190"/>
      <c r="H716" s="189"/>
      <c r="I716" s="203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  <c r="AA716" s="164"/>
      <c r="AB716" s="164"/>
      <c r="AC716" s="164"/>
      <c r="AD716" s="164"/>
      <c r="AE716" s="164"/>
      <c r="AF716" s="164"/>
      <c r="AG716" s="164"/>
      <c r="AH716" s="164"/>
      <c r="AI716" s="164"/>
      <c r="AJ716" s="164"/>
      <c r="AK716" s="164"/>
      <c r="AL716" s="164"/>
      <c r="AM716" s="164"/>
      <c r="AN716" s="164"/>
      <c r="AO716" s="164"/>
      <c r="AP716" s="164"/>
      <c r="AQ716" s="164"/>
      <c r="AR716" s="164"/>
      <c r="AS716" s="164"/>
      <c r="AT716" s="164"/>
      <c r="AU716" s="164"/>
      <c r="AV716" s="164"/>
      <c r="AW716" s="164"/>
      <c r="AX716" s="164"/>
      <c r="AY716" s="164"/>
      <c r="AZ716" s="164"/>
      <c r="BA716" s="164"/>
      <c r="BB716" s="164"/>
      <c r="BC716" s="164"/>
      <c r="BD716" s="164"/>
      <c r="BE716" s="164"/>
      <c r="BF716" s="164"/>
      <c r="BG716" s="164"/>
      <c r="BH716" s="164"/>
    </row>
    <row r="717" spans="1:60" outlineLevel="1" x14ac:dyDescent="0.2">
      <c r="A717" s="198"/>
      <c r="B717" s="173"/>
      <c r="C717" s="229" t="s">
        <v>985</v>
      </c>
      <c r="D717" s="177"/>
      <c r="E717" s="182">
        <v>13.5</v>
      </c>
      <c r="F717" s="190"/>
      <c r="G717" s="190"/>
      <c r="H717" s="189"/>
      <c r="I717" s="203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  <c r="AA717" s="164"/>
      <c r="AB717" s="164"/>
      <c r="AC717" s="164"/>
      <c r="AD717" s="164"/>
      <c r="AE717" s="164"/>
      <c r="AF717" s="164"/>
      <c r="AG717" s="164"/>
      <c r="AH717" s="164"/>
      <c r="AI717" s="164"/>
      <c r="AJ717" s="164"/>
      <c r="AK717" s="164"/>
      <c r="AL717" s="164"/>
      <c r="AM717" s="164"/>
      <c r="AN717" s="164"/>
      <c r="AO717" s="164"/>
      <c r="AP717" s="164"/>
      <c r="AQ717" s="164"/>
      <c r="AR717" s="164"/>
      <c r="AS717" s="164"/>
      <c r="AT717" s="164"/>
      <c r="AU717" s="164"/>
      <c r="AV717" s="164"/>
      <c r="AW717" s="164"/>
      <c r="AX717" s="164"/>
      <c r="AY717" s="164"/>
      <c r="AZ717" s="164"/>
      <c r="BA717" s="164"/>
      <c r="BB717" s="164"/>
      <c r="BC717" s="164"/>
      <c r="BD717" s="164"/>
      <c r="BE717" s="164"/>
      <c r="BF717" s="164"/>
      <c r="BG717" s="164"/>
      <c r="BH717" s="164"/>
    </row>
    <row r="718" spans="1:60" outlineLevel="1" x14ac:dyDescent="0.2">
      <c r="A718" s="198"/>
      <c r="B718" s="170" t="s">
        <v>986</v>
      </c>
      <c r="C718" s="227"/>
      <c r="D718" s="199"/>
      <c r="E718" s="200"/>
      <c r="F718" s="201"/>
      <c r="G718" s="191"/>
      <c r="H718" s="189"/>
      <c r="I718" s="203"/>
      <c r="J718" s="164"/>
      <c r="K718" s="164">
        <v>1</v>
      </c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  <c r="AA718" s="164"/>
      <c r="AB718" s="164"/>
      <c r="AC718" s="164"/>
      <c r="AD718" s="164"/>
      <c r="AE718" s="164"/>
      <c r="AF718" s="164"/>
      <c r="AG718" s="164"/>
      <c r="AH718" s="164"/>
      <c r="AI718" s="164"/>
      <c r="AJ718" s="164"/>
      <c r="AK718" s="164"/>
      <c r="AL718" s="164"/>
      <c r="AM718" s="164"/>
      <c r="AN718" s="164"/>
      <c r="AO718" s="164"/>
      <c r="AP718" s="164"/>
      <c r="AQ718" s="164"/>
      <c r="AR718" s="164"/>
      <c r="AS718" s="164"/>
      <c r="AT718" s="164"/>
      <c r="AU718" s="164"/>
      <c r="AV718" s="164"/>
      <c r="AW718" s="164"/>
      <c r="AX718" s="164"/>
      <c r="AY718" s="164"/>
      <c r="AZ718" s="164"/>
      <c r="BA718" s="164"/>
      <c r="BB718" s="164"/>
      <c r="BC718" s="164"/>
      <c r="BD718" s="164"/>
      <c r="BE718" s="164"/>
      <c r="BF718" s="164"/>
      <c r="BG718" s="164"/>
      <c r="BH718" s="164"/>
    </row>
    <row r="719" spans="1:60" outlineLevel="1" x14ac:dyDescent="0.2">
      <c r="A719" s="198">
        <v>212</v>
      </c>
      <c r="B719" s="173" t="s">
        <v>987</v>
      </c>
      <c r="C719" s="228" t="s">
        <v>988</v>
      </c>
      <c r="D719" s="176" t="s">
        <v>93</v>
      </c>
      <c r="E719" s="181">
        <v>166.55</v>
      </c>
      <c r="F719" s="192"/>
      <c r="G719" s="190">
        <f>E719*F719</f>
        <v>0</v>
      </c>
      <c r="H719" s="189" t="s">
        <v>976</v>
      </c>
      <c r="I719" s="203" t="s">
        <v>95</v>
      </c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  <c r="AA719" s="164"/>
      <c r="AB719" s="164"/>
      <c r="AC719" s="164"/>
      <c r="AD719" s="164"/>
      <c r="AE719" s="164"/>
      <c r="AF719" s="164"/>
      <c r="AG719" s="164"/>
      <c r="AH719" s="164"/>
      <c r="AI719" s="164"/>
      <c r="AJ719" s="164"/>
      <c r="AK719" s="164"/>
      <c r="AL719" s="164"/>
      <c r="AM719" s="164">
        <v>21</v>
      </c>
      <c r="AN719" s="164"/>
      <c r="AO719" s="164"/>
      <c r="AP719" s="164"/>
      <c r="AQ719" s="164"/>
      <c r="AR719" s="164"/>
      <c r="AS719" s="164"/>
      <c r="AT719" s="164"/>
      <c r="AU719" s="164"/>
      <c r="AV719" s="164"/>
      <c r="AW719" s="164"/>
      <c r="AX719" s="164"/>
      <c r="AY719" s="164"/>
      <c r="AZ719" s="164"/>
      <c r="BA719" s="164"/>
      <c r="BB719" s="164"/>
      <c r="BC719" s="164"/>
      <c r="BD719" s="164"/>
      <c r="BE719" s="164"/>
      <c r="BF719" s="164"/>
      <c r="BG719" s="164"/>
      <c r="BH719" s="164"/>
    </row>
    <row r="720" spans="1:60" outlineLevel="1" x14ac:dyDescent="0.2">
      <c r="A720" s="198"/>
      <c r="B720" s="173"/>
      <c r="C720" s="229" t="s">
        <v>989</v>
      </c>
      <c r="D720" s="177"/>
      <c r="E720" s="182">
        <v>108.4</v>
      </c>
      <c r="F720" s="190"/>
      <c r="G720" s="190"/>
      <c r="H720" s="189"/>
      <c r="I720" s="203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  <c r="AA720" s="164"/>
      <c r="AB720" s="164"/>
      <c r="AC720" s="164"/>
      <c r="AD720" s="164"/>
      <c r="AE720" s="164"/>
      <c r="AF720" s="164"/>
      <c r="AG720" s="164"/>
      <c r="AH720" s="164"/>
      <c r="AI720" s="164"/>
      <c r="AJ720" s="164"/>
      <c r="AK720" s="164"/>
      <c r="AL720" s="164"/>
      <c r="AM720" s="164"/>
      <c r="AN720" s="164"/>
      <c r="AO720" s="164"/>
      <c r="AP720" s="164"/>
      <c r="AQ720" s="164"/>
      <c r="AR720" s="164"/>
      <c r="AS720" s="164"/>
      <c r="AT720" s="164"/>
      <c r="AU720" s="164"/>
      <c r="AV720" s="164"/>
      <c r="AW720" s="164"/>
      <c r="AX720" s="164"/>
      <c r="AY720" s="164"/>
      <c r="AZ720" s="164"/>
      <c r="BA720" s="164"/>
      <c r="BB720" s="164"/>
      <c r="BC720" s="164"/>
      <c r="BD720" s="164"/>
      <c r="BE720" s="164"/>
      <c r="BF720" s="164"/>
      <c r="BG720" s="164"/>
      <c r="BH720" s="164"/>
    </row>
    <row r="721" spans="1:60" outlineLevel="1" x14ac:dyDescent="0.2">
      <c r="A721" s="198"/>
      <c r="B721" s="173"/>
      <c r="C721" s="229" t="s">
        <v>960</v>
      </c>
      <c r="D721" s="177"/>
      <c r="E721" s="182">
        <v>58.15</v>
      </c>
      <c r="F721" s="190"/>
      <c r="G721" s="190"/>
      <c r="H721" s="189"/>
      <c r="I721" s="203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  <c r="AA721" s="164"/>
      <c r="AB721" s="164"/>
      <c r="AC721" s="164"/>
      <c r="AD721" s="164"/>
      <c r="AE721" s="164"/>
      <c r="AF721" s="164"/>
      <c r="AG721" s="164"/>
      <c r="AH721" s="164"/>
      <c r="AI721" s="164"/>
      <c r="AJ721" s="164"/>
      <c r="AK721" s="164"/>
      <c r="AL721" s="164"/>
      <c r="AM721" s="164"/>
      <c r="AN721" s="164"/>
      <c r="AO721" s="164"/>
      <c r="AP721" s="164"/>
      <c r="AQ721" s="164"/>
      <c r="AR721" s="164"/>
      <c r="AS721" s="164"/>
      <c r="AT721" s="164"/>
      <c r="AU721" s="164"/>
      <c r="AV721" s="164"/>
      <c r="AW721" s="164"/>
      <c r="AX721" s="164"/>
      <c r="AY721" s="164"/>
      <c r="AZ721" s="164"/>
      <c r="BA721" s="164"/>
      <c r="BB721" s="164"/>
      <c r="BC721" s="164"/>
      <c r="BD721" s="164"/>
      <c r="BE721" s="164"/>
      <c r="BF721" s="164"/>
      <c r="BG721" s="164"/>
      <c r="BH721" s="164"/>
    </row>
    <row r="722" spans="1:60" outlineLevel="1" x14ac:dyDescent="0.2">
      <c r="A722" s="198"/>
      <c r="B722" s="170" t="s">
        <v>990</v>
      </c>
      <c r="C722" s="227"/>
      <c r="D722" s="199"/>
      <c r="E722" s="200"/>
      <c r="F722" s="201"/>
      <c r="G722" s="191"/>
      <c r="H722" s="189"/>
      <c r="I722" s="203"/>
      <c r="J722" s="164"/>
      <c r="K722" s="164">
        <v>1</v>
      </c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  <c r="AG722" s="164"/>
      <c r="AH722" s="164"/>
      <c r="AI722" s="164"/>
      <c r="AJ722" s="164"/>
      <c r="AK722" s="164"/>
      <c r="AL722" s="164"/>
      <c r="AM722" s="164"/>
      <c r="AN722" s="164"/>
      <c r="AO722" s="164"/>
      <c r="AP722" s="164"/>
      <c r="AQ722" s="164"/>
      <c r="AR722" s="164"/>
      <c r="AS722" s="164"/>
      <c r="AT722" s="164"/>
      <c r="AU722" s="164"/>
      <c r="AV722" s="164"/>
      <c r="AW722" s="164"/>
      <c r="AX722" s="164"/>
      <c r="AY722" s="164"/>
      <c r="AZ722" s="164"/>
      <c r="BA722" s="164"/>
      <c r="BB722" s="164"/>
      <c r="BC722" s="164"/>
      <c r="BD722" s="164"/>
      <c r="BE722" s="164"/>
      <c r="BF722" s="164"/>
      <c r="BG722" s="164"/>
      <c r="BH722" s="164"/>
    </row>
    <row r="723" spans="1:60" outlineLevel="1" x14ac:dyDescent="0.2">
      <c r="A723" s="198"/>
      <c r="B723" s="170" t="s">
        <v>991</v>
      </c>
      <c r="C723" s="227"/>
      <c r="D723" s="199"/>
      <c r="E723" s="200"/>
      <c r="F723" s="201"/>
      <c r="G723" s="191"/>
      <c r="H723" s="189"/>
      <c r="I723" s="203"/>
      <c r="J723" s="164"/>
      <c r="K723" s="164">
        <v>2</v>
      </c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  <c r="AA723" s="164"/>
      <c r="AB723" s="164"/>
      <c r="AC723" s="164"/>
      <c r="AD723" s="164"/>
      <c r="AE723" s="164"/>
      <c r="AF723" s="164"/>
      <c r="AG723" s="164"/>
      <c r="AH723" s="164"/>
      <c r="AI723" s="164"/>
      <c r="AJ723" s="164"/>
      <c r="AK723" s="164"/>
      <c r="AL723" s="164"/>
      <c r="AM723" s="164"/>
      <c r="AN723" s="164"/>
      <c r="AO723" s="164"/>
      <c r="AP723" s="164"/>
      <c r="AQ723" s="164"/>
      <c r="AR723" s="164"/>
      <c r="AS723" s="164"/>
      <c r="AT723" s="164"/>
      <c r="AU723" s="164"/>
      <c r="AV723" s="164"/>
      <c r="AW723" s="164"/>
      <c r="AX723" s="164"/>
      <c r="AY723" s="164"/>
      <c r="AZ723" s="164"/>
      <c r="BA723" s="164"/>
      <c r="BB723" s="164"/>
      <c r="BC723" s="164"/>
      <c r="BD723" s="164"/>
      <c r="BE723" s="164"/>
      <c r="BF723" s="164"/>
      <c r="BG723" s="164"/>
      <c r="BH723" s="164"/>
    </row>
    <row r="724" spans="1:60" outlineLevel="1" x14ac:dyDescent="0.2">
      <c r="A724" s="198">
        <v>213</v>
      </c>
      <c r="B724" s="173" t="s">
        <v>992</v>
      </c>
      <c r="C724" s="228" t="s">
        <v>993</v>
      </c>
      <c r="D724" s="176" t="s">
        <v>93</v>
      </c>
      <c r="E724" s="181">
        <v>166.55</v>
      </c>
      <c r="F724" s="192"/>
      <c r="G724" s="190">
        <f>E724*F724</f>
        <v>0</v>
      </c>
      <c r="H724" s="189" t="s">
        <v>976</v>
      </c>
      <c r="I724" s="203" t="s">
        <v>95</v>
      </c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  <c r="AG724" s="164"/>
      <c r="AH724" s="164"/>
      <c r="AI724" s="164"/>
      <c r="AJ724" s="164"/>
      <c r="AK724" s="164"/>
      <c r="AL724" s="164"/>
      <c r="AM724" s="164">
        <v>21</v>
      </c>
      <c r="AN724" s="164"/>
      <c r="AO724" s="164"/>
      <c r="AP724" s="164"/>
      <c r="AQ724" s="164"/>
      <c r="AR724" s="164"/>
      <c r="AS724" s="164"/>
      <c r="AT724" s="164"/>
      <c r="AU724" s="164"/>
      <c r="AV724" s="164"/>
      <c r="AW724" s="164"/>
      <c r="AX724" s="164"/>
      <c r="AY724" s="164"/>
      <c r="AZ724" s="164"/>
      <c r="BA724" s="164"/>
      <c r="BB724" s="164"/>
      <c r="BC724" s="164"/>
      <c r="BD724" s="164"/>
      <c r="BE724" s="164"/>
      <c r="BF724" s="164"/>
      <c r="BG724" s="164"/>
      <c r="BH724" s="164"/>
    </row>
    <row r="725" spans="1:60" outlineLevel="1" x14ac:dyDescent="0.2">
      <c r="A725" s="198"/>
      <c r="B725" s="173"/>
      <c r="C725" s="229" t="s">
        <v>989</v>
      </c>
      <c r="D725" s="177"/>
      <c r="E725" s="182">
        <v>108.4</v>
      </c>
      <c r="F725" s="190"/>
      <c r="G725" s="190"/>
      <c r="H725" s="189"/>
      <c r="I725" s="203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  <c r="AA725" s="164"/>
      <c r="AB725" s="164"/>
      <c r="AC725" s="164"/>
      <c r="AD725" s="164"/>
      <c r="AE725" s="164"/>
      <c r="AF725" s="164"/>
      <c r="AG725" s="164"/>
      <c r="AH725" s="164"/>
      <c r="AI725" s="164"/>
      <c r="AJ725" s="164"/>
      <c r="AK725" s="164"/>
      <c r="AL725" s="164"/>
      <c r="AM725" s="164"/>
      <c r="AN725" s="164"/>
      <c r="AO725" s="164"/>
      <c r="AP725" s="164"/>
      <c r="AQ725" s="164"/>
      <c r="AR725" s="164"/>
      <c r="AS725" s="164"/>
      <c r="AT725" s="164"/>
      <c r="AU725" s="164"/>
      <c r="AV725" s="164"/>
      <c r="AW725" s="164"/>
      <c r="AX725" s="164"/>
      <c r="AY725" s="164"/>
      <c r="AZ725" s="164"/>
      <c r="BA725" s="164"/>
      <c r="BB725" s="164"/>
      <c r="BC725" s="164"/>
      <c r="BD725" s="164"/>
      <c r="BE725" s="164"/>
      <c r="BF725" s="164"/>
      <c r="BG725" s="164"/>
      <c r="BH725" s="164"/>
    </row>
    <row r="726" spans="1:60" outlineLevel="1" x14ac:dyDescent="0.2">
      <c r="A726" s="198"/>
      <c r="B726" s="173"/>
      <c r="C726" s="229" t="s">
        <v>960</v>
      </c>
      <c r="D726" s="177"/>
      <c r="E726" s="182">
        <v>58.15</v>
      </c>
      <c r="F726" s="190"/>
      <c r="G726" s="190"/>
      <c r="H726" s="189"/>
      <c r="I726" s="203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  <c r="AA726" s="164"/>
      <c r="AB726" s="164"/>
      <c r="AC726" s="164"/>
      <c r="AD726" s="164"/>
      <c r="AE726" s="164"/>
      <c r="AF726" s="164"/>
      <c r="AG726" s="164"/>
      <c r="AH726" s="164"/>
      <c r="AI726" s="164"/>
      <c r="AJ726" s="164"/>
      <c r="AK726" s="164"/>
      <c r="AL726" s="164"/>
      <c r="AM726" s="164"/>
      <c r="AN726" s="164"/>
      <c r="AO726" s="164"/>
      <c r="AP726" s="164"/>
      <c r="AQ726" s="164"/>
      <c r="AR726" s="164"/>
      <c r="AS726" s="164"/>
      <c r="AT726" s="164"/>
      <c r="AU726" s="164"/>
      <c r="AV726" s="164"/>
      <c r="AW726" s="164"/>
      <c r="AX726" s="164"/>
      <c r="AY726" s="164"/>
      <c r="AZ726" s="164"/>
      <c r="BA726" s="164"/>
      <c r="BB726" s="164"/>
      <c r="BC726" s="164"/>
      <c r="BD726" s="164"/>
      <c r="BE726" s="164"/>
      <c r="BF726" s="164"/>
      <c r="BG726" s="164"/>
      <c r="BH726" s="164"/>
    </row>
    <row r="727" spans="1:60" ht="22.5" outlineLevel="1" x14ac:dyDescent="0.2">
      <c r="A727" s="198">
        <v>214</v>
      </c>
      <c r="B727" s="173" t="s">
        <v>994</v>
      </c>
      <c r="C727" s="228" t="s">
        <v>995</v>
      </c>
      <c r="D727" s="176" t="s">
        <v>93</v>
      </c>
      <c r="E727" s="181">
        <v>166.55</v>
      </c>
      <c r="F727" s="192"/>
      <c r="G727" s="190">
        <f>E727*F727</f>
        <v>0</v>
      </c>
      <c r="H727" s="189" t="s">
        <v>225</v>
      </c>
      <c r="I727" s="203" t="s">
        <v>95</v>
      </c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  <c r="AA727" s="164"/>
      <c r="AB727" s="164"/>
      <c r="AC727" s="164"/>
      <c r="AD727" s="164"/>
      <c r="AE727" s="164"/>
      <c r="AF727" s="164"/>
      <c r="AG727" s="164"/>
      <c r="AH727" s="164"/>
      <c r="AI727" s="164"/>
      <c r="AJ727" s="164"/>
      <c r="AK727" s="164"/>
      <c r="AL727" s="164"/>
      <c r="AM727" s="164">
        <v>21</v>
      </c>
      <c r="AN727" s="164"/>
      <c r="AO727" s="164"/>
      <c r="AP727" s="164"/>
      <c r="AQ727" s="164"/>
      <c r="AR727" s="164"/>
      <c r="AS727" s="164"/>
      <c r="AT727" s="164"/>
      <c r="AU727" s="164"/>
      <c r="AV727" s="164"/>
      <c r="AW727" s="164"/>
      <c r="AX727" s="164"/>
      <c r="AY727" s="164"/>
      <c r="AZ727" s="164"/>
      <c r="BA727" s="164"/>
      <c r="BB727" s="164"/>
      <c r="BC727" s="164"/>
      <c r="BD727" s="164"/>
      <c r="BE727" s="164"/>
      <c r="BF727" s="164"/>
      <c r="BG727" s="164"/>
      <c r="BH727" s="164"/>
    </row>
    <row r="728" spans="1:60" outlineLevel="1" x14ac:dyDescent="0.2">
      <c r="A728" s="198"/>
      <c r="B728" s="173"/>
      <c r="C728" s="229" t="s">
        <v>989</v>
      </c>
      <c r="D728" s="177"/>
      <c r="E728" s="182">
        <v>108.4</v>
      </c>
      <c r="F728" s="190"/>
      <c r="G728" s="190"/>
      <c r="H728" s="189"/>
      <c r="I728" s="203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  <c r="AA728" s="164"/>
      <c r="AB728" s="164"/>
      <c r="AC728" s="164"/>
      <c r="AD728" s="164"/>
      <c r="AE728" s="164"/>
      <c r="AF728" s="164"/>
      <c r="AG728" s="164"/>
      <c r="AH728" s="164"/>
      <c r="AI728" s="164"/>
      <c r="AJ728" s="164"/>
      <c r="AK728" s="164"/>
      <c r="AL728" s="164"/>
      <c r="AM728" s="164"/>
      <c r="AN728" s="164"/>
      <c r="AO728" s="164"/>
      <c r="AP728" s="164"/>
      <c r="AQ728" s="164"/>
      <c r="AR728" s="164"/>
      <c r="AS728" s="164"/>
      <c r="AT728" s="164"/>
      <c r="AU728" s="164"/>
      <c r="AV728" s="164"/>
      <c r="AW728" s="164"/>
      <c r="AX728" s="164"/>
      <c r="AY728" s="164"/>
      <c r="AZ728" s="164"/>
      <c r="BA728" s="164"/>
      <c r="BB728" s="164"/>
      <c r="BC728" s="164"/>
      <c r="BD728" s="164"/>
      <c r="BE728" s="164"/>
      <c r="BF728" s="164"/>
      <c r="BG728" s="164"/>
      <c r="BH728" s="164"/>
    </row>
    <row r="729" spans="1:60" outlineLevel="1" x14ac:dyDescent="0.2">
      <c r="A729" s="198"/>
      <c r="B729" s="173"/>
      <c r="C729" s="229" t="s">
        <v>960</v>
      </c>
      <c r="D729" s="177"/>
      <c r="E729" s="182">
        <v>58.15</v>
      </c>
      <c r="F729" s="190"/>
      <c r="G729" s="190"/>
      <c r="H729" s="189"/>
      <c r="I729" s="203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  <c r="AA729" s="164"/>
      <c r="AB729" s="164"/>
      <c r="AC729" s="164"/>
      <c r="AD729" s="164"/>
      <c r="AE729" s="164"/>
      <c r="AF729" s="164"/>
      <c r="AG729" s="164"/>
      <c r="AH729" s="164"/>
      <c r="AI729" s="164"/>
      <c r="AJ729" s="164"/>
      <c r="AK729" s="164"/>
      <c r="AL729" s="164"/>
      <c r="AM729" s="164"/>
      <c r="AN729" s="164"/>
      <c r="AO729" s="164"/>
      <c r="AP729" s="164"/>
      <c r="AQ729" s="164"/>
      <c r="AR729" s="164"/>
      <c r="AS729" s="164"/>
      <c r="AT729" s="164"/>
      <c r="AU729" s="164"/>
      <c r="AV729" s="164"/>
      <c r="AW729" s="164"/>
      <c r="AX729" s="164"/>
      <c r="AY729" s="164"/>
      <c r="AZ729" s="164"/>
      <c r="BA729" s="164"/>
      <c r="BB729" s="164"/>
      <c r="BC729" s="164"/>
      <c r="BD729" s="164"/>
      <c r="BE729" s="164"/>
      <c r="BF729" s="164"/>
      <c r="BG729" s="164"/>
      <c r="BH729" s="164"/>
    </row>
    <row r="730" spans="1:60" x14ac:dyDescent="0.2">
      <c r="A730" s="197" t="s">
        <v>85</v>
      </c>
      <c r="B730" s="172" t="s">
        <v>996</v>
      </c>
      <c r="C730" s="225" t="s">
        <v>997</v>
      </c>
      <c r="D730" s="174"/>
      <c r="E730" s="179"/>
      <c r="F730" s="193">
        <f>SUM(G731:G745)</f>
        <v>0</v>
      </c>
      <c r="G730" s="194"/>
      <c r="H730" s="186"/>
      <c r="I730" s="202"/>
    </row>
    <row r="731" spans="1:60" outlineLevel="1" x14ac:dyDescent="0.2">
      <c r="A731" s="198"/>
      <c r="B731" s="169" t="s">
        <v>998</v>
      </c>
      <c r="C731" s="226"/>
      <c r="D731" s="175"/>
      <c r="E731" s="180"/>
      <c r="F731" s="187"/>
      <c r="G731" s="188"/>
      <c r="H731" s="189"/>
      <c r="I731" s="203"/>
      <c r="J731" s="164"/>
      <c r="K731" s="164">
        <v>1</v>
      </c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  <c r="AA731" s="164"/>
      <c r="AB731" s="164"/>
      <c r="AC731" s="164"/>
      <c r="AD731" s="164"/>
      <c r="AE731" s="164"/>
      <c r="AF731" s="164"/>
      <c r="AG731" s="164"/>
      <c r="AH731" s="164"/>
      <c r="AI731" s="164"/>
      <c r="AJ731" s="164"/>
      <c r="AK731" s="164"/>
      <c r="AL731" s="164"/>
      <c r="AM731" s="164"/>
      <c r="AN731" s="164"/>
      <c r="AO731" s="164"/>
      <c r="AP731" s="164"/>
      <c r="AQ731" s="164"/>
      <c r="AR731" s="164"/>
      <c r="AS731" s="164"/>
      <c r="AT731" s="164"/>
      <c r="AU731" s="164"/>
      <c r="AV731" s="164"/>
      <c r="AW731" s="164"/>
      <c r="AX731" s="164"/>
      <c r="AY731" s="164"/>
      <c r="AZ731" s="164"/>
      <c r="BA731" s="164"/>
      <c r="BB731" s="164"/>
      <c r="BC731" s="164"/>
      <c r="BD731" s="164"/>
      <c r="BE731" s="164"/>
      <c r="BF731" s="164"/>
      <c r="BG731" s="164"/>
      <c r="BH731" s="164"/>
    </row>
    <row r="732" spans="1:60" outlineLevel="1" x14ac:dyDescent="0.2">
      <c r="A732" s="198">
        <v>215</v>
      </c>
      <c r="B732" s="173" t="s">
        <v>999</v>
      </c>
      <c r="C732" s="228" t="s">
        <v>1000</v>
      </c>
      <c r="D732" s="176" t="s">
        <v>93</v>
      </c>
      <c r="E732" s="181">
        <v>44.75</v>
      </c>
      <c r="F732" s="192"/>
      <c r="G732" s="190">
        <f>E732*F732</f>
        <v>0</v>
      </c>
      <c r="H732" s="189" t="s">
        <v>1001</v>
      </c>
      <c r="I732" s="203" t="s">
        <v>95</v>
      </c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  <c r="AG732" s="164"/>
      <c r="AH732" s="164"/>
      <c r="AI732" s="164"/>
      <c r="AJ732" s="164"/>
      <c r="AK732" s="164"/>
      <c r="AL732" s="164"/>
      <c r="AM732" s="164">
        <v>21</v>
      </c>
      <c r="AN732" s="164"/>
      <c r="AO732" s="164"/>
      <c r="AP732" s="164"/>
      <c r="AQ732" s="164"/>
      <c r="AR732" s="164"/>
      <c r="AS732" s="164"/>
      <c r="AT732" s="164"/>
      <c r="AU732" s="164"/>
      <c r="AV732" s="164"/>
      <c r="AW732" s="164"/>
      <c r="AX732" s="164"/>
      <c r="AY732" s="164"/>
      <c r="AZ732" s="164"/>
      <c r="BA732" s="164"/>
      <c r="BB732" s="164"/>
      <c r="BC732" s="164"/>
      <c r="BD732" s="164"/>
      <c r="BE732" s="164"/>
      <c r="BF732" s="164"/>
      <c r="BG732" s="164"/>
      <c r="BH732" s="164"/>
    </row>
    <row r="733" spans="1:60" outlineLevel="1" x14ac:dyDescent="0.2">
      <c r="A733" s="198"/>
      <c r="B733" s="173"/>
      <c r="C733" s="229" t="s">
        <v>508</v>
      </c>
      <c r="D733" s="177"/>
      <c r="E733" s="182">
        <v>44.75</v>
      </c>
      <c r="F733" s="190"/>
      <c r="G733" s="190"/>
      <c r="H733" s="189"/>
      <c r="I733" s="203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  <c r="AA733" s="164"/>
      <c r="AB733" s="164"/>
      <c r="AC733" s="164"/>
      <c r="AD733" s="164"/>
      <c r="AE733" s="164"/>
      <c r="AF733" s="164"/>
      <c r="AG733" s="164"/>
      <c r="AH733" s="164"/>
      <c r="AI733" s="164"/>
      <c r="AJ733" s="164"/>
      <c r="AK733" s="164"/>
      <c r="AL733" s="164"/>
      <c r="AM733" s="164"/>
      <c r="AN733" s="164"/>
      <c r="AO733" s="164"/>
      <c r="AP733" s="164"/>
      <c r="AQ733" s="164"/>
      <c r="AR733" s="164"/>
      <c r="AS733" s="164"/>
      <c r="AT733" s="164"/>
      <c r="AU733" s="164"/>
      <c r="AV733" s="164"/>
      <c r="AW733" s="164"/>
      <c r="AX733" s="164"/>
      <c r="AY733" s="164"/>
      <c r="AZ733" s="164"/>
      <c r="BA733" s="164"/>
      <c r="BB733" s="164"/>
      <c r="BC733" s="164"/>
      <c r="BD733" s="164"/>
      <c r="BE733" s="164"/>
      <c r="BF733" s="164"/>
      <c r="BG733" s="164"/>
      <c r="BH733" s="164"/>
    </row>
    <row r="734" spans="1:60" outlineLevel="1" x14ac:dyDescent="0.2">
      <c r="A734" s="198"/>
      <c r="B734" s="170" t="s">
        <v>1002</v>
      </c>
      <c r="C734" s="227"/>
      <c r="D734" s="199"/>
      <c r="E734" s="200"/>
      <c r="F734" s="201"/>
      <c r="G734" s="191"/>
      <c r="H734" s="189"/>
      <c r="I734" s="203"/>
      <c r="J734" s="164"/>
      <c r="K734" s="164">
        <v>1</v>
      </c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  <c r="AA734" s="164"/>
      <c r="AB734" s="164"/>
      <c r="AC734" s="164"/>
      <c r="AD734" s="164"/>
      <c r="AE734" s="164"/>
      <c r="AF734" s="164"/>
      <c r="AG734" s="164"/>
      <c r="AH734" s="164"/>
      <c r="AI734" s="164"/>
      <c r="AJ734" s="164"/>
      <c r="AK734" s="164"/>
      <c r="AL734" s="164"/>
      <c r="AM734" s="164"/>
      <c r="AN734" s="164"/>
      <c r="AO734" s="164"/>
      <c r="AP734" s="164"/>
      <c r="AQ734" s="164"/>
      <c r="AR734" s="164"/>
      <c r="AS734" s="164"/>
      <c r="AT734" s="164"/>
      <c r="AU734" s="164"/>
      <c r="AV734" s="164"/>
      <c r="AW734" s="164"/>
      <c r="AX734" s="164"/>
      <c r="AY734" s="164"/>
      <c r="AZ734" s="164"/>
      <c r="BA734" s="164"/>
      <c r="BB734" s="164"/>
      <c r="BC734" s="164"/>
      <c r="BD734" s="164"/>
      <c r="BE734" s="164"/>
      <c r="BF734" s="164"/>
      <c r="BG734" s="164"/>
      <c r="BH734" s="164"/>
    </row>
    <row r="735" spans="1:60" outlineLevel="1" x14ac:dyDescent="0.2">
      <c r="A735" s="198">
        <v>216</v>
      </c>
      <c r="B735" s="173" t="s">
        <v>1003</v>
      </c>
      <c r="C735" s="228" t="s">
        <v>1004</v>
      </c>
      <c r="D735" s="176" t="s">
        <v>93</v>
      </c>
      <c r="E735" s="181">
        <v>85.210999999999999</v>
      </c>
      <c r="F735" s="192"/>
      <c r="G735" s="190">
        <f>E735*F735</f>
        <v>0</v>
      </c>
      <c r="H735" s="189" t="s">
        <v>1001</v>
      </c>
      <c r="I735" s="203" t="s">
        <v>95</v>
      </c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  <c r="AA735" s="164"/>
      <c r="AB735" s="164"/>
      <c r="AC735" s="164"/>
      <c r="AD735" s="164"/>
      <c r="AE735" s="164"/>
      <c r="AF735" s="164"/>
      <c r="AG735" s="164"/>
      <c r="AH735" s="164"/>
      <c r="AI735" s="164"/>
      <c r="AJ735" s="164"/>
      <c r="AK735" s="164"/>
      <c r="AL735" s="164"/>
      <c r="AM735" s="164">
        <v>21</v>
      </c>
      <c r="AN735" s="164"/>
      <c r="AO735" s="164"/>
      <c r="AP735" s="164"/>
      <c r="AQ735" s="164"/>
      <c r="AR735" s="164"/>
      <c r="AS735" s="164"/>
      <c r="AT735" s="164"/>
      <c r="AU735" s="164"/>
      <c r="AV735" s="164"/>
      <c r="AW735" s="164"/>
      <c r="AX735" s="164"/>
      <c r="AY735" s="164"/>
      <c r="AZ735" s="164"/>
      <c r="BA735" s="164"/>
      <c r="BB735" s="164"/>
      <c r="BC735" s="164"/>
      <c r="BD735" s="164"/>
      <c r="BE735" s="164"/>
      <c r="BF735" s="164"/>
      <c r="BG735" s="164"/>
      <c r="BH735" s="164"/>
    </row>
    <row r="736" spans="1:60" outlineLevel="1" x14ac:dyDescent="0.2">
      <c r="A736" s="198"/>
      <c r="B736" s="173"/>
      <c r="C736" s="229" t="s">
        <v>964</v>
      </c>
      <c r="D736" s="177"/>
      <c r="E736" s="182">
        <v>0.67500000000000004</v>
      </c>
      <c r="F736" s="190"/>
      <c r="G736" s="190"/>
      <c r="H736" s="189"/>
      <c r="I736" s="203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  <c r="AA736" s="164"/>
      <c r="AB736" s="164"/>
      <c r="AC736" s="164"/>
      <c r="AD736" s="164"/>
      <c r="AE736" s="164"/>
      <c r="AF736" s="164"/>
      <c r="AG736" s="164"/>
      <c r="AH736" s="164"/>
      <c r="AI736" s="164"/>
      <c r="AJ736" s="164"/>
      <c r="AK736" s="164"/>
      <c r="AL736" s="164"/>
      <c r="AM736" s="164"/>
      <c r="AN736" s="164"/>
      <c r="AO736" s="164"/>
      <c r="AP736" s="164"/>
      <c r="AQ736" s="164"/>
      <c r="AR736" s="164"/>
      <c r="AS736" s="164"/>
      <c r="AT736" s="164"/>
      <c r="AU736" s="164"/>
      <c r="AV736" s="164"/>
      <c r="AW736" s="164"/>
      <c r="AX736" s="164"/>
      <c r="AY736" s="164"/>
      <c r="AZ736" s="164"/>
      <c r="BA736" s="164"/>
      <c r="BB736" s="164"/>
      <c r="BC736" s="164"/>
      <c r="BD736" s="164"/>
      <c r="BE736" s="164"/>
      <c r="BF736" s="164"/>
      <c r="BG736" s="164"/>
      <c r="BH736" s="164"/>
    </row>
    <row r="737" spans="1:60" outlineLevel="1" x14ac:dyDescent="0.2">
      <c r="A737" s="198"/>
      <c r="B737" s="173"/>
      <c r="C737" s="229" t="s">
        <v>965</v>
      </c>
      <c r="D737" s="177"/>
      <c r="E737" s="182">
        <v>1.7925</v>
      </c>
      <c r="F737" s="190"/>
      <c r="G737" s="190"/>
      <c r="H737" s="189"/>
      <c r="I737" s="203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  <c r="AG737" s="164"/>
      <c r="AH737" s="164"/>
      <c r="AI737" s="164"/>
      <c r="AJ737" s="164"/>
      <c r="AK737" s="164"/>
      <c r="AL737" s="164"/>
      <c r="AM737" s="164"/>
      <c r="AN737" s="164"/>
      <c r="AO737" s="164"/>
      <c r="AP737" s="164"/>
      <c r="AQ737" s="164"/>
      <c r="AR737" s="164"/>
      <c r="AS737" s="164"/>
      <c r="AT737" s="164"/>
      <c r="AU737" s="164"/>
      <c r="AV737" s="164"/>
      <c r="AW737" s="164"/>
      <c r="AX737" s="164"/>
      <c r="AY737" s="164"/>
      <c r="AZ737" s="164"/>
      <c r="BA737" s="164"/>
      <c r="BB737" s="164"/>
      <c r="BC737" s="164"/>
      <c r="BD737" s="164"/>
      <c r="BE737" s="164"/>
      <c r="BF737" s="164"/>
      <c r="BG737" s="164"/>
      <c r="BH737" s="164"/>
    </row>
    <row r="738" spans="1:60" outlineLevel="1" x14ac:dyDescent="0.2">
      <c r="A738" s="198"/>
      <c r="B738" s="173"/>
      <c r="C738" s="229" t="s">
        <v>966</v>
      </c>
      <c r="D738" s="177"/>
      <c r="E738" s="182">
        <v>1.992</v>
      </c>
      <c r="F738" s="190"/>
      <c r="G738" s="190"/>
      <c r="H738" s="189"/>
      <c r="I738" s="203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  <c r="AG738" s="164"/>
      <c r="AH738" s="164"/>
      <c r="AI738" s="164"/>
      <c r="AJ738" s="164"/>
      <c r="AK738" s="164"/>
      <c r="AL738" s="164"/>
      <c r="AM738" s="164"/>
      <c r="AN738" s="164"/>
      <c r="AO738" s="164"/>
      <c r="AP738" s="164"/>
      <c r="AQ738" s="164"/>
      <c r="AR738" s="164"/>
      <c r="AS738" s="164"/>
      <c r="AT738" s="164"/>
      <c r="AU738" s="164"/>
      <c r="AV738" s="164"/>
      <c r="AW738" s="164"/>
      <c r="AX738" s="164"/>
      <c r="AY738" s="164"/>
      <c r="AZ738" s="164"/>
      <c r="BA738" s="164"/>
      <c r="BB738" s="164"/>
      <c r="BC738" s="164"/>
      <c r="BD738" s="164"/>
      <c r="BE738" s="164"/>
      <c r="BF738" s="164"/>
      <c r="BG738" s="164"/>
      <c r="BH738" s="164"/>
    </row>
    <row r="739" spans="1:60" outlineLevel="1" x14ac:dyDescent="0.2">
      <c r="A739" s="198"/>
      <c r="B739" s="173"/>
      <c r="C739" s="229" t="s">
        <v>967</v>
      </c>
      <c r="D739" s="177"/>
      <c r="E739" s="182">
        <v>0.83250000000000002</v>
      </c>
      <c r="F739" s="190"/>
      <c r="G739" s="190"/>
      <c r="H739" s="189"/>
      <c r="I739" s="203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  <c r="AA739" s="164"/>
      <c r="AB739" s="164"/>
      <c r="AC739" s="164"/>
      <c r="AD739" s="164"/>
      <c r="AE739" s="164"/>
      <c r="AF739" s="164"/>
      <c r="AG739" s="164"/>
      <c r="AH739" s="164"/>
      <c r="AI739" s="164"/>
      <c r="AJ739" s="164"/>
      <c r="AK739" s="164"/>
      <c r="AL739" s="164"/>
      <c r="AM739" s="164"/>
      <c r="AN739" s="164"/>
      <c r="AO739" s="164"/>
      <c r="AP739" s="164"/>
      <c r="AQ739" s="164"/>
      <c r="AR739" s="164"/>
      <c r="AS739" s="164"/>
      <c r="AT739" s="164"/>
      <c r="AU739" s="164"/>
      <c r="AV739" s="164"/>
      <c r="AW739" s="164"/>
      <c r="AX739" s="164"/>
      <c r="AY739" s="164"/>
      <c r="AZ739" s="164"/>
      <c r="BA739" s="164"/>
      <c r="BB739" s="164"/>
      <c r="BC739" s="164"/>
      <c r="BD739" s="164"/>
      <c r="BE739" s="164"/>
      <c r="BF739" s="164"/>
      <c r="BG739" s="164"/>
      <c r="BH739" s="164"/>
    </row>
    <row r="740" spans="1:60" outlineLevel="1" x14ac:dyDescent="0.2">
      <c r="A740" s="198"/>
      <c r="B740" s="173"/>
      <c r="C740" s="229" t="s">
        <v>968</v>
      </c>
      <c r="D740" s="177"/>
      <c r="E740" s="182">
        <v>0.78</v>
      </c>
      <c r="F740" s="190"/>
      <c r="G740" s="190"/>
      <c r="H740" s="189"/>
      <c r="I740" s="203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  <c r="AA740" s="164"/>
      <c r="AB740" s="164"/>
      <c r="AC740" s="164"/>
      <c r="AD740" s="164"/>
      <c r="AE740" s="164"/>
      <c r="AF740" s="164"/>
      <c r="AG740" s="164"/>
      <c r="AH740" s="164"/>
      <c r="AI740" s="164"/>
      <c r="AJ740" s="164"/>
      <c r="AK740" s="164"/>
      <c r="AL740" s="164"/>
      <c r="AM740" s="164"/>
      <c r="AN740" s="164"/>
      <c r="AO740" s="164"/>
      <c r="AP740" s="164"/>
      <c r="AQ740" s="164"/>
      <c r="AR740" s="164"/>
      <c r="AS740" s="164"/>
      <c r="AT740" s="164"/>
      <c r="AU740" s="164"/>
      <c r="AV740" s="164"/>
      <c r="AW740" s="164"/>
      <c r="AX740" s="164"/>
      <c r="AY740" s="164"/>
      <c r="AZ740" s="164"/>
      <c r="BA740" s="164"/>
      <c r="BB740" s="164"/>
      <c r="BC740" s="164"/>
      <c r="BD740" s="164"/>
      <c r="BE740" s="164"/>
      <c r="BF740" s="164"/>
      <c r="BG740" s="164"/>
      <c r="BH740" s="164"/>
    </row>
    <row r="741" spans="1:60" outlineLevel="1" x14ac:dyDescent="0.2">
      <c r="A741" s="198"/>
      <c r="B741" s="173"/>
      <c r="C741" s="229" t="s">
        <v>969</v>
      </c>
      <c r="D741" s="177"/>
      <c r="E741" s="182">
        <v>0.33900000000000002</v>
      </c>
      <c r="F741" s="190"/>
      <c r="G741" s="190"/>
      <c r="H741" s="189"/>
      <c r="I741" s="203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  <c r="AG741" s="164"/>
      <c r="AH741" s="164"/>
      <c r="AI741" s="164"/>
      <c r="AJ741" s="164"/>
      <c r="AK741" s="164"/>
      <c r="AL741" s="164"/>
      <c r="AM741" s="164"/>
      <c r="AN741" s="164"/>
      <c r="AO741" s="164"/>
      <c r="AP741" s="164"/>
      <c r="AQ741" s="164"/>
      <c r="AR741" s="164"/>
      <c r="AS741" s="164"/>
      <c r="AT741" s="164"/>
      <c r="AU741" s="164"/>
      <c r="AV741" s="164"/>
      <c r="AW741" s="164"/>
      <c r="AX741" s="164"/>
      <c r="AY741" s="164"/>
      <c r="AZ741" s="164"/>
      <c r="BA741" s="164"/>
      <c r="BB741" s="164"/>
      <c r="BC741" s="164"/>
      <c r="BD741" s="164"/>
      <c r="BE741" s="164"/>
      <c r="BF741" s="164"/>
      <c r="BG741" s="164"/>
      <c r="BH741" s="164"/>
    </row>
    <row r="742" spans="1:60" outlineLevel="1" x14ac:dyDescent="0.2">
      <c r="A742" s="198"/>
      <c r="B742" s="173"/>
      <c r="C742" s="229" t="s">
        <v>970</v>
      </c>
      <c r="D742" s="177"/>
      <c r="E742" s="182">
        <v>1.56</v>
      </c>
      <c r="F742" s="190"/>
      <c r="G742" s="190"/>
      <c r="H742" s="189"/>
      <c r="I742" s="203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  <c r="AA742" s="164"/>
      <c r="AB742" s="164"/>
      <c r="AC742" s="164"/>
      <c r="AD742" s="164"/>
      <c r="AE742" s="164"/>
      <c r="AF742" s="164"/>
      <c r="AG742" s="164"/>
      <c r="AH742" s="164"/>
      <c r="AI742" s="164"/>
      <c r="AJ742" s="164"/>
      <c r="AK742" s="164"/>
      <c r="AL742" s="164"/>
      <c r="AM742" s="164"/>
      <c r="AN742" s="164"/>
      <c r="AO742" s="164"/>
      <c r="AP742" s="164"/>
      <c r="AQ742" s="164"/>
      <c r="AR742" s="164"/>
      <c r="AS742" s="164"/>
      <c r="AT742" s="164"/>
      <c r="AU742" s="164"/>
      <c r="AV742" s="164"/>
      <c r="AW742" s="164"/>
      <c r="AX742" s="164"/>
      <c r="AY742" s="164"/>
      <c r="AZ742" s="164"/>
      <c r="BA742" s="164"/>
      <c r="BB742" s="164"/>
      <c r="BC742" s="164"/>
      <c r="BD742" s="164"/>
      <c r="BE742" s="164"/>
      <c r="BF742" s="164"/>
      <c r="BG742" s="164"/>
      <c r="BH742" s="164"/>
    </row>
    <row r="743" spans="1:60" outlineLevel="1" x14ac:dyDescent="0.2">
      <c r="A743" s="198"/>
      <c r="B743" s="173"/>
      <c r="C743" s="229" t="s">
        <v>948</v>
      </c>
      <c r="D743" s="177"/>
      <c r="E743" s="182">
        <v>50.9</v>
      </c>
      <c r="F743" s="190"/>
      <c r="G743" s="190"/>
      <c r="H743" s="189"/>
      <c r="I743" s="203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  <c r="AA743" s="164"/>
      <c r="AB743" s="164"/>
      <c r="AC743" s="164"/>
      <c r="AD743" s="164"/>
      <c r="AE743" s="164"/>
      <c r="AF743" s="164"/>
      <c r="AG743" s="164"/>
      <c r="AH743" s="164"/>
      <c r="AI743" s="164"/>
      <c r="AJ743" s="164"/>
      <c r="AK743" s="164"/>
      <c r="AL743" s="164"/>
      <c r="AM743" s="164"/>
      <c r="AN743" s="164"/>
      <c r="AO743" s="164"/>
      <c r="AP743" s="164"/>
      <c r="AQ743" s="164"/>
      <c r="AR743" s="164"/>
      <c r="AS743" s="164"/>
      <c r="AT743" s="164"/>
      <c r="AU743" s="164"/>
      <c r="AV743" s="164"/>
      <c r="AW743" s="164"/>
      <c r="AX743" s="164"/>
      <c r="AY743" s="164"/>
      <c r="AZ743" s="164"/>
      <c r="BA743" s="164"/>
      <c r="BB743" s="164"/>
      <c r="BC743" s="164"/>
      <c r="BD743" s="164"/>
      <c r="BE743" s="164"/>
      <c r="BF743" s="164"/>
      <c r="BG743" s="164"/>
      <c r="BH743" s="164"/>
    </row>
    <row r="744" spans="1:60" outlineLevel="1" x14ac:dyDescent="0.2">
      <c r="A744" s="198"/>
      <c r="B744" s="173"/>
      <c r="C744" s="229" t="s">
        <v>949</v>
      </c>
      <c r="D744" s="177"/>
      <c r="E744" s="182">
        <v>15.7</v>
      </c>
      <c r="F744" s="190"/>
      <c r="G744" s="190"/>
      <c r="H744" s="189"/>
      <c r="I744" s="203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  <c r="AA744" s="164"/>
      <c r="AB744" s="164"/>
      <c r="AC744" s="164"/>
      <c r="AD744" s="164"/>
      <c r="AE744" s="164"/>
      <c r="AF744" s="164"/>
      <c r="AG744" s="164"/>
      <c r="AH744" s="164"/>
      <c r="AI744" s="164"/>
      <c r="AJ744" s="164"/>
      <c r="AK744" s="164"/>
      <c r="AL744" s="164"/>
      <c r="AM744" s="164"/>
      <c r="AN744" s="164"/>
      <c r="AO744" s="164"/>
      <c r="AP744" s="164"/>
      <c r="AQ744" s="164"/>
      <c r="AR744" s="164"/>
      <c r="AS744" s="164"/>
      <c r="AT744" s="164"/>
      <c r="AU744" s="164"/>
      <c r="AV744" s="164"/>
      <c r="AW744" s="164"/>
      <c r="AX744" s="164"/>
      <c r="AY744" s="164"/>
      <c r="AZ744" s="164"/>
      <c r="BA744" s="164"/>
      <c r="BB744" s="164"/>
      <c r="BC744" s="164"/>
      <c r="BD744" s="164"/>
      <c r="BE744" s="164"/>
      <c r="BF744" s="164"/>
      <c r="BG744" s="164"/>
      <c r="BH744" s="164"/>
    </row>
    <row r="745" spans="1:60" outlineLevel="1" x14ac:dyDescent="0.2">
      <c r="A745" s="198"/>
      <c r="B745" s="173"/>
      <c r="C745" s="229" t="s">
        <v>950</v>
      </c>
      <c r="D745" s="177"/>
      <c r="E745" s="182">
        <v>10.64</v>
      </c>
      <c r="F745" s="190"/>
      <c r="G745" s="190"/>
      <c r="H745" s="189"/>
      <c r="I745" s="203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  <c r="AG745" s="164"/>
      <c r="AH745" s="164"/>
      <c r="AI745" s="164"/>
      <c r="AJ745" s="164"/>
      <c r="AK745" s="164"/>
      <c r="AL745" s="164"/>
      <c r="AM745" s="164"/>
      <c r="AN745" s="164"/>
      <c r="AO745" s="164"/>
      <c r="AP745" s="164"/>
      <c r="AQ745" s="164"/>
      <c r="AR745" s="164"/>
      <c r="AS745" s="164"/>
      <c r="AT745" s="164"/>
      <c r="AU745" s="164"/>
      <c r="AV745" s="164"/>
      <c r="AW745" s="164"/>
      <c r="AX745" s="164"/>
      <c r="AY745" s="164"/>
      <c r="AZ745" s="164"/>
      <c r="BA745" s="164"/>
      <c r="BB745" s="164"/>
      <c r="BC745" s="164"/>
      <c r="BD745" s="164"/>
      <c r="BE745" s="164"/>
      <c r="BF745" s="164"/>
      <c r="BG745" s="164"/>
      <c r="BH745" s="164"/>
    </row>
    <row r="746" spans="1:60" x14ac:dyDescent="0.2">
      <c r="A746" s="197" t="s">
        <v>85</v>
      </c>
      <c r="B746" s="172" t="s">
        <v>1005</v>
      </c>
      <c r="C746" s="225" t="s">
        <v>1006</v>
      </c>
      <c r="D746" s="174"/>
      <c r="E746" s="179"/>
      <c r="F746" s="193">
        <f>SUM(G747:G752)</f>
        <v>0</v>
      </c>
      <c r="G746" s="194"/>
      <c r="H746" s="186"/>
      <c r="I746" s="202"/>
    </row>
    <row r="747" spans="1:60" outlineLevel="1" x14ac:dyDescent="0.2">
      <c r="A747" s="198"/>
      <c r="B747" s="169" t="s">
        <v>1007</v>
      </c>
      <c r="C747" s="226"/>
      <c r="D747" s="175"/>
      <c r="E747" s="180"/>
      <c r="F747" s="187"/>
      <c r="G747" s="188"/>
      <c r="H747" s="189"/>
      <c r="I747" s="203"/>
      <c r="J747" s="164"/>
      <c r="K747" s="164">
        <v>1</v>
      </c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  <c r="AG747" s="164"/>
      <c r="AH747" s="164"/>
      <c r="AI747" s="164"/>
      <c r="AJ747" s="164"/>
      <c r="AK747" s="164"/>
      <c r="AL747" s="164"/>
      <c r="AM747" s="164"/>
      <c r="AN747" s="164"/>
      <c r="AO747" s="164"/>
      <c r="AP747" s="164"/>
      <c r="AQ747" s="164"/>
      <c r="AR747" s="164"/>
      <c r="AS747" s="164"/>
      <c r="AT747" s="164"/>
      <c r="AU747" s="164"/>
      <c r="AV747" s="164"/>
      <c r="AW747" s="164"/>
      <c r="AX747" s="164"/>
      <c r="AY747" s="164"/>
      <c r="AZ747" s="164"/>
      <c r="BA747" s="164"/>
      <c r="BB747" s="164"/>
      <c r="BC747" s="164"/>
      <c r="BD747" s="164"/>
      <c r="BE747" s="164"/>
      <c r="BF747" s="164"/>
      <c r="BG747" s="164"/>
      <c r="BH747" s="164"/>
    </row>
    <row r="748" spans="1:60" outlineLevel="1" x14ac:dyDescent="0.2">
      <c r="A748" s="198"/>
      <c r="B748" s="170" t="s">
        <v>1008</v>
      </c>
      <c r="C748" s="227"/>
      <c r="D748" s="199"/>
      <c r="E748" s="200"/>
      <c r="F748" s="201"/>
      <c r="G748" s="191"/>
      <c r="H748" s="189"/>
      <c r="I748" s="203"/>
      <c r="J748" s="164"/>
      <c r="K748" s="164">
        <v>2</v>
      </c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  <c r="AG748" s="164"/>
      <c r="AH748" s="164"/>
      <c r="AI748" s="164"/>
      <c r="AJ748" s="164"/>
      <c r="AK748" s="164"/>
      <c r="AL748" s="164"/>
      <c r="AM748" s="164"/>
      <c r="AN748" s="164"/>
      <c r="AO748" s="164"/>
      <c r="AP748" s="164"/>
      <c r="AQ748" s="164"/>
      <c r="AR748" s="164"/>
      <c r="AS748" s="164"/>
      <c r="AT748" s="164"/>
      <c r="AU748" s="164"/>
      <c r="AV748" s="164"/>
      <c r="AW748" s="164"/>
      <c r="AX748" s="164"/>
      <c r="AY748" s="164"/>
      <c r="AZ748" s="164"/>
      <c r="BA748" s="164"/>
      <c r="BB748" s="164"/>
      <c r="BC748" s="164"/>
      <c r="BD748" s="164"/>
      <c r="BE748" s="164"/>
      <c r="BF748" s="164"/>
      <c r="BG748" s="164"/>
      <c r="BH748" s="164"/>
    </row>
    <row r="749" spans="1:60" outlineLevel="1" x14ac:dyDescent="0.2">
      <c r="A749" s="198">
        <v>217</v>
      </c>
      <c r="B749" s="173" t="s">
        <v>1009</v>
      </c>
      <c r="C749" s="228" t="s">
        <v>1010</v>
      </c>
      <c r="D749" s="176" t="s">
        <v>202</v>
      </c>
      <c r="E749" s="181">
        <v>37.200000000000003</v>
      </c>
      <c r="F749" s="192"/>
      <c r="G749" s="190">
        <f>E749*F749</f>
        <v>0</v>
      </c>
      <c r="H749" s="189" t="s">
        <v>935</v>
      </c>
      <c r="I749" s="203" t="s">
        <v>95</v>
      </c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  <c r="AG749" s="164"/>
      <c r="AH749" s="164"/>
      <c r="AI749" s="164"/>
      <c r="AJ749" s="164"/>
      <c r="AK749" s="164"/>
      <c r="AL749" s="164"/>
      <c r="AM749" s="164">
        <v>21</v>
      </c>
      <c r="AN749" s="164"/>
      <c r="AO749" s="164"/>
      <c r="AP749" s="164"/>
      <c r="AQ749" s="164"/>
      <c r="AR749" s="164"/>
      <c r="AS749" s="164"/>
      <c r="AT749" s="164"/>
      <c r="AU749" s="164"/>
      <c r="AV749" s="164"/>
      <c r="AW749" s="164"/>
      <c r="AX749" s="164"/>
      <c r="AY749" s="164"/>
      <c r="AZ749" s="164"/>
      <c r="BA749" s="164"/>
      <c r="BB749" s="164"/>
      <c r="BC749" s="164"/>
      <c r="BD749" s="164"/>
      <c r="BE749" s="164"/>
      <c r="BF749" s="164"/>
      <c r="BG749" s="164"/>
      <c r="BH749" s="164"/>
    </row>
    <row r="750" spans="1:60" outlineLevel="1" x14ac:dyDescent="0.2">
      <c r="A750" s="198"/>
      <c r="B750" s="173"/>
      <c r="C750" s="229" t="s">
        <v>1011</v>
      </c>
      <c r="D750" s="177"/>
      <c r="E750" s="182">
        <v>37.200000000000003</v>
      </c>
      <c r="F750" s="190"/>
      <c r="G750" s="190"/>
      <c r="H750" s="189"/>
      <c r="I750" s="203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  <c r="AK750" s="164"/>
      <c r="AL750" s="164"/>
      <c r="AM750" s="164"/>
      <c r="AN750" s="164"/>
      <c r="AO750" s="164"/>
      <c r="AP750" s="164"/>
      <c r="AQ750" s="164"/>
      <c r="AR750" s="164"/>
      <c r="AS750" s="164"/>
      <c r="AT750" s="164"/>
      <c r="AU750" s="164"/>
      <c r="AV750" s="164"/>
      <c r="AW750" s="164"/>
      <c r="AX750" s="164"/>
      <c r="AY750" s="164"/>
      <c r="AZ750" s="164"/>
      <c r="BA750" s="164"/>
      <c r="BB750" s="164"/>
      <c r="BC750" s="164"/>
      <c r="BD750" s="164"/>
      <c r="BE750" s="164"/>
      <c r="BF750" s="164"/>
      <c r="BG750" s="164"/>
      <c r="BH750" s="164"/>
    </row>
    <row r="751" spans="1:60" outlineLevel="1" x14ac:dyDescent="0.2">
      <c r="A751" s="198">
        <v>218</v>
      </c>
      <c r="B751" s="173" t="s">
        <v>1012</v>
      </c>
      <c r="C751" s="228" t="s">
        <v>1013</v>
      </c>
      <c r="D751" s="176" t="s">
        <v>93</v>
      </c>
      <c r="E751" s="181">
        <v>14.88</v>
      </c>
      <c r="F751" s="192"/>
      <c r="G751" s="190">
        <f>E751*F751</f>
        <v>0</v>
      </c>
      <c r="H751" s="189"/>
      <c r="I751" s="203" t="s">
        <v>164</v>
      </c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  <c r="AG751" s="164"/>
      <c r="AH751" s="164"/>
      <c r="AI751" s="164"/>
      <c r="AJ751" s="164"/>
      <c r="AK751" s="164"/>
      <c r="AL751" s="164"/>
      <c r="AM751" s="164">
        <v>21</v>
      </c>
      <c r="AN751" s="164"/>
      <c r="AO751" s="164"/>
      <c r="AP751" s="164"/>
      <c r="AQ751" s="164"/>
      <c r="AR751" s="164"/>
      <c r="AS751" s="164"/>
      <c r="AT751" s="164"/>
      <c r="AU751" s="164"/>
      <c r="AV751" s="164"/>
      <c r="AW751" s="164"/>
      <c r="AX751" s="164"/>
      <c r="AY751" s="164"/>
      <c r="AZ751" s="164"/>
      <c r="BA751" s="164"/>
      <c r="BB751" s="164"/>
      <c r="BC751" s="164"/>
      <c r="BD751" s="164"/>
      <c r="BE751" s="164"/>
      <c r="BF751" s="164"/>
      <c r="BG751" s="164"/>
      <c r="BH751" s="164"/>
    </row>
    <row r="752" spans="1:60" outlineLevel="1" x14ac:dyDescent="0.2">
      <c r="A752" s="198"/>
      <c r="B752" s="173"/>
      <c r="C752" s="229" t="s">
        <v>1014</v>
      </c>
      <c r="D752" s="177"/>
      <c r="E752" s="182">
        <v>14.88</v>
      </c>
      <c r="F752" s="190"/>
      <c r="G752" s="190"/>
      <c r="H752" s="189"/>
      <c r="I752" s="203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  <c r="AG752" s="164"/>
      <c r="AH752" s="164"/>
      <c r="AI752" s="164"/>
      <c r="AJ752" s="164"/>
      <c r="AK752" s="164"/>
      <c r="AL752" s="164"/>
      <c r="AM752" s="164"/>
      <c r="AN752" s="164"/>
      <c r="AO752" s="164"/>
      <c r="AP752" s="164"/>
      <c r="AQ752" s="164"/>
      <c r="AR752" s="164"/>
      <c r="AS752" s="164"/>
      <c r="AT752" s="164"/>
      <c r="AU752" s="164"/>
      <c r="AV752" s="164"/>
      <c r="AW752" s="164"/>
      <c r="AX752" s="164"/>
      <c r="AY752" s="164"/>
      <c r="AZ752" s="164"/>
      <c r="BA752" s="164"/>
      <c r="BB752" s="164"/>
      <c r="BC752" s="164"/>
      <c r="BD752" s="164"/>
      <c r="BE752" s="164"/>
      <c r="BF752" s="164"/>
      <c r="BG752" s="164"/>
      <c r="BH752" s="164"/>
    </row>
    <row r="753" spans="1:60" x14ac:dyDescent="0.2">
      <c r="A753" s="197" t="s">
        <v>85</v>
      </c>
      <c r="B753" s="172" t="s">
        <v>1015</v>
      </c>
      <c r="C753" s="225" t="s">
        <v>1016</v>
      </c>
      <c r="D753" s="174"/>
      <c r="E753" s="179"/>
      <c r="F753" s="193">
        <f>SUM(G754:G765)</f>
        <v>0</v>
      </c>
      <c r="G753" s="194"/>
      <c r="H753" s="186"/>
      <c r="I753" s="202"/>
    </row>
    <row r="754" spans="1:60" outlineLevel="1" x14ac:dyDescent="0.2">
      <c r="A754" s="198"/>
      <c r="B754" s="169" t="s">
        <v>1017</v>
      </c>
      <c r="C754" s="226"/>
      <c r="D754" s="175"/>
      <c r="E754" s="180"/>
      <c r="F754" s="187"/>
      <c r="G754" s="188"/>
      <c r="H754" s="189"/>
      <c r="I754" s="203"/>
      <c r="J754" s="164"/>
      <c r="K754" s="164">
        <v>1</v>
      </c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  <c r="AA754" s="164"/>
      <c r="AB754" s="164"/>
      <c r="AC754" s="164"/>
      <c r="AD754" s="164"/>
      <c r="AE754" s="164"/>
      <c r="AF754" s="164"/>
      <c r="AG754" s="164"/>
      <c r="AH754" s="164"/>
      <c r="AI754" s="164"/>
      <c r="AJ754" s="164"/>
      <c r="AK754" s="164"/>
      <c r="AL754" s="164"/>
      <c r="AM754" s="164"/>
      <c r="AN754" s="164"/>
      <c r="AO754" s="164"/>
      <c r="AP754" s="164"/>
      <c r="AQ754" s="164"/>
      <c r="AR754" s="164"/>
      <c r="AS754" s="164"/>
      <c r="AT754" s="164"/>
      <c r="AU754" s="164"/>
      <c r="AV754" s="164"/>
      <c r="AW754" s="164"/>
      <c r="AX754" s="164"/>
      <c r="AY754" s="164"/>
      <c r="AZ754" s="164"/>
      <c r="BA754" s="164"/>
      <c r="BB754" s="164"/>
      <c r="BC754" s="164"/>
      <c r="BD754" s="164"/>
      <c r="BE754" s="164"/>
      <c r="BF754" s="164"/>
      <c r="BG754" s="164"/>
      <c r="BH754" s="164"/>
    </row>
    <row r="755" spans="1:60" outlineLevel="1" x14ac:dyDescent="0.2">
      <c r="A755" s="198">
        <v>219</v>
      </c>
      <c r="B755" s="173" t="s">
        <v>1018</v>
      </c>
      <c r="C755" s="228" t="s">
        <v>1019</v>
      </c>
      <c r="D755" s="176" t="s">
        <v>93</v>
      </c>
      <c r="E755" s="181">
        <v>24.591000000000001</v>
      </c>
      <c r="F755" s="192"/>
      <c r="G755" s="190">
        <f>E755*F755</f>
        <v>0</v>
      </c>
      <c r="H755" s="189" t="s">
        <v>1020</v>
      </c>
      <c r="I755" s="203" t="s">
        <v>95</v>
      </c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  <c r="AG755" s="164"/>
      <c r="AH755" s="164"/>
      <c r="AI755" s="164"/>
      <c r="AJ755" s="164"/>
      <c r="AK755" s="164"/>
      <c r="AL755" s="164"/>
      <c r="AM755" s="164">
        <v>21</v>
      </c>
      <c r="AN755" s="164"/>
      <c r="AO755" s="164"/>
      <c r="AP755" s="164"/>
      <c r="AQ755" s="164"/>
      <c r="AR755" s="164"/>
      <c r="AS755" s="164"/>
      <c r="AT755" s="164"/>
      <c r="AU755" s="164"/>
      <c r="AV755" s="164"/>
      <c r="AW755" s="164"/>
      <c r="AX755" s="164"/>
      <c r="AY755" s="164"/>
      <c r="AZ755" s="164"/>
      <c r="BA755" s="164"/>
      <c r="BB755" s="164"/>
      <c r="BC755" s="164"/>
      <c r="BD755" s="164"/>
      <c r="BE755" s="164"/>
      <c r="BF755" s="164"/>
      <c r="BG755" s="164"/>
      <c r="BH755" s="164"/>
    </row>
    <row r="756" spans="1:60" outlineLevel="1" x14ac:dyDescent="0.2">
      <c r="A756" s="198"/>
      <c r="B756" s="173"/>
      <c r="C756" s="230" t="s">
        <v>1021</v>
      </c>
      <c r="D756" s="178"/>
      <c r="E756" s="183"/>
      <c r="F756" s="195"/>
      <c r="G756" s="196"/>
      <c r="H756" s="189"/>
      <c r="I756" s="203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  <c r="AA756" s="164"/>
      <c r="AB756" s="164"/>
      <c r="AC756" s="164"/>
      <c r="AD756" s="164"/>
      <c r="AE756" s="164"/>
      <c r="AF756" s="164"/>
      <c r="AG756" s="164"/>
      <c r="AH756" s="164"/>
      <c r="AI756" s="164"/>
      <c r="AJ756" s="164"/>
      <c r="AK756" s="164"/>
      <c r="AL756" s="164"/>
      <c r="AM756" s="164"/>
      <c r="AN756" s="164"/>
      <c r="AO756" s="164"/>
      <c r="AP756" s="164"/>
      <c r="AQ756" s="164"/>
      <c r="AR756" s="164"/>
      <c r="AS756" s="164"/>
      <c r="AT756" s="164"/>
      <c r="AU756" s="164"/>
      <c r="AV756" s="164"/>
      <c r="AW756" s="164"/>
      <c r="AX756" s="164"/>
      <c r="AY756" s="164"/>
      <c r="AZ756" s="164"/>
      <c r="BA756" s="165" t="str">
        <f>C756</f>
        <v>včetně pomocného lešení.</v>
      </c>
      <c r="BB756" s="164"/>
      <c r="BC756" s="164"/>
      <c r="BD756" s="164"/>
      <c r="BE756" s="164"/>
      <c r="BF756" s="164"/>
      <c r="BG756" s="164"/>
      <c r="BH756" s="164"/>
    </row>
    <row r="757" spans="1:60" outlineLevel="1" x14ac:dyDescent="0.2">
      <c r="A757" s="198"/>
      <c r="B757" s="173"/>
      <c r="C757" s="229" t="s">
        <v>1022</v>
      </c>
      <c r="D757" s="177"/>
      <c r="E757" s="182">
        <v>7.6272000000000002</v>
      </c>
      <c r="F757" s="190"/>
      <c r="G757" s="190"/>
      <c r="H757" s="189"/>
      <c r="I757" s="203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  <c r="AA757" s="164"/>
      <c r="AB757" s="164"/>
      <c r="AC757" s="164"/>
      <c r="AD757" s="164"/>
      <c r="AE757" s="164"/>
      <c r="AF757" s="164"/>
      <c r="AG757" s="164"/>
      <c r="AH757" s="164"/>
      <c r="AI757" s="164"/>
      <c r="AJ757" s="164"/>
      <c r="AK757" s="164"/>
      <c r="AL757" s="164"/>
      <c r="AM757" s="164"/>
      <c r="AN757" s="164"/>
      <c r="AO757" s="164"/>
      <c r="AP757" s="164"/>
      <c r="AQ757" s="164"/>
      <c r="AR757" s="164"/>
      <c r="AS757" s="164"/>
      <c r="AT757" s="164"/>
      <c r="AU757" s="164"/>
      <c r="AV757" s="164"/>
      <c r="AW757" s="164"/>
      <c r="AX757" s="164"/>
      <c r="AY757" s="164"/>
      <c r="AZ757" s="164"/>
      <c r="BA757" s="164"/>
      <c r="BB757" s="164"/>
      <c r="BC757" s="164"/>
      <c r="BD757" s="164"/>
      <c r="BE757" s="164"/>
      <c r="BF757" s="164"/>
      <c r="BG757" s="164"/>
      <c r="BH757" s="164"/>
    </row>
    <row r="758" spans="1:60" outlineLevel="1" x14ac:dyDescent="0.2">
      <c r="A758" s="198"/>
      <c r="B758" s="173"/>
      <c r="C758" s="229" t="s">
        <v>1023</v>
      </c>
      <c r="D758" s="177"/>
      <c r="E758" s="182">
        <v>14.930999999999999</v>
      </c>
      <c r="F758" s="190"/>
      <c r="G758" s="190"/>
      <c r="H758" s="189"/>
      <c r="I758" s="203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  <c r="AA758" s="164"/>
      <c r="AB758" s="164"/>
      <c r="AC758" s="164"/>
      <c r="AD758" s="164"/>
      <c r="AE758" s="164"/>
      <c r="AF758" s="164"/>
      <c r="AG758" s="164"/>
      <c r="AH758" s="164"/>
      <c r="AI758" s="164"/>
      <c r="AJ758" s="164"/>
      <c r="AK758" s="164"/>
      <c r="AL758" s="164"/>
      <c r="AM758" s="164"/>
      <c r="AN758" s="164"/>
      <c r="AO758" s="164"/>
      <c r="AP758" s="164"/>
      <c r="AQ758" s="164"/>
      <c r="AR758" s="164"/>
      <c r="AS758" s="164"/>
      <c r="AT758" s="164"/>
      <c r="AU758" s="164"/>
      <c r="AV758" s="164"/>
      <c r="AW758" s="164"/>
      <c r="AX758" s="164"/>
      <c r="AY758" s="164"/>
      <c r="AZ758" s="164"/>
      <c r="BA758" s="164"/>
      <c r="BB758" s="164"/>
      <c r="BC758" s="164"/>
      <c r="BD758" s="164"/>
      <c r="BE758" s="164"/>
      <c r="BF758" s="164"/>
      <c r="BG758" s="164"/>
      <c r="BH758" s="164"/>
    </row>
    <row r="759" spans="1:60" outlineLevel="1" x14ac:dyDescent="0.2">
      <c r="A759" s="198"/>
      <c r="B759" s="173"/>
      <c r="C759" s="229" t="s">
        <v>1024</v>
      </c>
      <c r="D759" s="177"/>
      <c r="E759" s="182">
        <v>2.0327999999999999</v>
      </c>
      <c r="F759" s="190"/>
      <c r="G759" s="190"/>
      <c r="H759" s="189"/>
      <c r="I759" s="203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  <c r="AG759" s="164"/>
      <c r="AH759" s="164"/>
      <c r="AI759" s="164"/>
      <c r="AJ759" s="164"/>
      <c r="AK759" s="164"/>
      <c r="AL759" s="164"/>
      <c r="AM759" s="164"/>
      <c r="AN759" s="164"/>
      <c r="AO759" s="164"/>
      <c r="AP759" s="164"/>
      <c r="AQ759" s="164"/>
      <c r="AR759" s="164"/>
      <c r="AS759" s="164"/>
      <c r="AT759" s="164"/>
      <c r="AU759" s="164"/>
      <c r="AV759" s="164"/>
      <c r="AW759" s="164"/>
      <c r="AX759" s="164"/>
      <c r="AY759" s="164"/>
      <c r="AZ759" s="164"/>
      <c r="BA759" s="164"/>
      <c r="BB759" s="164"/>
      <c r="BC759" s="164"/>
      <c r="BD759" s="164"/>
      <c r="BE759" s="164"/>
      <c r="BF759" s="164"/>
      <c r="BG759" s="164"/>
      <c r="BH759" s="164"/>
    </row>
    <row r="760" spans="1:60" outlineLevel="1" x14ac:dyDescent="0.2">
      <c r="A760" s="198">
        <v>220</v>
      </c>
      <c r="B760" s="173" t="s">
        <v>1025</v>
      </c>
      <c r="C760" s="228" t="s">
        <v>1026</v>
      </c>
      <c r="D760" s="176" t="s">
        <v>93</v>
      </c>
      <c r="E760" s="181">
        <v>1.9907999999999999</v>
      </c>
      <c r="F760" s="192"/>
      <c r="G760" s="190">
        <f>E760*F760</f>
        <v>0</v>
      </c>
      <c r="H760" s="189" t="s">
        <v>1020</v>
      </c>
      <c r="I760" s="203" t="s">
        <v>95</v>
      </c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  <c r="AC760" s="164"/>
      <c r="AD760" s="164"/>
      <c r="AE760" s="164"/>
      <c r="AF760" s="164"/>
      <c r="AG760" s="164"/>
      <c r="AH760" s="164"/>
      <c r="AI760" s="164"/>
      <c r="AJ760" s="164"/>
      <c r="AK760" s="164"/>
      <c r="AL760" s="164"/>
      <c r="AM760" s="164">
        <v>21</v>
      </c>
      <c r="AN760" s="164"/>
      <c r="AO760" s="164"/>
      <c r="AP760" s="164"/>
      <c r="AQ760" s="164"/>
      <c r="AR760" s="164"/>
      <c r="AS760" s="164"/>
      <c r="AT760" s="164"/>
      <c r="AU760" s="164"/>
      <c r="AV760" s="164"/>
      <c r="AW760" s="164"/>
      <c r="AX760" s="164"/>
      <c r="AY760" s="164"/>
      <c r="AZ760" s="164"/>
      <c r="BA760" s="164"/>
      <c r="BB760" s="164"/>
      <c r="BC760" s="164"/>
      <c r="BD760" s="164"/>
      <c r="BE760" s="164"/>
      <c r="BF760" s="164"/>
      <c r="BG760" s="164"/>
      <c r="BH760" s="164"/>
    </row>
    <row r="761" spans="1:60" outlineLevel="1" x14ac:dyDescent="0.2">
      <c r="A761" s="198"/>
      <c r="B761" s="173"/>
      <c r="C761" s="229" t="s">
        <v>1027</v>
      </c>
      <c r="D761" s="177"/>
      <c r="E761" s="182">
        <v>1.9907999999999999</v>
      </c>
      <c r="F761" s="190"/>
      <c r="G761" s="190"/>
      <c r="H761" s="189"/>
      <c r="I761" s="203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  <c r="AA761" s="164"/>
      <c r="AB761" s="164"/>
      <c r="AC761" s="164"/>
      <c r="AD761" s="164"/>
      <c r="AE761" s="164"/>
      <c r="AF761" s="164"/>
      <c r="AG761" s="164"/>
      <c r="AH761" s="164"/>
      <c r="AI761" s="164"/>
      <c r="AJ761" s="164"/>
      <c r="AK761" s="164"/>
      <c r="AL761" s="164"/>
      <c r="AM761" s="164"/>
      <c r="AN761" s="164"/>
      <c r="AO761" s="164"/>
      <c r="AP761" s="164"/>
      <c r="AQ761" s="164"/>
      <c r="AR761" s="164"/>
      <c r="AS761" s="164"/>
      <c r="AT761" s="164"/>
      <c r="AU761" s="164"/>
      <c r="AV761" s="164"/>
      <c r="AW761" s="164"/>
      <c r="AX761" s="164"/>
      <c r="AY761" s="164"/>
      <c r="AZ761" s="164"/>
      <c r="BA761" s="164"/>
      <c r="BB761" s="164"/>
      <c r="BC761" s="164"/>
      <c r="BD761" s="164"/>
      <c r="BE761" s="164"/>
      <c r="BF761" s="164"/>
      <c r="BG761" s="164"/>
      <c r="BH761" s="164"/>
    </row>
    <row r="762" spans="1:60" outlineLevel="1" x14ac:dyDescent="0.2">
      <c r="A762" s="198">
        <v>221</v>
      </c>
      <c r="B762" s="173" t="s">
        <v>1028</v>
      </c>
      <c r="C762" s="228" t="s">
        <v>1029</v>
      </c>
      <c r="D762" s="176" t="s">
        <v>93</v>
      </c>
      <c r="E762" s="181">
        <v>460.78440000000001</v>
      </c>
      <c r="F762" s="192"/>
      <c r="G762" s="190">
        <f>E762*F762</f>
        <v>0</v>
      </c>
      <c r="H762" s="189"/>
      <c r="I762" s="203" t="s">
        <v>164</v>
      </c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  <c r="AK762" s="164"/>
      <c r="AL762" s="164"/>
      <c r="AM762" s="164">
        <v>21</v>
      </c>
      <c r="AN762" s="164"/>
      <c r="AO762" s="164"/>
      <c r="AP762" s="164"/>
      <c r="AQ762" s="164"/>
      <c r="AR762" s="164"/>
      <c r="AS762" s="164"/>
      <c r="AT762" s="164"/>
      <c r="AU762" s="164"/>
      <c r="AV762" s="164"/>
      <c r="AW762" s="164"/>
      <c r="AX762" s="164"/>
      <c r="AY762" s="164"/>
      <c r="AZ762" s="164"/>
      <c r="BA762" s="164"/>
      <c r="BB762" s="164"/>
      <c r="BC762" s="164"/>
      <c r="BD762" s="164"/>
      <c r="BE762" s="164"/>
      <c r="BF762" s="164"/>
      <c r="BG762" s="164"/>
      <c r="BH762" s="164"/>
    </row>
    <row r="763" spans="1:60" outlineLevel="1" x14ac:dyDescent="0.2">
      <c r="A763" s="198"/>
      <c r="B763" s="173"/>
      <c r="C763" s="230" t="s">
        <v>1021</v>
      </c>
      <c r="D763" s="178"/>
      <c r="E763" s="183"/>
      <c r="F763" s="195"/>
      <c r="G763" s="196"/>
      <c r="H763" s="189"/>
      <c r="I763" s="203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  <c r="AG763" s="164"/>
      <c r="AH763" s="164"/>
      <c r="AI763" s="164"/>
      <c r="AJ763" s="164"/>
      <c r="AK763" s="164"/>
      <c r="AL763" s="164"/>
      <c r="AM763" s="164"/>
      <c r="AN763" s="164"/>
      <c r="AO763" s="164"/>
      <c r="AP763" s="164"/>
      <c r="AQ763" s="164"/>
      <c r="AR763" s="164"/>
      <c r="AS763" s="164"/>
      <c r="AT763" s="164"/>
      <c r="AU763" s="164"/>
      <c r="AV763" s="164"/>
      <c r="AW763" s="164"/>
      <c r="AX763" s="164"/>
      <c r="AY763" s="164"/>
      <c r="AZ763" s="164"/>
      <c r="BA763" s="165" t="str">
        <f>C763</f>
        <v>včetně pomocného lešení.</v>
      </c>
      <c r="BB763" s="164"/>
      <c r="BC763" s="164"/>
      <c r="BD763" s="164"/>
      <c r="BE763" s="164"/>
      <c r="BF763" s="164"/>
      <c r="BG763" s="164"/>
      <c r="BH763" s="164"/>
    </row>
    <row r="764" spans="1:60" outlineLevel="1" x14ac:dyDescent="0.2">
      <c r="A764" s="198"/>
      <c r="B764" s="173"/>
      <c r="C764" s="229" t="s">
        <v>1030</v>
      </c>
      <c r="D764" s="177"/>
      <c r="E764" s="182">
        <v>6.3920000000000003</v>
      </c>
      <c r="F764" s="190"/>
      <c r="G764" s="190"/>
      <c r="H764" s="189"/>
      <c r="I764" s="203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  <c r="AG764" s="164"/>
      <c r="AH764" s="164"/>
      <c r="AI764" s="164"/>
      <c r="AJ764" s="164"/>
      <c r="AK764" s="164"/>
      <c r="AL764" s="164"/>
      <c r="AM764" s="164"/>
      <c r="AN764" s="164"/>
      <c r="AO764" s="164"/>
      <c r="AP764" s="164"/>
      <c r="AQ764" s="164"/>
      <c r="AR764" s="164"/>
      <c r="AS764" s="164"/>
      <c r="AT764" s="164"/>
      <c r="AU764" s="164"/>
      <c r="AV764" s="164"/>
      <c r="AW764" s="164"/>
      <c r="AX764" s="164"/>
      <c r="AY764" s="164"/>
      <c r="AZ764" s="164"/>
      <c r="BA764" s="164"/>
      <c r="BB764" s="164"/>
      <c r="BC764" s="164"/>
      <c r="BD764" s="164"/>
      <c r="BE764" s="164"/>
      <c r="BF764" s="164"/>
      <c r="BG764" s="164"/>
      <c r="BH764" s="164"/>
    </row>
    <row r="765" spans="1:60" outlineLevel="1" x14ac:dyDescent="0.2">
      <c r="A765" s="198"/>
      <c r="B765" s="173"/>
      <c r="C765" s="229" t="s">
        <v>1031</v>
      </c>
      <c r="D765" s="177"/>
      <c r="E765" s="182">
        <v>454.39240000000001</v>
      </c>
      <c r="F765" s="190"/>
      <c r="G765" s="190"/>
      <c r="H765" s="189"/>
      <c r="I765" s="203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4"/>
      <c r="AK765" s="164"/>
      <c r="AL765" s="164"/>
      <c r="AM765" s="164"/>
      <c r="AN765" s="164"/>
      <c r="AO765" s="164"/>
      <c r="AP765" s="164"/>
      <c r="AQ765" s="164"/>
      <c r="AR765" s="164"/>
      <c r="AS765" s="164"/>
      <c r="AT765" s="164"/>
      <c r="AU765" s="164"/>
      <c r="AV765" s="164"/>
      <c r="AW765" s="164"/>
      <c r="AX765" s="164"/>
      <c r="AY765" s="164"/>
      <c r="AZ765" s="164"/>
      <c r="BA765" s="164"/>
      <c r="BB765" s="164"/>
      <c r="BC765" s="164"/>
      <c r="BD765" s="164"/>
      <c r="BE765" s="164"/>
      <c r="BF765" s="164"/>
      <c r="BG765" s="164"/>
      <c r="BH765" s="164"/>
    </row>
    <row r="766" spans="1:60" x14ac:dyDescent="0.2">
      <c r="A766" s="197" t="s">
        <v>85</v>
      </c>
      <c r="B766" s="172" t="s">
        <v>1032</v>
      </c>
      <c r="C766" s="225" t="s">
        <v>1033</v>
      </c>
      <c r="D766" s="174"/>
      <c r="E766" s="179"/>
      <c r="F766" s="193">
        <f>SUM(G767:G776)</f>
        <v>0</v>
      </c>
      <c r="G766" s="194"/>
      <c r="H766" s="186"/>
      <c r="I766" s="202"/>
    </row>
    <row r="767" spans="1:60" outlineLevel="1" x14ac:dyDescent="0.2">
      <c r="A767" s="198"/>
      <c r="B767" s="169" t="s">
        <v>1034</v>
      </c>
      <c r="C767" s="226"/>
      <c r="D767" s="175"/>
      <c r="E767" s="180"/>
      <c r="F767" s="187"/>
      <c r="G767" s="188"/>
      <c r="H767" s="189"/>
      <c r="I767" s="203"/>
      <c r="J767" s="164"/>
      <c r="K767" s="164">
        <v>1</v>
      </c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  <c r="AG767" s="164"/>
      <c r="AH767" s="164"/>
      <c r="AI767" s="164"/>
      <c r="AJ767" s="164"/>
      <c r="AK767" s="164"/>
      <c r="AL767" s="164"/>
      <c r="AM767" s="164"/>
      <c r="AN767" s="164"/>
      <c r="AO767" s="164"/>
      <c r="AP767" s="164"/>
      <c r="AQ767" s="164"/>
      <c r="AR767" s="164"/>
      <c r="AS767" s="164"/>
      <c r="AT767" s="164"/>
      <c r="AU767" s="164"/>
      <c r="AV767" s="164"/>
      <c r="AW767" s="164"/>
      <c r="AX767" s="164"/>
      <c r="AY767" s="164"/>
      <c r="AZ767" s="164"/>
      <c r="BA767" s="164"/>
      <c r="BB767" s="164"/>
      <c r="BC767" s="164"/>
      <c r="BD767" s="164"/>
      <c r="BE767" s="164"/>
      <c r="BF767" s="164"/>
      <c r="BG767" s="164"/>
      <c r="BH767" s="164"/>
    </row>
    <row r="768" spans="1:60" outlineLevel="1" x14ac:dyDescent="0.2">
      <c r="A768" s="198"/>
      <c r="B768" s="170" t="s">
        <v>1035</v>
      </c>
      <c r="C768" s="227"/>
      <c r="D768" s="199"/>
      <c r="E768" s="200"/>
      <c r="F768" s="201"/>
      <c r="G768" s="191"/>
      <c r="H768" s="189"/>
      <c r="I768" s="203"/>
      <c r="J768" s="164"/>
      <c r="K768" s="164">
        <v>2</v>
      </c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  <c r="AK768" s="164"/>
      <c r="AL768" s="164"/>
      <c r="AM768" s="164"/>
      <c r="AN768" s="164"/>
      <c r="AO768" s="164"/>
      <c r="AP768" s="164"/>
      <c r="AQ768" s="164"/>
      <c r="AR768" s="164"/>
      <c r="AS768" s="164"/>
      <c r="AT768" s="164"/>
      <c r="AU768" s="164"/>
      <c r="AV768" s="164"/>
      <c r="AW768" s="164"/>
      <c r="AX768" s="164"/>
      <c r="AY768" s="164"/>
      <c r="AZ768" s="164"/>
      <c r="BA768" s="164"/>
      <c r="BB768" s="164"/>
      <c r="BC768" s="164"/>
      <c r="BD768" s="164"/>
      <c r="BE768" s="164"/>
      <c r="BF768" s="164"/>
      <c r="BG768" s="164"/>
      <c r="BH768" s="164"/>
    </row>
    <row r="769" spans="1:60" outlineLevel="1" x14ac:dyDescent="0.2">
      <c r="A769" s="198">
        <v>222</v>
      </c>
      <c r="B769" s="173" t="s">
        <v>1036</v>
      </c>
      <c r="C769" s="228" t="s">
        <v>1037</v>
      </c>
      <c r="D769" s="176" t="s">
        <v>93</v>
      </c>
      <c r="E769" s="181">
        <v>89.3</v>
      </c>
      <c r="F769" s="192"/>
      <c r="G769" s="190">
        <f>E769*F769</f>
        <v>0</v>
      </c>
      <c r="H769" s="189" t="s">
        <v>1038</v>
      </c>
      <c r="I769" s="203" t="s">
        <v>95</v>
      </c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  <c r="AG769" s="164"/>
      <c r="AH769" s="164"/>
      <c r="AI769" s="164"/>
      <c r="AJ769" s="164"/>
      <c r="AK769" s="164"/>
      <c r="AL769" s="164"/>
      <c r="AM769" s="164">
        <v>21</v>
      </c>
      <c r="AN769" s="164"/>
      <c r="AO769" s="164"/>
      <c r="AP769" s="164"/>
      <c r="AQ769" s="164"/>
      <c r="AR769" s="164"/>
      <c r="AS769" s="164"/>
      <c r="AT769" s="164"/>
      <c r="AU769" s="164"/>
      <c r="AV769" s="164"/>
      <c r="AW769" s="164"/>
      <c r="AX769" s="164"/>
      <c r="AY769" s="164"/>
      <c r="AZ769" s="164"/>
      <c r="BA769" s="164"/>
      <c r="BB769" s="164"/>
      <c r="BC769" s="164"/>
      <c r="BD769" s="164"/>
      <c r="BE769" s="164"/>
      <c r="BF769" s="164"/>
      <c r="BG769" s="164"/>
      <c r="BH769" s="164"/>
    </row>
    <row r="770" spans="1:60" outlineLevel="1" x14ac:dyDescent="0.2">
      <c r="A770" s="198"/>
      <c r="B770" s="173"/>
      <c r="C770" s="229" t="s">
        <v>1039</v>
      </c>
      <c r="D770" s="177"/>
      <c r="E770" s="182">
        <v>20</v>
      </c>
      <c r="F770" s="190"/>
      <c r="G770" s="190"/>
      <c r="H770" s="189"/>
      <c r="I770" s="203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  <c r="AG770" s="164"/>
      <c r="AH770" s="164"/>
      <c r="AI770" s="164"/>
      <c r="AJ770" s="164"/>
      <c r="AK770" s="164"/>
      <c r="AL770" s="164"/>
      <c r="AM770" s="164"/>
      <c r="AN770" s="164"/>
      <c r="AO770" s="164"/>
      <c r="AP770" s="164"/>
      <c r="AQ770" s="164"/>
      <c r="AR770" s="164"/>
      <c r="AS770" s="164"/>
      <c r="AT770" s="164"/>
      <c r="AU770" s="164"/>
      <c r="AV770" s="164"/>
      <c r="AW770" s="164"/>
      <c r="AX770" s="164"/>
      <c r="AY770" s="164"/>
      <c r="AZ770" s="164"/>
      <c r="BA770" s="164"/>
      <c r="BB770" s="164"/>
      <c r="BC770" s="164"/>
      <c r="BD770" s="164"/>
      <c r="BE770" s="164"/>
      <c r="BF770" s="164"/>
      <c r="BG770" s="164"/>
      <c r="BH770" s="164"/>
    </row>
    <row r="771" spans="1:60" outlineLevel="1" x14ac:dyDescent="0.2">
      <c r="A771" s="198"/>
      <c r="B771" s="173"/>
      <c r="C771" s="229" t="s">
        <v>1040</v>
      </c>
      <c r="D771" s="177"/>
      <c r="E771" s="182">
        <v>69.3</v>
      </c>
      <c r="F771" s="190"/>
      <c r="G771" s="190"/>
      <c r="H771" s="189"/>
      <c r="I771" s="203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  <c r="AA771" s="164"/>
      <c r="AB771" s="164"/>
      <c r="AC771" s="164"/>
      <c r="AD771" s="164"/>
      <c r="AE771" s="164"/>
      <c r="AF771" s="164"/>
      <c r="AG771" s="164"/>
      <c r="AH771" s="164"/>
      <c r="AI771" s="164"/>
      <c r="AJ771" s="164"/>
      <c r="AK771" s="164"/>
      <c r="AL771" s="164"/>
      <c r="AM771" s="164"/>
      <c r="AN771" s="164"/>
      <c r="AO771" s="164"/>
      <c r="AP771" s="164"/>
      <c r="AQ771" s="164"/>
      <c r="AR771" s="164"/>
      <c r="AS771" s="164"/>
      <c r="AT771" s="164"/>
      <c r="AU771" s="164"/>
      <c r="AV771" s="164"/>
      <c r="AW771" s="164"/>
      <c r="AX771" s="164"/>
      <c r="AY771" s="164"/>
      <c r="AZ771" s="164"/>
      <c r="BA771" s="164"/>
      <c r="BB771" s="164"/>
      <c r="BC771" s="164"/>
      <c r="BD771" s="164"/>
      <c r="BE771" s="164"/>
      <c r="BF771" s="164"/>
      <c r="BG771" s="164"/>
      <c r="BH771" s="164"/>
    </row>
    <row r="772" spans="1:60" outlineLevel="1" x14ac:dyDescent="0.2">
      <c r="A772" s="198"/>
      <c r="B772" s="170" t="s">
        <v>1041</v>
      </c>
      <c r="C772" s="227"/>
      <c r="D772" s="199"/>
      <c r="E772" s="200"/>
      <c r="F772" s="201"/>
      <c r="G772" s="191"/>
      <c r="H772" s="189"/>
      <c r="I772" s="203"/>
      <c r="J772" s="164"/>
      <c r="K772" s="164">
        <v>1</v>
      </c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  <c r="AA772" s="164"/>
      <c r="AB772" s="164"/>
      <c r="AC772" s="164"/>
      <c r="AD772" s="164"/>
      <c r="AE772" s="164"/>
      <c r="AF772" s="164"/>
      <c r="AG772" s="164"/>
      <c r="AH772" s="164"/>
      <c r="AI772" s="164"/>
      <c r="AJ772" s="164"/>
      <c r="AK772" s="164"/>
      <c r="AL772" s="164"/>
      <c r="AM772" s="164"/>
      <c r="AN772" s="164"/>
      <c r="AO772" s="164"/>
      <c r="AP772" s="164"/>
      <c r="AQ772" s="164"/>
      <c r="AR772" s="164"/>
      <c r="AS772" s="164"/>
      <c r="AT772" s="164"/>
      <c r="AU772" s="164"/>
      <c r="AV772" s="164"/>
      <c r="AW772" s="164"/>
      <c r="AX772" s="164"/>
      <c r="AY772" s="164"/>
      <c r="AZ772" s="164"/>
      <c r="BA772" s="164"/>
      <c r="BB772" s="164"/>
      <c r="BC772" s="164"/>
      <c r="BD772" s="164"/>
      <c r="BE772" s="164"/>
      <c r="BF772" s="164"/>
      <c r="BG772" s="164"/>
      <c r="BH772" s="164"/>
    </row>
    <row r="773" spans="1:60" outlineLevel="1" x14ac:dyDescent="0.2">
      <c r="A773" s="198">
        <v>223</v>
      </c>
      <c r="B773" s="173" t="s">
        <v>1042</v>
      </c>
      <c r="C773" s="228" t="s">
        <v>1043</v>
      </c>
      <c r="D773" s="176" t="s">
        <v>93</v>
      </c>
      <c r="E773" s="181">
        <v>364.08</v>
      </c>
      <c r="F773" s="192"/>
      <c r="G773" s="190">
        <f>E773*F773</f>
        <v>0</v>
      </c>
      <c r="H773" s="189" t="s">
        <v>1038</v>
      </c>
      <c r="I773" s="203" t="s">
        <v>95</v>
      </c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  <c r="AA773" s="164"/>
      <c r="AB773" s="164"/>
      <c r="AC773" s="164"/>
      <c r="AD773" s="164"/>
      <c r="AE773" s="164"/>
      <c r="AF773" s="164"/>
      <c r="AG773" s="164"/>
      <c r="AH773" s="164"/>
      <c r="AI773" s="164"/>
      <c r="AJ773" s="164"/>
      <c r="AK773" s="164"/>
      <c r="AL773" s="164"/>
      <c r="AM773" s="164">
        <v>21</v>
      </c>
      <c r="AN773" s="164"/>
      <c r="AO773" s="164"/>
      <c r="AP773" s="164"/>
      <c r="AQ773" s="164"/>
      <c r="AR773" s="164"/>
      <c r="AS773" s="164"/>
      <c r="AT773" s="164"/>
      <c r="AU773" s="164"/>
      <c r="AV773" s="164"/>
      <c r="AW773" s="164"/>
      <c r="AX773" s="164"/>
      <c r="AY773" s="164"/>
      <c r="AZ773" s="164"/>
      <c r="BA773" s="164"/>
      <c r="BB773" s="164"/>
      <c r="BC773" s="164"/>
      <c r="BD773" s="164"/>
      <c r="BE773" s="164"/>
      <c r="BF773" s="164"/>
      <c r="BG773" s="164"/>
      <c r="BH773" s="164"/>
    </row>
    <row r="774" spans="1:60" outlineLevel="1" x14ac:dyDescent="0.2">
      <c r="A774" s="198"/>
      <c r="B774" s="173"/>
      <c r="C774" s="229" t="s">
        <v>1039</v>
      </c>
      <c r="D774" s="177"/>
      <c r="E774" s="182">
        <v>20</v>
      </c>
      <c r="F774" s="190"/>
      <c r="G774" s="190"/>
      <c r="H774" s="189"/>
      <c r="I774" s="203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  <c r="AG774" s="164"/>
      <c r="AH774" s="164"/>
      <c r="AI774" s="164"/>
      <c r="AJ774" s="164"/>
      <c r="AK774" s="164"/>
      <c r="AL774" s="164"/>
      <c r="AM774" s="164"/>
      <c r="AN774" s="164"/>
      <c r="AO774" s="164"/>
      <c r="AP774" s="164"/>
      <c r="AQ774" s="164"/>
      <c r="AR774" s="164"/>
      <c r="AS774" s="164"/>
      <c r="AT774" s="164"/>
      <c r="AU774" s="164"/>
      <c r="AV774" s="164"/>
      <c r="AW774" s="164"/>
      <c r="AX774" s="164"/>
      <c r="AY774" s="164"/>
      <c r="AZ774" s="164"/>
      <c r="BA774" s="164"/>
      <c r="BB774" s="164"/>
      <c r="BC774" s="164"/>
      <c r="BD774" s="164"/>
      <c r="BE774" s="164"/>
      <c r="BF774" s="164"/>
      <c r="BG774" s="164"/>
      <c r="BH774" s="164"/>
    </row>
    <row r="775" spans="1:60" outlineLevel="1" x14ac:dyDescent="0.2">
      <c r="A775" s="198"/>
      <c r="B775" s="173"/>
      <c r="C775" s="229" t="s">
        <v>1040</v>
      </c>
      <c r="D775" s="177"/>
      <c r="E775" s="182">
        <v>69.3</v>
      </c>
      <c r="F775" s="190"/>
      <c r="G775" s="190"/>
      <c r="H775" s="189"/>
      <c r="I775" s="203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  <c r="AA775" s="164"/>
      <c r="AB775" s="164"/>
      <c r="AC775" s="164"/>
      <c r="AD775" s="164"/>
      <c r="AE775" s="164"/>
      <c r="AF775" s="164"/>
      <c r="AG775" s="164"/>
      <c r="AH775" s="164"/>
      <c r="AI775" s="164"/>
      <c r="AJ775" s="164"/>
      <c r="AK775" s="164"/>
      <c r="AL775" s="164"/>
      <c r="AM775" s="164"/>
      <c r="AN775" s="164"/>
      <c r="AO775" s="164"/>
      <c r="AP775" s="164"/>
      <c r="AQ775" s="164"/>
      <c r="AR775" s="164"/>
      <c r="AS775" s="164"/>
      <c r="AT775" s="164"/>
      <c r="AU775" s="164"/>
      <c r="AV775" s="164"/>
      <c r="AW775" s="164"/>
      <c r="AX775" s="164"/>
      <c r="AY775" s="164"/>
      <c r="AZ775" s="164"/>
      <c r="BA775" s="164"/>
      <c r="BB775" s="164"/>
      <c r="BC775" s="164"/>
      <c r="BD775" s="164"/>
      <c r="BE775" s="164"/>
      <c r="BF775" s="164"/>
      <c r="BG775" s="164"/>
      <c r="BH775" s="164"/>
    </row>
    <row r="776" spans="1:60" outlineLevel="1" x14ac:dyDescent="0.2">
      <c r="A776" s="198"/>
      <c r="B776" s="173"/>
      <c r="C776" s="229" t="s">
        <v>1044</v>
      </c>
      <c r="D776" s="177"/>
      <c r="E776" s="182">
        <v>274.77999999999997</v>
      </c>
      <c r="F776" s="190"/>
      <c r="G776" s="190"/>
      <c r="H776" s="189"/>
      <c r="I776" s="203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  <c r="AG776" s="164"/>
      <c r="AH776" s="164"/>
      <c r="AI776" s="164"/>
      <c r="AJ776" s="164"/>
      <c r="AK776" s="164"/>
      <c r="AL776" s="164"/>
      <c r="AM776" s="164"/>
      <c r="AN776" s="164"/>
      <c r="AO776" s="164"/>
      <c r="AP776" s="164"/>
      <c r="AQ776" s="164"/>
      <c r="AR776" s="164"/>
      <c r="AS776" s="164"/>
      <c r="AT776" s="164"/>
      <c r="AU776" s="164"/>
      <c r="AV776" s="164"/>
      <c r="AW776" s="164"/>
      <c r="AX776" s="164"/>
      <c r="AY776" s="164"/>
      <c r="AZ776" s="164"/>
      <c r="BA776" s="164"/>
      <c r="BB776" s="164"/>
      <c r="BC776" s="164"/>
      <c r="BD776" s="164"/>
      <c r="BE776" s="164"/>
      <c r="BF776" s="164"/>
      <c r="BG776" s="164"/>
      <c r="BH776" s="164"/>
    </row>
    <row r="777" spans="1:60" x14ac:dyDescent="0.2">
      <c r="A777" s="197" t="s">
        <v>85</v>
      </c>
      <c r="B777" s="172" t="s">
        <v>1045</v>
      </c>
      <c r="C777" s="225" t="s">
        <v>1046</v>
      </c>
      <c r="D777" s="174"/>
      <c r="E777" s="179"/>
      <c r="F777" s="193">
        <f>SUM(G778:G781)</f>
        <v>0</v>
      </c>
      <c r="G777" s="194"/>
      <c r="H777" s="186"/>
      <c r="I777" s="202"/>
    </row>
    <row r="778" spans="1:60" outlineLevel="1" x14ac:dyDescent="0.2">
      <c r="A778" s="198"/>
      <c r="B778" s="169" t="s">
        <v>1047</v>
      </c>
      <c r="C778" s="226"/>
      <c r="D778" s="175"/>
      <c r="E778" s="180"/>
      <c r="F778" s="187"/>
      <c r="G778" s="188"/>
      <c r="H778" s="189"/>
      <c r="I778" s="203"/>
      <c r="J778" s="164"/>
      <c r="K778" s="164">
        <v>1</v>
      </c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  <c r="AA778" s="164"/>
      <c r="AB778" s="164"/>
      <c r="AC778" s="164"/>
      <c r="AD778" s="164"/>
      <c r="AE778" s="164"/>
      <c r="AF778" s="164"/>
      <c r="AG778" s="164"/>
      <c r="AH778" s="164"/>
      <c r="AI778" s="164"/>
      <c r="AJ778" s="164"/>
      <c r="AK778" s="164"/>
      <c r="AL778" s="164"/>
      <c r="AM778" s="164"/>
      <c r="AN778" s="164"/>
      <c r="AO778" s="164"/>
      <c r="AP778" s="164"/>
      <c r="AQ778" s="164"/>
      <c r="AR778" s="164"/>
      <c r="AS778" s="164"/>
      <c r="AT778" s="164"/>
      <c r="AU778" s="164"/>
      <c r="AV778" s="164"/>
      <c r="AW778" s="164"/>
      <c r="AX778" s="164"/>
      <c r="AY778" s="164"/>
      <c r="AZ778" s="164"/>
      <c r="BA778" s="164"/>
      <c r="BB778" s="164"/>
      <c r="BC778" s="164"/>
      <c r="BD778" s="164"/>
      <c r="BE778" s="164"/>
      <c r="BF778" s="164"/>
      <c r="BG778" s="164"/>
      <c r="BH778" s="164"/>
    </row>
    <row r="779" spans="1:60" outlineLevel="1" x14ac:dyDescent="0.2">
      <c r="A779" s="198"/>
      <c r="B779" s="170" t="s">
        <v>1048</v>
      </c>
      <c r="C779" s="227"/>
      <c r="D779" s="199"/>
      <c r="E779" s="200"/>
      <c r="F779" s="201"/>
      <c r="G779" s="191"/>
      <c r="H779" s="189"/>
      <c r="I779" s="203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  <c r="AG779" s="164"/>
      <c r="AH779" s="164"/>
      <c r="AI779" s="164"/>
      <c r="AJ779" s="164"/>
      <c r="AK779" s="164"/>
      <c r="AL779" s="164"/>
      <c r="AM779" s="164"/>
      <c r="AN779" s="164"/>
      <c r="AO779" s="164"/>
      <c r="AP779" s="164"/>
      <c r="AQ779" s="164"/>
      <c r="AR779" s="164"/>
      <c r="AS779" s="164"/>
      <c r="AT779" s="164"/>
      <c r="AU779" s="164"/>
      <c r="AV779" s="164"/>
      <c r="AW779" s="164"/>
      <c r="AX779" s="164"/>
      <c r="AY779" s="164"/>
      <c r="AZ779" s="164"/>
      <c r="BA779" s="164"/>
      <c r="BB779" s="164"/>
      <c r="BC779" s="164"/>
      <c r="BD779" s="164"/>
      <c r="BE779" s="164"/>
      <c r="BF779" s="164"/>
      <c r="BG779" s="164"/>
      <c r="BH779" s="164"/>
    </row>
    <row r="780" spans="1:60" outlineLevel="1" x14ac:dyDescent="0.2">
      <c r="A780" s="198">
        <v>224</v>
      </c>
      <c r="B780" s="173" t="s">
        <v>1049</v>
      </c>
      <c r="C780" s="228" t="s">
        <v>1050</v>
      </c>
      <c r="D780" s="176" t="s">
        <v>202</v>
      </c>
      <c r="E780" s="181">
        <v>10</v>
      </c>
      <c r="F780" s="192"/>
      <c r="G780" s="190">
        <f>E780*F780</f>
        <v>0</v>
      </c>
      <c r="H780" s="189" t="s">
        <v>1045</v>
      </c>
      <c r="I780" s="203" t="s">
        <v>95</v>
      </c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  <c r="AA780" s="164"/>
      <c r="AB780" s="164"/>
      <c r="AC780" s="164"/>
      <c r="AD780" s="164"/>
      <c r="AE780" s="164"/>
      <c r="AF780" s="164"/>
      <c r="AG780" s="164"/>
      <c r="AH780" s="164"/>
      <c r="AI780" s="164"/>
      <c r="AJ780" s="164"/>
      <c r="AK780" s="164"/>
      <c r="AL780" s="164"/>
      <c r="AM780" s="164">
        <v>21</v>
      </c>
      <c r="AN780" s="164"/>
      <c r="AO780" s="164"/>
      <c r="AP780" s="164"/>
      <c r="AQ780" s="164"/>
      <c r="AR780" s="164"/>
      <c r="AS780" s="164"/>
      <c r="AT780" s="164"/>
      <c r="AU780" s="164"/>
      <c r="AV780" s="164"/>
      <c r="AW780" s="164"/>
      <c r="AX780" s="164"/>
      <c r="AY780" s="164"/>
      <c r="AZ780" s="164"/>
      <c r="BA780" s="164"/>
      <c r="BB780" s="164"/>
      <c r="BC780" s="164"/>
      <c r="BD780" s="164"/>
      <c r="BE780" s="164"/>
      <c r="BF780" s="164"/>
      <c r="BG780" s="164"/>
      <c r="BH780" s="164"/>
    </row>
    <row r="781" spans="1:60" outlineLevel="1" x14ac:dyDescent="0.2">
      <c r="A781" s="198"/>
      <c r="B781" s="173"/>
      <c r="C781" s="229" t="s">
        <v>1051</v>
      </c>
      <c r="D781" s="177"/>
      <c r="E781" s="182">
        <v>10</v>
      </c>
      <c r="F781" s="190"/>
      <c r="G781" s="190"/>
      <c r="H781" s="189"/>
      <c r="I781" s="203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  <c r="AA781" s="164"/>
      <c r="AB781" s="164"/>
      <c r="AC781" s="164"/>
      <c r="AD781" s="164"/>
      <c r="AE781" s="164"/>
      <c r="AF781" s="164"/>
      <c r="AG781" s="164"/>
      <c r="AH781" s="164"/>
      <c r="AI781" s="164"/>
      <c r="AJ781" s="164"/>
      <c r="AK781" s="164"/>
      <c r="AL781" s="164"/>
      <c r="AM781" s="164"/>
      <c r="AN781" s="164"/>
      <c r="AO781" s="164"/>
      <c r="AP781" s="164"/>
      <c r="AQ781" s="164"/>
      <c r="AR781" s="164"/>
      <c r="AS781" s="164"/>
      <c r="AT781" s="164"/>
      <c r="AU781" s="164"/>
      <c r="AV781" s="164"/>
      <c r="AW781" s="164"/>
      <c r="AX781" s="164"/>
      <c r="AY781" s="164"/>
      <c r="AZ781" s="164"/>
      <c r="BA781" s="164"/>
      <c r="BB781" s="164"/>
      <c r="BC781" s="164"/>
      <c r="BD781" s="164"/>
      <c r="BE781" s="164"/>
      <c r="BF781" s="164"/>
      <c r="BG781" s="164"/>
      <c r="BH781" s="164"/>
    </row>
    <row r="782" spans="1:60" x14ac:dyDescent="0.2">
      <c r="A782" s="197" t="s">
        <v>85</v>
      </c>
      <c r="B782" s="172" t="s">
        <v>1052</v>
      </c>
      <c r="C782" s="225" t="s">
        <v>1053</v>
      </c>
      <c r="D782" s="174"/>
      <c r="E782" s="179"/>
      <c r="F782" s="193">
        <f>SUM(G783:G787)</f>
        <v>0</v>
      </c>
      <c r="G782" s="194"/>
      <c r="H782" s="186"/>
      <c r="I782" s="202"/>
    </row>
    <row r="783" spans="1:60" outlineLevel="1" x14ac:dyDescent="0.2">
      <c r="A783" s="198"/>
      <c r="B783" s="169" t="s">
        <v>1054</v>
      </c>
      <c r="C783" s="226"/>
      <c r="D783" s="175"/>
      <c r="E783" s="180"/>
      <c r="F783" s="187"/>
      <c r="G783" s="188"/>
      <c r="H783" s="189"/>
      <c r="I783" s="203"/>
      <c r="J783" s="164"/>
      <c r="K783" s="164">
        <v>1</v>
      </c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  <c r="AA783" s="164"/>
      <c r="AB783" s="164"/>
      <c r="AC783" s="164"/>
      <c r="AD783" s="164"/>
      <c r="AE783" s="164"/>
      <c r="AF783" s="164"/>
      <c r="AG783" s="164"/>
      <c r="AH783" s="164"/>
      <c r="AI783" s="164"/>
      <c r="AJ783" s="164"/>
      <c r="AK783" s="164"/>
      <c r="AL783" s="164"/>
      <c r="AM783" s="164"/>
      <c r="AN783" s="164"/>
      <c r="AO783" s="164"/>
      <c r="AP783" s="164"/>
      <c r="AQ783" s="164"/>
      <c r="AR783" s="164"/>
      <c r="AS783" s="164"/>
      <c r="AT783" s="164"/>
      <c r="AU783" s="164"/>
      <c r="AV783" s="164"/>
      <c r="AW783" s="164"/>
      <c r="AX783" s="164"/>
      <c r="AY783" s="164"/>
      <c r="AZ783" s="164"/>
      <c r="BA783" s="164"/>
      <c r="BB783" s="164"/>
      <c r="BC783" s="164"/>
      <c r="BD783" s="164"/>
      <c r="BE783" s="164"/>
      <c r="BF783" s="164"/>
      <c r="BG783" s="164"/>
      <c r="BH783" s="164"/>
    </row>
    <row r="784" spans="1:60" outlineLevel="1" x14ac:dyDescent="0.2">
      <c r="A784" s="198">
        <v>225</v>
      </c>
      <c r="B784" s="173" t="s">
        <v>1055</v>
      </c>
      <c r="C784" s="228" t="s">
        <v>1056</v>
      </c>
      <c r="D784" s="176" t="s">
        <v>1057</v>
      </c>
      <c r="E784" s="181">
        <v>1</v>
      </c>
      <c r="F784" s="192"/>
      <c r="G784" s="190">
        <f>E784*F784</f>
        <v>0</v>
      </c>
      <c r="H784" s="189" t="s">
        <v>1058</v>
      </c>
      <c r="I784" s="203" t="s">
        <v>95</v>
      </c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  <c r="AA784" s="164"/>
      <c r="AB784" s="164"/>
      <c r="AC784" s="164"/>
      <c r="AD784" s="164"/>
      <c r="AE784" s="164"/>
      <c r="AF784" s="164"/>
      <c r="AG784" s="164"/>
      <c r="AH784" s="164"/>
      <c r="AI784" s="164"/>
      <c r="AJ784" s="164"/>
      <c r="AK784" s="164"/>
      <c r="AL784" s="164"/>
      <c r="AM784" s="164">
        <v>21</v>
      </c>
      <c r="AN784" s="164"/>
      <c r="AO784" s="164"/>
      <c r="AP784" s="164"/>
      <c r="AQ784" s="164"/>
      <c r="AR784" s="164"/>
      <c r="AS784" s="164"/>
      <c r="AT784" s="164"/>
      <c r="AU784" s="164"/>
      <c r="AV784" s="164"/>
      <c r="AW784" s="164"/>
      <c r="AX784" s="164"/>
      <c r="AY784" s="164"/>
      <c r="AZ784" s="164"/>
      <c r="BA784" s="164"/>
      <c r="BB784" s="164"/>
      <c r="BC784" s="164"/>
      <c r="BD784" s="164"/>
      <c r="BE784" s="164"/>
      <c r="BF784" s="164"/>
      <c r="BG784" s="164"/>
      <c r="BH784" s="164"/>
    </row>
    <row r="785" spans="1:60" outlineLevel="1" x14ac:dyDescent="0.2">
      <c r="A785" s="198"/>
      <c r="B785" s="173"/>
      <c r="C785" s="230" t="s">
        <v>1059</v>
      </c>
      <c r="D785" s="178"/>
      <c r="E785" s="183"/>
      <c r="F785" s="195"/>
      <c r="G785" s="196"/>
      <c r="H785" s="189"/>
      <c r="I785" s="203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  <c r="AA785" s="164"/>
      <c r="AB785" s="164"/>
      <c r="AC785" s="164"/>
      <c r="AD785" s="164"/>
      <c r="AE785" s="164"/>
      <c r="AF785" s="164"/>
      <c r="AG785" s="164"/>
      <c r="AH785" s="164"/>
      <c r="AI785" s="164"/>
      <c r="AJ785" s="164"/>
      <c r="AK785" s="164"/>
      <c r="AL785" s="164"/>
      <c r="AM785" s="164"/>
      <c r="AN785" s="164"/>
      <c r="AO785" s="164"/>
      <c r="AP785" s="164"/>
      <c r="AQ785" s="164"/>
      <c r="AR785" s="164"/>
      <c r="AS785" s="164"/>
      <c r="AT785" s="164"/>
      <c r="AU785" s="164"/>
      <c r="AV785" s="164"/>
      <c r="AW785" s="164"/>
      <c r="AX785" s="164"/>
      <c r="AY785" s="164"/>
      <c r="AZ785" s="164"/>
      <c r="BA785" s="165" t="str">
        <f>C785</f>
        <v>Veškeré náklady spojené s vybudováním, provozem a odstraněním zařízení staveniště.</v>
      </c>
      <c r="BB785" s="164"/>
      <c r="BC785" s="164"/>
      <c r="BD785" s="164"/>
      <c r="BE785" s="164"/>
      <c r="BF785" s="164"/>
      <c r="BG785" s="164"/>
      <c r="BH785" s="164"/>
    </row>
    <row r="786" spans="1:60" outlineLevel="1" x14ac:dyDescent="0.2">
      <c r="A786" s="198">
        <v>226</v>
      </c>
      <c r="B786" s="173" t="s">
        <v>1060</v>
      </c>
      <c r="C786" s="228" t="s">
        <v>1061</v>
      </c>
      <c r="D786" s="176" t="s">
        <v>1057</v>
      </c>
      <c r="E786" s="181">
        <v>1</v>
      </c>
      <c r="F786" s="192"/>
      <c r="G786" s="190">
        <f>E786*F786</f>
        <v>0</v>
      </c>
      <c r="H786" s="189"/>
      <c r="I786" s="203" t="s">
        <v>164</v>
      </c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  <c r="AA786" s="164"/>
      <c r="AB786" s="164"/>
      <c r="AC786" s="164"/>
      <c r="AD786" s="164"/>
      <c r="AE786" s="164"/>
      <c r="AF786" s="164"/>
      <c r="AG786" s="164"/>
      <c r="AH786" s="164"/>
      <c r="AI786" s="164"/>
      <c r="AJ786" s="164"/>
      <c r="AK786" s="164"/>
      <c r="AL786" s="164"/>
      <c r="AM786" s="164">
        <v>21</v>
      </c>
      <c r="AN786" s="164"/>
      <c r="AO786" s="164"/>
      <c r="AP786" s="164"/>
      <c r="AQ786" s="164"/>
      <c r="AR786" s="164"/>
      <c r="AS786" s="164"/>
      <c r="AT786" s="164"/>
      <c r="AU786" s="164"/>
      <c r="AV786" s="164"/>
      <c r="AW786" s="164"/>
      <c r="AX786" s="164"/>
      <c r="AY786" s="164"/>
      <c r="AZ786" s="164"/>
      <c r="BA786" s="164"/>
      <c r="BB786" s="164"/>
      <c r="BC786" s="164"/>
      <c r="BD786" s="164"/>
      <c r="BE786" s="164"/>
      <c r="BF786" s="164"/>
      <c r="BG786" s="164"/>
      <c r="BH786" s="164"/>
    </row>
    <row r="787" spans="1:60" outlineLevel="1" x14ac:dyDescent="0.2">
      <c r="A787" s="198"/>
      <c r="B787" s="173"/>
      <c r="C787" s="230" t="s">
        <v>1059</v>
      </c>
      <c r="D787" s="178"/>
      <c r="E787" s="183"/>
      <c r="F787" s="195"/>
      <c r="G787" s="196"/>
      <c r="H787" s="189"/>
      <c r="I787" s="203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  <c r="AA787" s="164"/>
      <c r="AB787" s="164"/>
      <c r="AC787" s="164"/>
      <c r="AD787" s="164"/>
      <c r="AE787" s="164"/>
      <c r="AF787" s="164"/>
      <c r="AG787" s="164"/>
      <c r="AH787" s="164"/>
      <c r="AI787" s="164"/>
      <c r="AJ787" s="164"/>
      <c r="AK787" s="164"/>
      <c r="AL787" s="164"/>
      <c r="AM787" s="164"/>
      <c r="AN787" s="164"/>
      <c r="AO787" s="164"/>
      <c r="AP787" s="164"/>
      <c r="AQ787" s="164"/>
      <c r="AR787" s="164"/>
      <c r="AS787" s="164"/>
      <c r="AT787" s="164"/>
      <c r="AU787" s="164"/>
      <c r="AV787" s="164"/>
      <c r="AW787" s="164"/>
      <c r="AX787" s="164"/>
      <c r="AY787" s="164"/>
      <c r="AZ787" s="164"/>
      <c r="BA787" s="165" t="str">
        <f>C787</f>
        <v>Veškeré náklady spojené s vybudováním, provozem a odstraněním zařízení staveniště.</v>
      </c>
      <c r="BB787" s="164"/>
      <c r="BC787" s="164"/>
      <c r="BD787" s="164"/>
      <c r="BE787" s="164"/>
      <c r="BF787" s="164"/>
      <c r="BG787" s="164"/>
      <c r="BH787" s="164"/>
    </row>
    <row r="788" spans="1:60" x14ac:dyDescent="0.2">
      <c r="A788" s="197" t="s">
        <v>85</v>
      </c>
      <c r="B788" s="172" t="s">
        <v>1062</v>
      </c>
      <c r="C788" s="225" t="s">
        <v>1063</v>
      </c>
      <c r="D788" s="174"/>
      <c r="E788" s="179"/>
      <c r="F788" s="193">
        <f>SUM(G789:G791)</f>
        <v>0</v>
      </c>
      <c r="G788" s="194"/>
      <c r="H788" s="186"/>
      <c r="I788" s="202"/>
    </row>
    <row r="789" spans="1:60" outlineLevel="1" x14ac:dyDescent="0.2">
      <c r="A789" s="198"/>
      <c r="B789" s="169" t="s">
        <v>1064</v>
      </c>
      <c r="C789" s="226"/>
      <c r="D789" s="175"/>
      <c r="E789" s="180"/>
      <c r="F789" s="187"/>
      <c r="G789" s="188"/>
      <c r="H789" s="189"/>
      <c r="I789" s="203"/>
      <c r="J789" s="164"/>
      <c r="K789" s="164">
        <v>1</v>
      </c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  <c r="AG789" s="164"/>
      <c r="AH789" s="164"/>
      <c r="AI789" s="164"/>
      <c r="AJ789" s="164"/>
      <c r="AK789" s="164"/>
      <c r="AL789" s="164"/>
      <c r="AM789" s="164"/>
      <c r="AN789" s="164"/>
      <c r="AO789" s="164"/>
      <c r="AP789" s="164"/>
      <c r="AQ789" s="164"/>
      <c r="AR789" s="164"/>
      <c r="AS789" s="164"/>
      <c r="AT789" s="164"/>
      <c r="AU789" s="164"/>
      <c r="AV789" s="164"/>
      <c r="AW789" s="164"/>
      <c r="AX789" s="164"/>
      <c r="AY789" s="164"/>
      <c r="AZ789" s="164"/>
      <c r="BA789" s="164"/>
      <c r="BB789" s="164"/>
      <c r="BC789" s="164"/>
      <c r="BD789" s="164"/>
      <c r="BE789" s="164"/>
      <c r="BF789" s="164"/>
      <c r="BG789" s="164"/>
      <c r="BH789" s="164"/>
    </row>
    <row r="790" spans="1:60" outlineLevel="1" x14ac:dyDescent="0.2">
      <c r="A790" s="198">
        <v>227</v>
      </c>
      <c r="B790" s="173" t="s">
        <v>1065</v>
      </c>
      <c r="C790" s="228" t="s">
        <v>1066</v>
      </c>
      <c r="D790" s="176" t="s">
        <v>1057</v>
      </c>
      <c r="E790" s="181">
        <v>1</v>
      </c>
      <c r="F790" s="192"/>
      <c r="G790" s="190">
        <f>E790*F790</f>
        <v>0</v>
      </c>
      <c r="H790" s="189" t="s">
        <v>1058</v>
      </c>
      <c r="I790" s="203" t="s">
        <v>95</v>
      </c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  <c r="AA790" s="164"/>
      <c r="AB790" s="164"/>
      <c r="AC790" s="164"/>
      <c r="AD790" s="164"/>
      <c r="AE790" s="164"/>
      <c r="AF790" s="164"/>
      <c r="AG790" s="164"/>
      <c r="AH790" s="164"/>
      <c r="AI790" s="164"/>
      <c r="AJ790" s="164"/>
      <c r="AK790" s="164"/>
      <c r="AL790" s="164"/>
      <c r="AM790" s="164">
        <v>21</v>
      </c>
      <c r="AN790" s="164"/>
      <c r="AO790" s="164"/>
      <c r="AP790" s="164"/>
      <c r="AQ790" s="164"/>
      <c r="AR790" s="164"/>
      <c r="AS790" s="164"/>
      <c r="AT790" s="164"/>
      <c r="AU790" s="164"/>
      <c r="AV790" s="164"/>
      <c r="AW790" s="164"/>
      <c r="AX790" s="164"/>
      <c r="AY790" s="164"/>
      <c r="AZ790" s="164"/>
      <c r="BA790" s="164"/>
      <c r="BB790" s="164"/>
      <c r="BC790" s="164"/>
      <c r="BD790" s="164"/>
      <c r="BE790" s="164"/>
      <c r="BF790" s="164"/>
      <c r="BG790" s="164"/>
      <c r="BH790" s="164"/>
    </row>
    <row r="791" spans="1:60" ht="13.5" outlineLevel="1" thickBot="1" x14ac:dyDescent="0.25">
      <c r="A791" s="213"/>
      <c r="B791" s="214"/>
      <c r="C791" s="231" t="s">
        <v>1067</v>
      </c>
      <c r="D791" s="215"/>
      <c r="E791" s="216"/>
      <c r="F791" s="217"/>
      <c r="G791" s="218"/>
      <c r="H791" s="219"/>
      <c r="I791" s="220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  <c r="AA791" s="164"/>
      <c r="AB791" s="164"/>
      <c r="AC791" s="164"/>
      <c r="AD791" s="164"/>
      <c r="AE791" s="164"/>
      <c r="AF791" s="164"/>
      <c r="AG791" s="164"/>
      <c r="AH791" s="164"/>
      <c r="AI791" s="164"/>
      <c r="AJ791" s="164"/>
      <c r="AK791" s="164"/>
      <c r="AL791" s="164"/>
      <c r="AM791" s="164"/>
      <c r="AN791" s="164"/>
      <c r="AO791" s="164"/>
      <c r="AP791" s="164"/>
      <c r="AQ791" s="164"/>
      <c r="AR791" s="164"/>
      <c r="AS791" s="164"/>
      <c r="AT791" s="164"/>
      <c r="AU791" s="164"/>
      <c r="AV791" s="164"/>
      <c r="AW791" s="164"/>
      <c r="AX791" s="164"/>
      <c r="AY791" s="164"/>
      <c r="AZ791" s="164"/>
      <c r="BA791" s="165" t="str">
        <f>C791</f>
        <v>Náklady na vyhotovení dokumentace skutečného provedení stavby a její předání objednateli v požadované formě a požadovaném počtu.</v>
      </c>
      <c r="BB791" s="164"/>
      <c r="BC791" s="164"/>
      <c r="BD791" s="164"/>
      <c r="BE791" s="164"/>
      <c r="BF791" s="164"/>
      <c r="BG791" s="164"/>
      <c r="BH791" s="164"/>
    </row>
    <row r="792" spans="1:60" hidden="1" x14ac:dyDescent="0.2">
      <c r="C792" s="104"/>
      <c r="AK792">
        <f>SUM(AK1:AK791)</f>
        <v>0</v>
      </c>
      <c r="AL792">
        <f>SUM(AL1:AL791)</f>
        <v>0</v>
      </c>
      <c r="AN792">
        <v>15</v>
      </c>
      <c r="AO792">
        <v>21</v>
      </c>
    </row>
    <row r="793" spans="1:60" ht="13.5" hidden="1" thickBot="1" x14ac:dyDescent="0.25">
      <c r="A793" s="221"/>
      <c r="B793" s="222" t="s">
        <v>1068</v>
      </c>
      <c r="C793" s="232"/>
      <c r="D793" s="223"/>
      <c r="E793" s="223"/>
      <c r="F793" s="223"/>
      <c r="G793" s="224">
        <f>F8+F52+F70+F114+F118+F146+F157+F172+F212+F217+F223+F227+F243+F249+F300+F329+F342+F365+F398+F446+F569+F575+F613+F671+F706+F730+F746+F753+F766+F777+F782+F788</f>
        <v>0</v>
      </c>
      <c r="AN793">
        <f>SUMIF(AM8:AM792,AN792,G8:G792)</f>
        <v>0</v>
      </c>
      <c r="AO793">
        <f>SUMIF(AM8:AM792,AO792,G8:G792)</f>
        <v>0</v>
      </c>
    </row>
  </sheetData>
  <sheetProtection algorithmName="SHA-512" hashValue="t8s6kTNm+5hQRjxCilWdVut9oB/C5hxtmgq/50khzIMPOwpWj4QNoHT5h1uN7S7CMdsYW2Qh61cphFOyfkgANA==" saltValue="9s8nVc/42PBRR0mdDec63g==" spinCount="100000" sheet="1"/>
  <mergeCells count="262">
    <mergeCell ref="C787:G787"/>
    <mergeCell ref="F788:G788"/>
    <mergeCell ref="B789:G789"/>
    <mergeCell ref="C791:G791"/>
    <mergeCell ref="F777:G777"/>
    <mergeCell ref="B778:G778"/>
    <mergeCell ref="B779:G779"/>
    <mergeCell ref="F782:G782"/>
    <mergeCell ref="B783:G783"/>
    <mergeCell ref="C785:G785"/>
    <mergeCell ref="C756:G756"/>
    <mergeCell ref="C763:G763"/>
    <mergeCell ref="F766:G766"/>
    <mergeCell ref="B767:G767"/>
    <mergeCell ref="B768:G768"/>
    <mergeCell ref="B772:G772"/>
    <mergeCell ref="B734:G734"/>
    <mergeCell ref="F746:G746"/>
    <mergeCell ref="B747:G747"/>
    <mergeCell ref="B748:G748"/>
    <mergeCell ref="F753:G753"/>
    <mergeCell ref="B754:G754"/>
    <mergeCell ref="B707:G707"/>
    <mergeCell ref="B718:G718"/>
    <mergeCell ref="B722:G722"/>
    <mergeCell ref="B723:G723"/>
    <mergeCell ref="F730:G730"/>
    <mergeCell ref="B731:G731"/>
    <mergeCell ref="C665:G665"/>
    <mergeCell ref="F671:G671"/>
    <mergeCell ref="B672:G672"/>
    <mergeCell ref="B682:G682"/>
    <mergeCell ref="C695:G695"/>
    <mergeCell ref="F706:G706"/>
    <mergeCell ref="B581:G581"/>
    <mergeCell ref="C587:G587"/>
    <mergeCell ref="B589:G589"/>
    <mergeCell ref="B590:G590"/>
    <mergeCell ref="F613:G613"/>
    <mergeCell ref="B614:G614"/>
    <mergeCell ref="B524:G524"/>
    <mergeCell ref="C551:G551"/>
    <mergeCell ref="F569:G569"/>
    <mergeCell ref="B570:G570"/>
    <mergeCell ref="F575:G575"/>
    <mergeCell ref="B576:G576"/>
    <mergeCell ref="B504:G504"/>
    <mergeCell ref="B508:G508"/>
    <mergeCell ref="B511:G511"/>
    <mergeCell ref="B514:G514"/>
    <mergeCell ref="B517:G517"/>
    <mergeCell ref="B523:G523"/>
    <mergeCell ref="B490:G490"/>
    <mergeCell ref="B491:G491"/>
    <mergeCell ref="B494:G494"/>
    <mergeCell ref="B497:G497"/>
    <mergeCell ref="B498:G498"/>
    <mergeCell ref="B501:G501"/>
    <mergeCell ref="B478:G478"/>
    <mergeCell ref="B483:G483"/>
    <mergeCell ref="B484:G484"/>
    <mergeCell ref="B485:G485"/>
    <mergeCell ref="C487:G487"/>
    <mergeCell ref="B489:G489"/>
    <mergeCell ref="B468:G468"/>
    <mergeCell ref="C470:G470"/>
    <mergeCell ref="B473:G473"/>
    <mergeCell ref="B474:G474"/>
    <mergeCell ref="C476:G476"/>
    <mergeCell ref="B477:G477"/>
    <mergeCell ref="B455:G455"/>
    <mergeCell ref="B462:G462"/>
    <mergeCell ref="B463:G463"/>
    <mergeCell ref="C465:G465"/>
    <mergeCell ref="B466:G466"/>
    <mergeCell ref="B467:G467"/>
    <mergeCell ref="B424:G424"/>
    <mergeCell ref="B425:G425"/>
    <mergeCell ref="F446:G446"/>
    <mergeCell ref="B447:G447"/>
    <mergeCell ref="B448:G448"/>
    <mergeCell ref="B454:G454"/>
    <mergeCell ref="B412:G412"/>
    <mergeCell ref="B413:G413"/>
    <mergeCell ref="B416:G416"/>
    <mergeCell ref="B417:G417"/>
    <mergeCell ref="B418:G418"/>
    <mergeCell ref="B421:G421"/>
    <mergeCell ref="F398:G398"/>
    <mergeCell ref="B399:G399"/>
    <mergeCell ref="B400:G400"/>
    <mergeCell ref="B403:G403"/>
    <mergeCell ref="B404:G404"/>
    <mergeCell ref="B409:G409"/>
    <mergeCell ref="B366:G366"/>
    <mergeCell ref="B367:G367"/>
    <mergeCell ref="B372:G372"/>
    <mergeCell ref="B375:G375"/>
    <mergeCell ref="B378:G378"/>
    <mergeCell ref="C380:G380"/>
    <mergeCell ref="B343:G343"/>
    <mergeCell ref="B344:G344"/>
    <mergeCell ref="B347:G347"/>
    <mergeCell ref="B350:G350"/>
    <mergeCell ref="B351:G351"/>
    <mergeCell ref="F365:G365"/>
    <mergeCell ref="F329:G329"/>
    <mergeCell ref="B330:G330"/>
    <mergeCell ref="B331:G331"/>
    <mergeCell ref="B332:G332"/>
    <mergeCell ref="B335:G335"/>
    <mergeCell ref="F342:G342"/>
    <mergeCell ref="B315:G315"/>
    <mergeCell ref="C317:G317"/>
    <mergeCell ref="B319:G319"/>
    <mergeCell ref="C321:G321"/>
    <mergeCell ref="B325:G325"/>
    <mergeCell ref="B326:G326"/>
    <mergeCell ref="C304:G304"/>
    <mergeCell ref="B306:G306"/>
    <mergeCell ref="B307:G307"/>
    <mergeCell ref="B308:G308"/>
    <mergeCell ref="B311:G311"/>
    <mergeCell ref="B312:G312"/>
    <mergeCell ref="B292:G292"/>
    <mergeCell ref="C294:G294"/>
    <mergeCell ref="C298:G298"/>
    <mergeCell ref="F300:G300"/>
    <mergeCell ref="B301:G301"/>
    <mergeCell ref="B302:G302"/>
    <mergeCell ref="B277:G277"/>
    <mergeCell ref="B280:G280"/>
    <mergeCell ref="B281:G281"/>
    <mergeCell ref="B285:G285"/>
    <mergeCell ref="B286:G286"/>
    <mergeCell ref="B291:G291"/>
    <mergeCell ref="B263:G263"/>
    <mergeCell ref="B264:G264"/>
    <mergeCell ref="B267:G267"/>
    <mergeCell ref="B268:G268"/>
    <mergeCell ref="B271:G271"/>
    <mergeCell ref="B276:G276"/>
    <mergeCell ref="C252:G252"/>
    <mergeCell ref="C253:G253"/>
    <mergeCell ref="C254:G254"/>
    <mergeCell ref="C255:G255"/>
    <mergeCell ref="B257:G257"/>
    <mergeCell ref="B258:G258"/>
    <mergeCell ref="B238:G238"/>
    <mergeCell ref="F243:G243"/>
    <mergeCell ref="B244:G244"/>
    <mergeCell ref="B245:G245"/>
    <mergeCell ref="F249:G249"/>
    <mergeCell ref="B250:G250"/>
    <mergeCell ref="B224:G224"/>
    <mergeCell ref="F227:G227"/>
    <mergeCell ref="B228:G228"/>
    <mergeCell ref="C230:G230"/>
    <mergeCell ref="B232:G232"/>
    <mergeCell ref="B235:G235"/>
    <mergeCell ref="B214:G214"/>
    <mergeCell ref="F217:G217"/>
    <mergeCell ref="B218:G218"/>
    <mergeCell ref="B219:G219"/>
    <mergeCell ref="B220:G220"/>
    <mergeCell ref="F223:G223"/>
    <mergeCell ref="B202:G202"/>
    <mergeCell ref="B203:G203"/>
    <mergeCell ref="B204:G204"/>
    <mergeCell ref="C206:G206"/>
    <mergeCell ref="F212:G212"/>
    <mergeCell ref="B213:G213"/>
    <mergeCell ref="B185:G185"/>
    <mergeCell ref="B191:G191"/>
    <mergeCell ref="B192:G192"/>
    <mergeCell ref="B197:G197"/>
    <mergeCell ref="B198:G198"/>
    <mergeCell ref="B199:G199"/>
    <mergeCell ref="B174:G174"/>
    <mergeCell ref="B175:G175"/>
    <mergeCell ref="C177:G177"/>
    <mergeCell ref="B180:G180"/>
    <mergeCell ref="B181:G181"/>
    <mergeCell ref="B184:G184"/>
    <mergeCell ref="B160:G160"/>
    <mergeCell ref="C162:G162"/>
    <mergeCell ref="C163:G163"/>
    <mergeCell ref="C168:G168"/>
    <mergeCell ref="F172:G172"/>
    <mergeCell ref="B173:G173"/>
    <mergeCell ref="B148:G148"/>
    <mergeCell ref="B151:G151"/>
    <mergeCell ref="B154:G154"/>
    <mergeCell ref="F157:G157"/>
    <mergeCell ref="B158:G158"/>
    <mergeCell ref="B159:G159"/>
    <mergeCell ref="B134:G134"/>
    <mergeCell ref="B137:G137"/>
    <mergeCell ref="B140:G140"/>
    <mergeCell ref="B141:G141"/>
    <mergeCell ref="F146:G146"/>
    <mergeCell ref="B147:G147"/>
    <mergeCell ref="B119:G119"/>
    <mergeCell ref="B120:G120"/>
    <mergeCell ref="B123:G123"/>
    <mergeCell ref="B124:G124"/>
    <mergeCell ref="B126:G126"/>
    <mergeCell ref="B133:G133"/>
    <mergeCell ref="B98:G98"/>
    <mergeCell ref="B99:G99"/>
    <mergeCell ref="F114:G114"/>
    <mergeCell ref="B115:G115"/>
    <mergeCell ref="B116:G116"/>
    <mergeCell ref="F118:G118"/>
    <mergeCell ref="B86:G86"/>
    <mergeCell ref="B90:G90"/>
    <mergeCell ref="B91:G91"/>
    <mergeCell ref="B92:G92"/>
    <mergeCell ref="C94:G94"/>
    <mergeCell ref="B96:G96"/>
    <mergeCell ref="B76:G76"/>
    <mergeCell ref="B77:G77"/>
    <mergeCell ref="B80:G80"/>
    <mergeCell ref="B81:G81"/>
    <mergeCell ref="B84:G84"/>
    <mergeCell ref="B85:G85"/>
    <mergeCell ref="B59:G59"/>
    <mergeCell ref="B61:G61"/>
    <mergeCell ref="B62:G62"/>
    <mergeCell ref="F70:G70"/>
    <mergeCell ref="B71:G71"/>
    <mergeCell ref="B72:G72"/>
    <mergeCell ref="B48:G48"/>
    <mergeCell ref="B49:G49"/>
    <mergeCell ref="F52:G52"/>
    <mergeCell ref="B53:G53"/>
    <mergeCell ref="B54:G54"/>
    <mergeCell ref="B58:G58"/>
    <mergeCell ref="B34:G34"/>
    <mergeCell ref="B37:G37"/>
    <mergeCell ref="B38:G38"/>
    <mergeCell ref="B43:G43"/>
    <mergeCell ref="B44:G44"/>
    <mergeCell ref="B47:G47"/>
    <mergeCell ref="B21:G21"/>
    <mergeCell ref="B25:G25"/>
    <mergeCell ref="B26:G26"/>
    <mergeCell ref="B29:G29"/>
    <mergeCell ref="B30:G30"/>
    <mergeCell ref="B33:G33"/>
    <mergeCell ref="B9:G9"/>
    <mergeCell ref="B10:G10"/>
    <mergeCell ref="B11:G11"/>
    <mergeCell ref="B14:G14"/>
    <mergeCell ref="B19:G19"/>
    <mergeCell ref="B20:G20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25">
      <c r="A1" s="95" t="s">
        <v>80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66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51</v>
      </c>
      <c r="C3" s="167" t="s">
        <v>43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53" t="s">
        <v>33</v>
      </c>
      <c r="B4" s="154" t="s">
        <v>69</v>
      </c>
      <c r="C4" s="168" t="s">
        <v>70</v>
      </c>
      <c r="D4" s="155"/>
      <c r="E4" s="155"/>
      <c r="F4" s="155"/>
      <c r="G4" s="156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7" t="s">
        <v>34</v>
      </c>
      <c r="B6" s="160" t="s">
        <v>35</v>
      </c>
      <c r="C6" s="161" t="s">
        <v>36</v>
      </c>
      <c r="D6" s="158" t="s">
        <v>37</v>
      </c>
      <c r="E6" s="159" t="s">
        <v>38</v>
      </c>
      <c r="F6" s="162" t="s">
        <v>39</v>
      </c>
      <c r="G6" s="204" t="s">
        <v>40</v>
      </c>
      <c r="H6" s="205" t="s">
        <v>81</v>
      </c>
      <c r="I6" s="171" t="s">
        <v>82</v>
      </c>
      <c r="J6" s="54"/>
    </row>
    <row r="7" spans="1:60" x14ac:dyDescent="0.2">
      <c r="A7" s="206"/>
      <c r="B7" s="207" t="s">
        <v>83</v>
      </c>
      <c r="C7" s="208" t="s">
        <v>84</v>
      </c>
      <c r="D7" s="208"/>
      <c r="E7" s="209"/>
      <c r="F7" s="210"/>
      <c r="G7" s="210"/>
      <c r="H7" s="211"/>
      <c r="I7" s="212"/>
      <c r="J7" s="54"/>
    </row>
    <row r="8" spans="1:60" x14ac:dyDescent="0.2">
      <c r="A8" s="197" t="s">
        <v>85</v>
      </c>
      <c r="B8" s="172" t="s">
        <v>1069</v>
      </c>
      <c r="C8" s="225" t="s">
        <v>1070</v>
      </c>
      <c r="D8" s="174"/>
      <c r="E8" s="179"/>
      <c r="F8" s="184">
        <f>SUM(G9:G10)</f>
        <v>0</v>
      </c>
      <c r="G8" s="185"/>
      <c r="H8" s="186"/>
      <c r="I8" s="202"/>
      <c r="J8" s="54"/>
    </row>
    <row r="9" spans="1:60" outlineLevel="1" x14ac:dyDescent="0.2">
      <c r="A9" s="198"/>
      <c r="B9" s="169" t="s">
        <v>1071</v>
      </c>
      <c r="C9" s="226"/>
      <c r="D9" s="175"/>
      <c r="E9" s="180"/>
      <c r="F9" s="187"/>
      <c r="G9" s="188"/>
      <c r="H9" s="189"/>
      <c r="I9" s="203"/>
      <c r="J9" s="163"/>
      <c r="K9" s="164">
        <v>1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98">
        <v>1</v>
      </c>
      <c r="B10" s="173" t="s">
        <v>1072</v>
      </c>
      <c r="C10" s="228" t="s">
        <v>1073</v>
      </c>
      <c r="D10" s="176" t="s">
        <v>202</v>
      </c>
      <c r="E10" s="181">
        <v>1</v>
      </c>
      <c r="F10" s="192"/>
      <c r="G10" s="190">
        <f>E10*F10</f>
        <v>0</v>
      </c>
      <c r="H10" s="189" t="s">
        <v>1074</v>
      </c>
      <c r="I10" s="203" t="s">
        <v>95</v>
      </c>
      <c r="J10" s="163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>
        <v>21</v>
      </c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x14ac:dyDescent="0.2">
      <c r="A11" s="197" t="s">
        <v>85</v>
      </c>
      <c r="B11" s="172" t="s">
        <v>1075</v>
      </c>
      <c r="C11" s="225" t="s">
        <v>1076</v>
      </c>
      <c r="D11" s="174"/>
      <c r="E11" s="179"/>
      <c r="F11" s="193">
        <f>SUM(G12:G20)</f>
        <v>0</v>
      </c>
      <c r="G11" s="194"/>
      <c r="H11" s="186"/>
      <c r="I11" s="202"/>
      <c r="J11" s="54"/>
    </row>
    <row r="12" spans="1:60" outlineLevel="1" x14ac:dyDescent="0.2">
      <c r="A12" s="198"/>
      <c r="B12" s="169" t="s">
        <v>1077</v>
      </c>
      <c r="C12" s="226"/>
      <c r="D12" s="175"/>
      <c r="E12" s="180"/>
      <c r="F12" s="187"/>
      <c r="G12" s="188"/>
      <c r="H12" s="189"/>
      <c r="I12" s="203"/>
      <c r="J12" s="163"/>
      <c r="K12" s="164">
        <v>1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98"/>
      <c r="B13" s="170" t="s">
        <v>1078</v>
      </c>
      <c r="C13" s="227"/>
      <c r="D13" s="199"/>
      <c r="E13" s="200"/>
      <c r="F13" s="201"/>
      <c r="G13" s="191"/>
      <c r="H13" s="189"/>
      <c r="I13" s="203"/>
      <c r="J13" s="163"/>
      <c r="K13" s="164">
        <v>2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98">
        <v>2</v>
      </c>
      <c r="B14" s="173" t="s">
        <v>1079</v>
      </c>
      <c r="C14" s="228" t="s">
        <v>1080</v>
      </c>
      <c r="D14" s="176" t="s">
        <v>232</v>
      </c>
      <c r="E14" s="181">
        <v>2</v>
      </c>
      <c r="F14" s="192"/>
      <c r="G14" s="190">
        <f>E14*F14</f>
        <v>0</v>
      </c>
      <c r="H14" s="189" t="s">
        <v>1081</v>
      </c>
      <c r="I14" s="203" t="s">
        <v>95</v>
      </c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>
        <v>21</v>
      </c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98"/>
      <c r="B15" s="170" t="s">
        <v>1082</v>
      </c>
      <c r="C15" s="227"/>
      <c r="D15" s="199"/>
      <c r="E15" s="200"/>
      <c r="F15" s="201"/>
      <c r="G15" s="191"/>
      <c r="H15" s="189"/>
      <c r="I15" s="203"/>
      <c r="J15" s="163"/>
      <c r="K15" s="164">
        <v>1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98">
        <v>3</v>
      </c>
      <c r="B16" s="173" t="s">
        <v>1083</v>
      </c>
      <c r="C16" s="228" t="s">
        <v>1084</v>
      </c>
      <c r="D16" s="176" t="s">
        <v>232</v>
      </c>
      <c r="E16" s="181">
        <v>2</v>
      </c>
      <c r="F16" s="192"/>
      <c r="G16" s="190">
        <f>E16*F16</f>
        <v>0</v>
      </c>
      <c r="H16" s="189" t="s">
        <v>1074</v>
      </c>
      <c r="I16" s="203" t="s">
        <v>95</v>
      </c>
      <c r="J16" s="163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>
        <v>21</v>
      </c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98"/>
      <c r="B17" s="170" t="s">
        <v>1085</v>
      </c>
      <c r="C17" s="227"/>
      <c r="D17" s="199"/>
      <c r="E17" s="200"/>
      <c r="F17" s="201"/>
      <c r="G17" s="191"/>
      <c r="H17" s="189"/>
      <c r="I17" s="203"/>
      <c r="J17" s="163"/>
      <c r="K17" s="164">
        <v>1</v>
      </c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98"/>
      <c r="B18" s="170" t="s">
        <v>1086</v>
      </c>
      <c r="C18" s="227"/>
      <c r="D18" s="199"/>
      <c r="E18" s="200"/>
      <c r="F18" s="201"/>
      <c r="G18" s="191"/>
      <c r="H18" s="189"/>
      <c r="I18" s="203"/>
      <c r="J18" s="163"/>
      <c r="K18" s="164">
        <v>2</v>
      </c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98">
        <v>4</v>
      </c>
      <c r="B19" s="173" t="s">
        <v>1087</v>
      </c>
      <c r="C19" s="228" t="s">
        <v>1088</v>
      </c>
      <c r="D19" s="176" t="s">
        <v>232</v>
      </c>
      <c r="E19" s="181">
        <v>2</v>
      </c>
      <c r="F19" s="192"/>
      <c r="G19" s="190">
        <f>E19*F19</f>
        <v>0</v>
      </c>
      <c r="H19" s="189" t="s">
        <v>1074</v>
      </c>
      <c r="I19" s="203" t="s">
        <v>95</v>
      </c>
      <c r="J19" s="16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>
        <v>21</v>
      </c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98">
        <v>5</v>
      </c>
      <c r="B20" s="173" t="s">
        <v>1089</v>
      </c>
      <c r="C20" s="228" t="s">
        <v>1090</v>
      </c>
      <c r="D20" s="176" t="s">
        <v>232</v>
      </c>
      <c r="E20" s="181">
        <v>2</v>
      </c>
      <c r="F20" s="192"/>
      <c r="G20" s="190">
        <f>E20*F20</f>
        <v>0</v>
      </c>
      <c r="H20" s="189" t="s">
        <v>1074</v>
      </c>
      <c r="I20" s="203" t="s">
        <v>95</v>
      </c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>
        <v>21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x14ac:dyDescent="0.2">
      <c r="A21" s="197" t="s">
        <v>85</v>
      </c>
      <c r="B21" s="172" t="s">
        <v>1091</v>
      </c>
      <c r="C21" s="225" t="s">
        <v>1092</v>
      </c>
      <c r="D21" s="174"/>
      <c r="E21" s="179"/>
      <c r="F21" s="193">
        <f>SUM(G22:G27)</f>
        <v>0</v>
      </c>
      <c r="G21" s="194"/>
      <c r="H21" s="186"/>
      <c r="I21" s="202"/>
      <c r="J21" s="54"/>
    </row>
    <row r="22" spans="1:60" outlineLevel="1" x14ac:dyDescent="0.2">
      <c r="A22" s="198"/>
      <c r="B22" s="169" t="s">
        <v>1093</v>
      </c>
      <c r="C22" s="226"/>
      <c r="D22" s="175"/>
      <c r="E22" s="180"/>
      <c r="F22" s="187"/>
      <c r="G22" s="188"/>
      <c r="H22" s="189"/>
      <c r="I22" s="203"/>
      <c r="J22" s="163"/>
      <c r="K22" s="164">
        <v>1</v>
      </c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outlineLevel="1" x14ac:dyDescent="0.2">
      <c r="A23" s="198"/>
      <c r="B23" s="170" t="s">
        <v>1094</v>
      </c>
      <c r="C23" s="227"/>
      <c r="D23" s="199"/>
      <c r="E23" s="200"/>
      <c r="F23" s="201"/>
      <c r="G23" s="191"/>
      <c r="H23" s="189"/>
      <c r="I23" s="203"/>
      <c r="J23" s="163"/>
      <c r="K23" s="164">
        <v>2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outlineLevel="1" x14ac:dyDescent="0.2">
      <c r="A24" s="198">
        <v>6</v>
      </c>
      <c r="B24" s="173" t="s">
        <v>1095</v>
      </c>
      <c r="C24" s="228" t="s">
        <v>1096</v>
      </c>
      <c r="D24" s="176" t="s">
        <v>232</v>
      </c>
      <c r="E24" s="181">
        <v>2</v>
      </c>
      <c r="F24" s="192"/>
      <c r="G24" s="190">
        <f>E24*F24</f>
        <v>0</v>
      </c>
      <c r="H24" s="189" t="s">
        <v>1074</v>
      </c>
      <c r="I24" s="203" t="s">
        <v>95</v>
      </c>
      <c r="J24" s="16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>
        <v>21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outlineLevel="1" x14ac:dyDescent="0.2">
      <c r="A25" s="198"/>
      <c r="B25" s="170" t="s">
        <v>1097</v>
      </c>
      <c r="C25" s="227"/>
      <c r="D25" s="199"/>
      <c r="E25" s="200"/>
      <c r="F25" s="201"/>
      <c r="G25" s="191"/>
      <c r="H25" s="189"/>
      <c r="I25" s="203"/>
      <c r="J25" s="163"/>
      <c r="K25" s="164">
        <v>1</v>
      </c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outlineLevel="1" x14ac:dyDescent="0.2">
      <c r="A26" s="198">
        <v>7</v>
      </c>
      <c r="B26" s="173" t="s">
        <v>1098</v>
      </c>
      <c r="C26" s="228" t="s">
        <v>1099</v>
      </c>
      <c r="D26" s="176" t="s">
        <v>232</v>
      </c>
      <c r="E26" s="181">
        <v>2</v>
      </c>
      <c r="F26" s="192"/>
      <c r="G26" s="190">
        <f>E26*F26</f>
        <v>0</v>
      </c>
      <c r="H26" s="189" t="s">
        <v>1074</v>
      </c>
      <c r="I26" s="203" t="s">
        <v>95</v>
      </c>
      <c r="J26" s="163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>
        <v>21</v>
      </c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ht="33.75" outlineLevel="1" x14ac:dyDescent="0.2">
      <c r="A27" s="198">
        <v>8</v>
      </c>
      <c r="B27" s="173" t="s">
        <v>1100</v>
      </c>
      <c r="C27" s="228" t="s">
        <v>1101</v>
      </c>
      <c r="D27" s="176" t="s">
        <v>232</v>
      </c>
      <c r="E27" s="181">
        <v>2</v>
      </c>
      <c r="F27" s="192"/>
      <c r="G27" s="190">
        <f>E27*F27</f>
        <v>0</v>
      </c>
      <c r="H27" s="189" t="s">
        <v>225</v>
      </c>
      <c r="I27" s="203" t="s">
        <v>95</v>
      </c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>
        <v>21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x14ac:dyDescent="0.2">
      <c r="A28" s="197" t="s">
        <v>85</v>
      </c>
      <c r="B28" s="172" t="s">
        <v>1015</v>
      </c>
      <c r="C28" s="225" t="s">
        <v>1016</v>
      </c>
      <c r="D28" s="174"/>
      <c r="E28" s="179"/>
      <c r="F28" s="193">
        <f>SUM(G29:G33)</f>
        <v>0</v>
      </c>
      <c r="G28" s="194"/>
      <c r="H28" s="186"/>
      <c r="I28" s="202"/>
      <c r="J28" s="54"/>
    </row>
    <row r="29" spans="1:60" outlineLevel="1" x14ac:dyDescent="0.2">
      <c r="A29" s="198"/>
      <c r="B29" s="169" t="s">
        <v>1102</v>
      </c>
      <c r="C29" s="226"/>
      <c r="D29" s="175"/>
      <c r="E29" s="180"/>
      <c r="F29" s="187"/>
      <c r="G29" s="188"/>
      <c r="H29" s="189"/>
      <c r="I29" s="203"/>
      <c r="J29" s="163"/>
      <c r="K29" s="164">
        <v>1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outlineLevel="1" x14ac:dyDescent="0.2">
      <c r="A30" s="198"/>
      <c r="B30" s="170" t="s">
        <v>1103</v>
      </c>
      <c r="C30" s="227"/>
      <c r="D30" s="199"/>
      <c r="E30" s="200"/>
      <c r="F30" s="201"/>
      <c r="G30" s="191"/>
      <c r="H30" s="189"/>
      <c r="I30" s="203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60" outlineLevel="1" x14ac:dyDescent="0.2">
      <c r="A31" s="198">
        <v>9</v>
      </c>
      <c r="B31" s="173" t="s">
        <v>1104</v>
      </c>
      <c r="C31" s="228" t="s">
        <v>1105</v>
      </c>
      <c r="D31" s="176" t="s">
        <v>202</v>
      </c>
      <c r="E31" s="181">
        <v>1</v>
      </c>
      <c r="F31" s="192"/>
      <c r="G31" s="190">
        <f>E31*F31</f>
        <v>0</v>
      </c>
      <c r="H31" s="189" t="s">
        <v>1020</v>
      </c>
      <c r="I31" s="203" t="s">
        <v>95</v>
      </c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>
        <v>21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ht="22.5" outlineLevel="1" x14ac:dyDescent="0.2">
      <c r="A32" s="198">
        <v>10</v>
      </c>
      <c r="B32" s="173" t="s">
        <v>1106</v>
      </c>
      <c r="C32" s="228" t="s">
        <v>1107</v>
      </c>
      <c r="D32" s="176" t="s">
        <v>1108</v>
      </c>
      <c r="E32" s="181">
        <v>7</v>
      </c>
      <c r="F32" s="192"/>
      <c r="G32" s="190">
        <f>E32*F32</f>
        <v>0</v>
      </c>
      <c r="H32" s="189"/>
      <c r="I32" s="203" t="s">
        <v>164</v>
      </c>
      <c r="J32" s="16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>
        <v>21</v>
      </c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ht="13.5" outlineLevel="1" thickBot="1" x14ac:dyDescent="0.25">
      <c r="A33" s="213"/>
      <c r="B33" s="214"/>
      <c r="C33" s="240" t="s">
        <v>1109</v>
      </c>
      <c r="D33" s="233"/>
      <c r="E33" s="234">
        <v>7</v>
      </c>
      <c r="F33" s="235"/>
      <c r="G33" s="235"/>
      <c r="H33" s="219"/>
      <c r="I33" s="220"/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ht="12.75" hidden="1" customHeight="1" x14ac:dyDescent="0.2">
      <c r="A34" s="54"/>
      <c r="B34" s="61"/>
      <c r="C34" s="241"/>
      <c r="D34" s="54"/>
      <c r="E34" s="54"/>
      <c r="F34" s="54"/>
      <c r="G34" s="54"/>
      <c r="H34" s="54"/>
      <c r="I34" s="54"/>
      <c r="J34" s="54"/>
      <c r="AK34">
        <f>SUM(AK1:AK33)</f>
        <v>0</v>
      </c>
      <c r="AL34">
        <f>SUM(AL1:AL33)</f>
        <v>0</v>
      </c>
      <c r="AN34">
        <v>15</v>
      </c>
      <c r="AO34">
        <v>21</v>
      </c>
    </row>
    <row r="35" spans="1:60" ht="12.75" hidden="1" customHeight="1" x14ac:dyDescent="0.2">
      <c r="A35" s="236"/>
      <c r="B35" s="237" t="s">
        <v>1068</v>
      </c>
      <c r="C35" s="242"/>
      <c r="D35" s="238"/>
      <c r="E35" s="238"/>
      <c r="F35" s="238"/>
      <c r="G35" s="239">
        <f>F8+F11+F21+F28</f>
        <v>0</v>
      </c>
      <c r="H35" s="54"/>
      <c r="I35" s="54"/>
      <c r="J35" s="54"/>
      <c r="AN35">
        <f>SUMIF(AM8:AM34,AN34,G8:G34)</f>
        <v>0</v>
      </c>
      <c r="AO35">
        <f>SUMIF(AM8:AM34,AO34,G8:G34)</f>
        <v>0</v>
      </c>
    </row>
    <row r="36" spans="1:60" ht="12.75" customHeight="1" x14ac:dyDescent="0.2">
      <c r="A36" s="54"/>
      <c r="B36" s="61"/>
      <c r="C36" s="62"/>
      <c r="D36" s="54"/>
      <c r="E36" s="54"/>
      <c r="F36" s="54"/>
      <c r="G36" s="54"/>
      <c r="H36" s="54"/>
      <c r="I36" s="54"/>
      <c r="J36" s="54"/>
    </row>
    <row r="37" spans="1:60" ht="12.75" customHeight="1" x14ac:dyDescent="0.2">
      <c r="A37" s="54"/>
      <c r="B37" s="61"/>
      <c r="C37" s="62"/>
      <c r="D37" s="54"/>
      <c r="E37" s="54"/>
      <c r="F37" s="54"/>
      <c r="G37" s="54"/>
      <c r="H37" s="54"/>
      <c r="I37" s="54"/>
      <c r="J37" s="54"/>
    </row>
    <row r="38" spans="1:60" ht="12.75" customHeight="1" x14ac:dyDescent="0.2">
      <c r="A38" s="54"/>
      <c r="B38" s="61"/>
      <c r="C38" s="62"/>
      <c r="D38" s="54"/>
      <c r="E38" s="54"/>
      <c r="F38" s="54"/>
      <c r="G38" s="54"/>
      <c r="H38" s="54"/>
      <c r="I38" s="54"/>
      <c r="J38" s="54"/>
    </row>
    <row r="39" spans="1:60" ht="12.75" customHeight="1" x14ac:dyDescent="0.2">
      <c r="A39" s="54"/>
      <c r="B39" s="61"/>
      <c r="C39" s="62"/>
      <c r="D39" s="54"/>
      <c r="E39" s="54"/>
      <c r="F39" s="54"/>
      <c r="G39" s="54"/>
      <c r="H39" s="54"/>
      <c r="I39" s="54"/>
      <c r="J39" s="54"/>
    </row>
    <row r="40" spans="1:60" ht="12.75" customHeight="1" x14ac:dyDescent="0.2">
      <c r="A40" s="54"/>
      <c r="B40" s="61"/>
      <c r="C40" s="62"/>
      <c r="D40" s="54"/>
      <c r="E40" s="54"/>
      <c r="F40" s="54"/>
      <c r="G40" s="54"/>
      <c r="H40" s="54"/>
      <c r="I40" s="54"/>
      <c r="J40" s="54"/>
    </row>
    <row r="41" spans="1:60" ht="12.75" customHeight="1" x14ac:dyDescent="0.2">
      <c r="A41" s="54"/>
      <c r="B41" s="61"/>
      <c r="C41" s="62"/>
      <c r="D41" s="54"/>
      <c r="E41" s="54"/>
      <c r="F41" s="54"/>
      <c r="G41" s="54"/>
      <c r="H41" s="54"/>
      <c r="I41" s="54"/>
      <c r="J41" s="54"/>
    </row>
    <row r="42" spans="1:60" ht="12.75" customHeight="1" x14ac:dyDescent="0.2">
      <c r="A42" s="54"/>
      <c r="B42" s="61"/>
      <c r="C42" s="62"/>
      <c r="D42" s="54"/>
      <c r="E42" s="54"/>
      <c r="F42" s="54"/>
      <c r="G42" s="54"/>
      <c r="H42" s="54"/>
      <c r="I42" s="54"/>
      <c r="J42" s="54"/>
    </row>
    <row r="43" spans="1:60" ht="12.75" customHeight="1" x14ac:dyDescent="0.2">
      <c r="A43" s="54"/>
      <c r="B43" s="61"/>
      <c r="C43" s="62"/>
      <c r="D43" s="54"/>
      <c r="E43" s="54"/>
      <c r="F43" s="54"/>
      <c r="G43" s="54"/>
      <c r="H43" s="54"/>
      <c r="I43" s="54"/>
      <c r="J43" s="54"/>
    </row>
    <row r="44" spans="1:60" ht="12.75" customHeight="1" x14ac:dyDescent="0.2">
      <c r="A44" s="54"/>
      <c r="B44" s="61"/>
      <c r="C44" s="62"/>
      <c r="D44" s="54"/>
      <c r="E44" s="54"/>
      <c r="F44" s="54"/>
      <c r="G44" s="54"/>
      <c r="H44" s="54"/>
      <c r="I44" s="54"/>
      <c r="J44" s="54"/>
    </row>
    <row r="45" spans="1:60" ht="12.75" customHeight="1" x14ac:dyDescent="0.2">
      <c r="A45" s="54"/>
      <c r="B45" s="61"/>
      <c r="C45" s="62"/>
      <c r="D45" s="54"/>
      <c r="E45" s="54"/>
      <c r="F45" s="54"/>
      <c r="G45" s="54"/>
      <c r="H45" s="54"/>
      <c r="I45" s="54"/>
      <c r="J45" s="54"/>
    </row>
    <row r="46" spans="1:60" ht="12.75" customHeight="1" x14ac:dyDescent="0.2">
      <c r="A46" s="54"/>
      <c r="B46" s="61"/>
      <c r="C46" s="62"/>
      <c r="D46" s="54"/>
      <c r="E46" s="54"/>
      <c r="F46" s="54"/>
      <c r="G46" s="54"/>
      <c r="H46" s="54"/>
      <c r="I46" s="54"/>
      <c r="J46" s="54"/>
    </row>
    <row r="47" spans="1:60" ht="12.75" customHeight="1" x14ac:dyDescent="0.2">
      <c r="A47" s="54"/>
      <c r="B47" s="61"/>
      <c r="C47" s="62"/>
      <c r="D47" s="54"/>
      <c r="E47" s="54"/>
      <c r="F47" s="54"/>
      <c r="G47" s="54"/>
      <c r="H47" s="54"/>
      <c r="I47" s="54"/>
      <c r="J47" s="54"/>
    </row>
    <row r="48" spans="1:60" ht="12.75" customHeight="1" x14ac:dyDescent="0.2">
      <c r="A48" s="54"/>
      <c r="B48" s="61"/>
      <c r="C48" s="62"/>
      <c r="D48" s="54"/>
      <c r="E48" s="54"/>
      <c r="F48" s="54"/>
      <c r="G48" s="54"/>
      <c r="H48" s="54"/>
      <c r="I48" s="54"/>
      <c r="J48" s="54"/>
    </row>
    <row r="49" spans="1:10" ht="12.75" customHeight="1" x14ac:dyDescent="0.2">
      <c r="A49" s="54"/>
      <c r="B49" s="61"/>
      <c r="C49" s="62"/>
      <c r="D49" s="54"/>
      <c r="E49" s="54"/>
      <c r="F49" s="54"/>
      <c r="G49" s="54"/>
      <c r="H49" s="54"/>
      <c r="I49" s="54"/>
      <c r="J49" s="54"/>
    </row>
    <row r="50" spans="1:10" ht="12.75" customHeight="1" x14ac:dyDescent="0.2">
      <c r="A50" s="54"/>
      <c r="B50" s="61"/>
      <c r="C50" s="62"/>
      <c r="D50" s="54"/>
      <c r="E50" s="54"/>
      <c r="F50" s="54"/>
      <c r="G50" s="54"/>
      <c r="H50" s="54"/>
      <c r="I50" s="54"/>
      <c r="J50" s="54"/>
    </row>
  </sheetData>
  <sheetProtection algorithmName="SHA-512" hashValue="j4uOSfjwbZppDfk6eTRQ7saO/7sYODxbJcqPZLAEaQy32JX9NoaoDjCH2wAK2+TJNx4fwaG6czw/UILq7h+QKA==" saltValue="0XxX9VI393KDOrTExrMdnA==" spinCount="100000" sheet="1"/>
  <mergeCells count="20">
    <mergeCell ref="B29:G29"/>
    <mergeCell ref="B30:G30"/>
    <mergeCell ref="B18:G18"/>
    <mergeCell ref="F21:G21"/>
    <mergeCell ref="B22:G22"/>
    <mergeCell ref="B23:G23"/>
    <mergeCell ref="B25:G25"/>
    <mergeCell ref="F28:G28"/>
    <mergeCell ref="B9:G9"/>
    <mergeCell ref="F11:G11"/>
    <mergeCell ref="B12:G12"/>
    <mergeCell ref="B13:G13"/>
    <mergeCell ref="B15:G15"/>
    <mergeCell ref="B17:G17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188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25">
      <c r="A1" s="95" t="s">
        <v>80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66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51</v>
      </c>
      <c r="C3" s="167" t="s">
        <v>43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53" t="s">
        <v>33</v>
      </c>
      <c r="B4" s="154" t="s">
        <v>71</v>
      </c>
      <c r="C4" s="168" t="s">
        <v>72</v>
      </c>
      <c r="D4" s="155"/>
      <c r="E4" s="155"/>
      <c r="F4" s="155"/>
      <c r="G4" s="156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7" t="s">
        <v>34</v>
      </c>
      <c r="B6" s="160" t="s">
        <v>35</v>
      </c>
      <c r="C6" s="161" t="s">
        <v>36</v>
      </c>
      <c r="D6" s="158" t="s">
        <v>37</v>
      </c>
      <c r="E6" s="159" t="s">
        <v>38</v>
      </c>
      <c r="F6" s="162" t="s">
        <v>39</v>
      </c>
      <c r="G6" s="204" t="s">
        <v>40</v>
      </c>
      <c r="H6" s="205" t="s">
        <v>81</v>
      </c>
      <c r="I6" s="171" t="s">
        <v>82</v>
      </c>
      <c r="J6" s="54"/>
    </row>
    <row r="7" spans="1:60" x14ac:dyDescent="0.2">
      <c r="A7" s="206"/>
      <c r="B7" s="207" t="s">
        <v>83</v>
      </c>
      <c r="C7" s="208" t="s">
        <v>84</v>
      </c>
      <c r="D7" s="208"/>
      <c r="E7" s="209"/>
      <c r="F7" s="210"/>
      <c r="G7" s="210"/>
      <c r="H7" s="211"/>
      <c r="I7" s="212"/>
      <c r="J7" s="54"/>
    </row>
    <row r="8" spans="1:60" x14ac:dyDescent="0.2">
      <c r="A8" s="197" t="s">
        <v>85</v>
      </c>
      <c r="B8" s="172" t="s">
        <v>298</v>
      </c>
      <c r="C8" s="225" t="s">
        <v>1110</v>
      </c>
      <c r="D8" s="174"/>
      <c r="E8" s="179"/>
      <c r="F8" s="184">
        <f>SUM(G9:G24)</f>
        <v>0</v>
      </c>
      <c r="G8" s="185"/>
      <c r="H8" s="186"/>
      <c r="I8" s="202"/>
      <c r="J8" s="54"/>
    </row>
    <row r="9" spans="1:60" outlineLevel="1" x14ac:dyDescent="0.2">
      <c r="A9" s="198"/>
      <c r="B9" s="169" t="s">
        <v>1111</v>
      </c>
      <c r="C9" s="226"/>
      <c r="D9" s="175"/>
      <c r="E9" s="180"/>
      <c r="F9" s="187"/>
      <c r="G9" s="188"/>
      <c r="H9" s="189"/>
      <c r="I9" s="203"/>
      <c r="J9" s="163"/>
      <c r="K9" s="164">
        <v>1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98"/>
      <c r="B10" s="170" t="s">
        <v>1112</v>
      </c>
      <c r="C10" s="227"/>
      <c r="D10" s="199"/>
      <c r="E10" s="200"/>
      <c r="F10" s="201"/>
      <c r="G10" s="191"/>
      <c r="H10" s="189"/>
      <c r="I10" s="203"/>
      <c r="J10" s="163"/>
      <c r="K10" s="164">
        <v>2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outlineLevel="1" x14ac:dyDescent="0.2">
      <c r="A11" s="198">
        <v>1</v>
      </c>
      <c r="B11" s="173" t="s">
        <v>1113</v>
      </c>
      <c r="C11" s="228" t="s">
        <v>1114</v>
      </c>
      <c r="D11" s="176" t="s">
        <v>202</v>
      </c>
      <c r="E11" s="181">
        <v>110</v>
      </c>
      <c r="F11" s="192"/>
      <c r="G11" s="190">
        <f>E11*F11</f>
        <v>0</v>
      </c>
      <c r="H11" s="189" t="s">
        <v>410</v>
      </c>
      <c r="I11" s="203" t="s">
        <v>95</v>
      </c>
      <c r="J11" s="163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>
        <v>21</v>
      </c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outlineLevel="1" x14ac:dyDescent="0.2">
      <c r="A12" s="198"/>
      <c r="B12" s="173"/>
      <c r="C12" s="230" t="s">
        <v>455</v>
      </c>
      <c r="D12" s="178"/>
      <c r="E12" s="183"/>
      <c r="F12" s="195"/>
      <c r="G12" s="196"/>
      <c r="H12" s="189"/>
      <c r="I12" s="203"/>
      <c r="J12" s="163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5" t="str">
        <f>C12</f>
        <v>Včetně pomocného lešení o výšce podlahy do 1900 mm a pro zatížení do 1,5 kPa  (150 kg/m2).</v>
      </c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98"/>
      <c r="B13" s="173"/>
      <c r="C13" s="229" t="s">
        <v>1115</v>
      </c>
      <c r="D13" s="177"/>
      <c r="E13" s="182">
        <v>110</v>
      </c>
      <c r="F13" s="190"/>
      <c r="G13" s="190"/>
      <c r="H13" s="189"/>
      <c r="I13" s="203"/>
      <c r="J13" s="163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98">
        <v>2</v>
      </c>
      <c r="B14" s="173" t="s">
        <v>1116</v>
      </c>
      <c r="C14" s="228" t="s">
        <v>1117</v>
      </c>
      <c r="D14" s="176" t="s">
        <v>202</v>
      </c>
      <c r="E14" s="181">
        <v>81.599999999999994</v>
      </c>
      <c r="F14" s="192"/>
      <c r="G14" s="190">
        <f>E14*F14</f>
        <v>0</v>
      </c>
      <c r="H14" s="189" t="s">
        <v>410</v>
      </c>
      <c r="I14" s="203" t="s">
        <v>95</v>
      </c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>
        <v>21</v>
      </c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98"/>
      <c r="B15" s="173"/>
      <c r="C15" s="230" t="s">
        <v>455</v>
      </c>
      <c r="D15" s="178"/>
      <c r="E15" s="183"/>
      <c r="F15" s="195"/>
      <c r="G15" s="196"/>
      <c r="H15" s="189"/>
      <c r="I15" s="203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5" t="str">
        <f>C15</f>
        <v>Včetně pomocného lešení o výšce podlahy do 1900 mm a pro zatížení do 1,5 kPa  (150 kg/m2).</v>
      </c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98"/>
      <c r="B16" s="173"/>
      <c r="C16" s="229" t="s">
        <v>1118</v>
      </c>
      <c r="D16" s="177"/>
      <c r="E16" s="182">
        <v>81.599999999999994</v>
      </c>
      <c r="F16" s="190"/>
      <c r="G16" s="190"/>
      <c r="H16" s="189"/>
      <c r="I16" s="203"/>
      <c r="J16" s="163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98">
        <v>3</v>
      </c>
      <c r="B17" s="173" t="s">
        <v>1119</v>
      </c>
      <c r="C17" s="228" t="s">
        <v>1120</v>
      </c>
      <c r="D17" s="176" t="s">
        <v>202</v>
      </c>
      <c r="E17" s="181">
        <v>37.799999999999997</v>
      </c>
      <c r="F17" s="192"/>
      <c r="G17" s="190">
        <f>E17*F17</f>
        <v>0</v>
      </c>
      <c r="H17" s="189" t="s">
        <v>410</v>
      </c>
      <c r="I17" s="203" t="s">
        <v>95</v>
      </c>
      <c r="J17" s="163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>
        <v>21</v>
      </c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98"/>
      <c r="B18" s="173"/>
      <c r="C18" s="230" t="s">
        <v>455</v>
      </c>
      <c r="D18" s="178"/>
      <c r="E18" s="183"/>
      <c r="F18" s="195"/>
      <c r="G18" s="196"/>
      <c r="H18" s="189"/>
      <c r="I18" s="203"/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 t="str">
        <f>C18</f>
        <v>Včetně pomocného lešení o výšce podlahy do 1900 mm a pro zatížení do 1,5 kPa  (150 kg/m2).</v>
      </c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98"/>
      <c r="B19" s="173"/>
      <c r="C19" s="229" t="s">
        <v>1121</v>
      </c>
      <c r="D19" s="177"/>
      <c r="E19" s="182">
        <v>37.799999999999997</v>
      </c>
      <c r="F19" s="190"/>
      <c r="G19" s="190"/>
      <c r="H19" s="189"/>
      <c r="I19" s="203"/>
      <c r="J19" s="163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98">
        <v>4</v>
      </c>
      <c r="B20" s="173" t="s">
        <v>1122</v>
      </c>
      <c r="C20" s="228" t="s">
        <v>1123</v>
      </c>
      <c r="D20" s="176" t="s">
        <v>202</v>
      </c>
      <c r="E20" s="181">
        <v>9.6</v>
      </c>
      <c r="F20" s="192"/>
      <c r="G20" s="190">
        <f>E20*F20</f>
        <v>0</v>
      </c>
      <c r="H20" s="189" t="s">
        <v>410</v>
      </c>
      <c r="I20" s="203" t="s">
        <v>95</v>
      </c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>
        <v>21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98"/>
      <c r="B21" s="173"/>
      <c r="C21" s="230" t="s">
        <v>455</v>
      </c>
      <c r="D21" s="178"/>
      <c r="E21" s="183"/>
      <c r="F21" s="195"/>
      <c r="G21" s="196"/>
      <c r="H21" s="189"/>
      <c r="I21" s="203"/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 t="str">
        <f>C21</f>
        <v>Včetně pomocného lešení o výšce podlahy do 1900 mm a pro zatížení do 1,5 kPa  (150 kg/m2).</v>
      </c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98"/>
      <c r="B22" s="173"/>
      <c r="C22" s="229" t="s">
        <v>1124</v>
      </c>
      <c r="D22" s="177"/>
      <c r="E22" s="182">
        <v>9.6</v>
      </c>
      <c r="F22" s="190"/>
      <c r="G22" s="190"/>
      <c r="H22" s="189"/>
      <c r="I22" s="203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outlineLevel="1" x14ac:dyDescent="0.2">
      <c r="A23" s="198"/>
      <c r="B23" s="170" t="s">
        <v>1125</v>
      </c>
      <c r="C23" s="227"/>
      <c r="D23" s="199"/>
      <c r="E23" s="200"/>
      <c r="F23" s="201"/>
      <c r="G23" s="191"/>
      <c r="H23" s="189"/>
      <c r="I23" s="203"/>
      <c r="J23" s="163"/>
      <c r="K23" s="164">
        <v>1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outlineLevel="1" x14ac:dyDescent="0.2">
      <c r="A24" s="198">
        <v>5</v>
      </c>
      <c r="B24" s="173" t="s">
        <v>1126</v>
      </c>
      <c r="C24" s="228" t="s">
        <v>1127</v>
      </c>
      <c r="D24" s="176" t="s">
        <v>1128</v>
      </c>
      <c r="E24" s="181">
        <v>7.6</v>
      </c>
      <c r="F24" s="192"/>
      <c r="G24" s="190">
        <f>E24*F24</f>
        <v>0</v>
      </c>
      <c r="H24" s="189" t="s">
        <v>1129</v>
      </c>
      <c r="I24" s="203" t="s">
        <v>95</v>
      </c>
      <c r="J24" s="16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>
        <v>21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x14ac:dyDescent="0.2">
      <c r="A25" s="197" t="s">
        <v>85</v>
      </c>
      <c r="B25" s="172" t="s">
        <v>461</v>
      </c>
      <c r="C25" s="225" t="s">
        <v>462</v>
      </c>
      <c r="D25" s="174"/>
      <c r="E25" s="179"/>
      <c r="F25" s="193">
        <f>SUM(G26:G34)</f>
        <v>0</v>
      </c>
      <c r="G25" s="194"/>
      <c r="H25" s="186"/>
      <c r="I25" s="202"/>
      <c r="J25" s="54"/>
    </row>
    <row r="26" spans="1:60" outlineLevel="1" x14ac:dyDescent="0.2">
      <c r="A26" s="198"/>
      <c r="B26" s="169" t="s">
        <v>1130</v>
      </c>
      <c r="C26" s="226"/>
      <c r="D26" s="175"/>
      <c r="E26" s="180"/>
      <c r="F26" s="187"/>
      <c r="G26" s="188"/>
      <c r="H26" s="189"/>
      <c r="I26" s="203"/>
      <c r="J26" s="163"/>
      <c r="K26" s="164">
        <v>1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98"/>
      <c r="B27" s="170" t="s">
        <v>1131</v>
      </c>
      <c r="C27" s="227"/>
      <c r="D27" s="199"/>
      <c r="E27" s="200"/>
      <c r="F27" s="201"/>
      <c r="G27" s="191"/>
      <c r="H27" s="189"/>
      <c r="I27" s="203"/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98"/>
      <c r="B28" s="170" t="s">
        <v>1132</v>
      </c>
      <c r="C28" s="227"/>
      <c r="D28" s="199"/>
      <c r="E28" s="200"/>
      <c r="F28" s="201"/>
      <c r="G28" s="191"/>
      <c r="H28" s="189"/>
      <c r="I28" s="203"/>
      <c r="J28" s="163"/>
      <c r="K28" s="164">
        <v>2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ht="22.5" outlineLevel="1" x14ac:dyDescent="0.2">
      <c r="A29" s="198">
        <v>6</v>
      </c>
      <c r="B29" s="173" t="s">
        <v>1133</v>
      </c>
      <c r="C29" s="228" t="s">
        <v>1134</v>
      </c>
      <c r="D29" s="176" t="s">
        <v>232</v>
      </c>
      <c r="E29" s="181">
        <v>19</v>
      </c>
      <c r="F29" s="192"/>
      <c r="G29" s="190">
        <f>E29*F29</f>
        <v>0</v>
      </c>
      <c r="H29" s="189" t="s">
        <v>410</v>
      </c>
      <c r="I29" s="203" t="s">
        <v>95</v>
      </c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>
        <v>21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outlineLevel="1" x14ac:dyDescent="0.2">
      <c r="A30" s="198"/>
      <c r="B30" s="173"/>
      <c r="C30" s="230" t="s">
        <v>455</v>
      </c>
      <c r="D30" s="178"/>
      <c r="E30" s="183"/>
      <c r="F30" s="195"/>
      <c r="G30" s="196"/>
      <c r="H30" s="189"/>
      <c r="I30" s="203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5" t="str">
        <f>C30</f>
        <v>Včetně pomocného lešení o výšce podlahy do 1900 mm a pro zatížení do 1,5 kPa  (150 kg/m2).</v>
      </c>
      <c r="BB30" s="164"/>
      <c r="BC30" s="164"/>
      <c r="BD30" s="164"/>
      <c r="BE30" s="164"/>
      <c r="BF30" s="164"/>
      <c r="BG30" s="164"/>
      <c r="BH30" s="164"/>
    </row>
    <row r="31" spans="1:60" ht="22.5" outlineLevel="1" x14ac:dyDescent="0.2">
      <c r="A31" s="198">
        <v>7</v>
      </c>
      <c r="B31" s="173" t="s">
        <v>1135</v>
      </c>
      <c r="C31" s="228" t="s">
        <v>1136</v>
      </c>
      <c r="D31" s="176" t="s">
        <v>232</v>
      </c>
      <c r="E31" s="181">
        <v>9</v>
      </c>
      <c r="F31" s="192"/>
      <c r="G31" s="190">
        <f>E31*F31</f>
        <v>0</v>
      </c>
      <c r="H31" s="189" t="s">
        <v>410</v>
      </c>
      <c r="I31" s="203" t="s">
        <v>95</v>
      </c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>
        <v>21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98"/>
      <c r="B32" s="173"/>
      <c r="C32" s="230" t="s">
        <v>455</v>
      </c>
      <c r="D32" s="178"/>
      <c r="E32" s="183"/>
      <c r="F32" s="195"/>
      <c r="G32" s="196"/>
      <c r="H32" s="189"/>
      <c r="I32" s="203"/>
      <c r="J32" s="16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5" t="str">
        <f>C32</f>
        <v>Včetně pomocného lešení o výšce podlahy do 1900 mm a pro zatížení do 1,5 kPa  (150 kg/m2).</v>
      </c>
      <c r="BB32" s="164"/>
      <c r="BC32" s="164"/>
      <c r="BD32" s="164"/>
      <c r="BE32" s="164"/>
      <c r="BF32" s="164"/>
      <c r="BG32" s="164"/>
      <c r="BH32" s="164"/>
    </row>
    <row r="33" spans="1:60" outlineLevel="1" x14ac:dyDescent="0.2">
      <c r="A33" s="198">
        <v>8</v>
      </c>
      <c r="B33" s="173" t="s">
        <v>1137</v>
      </c>
      <c r="C33" s="228" t="s">
        <v>1138</v>
      </c>
      <c r="D33" s="176" t="s">
        <v>93</v>
      </c>
      <c r="E33" s="181">
        <v>0.42</v>
      </c>
      <c r="F33" s="192"/>
      <c r="G33" s="190">
        <f>E33*F33</f>
        <v>0</v>
      </c>
      <c r="H33" s="189"/>
      <c r="I33" s="203" t="s">
        <v>164</v>
      </c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>
        <v>21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outlineLevel="1" x14ac:dyDescent="0.2">
      <c r="A34" s="198"/>
      <c r="B34" s="173"/>
      <c r="C34" s="230" t="s">
        <v>455</v>
      </c>
      <c r="D34" s="178"/>
      <c r="E34" s="183"/>
      <c r="F34" s="195"/>
      <c r="G34" s="196"/>
      <c r="H34" s="189"/>
      <c r="I34" s="203"/>
      <c r="J34" s="16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5" t="str">
        <f>C34</f>
        <v>Včetně pomocného lešení o výšce podlahy do 1900 mm a pro zatížení do 1,5 kPa  (150 kg/m2).</v>
      </c>
      <c r="BB34" s="164"/>
      <c r="BC34" s="164"/>
      <c r="BD34" s="164"/>
      <c r="BE34" s="164"/>
      <c r="BF34" s="164"/>
      <c r="BG34" s="164"/>
      <c r="BH34" s="164"/>
    </row>
    <row r="35" spans="1:60" x14ac:dyDescent="0.2">
      <c r="A35" s="197" t="s">
        <v>85</v>
      </c>
      <c r="B35" s="172" t="s">
        <v>1139</v>
      </c>
      <c r="C35" s="225" t="s">
        <v>1140</v>
      </c>
      <c r="D35" s="174"/>
      <c r="E35" s="179"/>
      <c r="F35" s="193">
        <f>SUM(G36:G174)</f>
        <v>0</v>
      </c>
      <c r="G35" s="194"/>
      <c r="H35" s="186"/>
      <c r="I35" s="202"/>
      <c r="J35" s="54"/>
    </row>
    <row r="36" spans="1:60" outlineLevel="1" x14ac:dyDescent="0.2">
      <c r="A36" s="198"/>
      <c r="B36" s="169" t="s">
        <v>1141</v>
      </c>
      <c r="C36" s="226"/>
      <c r="D36" s="175"/>
      <c r="E36" s="180"/>
      <c r="F36" s="187"/>
      <c r="G36" s="188"/>
      <c r="H36" s="189"/>
      <c r="I36" s="203"/>
      <c r="J36" s="163"/>
      <c r="K36" s="164">
        <v>1</v>
      </c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ht="33.75" outlineLevel="1" x14ac:dyDescent="0.2">
      <c r="A37" s="198"/>
      <c r="B37" s="170" t="s">
        <v>1142</v>
      </c>
      <c r="C37" s="227"/>
      <c r="D37" s="199"/>
      <c r="E37" s="200"/>
      <c r="F37" s="201"/>
      <c r="G37" s="191"/>
      <c r="H37" s="189"/>
      <c r="I37" s="203"/>
      <c r="J37" s="163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5" t="str">
        <f>B37</f>
        <v>Položky obsahují  přípravné práce, tj. naznačení trasy, rozměření, řezání trubek, řezání závitů, ohýbání a vlastní montáž, tj. kladení, osazení, zajištění a upevnění, usazení a upevnění krabic a rozvodek (včetně zhotovení otvorů do krabic), usazení a upevnění spojek i vývodek, usazení a upevnění konzolek a lišt Niedax, provedení základního nátěru.</v>
      </c>
      <c r="BA37" s="164"/>
      <c r="BB37" s="164"/>
      <c r="BC37" s="164"/>
      <c r="BD37" s="164"/>
      <c r="BE37" s="164"/>
      <c r="BF37" s="164"/>
      <c r="BG37" s="164"/>
      <c r="BH37" s="164"/>
    </row>
    <row r="38" spans="1:60" ht="22.5" outlineLevel="1" x14ac:dyDescent="0.2">
      <c r="A38" s="198"/>
      <c r="B38" s="170" t="s">
        <v>1402</v>
      </c>
      <c r="C38" s="227"/>
      <c r="D38" s="199"/>
      <c r="E38" s="200"/>
      <c r="F38" s="201"/>
      <c r="G38" s="191"/>
      <c r="H38" s="189"/>
      <c r="I38" s="203"/>
      <c r="J38" s="163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5" t="str">
        <f>B38</f>
        <v>Montáže trubek, elektroinstalačních lišt a ochranných hadice zahrnují montáž nosného i podružného materiálu, tj. trubek, lišt, hadic, kolen, spojek ohybů, rohů, vývodek, konzolek, lišt Niedax, příchytek, třmenů, šroubového materiálu, úchytného materiálu, sádry, hřebíků apod.</v>
      </c>
      <c r="BA38" s="164"/>
      <c r="BB38" s="164"/>
      <c r="BC38" s="164"/>
      <c r="BD38" s="164"/>
      <c r="BE38" s="164"/>
      <c r="BF38" s="164"/>
      <c r="BG38" s="164"/>
      <c r="BH38" s="164"/>
    </row>
    <row r="39" spans="1:60" ht="22.5" outlineLevel="1" x14ac:dyDescent="0.2">
      <c r="A39" s="198"/>
      <c r="B39" s="170" t="s">
        <v>1143</v>
      </c>
      <c r="C39" s="227"/>
      <c r="D39" s="199"/>
      <c r="E39" s="200"/>
      <c r="F39" s="201"/>
      <c r="G39" s="191"/>
      <c r="H39" s="189"/>
      <c r="I39" s="203"/>
      <c r="J39" s="163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5" t="str">
        <f>B39</f>
        <v>Montáž instalačních krabic a krabicových rozvodek obsahují vedle montáže přímého materiálu také montáže veškerého materiálu podružného pro upevnění nebo uchycení krabic a rozvodek (např. drobné konzolky, šroubový materiál, sádra, šrouby, vruty, hřeby apod.).</v>
      </c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98">
        <v>9</v>
      </c>
      <c r="B40" s="173" t="s">
        <v>1144</v>
      </c>
      <c r="C40" s="228" t="s">
        <v>1145</v>
      </c>
      <c r="D40" s="176" t="s">
        <v>202</v>
      </c>
      <c r="E40" s="181">
        <v>27</v>
      </c>
      <c r="F40" s="192"/>
      <c r="G40" s="190">
        <f>E40*F40</f>
        <v>0</v>
      </c>
      <c r="H40" s="189" t="s">
        <v>1139</v>
      </c>
      <c r="I40" s="203" t="s">
        <v>95</v>
      </c>
      <c r="J40" s="163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>
        <v>21</v>
      </c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ht="22.5" outlineLevel="1" x14ac:dyDescent="0.2">
      <c r="A41" s="198">
        <v>10</v>
      </c>
      <c r="B41" s="173" t="s">
        <v>1146</v>
      </c>
      <c r="C41" s="228" t="s">
        <v>1147</v>
      </c>
      <c r="D41" s="176" t="s">
        <v>202</v>
      </c>
      <c r="E41" s="181">
        <v>9</v>
      </c>
      <c r="F41" s="192"/>
      <c r="G41" s="190">
        <f>E41*F41</f>
        <v>0</v>
      </c>
      <c r="H41" s="189" t="s">
        <v>1139</v>
      </c>
      <c r="I41" s="203" t="s">
        <v>95</v>
      </c>
      <c r="J41" s="163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>
        <v>21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98">
        <v>11</v>
      </c>
      <c r="B42" s="173" t="s">
        <v>1148</v>
      </c>
      <c r="C42" s="228" t="s">
        <v>1149</v>
      </c>
      <c r="D42" s="176" t="s">
        <v>232</v>
      </c>
      <c r="E42" s="181">
        <v>41</v>
      </c>
      <c r="F42" s="192"/>
      <c r="G42" s="190">
        <f>E42*F42</f>
        <v>0</v>
      </c>
      <c r="H42" s="189" t="s">
        <v>1139</v>
      </c>
      <c r="I42" s="203" t="s">
        <v>95</v>
      </c>
      <c r="J42" s="163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>
        <v>21</v>
      </c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98">
        <v>12</v>
      </c>
      <c r="B43" s="173" t="s">
        <v>1150</v>
      </c>
      <c r="C43" s="228" t="s">
        <v>1151</v>
      </c>
      <c r="D43" s="176" t="s">
        <v>232</v>
      </c>
      <c r="E43" s="181">
        <v>18</v>
      </c>
      <c r="F43" s="192"/>
      <c r="G43" s="190">
        <f>E43*F43</f>
        <v>0</v>
      </c>
      <c r="H43" s="189" t="s">
        <v>1139</v>
      </c>
      <c r="I43" s="203" t="s">
        <v>95</v>
      </c>
      <c r="J43" s="163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>
        <v>21</v>
      </c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98">
        <v>13</v>
      </c>
      <c r="B44" s="173" t="s">
        <v>1152</v>
      </c>
      <c r="C44" s="228" t="s">
        <v>1153</v>
      </c>
      <c r="D44" s="176" t="s">
        <v>232</v>
      </c>
      <c r="E44" s="181">
        <v>7</v>
      </c>
      <c r="F44" s="192"/>
      <c r="G44" s="190">
        <f>E44*F44</f>
        <v>0</v>
      </c>
      <c r="H44" s="189" t="s">
        <v>1139</v>
      </c>
      <c r="I44" s="203" t="s">
        <v>95</v>
      </c>
      <c r="J44" s="163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>
        <v>21</v>
      </c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outlineLevel="1" x14ac:dyDescent="0.2">
      <c r="A45" s="198">
        <v>14</v>
      </c>
      <c r="B45" s="173" t="s">
        <v>1154</v>
      </c>
      <c r="C45" s="228" t="s">
        <v>1155</v>
      </c>
      <c r="D45" s="176" t="s">
        <v>232</v>
      </c>
      <c r="E45" s="181">
        <v>248</v>
      </c>
      <c r="F45" s="192"/>
      <c r="G45" s="190">
        <f>E45*F45</f>
        <v>0</v>
      </c>
      <c r="H45" s="189" t="s">
        <v>1139</v>
      </c>
      <c r="I45" s="203" t="s">
        <v>95</v>
      </c>
      <c r="J45" s="163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>
        <v>21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outlineLevel="1" x14ac:dyDescent="0.2">
      <c r="A46" s="198"/>
      <c r="B46" s="170" t="s">
        <v>1156</v>
      </c>
      <c r="C46" s="227"/>
      <c r="D46" s="199"/>
      <c r="E46" s="200"/>
      <c r="F46" s="201"/>
      <c r="G46" s="191"/>
      <c r="H46" s="189"/>
      <c r="I46" s="203"/>
      <c r="J46" s="163"/>
      <c r="K46" s="164">
        <v>1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33.75" outlineLevel="1" x14ac:dyDescent="0.2">
      <c r="A47" s="198"/>
      <c r="B47" s="170" t="s">
        <v>1157</v>
      </c>
      <c r="C47" s="227"/>
      <c r="D47" s="199"/>
      <c r="E47" s="200"/>
      <c r="F47" s="201"/>
      <c r="G47" s="191"/>
      <c r="H47" s="189"/>
      <c r="I47" s="203"/>
      <c r="J47" s="163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5" t="str">
        <f>B47</f>
        <v>Položky zahrnují 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47" s="164"/>
      <c r="BB47" s="164"/>
      <c r="BC47" s="164"/>
      <c r="BD47" s="164"/>
      <c r="BE47" s="164"/>
      <c r="BF47" s="164"/>
      <c r="BG47" s="164"/>
      <c r="BH47" s="164"/>
    </row>
    <row r="48" spans="1:60" outlineLevel="1" x14ac:dyDescent="0.2">
      <c r="A48" s="198">
        <v>15</v>
      </c>
      <c r="B48" s="173" t="s">
        <v>1158</v>
      </c>
      <c r="C48" s="228" t="s">
        <v>1159</v>
      </c>
      <c r="D48" s="176" t="s">
        <v>232</v>
      </c>
      <c r="E48" s="181">
        <v>7</v>
      </c>
      <c r="F48" s="192"/>
      <c r="G48" s="190">
        <f>E48*F48</f>
        <v>0</v>
      </c>
      <c r="H48" s="189" t="s">
        <v>1139</v>
      </c>
      <c r="I48" s="203" t="s">
        <v>95</v>
      </c>
      <c r="J48" s="163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>
        <v>21</v>
      </c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outlineLevel="1" x14ac:dyDescent="0.2">
      <c r="A49" s="198">
        <v>16</v>
      </c>
      <c r="B49" s="173" t="s">
        <v>1160</v>
      </c>
      <c r="C49" s="228" t="s">
        <v>1161</v>
      </c>
      <c r="D49" s="176" t="s">
        <v>232</v>
      </c>
      <c r="E49" s="181">
        <v>3</v>
      </c>
      <c r="F49" s="192"/>
      <c r="G49" s="190">
        <f>E49*F49</f>
        <v>0</v>
      </c>
      <c r="H49" s="189" t="s">
        <v>1139</v>
      </c>
      <c r="I49" s="203" t="s">
        <v>95</v>
      </c>
      <c r="J49" s="163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>
        <v>21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outlineLevel="1" x14ac:dyDescent="0.2">
      <c r="A50" s="198"/>
      <c r="B50" s="170" t="s">
        <v>1162</v>
      </c>
      <c r="C50" s="227"/>
      <c r="D50" s="199"/>
      <c r="E50" s="200"/>
      <c r="F50" s="201"/>
      <c r="G50" s="191"/>
      <c r="H50" s="189"/>
      <c r="I50" s="203"/>
      <c r="J50" s="163"/>
      <c r="K50" s="164">
        <v>1</v>
      </c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22.5" outlineLevel="1" x14ac:dyDescent="0.2">
      <c r="A51" s="198"/>
      <c r="B51" s="170" t="s">
        <v>1163</v>
      </c>
      <c r="C51" s="227"/>
      <c r="D51" s="199"/>
      <c r="E51" s="200"/>
      <c r="F51" s="201"/>
      <c r="G51" s="191"/>
      <c r="H51" s="189"/>
      <c r="I51" s="203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 t="str">
        <f>B51</f>
        <v>Provedení úpravy jednoho konce vodiče nebo kabelu, t.j. odizolování a případné proletování vodiče a vlastní ukončení vodiče t.j. zhotovení očka nebo naletování, navaření nebo mechanické připevnění hotového kabelového oka na vodič, šňůru nebo kabel, jeho ranžír a zapojení na svorky přístrojů.</v>
      </c>
      <c r="BA51" s="164"/>
      <c r="BB51" s="164"/>
      <c r="BC51" s="164"/>
      <c r="BD51" s="164"/>
      <c r="BE51" s="164"/>
      <c r="BF51" s="164"/>
      <c r="BG51" s="164"/>
      <c r="BH51" s="164"/>
    </row>
    <row r="52" spans="1:60" outlineLevel="1" x14ac:dyDescent="0.2">
      <c r="A52" s="198">
        <v>17</v>
      </c>
      <c r="B52" s="173" t="s">
        <v>1164</v>
      </c>
      <c r="C52" s="228" t="s">
        <v>1165</v>
      </c>
      <c r="D52" s="176" t="s">
        <v>232</v>
      </c>
      <c r="E52" s="181">
        <v>69</v>
      </c>
      <c r="F52" s="192"/>
      <c r="G52" s="190">
        <f>E52*F52</f>
        <v>0</v>
      </c>
      <c r="H52" s="189" t="s">
        <v>1139</v>
      </c>
      <c r="I52" s="203" t="s">
        <v>95</v>
      </c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>
        <v>21</v>
      </c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outlineLevel="1" x14ac:dyDescent="0.2">
      <c r="A53" s="198">
        <v>18</v>
      </c>
      <c r="B53" s="173" t="s">
        <v>1166</v>
      </c>
      <c r="C53" s="228" t="s">
        <v>1167</v>
      </c>
      <c r="D53" s="176" t="s">
        <v>232</v>
      </c>
      <c r="E53" s="181">
        <v>18</v>
      </c>
      <c r="F53" s="192"/>
      <c r="G53" s="190">
        <f>E53*F53</f>
        <v>0</v>
      </c>
      <c r="H53" s="189" t="s">
        <v>1139</v>
      </c>
      <c r="I53" s="203" t="s">
        <v>95</v>
      </c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>
        <v>21</v>
      </c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outlineLevel="1" x14ac:dyDescent="0.2">
      <c r="A54" s="198">
        <v>19</v>
      </c>
      <c r="B54" s="173" t="s">
        <v>1168</v>
      </c>
      <c r="C54" s="228" t="s">
        <v>1169</v>
      </c>
      <c r="D54" s="176" t="s">
        <v>232</v>
      </c>
      <c r="E54" s="181">
        <v>10</v>
      </c>
      <c r="F54" s="192"/>
      <c r="G54" s="190">
        <f>E54*F54</f>
        <v>0</v>
      </c>
      <c r="H54" s="189" t="s">
        <v>1139</v>
      </c>
      <c r="I54" s="203" t="s">
        <v>95</v>
      </c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>
        <v>21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outlineLevel="1" x14ac:dyDescent="0.2">
      <c r="A55" s="198"/>
      <c r="B55" s="170" t="s">
        <v>1170</v>
      </c>
      <c r="C55" s="227"/>
      <c r="D55" s="199"/>
      <c r="E55" s="200"/>
      <c r="F55" s="201"/>
      <c r="G55" s="191"/>
      <c r="H55" s="189"/>
      <c r="I55" s="203"/>
      <c r="J55" s="164"/>
      <c r="K55" s="164">
        <v>1</v>
      </c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ht="22.5" outlineLevel="1" x14ac:dyDescent="0.2">
      <c r="A56" s="198"/>
      <c r="B56" s="170" t="s">
        <v>1171</v>
      </c>
      <c r="C56" s="227"/>
      <c r="D56" s="199"/>
      <c r="E56" s="200"/>
      <c r="F56" s="201"/>
      <c r="G56" s="191"/>
      <c r="H56" s="189"/>
      <c r="I56" s="203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5" t="str">
        <f>B56</f>
        <v>Vyznačení upevňovacích bodů, připevnění na nosnou konstrukci pomocí upevňovacích šroubů a vyvážení přístroje, případná demontáž a opětná montáž krytu, s montáží upevňovací konstrukce (včetně jejího sestavení nebo vyrobení na montáži). Včetně zapojení přístrojů a jejich vyzkoušení.</v>
      </c>
      <c r="BA56" s="164"/>
      <c r="BB56" s="164"/>
      <c r="BC56" s="164"/>
      <c r="BD56" s="164"/>
      <c r="BE56" s="164"/>
      <c r="BF56" s="164"/>
      <c r="BG56" s="164"/>
      <c r="BH56" s="164"/>
    </row>
    <row r="57" spans="1:60" outlineLevel="1" x14ac:dyDescent="0.2">
      <c r="A57" s="198">
        <v>20</v>
      </c>
      <c r="B57" s="173" t="s">
        <v>1172</v>
      </c>
      <c r="C57" s="228" t="s">
        <v>1173</v>
      </c>
      <c r="D57" s="176" t="s">
        <v>232</v>
      </c>
      <c r="E57" s="181">
        <v>7</v>
      </c>
      <c r="F57" s="192"/>
      <c r="G57" s="190">
        <f>E57*F57</f>
        <v>0</v>
      </c>
      <c r="H57" s="189" t="s">
        <v>1139</v>
      </c>
      <c r="I57" s="203" t="s">
        <v>95</v>
      </c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>
        <v>21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outlineLevel="1" x14ac:dyDescent="0.2">
      <c r="A58" s="198">
        <v>21</v>
      </c>
      <c r="B58" s="173" t="s">
        <v>1174</v>
      </c>
      <c r="C58" s="228" t="s">
        <v>1175</v>
      </c>
      <c r="D58" s="176" t="s">
        <v>232</v>
      </c>
      <c r="E58" s="181">
        <v>3</v>
      </c>
      <c r="F58" s="192"/>
      <c r="G58" s="190">
        <f>E58*F58</f>
        <v>0</v>
      </c>
      <c r="H58" s="189" t="s">
        <v>1139</v>
      </c>
      <c r="I58" s="203" t="s">
        <v>95</v>
      </c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>
        <v>21</v>
      </c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outlineLevel="1" x14ac:dyDescent="0.2">
      <c r="A59" s="198">
        <v>22</v>
      </c>
      <c r="B59" s="173" t="s">
        <v>1176</v>
      </c>
      <c r="C59" s="228" t="s">
        <v>1177</v>
      </c>
      <c r="D59" s="176" t="s">
        <v>232</v>
      </c>
      <c r="E59" s="181">
        <v>4</v>
      </c>
      <c r="F59" s="192"/>
      <c r="G59" s="190">
        <f>E59*F59</f>
        <v>0</v>
      </c>
      <c r="H59" s="189" t="s">
        <v>1139</v>
      </c>
      <c r="I59" s="203" t="s">
        <v>95</v>
      </c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>
        <v>21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outlineLevel="1" x14ac:dyDescent="0.2">
      <c r="A60" s="198">
        <v>23</v>
      </c>
      <c r="B60" s="173" t="s">
        <v>1178</v>
      </c>
      <c r="C60" s="228" t="s">
        <v>1179</v>
      </c>
      <c r="D60" s="176" t="s">
        <v>232</v>
      </c>
      <c r="E60" s="181">
        <v>2</v>
      </c>
      <c r="F60" s="192"/>
      <c r="G60" s="190">
        <f>E60*F60</f>
        <v>0</v>
      </c>
      <c r="H60" s="189" t="s">
        <v>1139</v>
      </c>
      <c r="I60" s="203" t="s">
        <v>95</v>
      </c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>
        <v>21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outlineLevel="1" x14ac:dyDescent="0.2">
      <c r="A61" s="198">
        <v>24</v>
      </c>
      <c r="B61" s="173" t="s">
        <v>1180</v>
      </c>
      <c r="C61" s="228" t="s">
        <v>1181</v>
      </c>
      <c r="D61" s="176" t="s">
        <v>232</v>
      </c>
      <c r="E61" s="181">
        <v>16</v>
      </c>
      <c r="F61" s="192"/>
      <c r="G61" s="190">
        <f>E61*F61</f>
        <v>0</v>
      </c>
      <c r="H61" s="189" t="s">
        <v>1139</v>
      </c>
      <c r="I61" s="203" t="s">
        <v>95</v>
      </c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>
        <v>21</v>
      </c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outlineLevel="1" x14ac:dyDescent="0.2">
      <c r="A62" s="198"/>
      <c r="B62" s="170" t="s">
        <v>1182</v>
      </c>
      <c r="C62" s="227"/>
      <c r="D62" s="199"/>
      <c r="E62" s="200"/>
      <c r="F62" s="201"/>
      <c r="G62" s="191"/>
      <c r="H62" s="189"/>
      <c r="I62" s="203"/>
      <c r="J62" s="164"/>
      <c r="K62" s="164">
        <v>1</v>
      </c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ht="22.5" outlineLevel="1" x14ac:dyDescent="0.2">
      <c r="A63" s="198"/>
      <c r="B63" s="170" t="s">
        <v>1183</v>
      </c>
      <c r="C63" s="227"/>
      <c r="D63" s="199"/>
      <c r="E63" s="200"/>
      <c r="F63" s="201"/>
      <c r="G63" s="191"/>
      <c r="H63" s="189"/>
      <c r="I63" s="203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5" t="str">
        <f>B63</f>
        <v>Sestavení dílců demontovaných z transportních důvodů, usazení, vyvážení, upevnění, montáž a zapojení demontovaných přístrojů, kontrola spojů a jejich dotažení.</v>
      </c>
      <c r="BA63" s="164"/>
      <c r="BB63" s="164"/>
      <c r="BC63" s="164"/>
      <c r="BD63" s="164"/>
      <c r="BE63" s="164"/>
      <c r="BF63" s="164"/>
      <c r="BG63" s="164"/>
      <c r="BH63" s="164"/>
    </row>
    <row r="64" spans="1:60" outlineLevel="1" x14ac:dyDescent="0.2">
      <c r="A64" s="198">
        <v>25</v>
      </c>
      <c r="B64" s="173" t="s">
        <v>1184</v>
      </c>
      <c r="C64" s="228" t="s">
        <v>1185</v>
      </c>
      <c r="D64" s="176" t="s">
        <v>232</v>
      </c>
      <c r="E64" s="181">
        <v>1</v>
      </c>
      <c r="F64" s="192"/>
      <c r="G64" s="190">
        <f>E64*F64</f>
        <v>0</v>
      </c>
      <c r="H64" s="189" t="s">
        <v>1139</v>
      </c>
      <c r="I64" s="203" t="s">
        <v>95</v>
      </c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>
        <v>21</v>
      </c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outlineLevel="1" x14ac:dyDescent="0.2">
      <c r="A65" s="198"/>
      <c r="B65" s="170" t="s">
        <v>1186</v>
      </c>
      <c r="C65" s="227"/>
      <c r="D65" s="199"/>
      <c r="E65" s="200"/>
      <c r="F65" s="201"/>
      <c r="G65" s="191"/>
      <c r="H65" s="189"/>
      <c r="I65" s="203"/>
      <c r="J65" s="164"/>
      <c r="K65" s="164">
        <v>1</v>
      </c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ht="22.5" outlineLevel="1" x14ac:dyDescent="0.2">
      <c r="A66" s="198">
        <v>26</v>
      </c>
      <c r="B66" s="173" t="s">
        <v>1187</v>
      </c>
      <c r="C66" s="228" t="s">
        <v>1188</v>
      </c>
      <c r="D66" s="176" t="s">
        <v>232</v>
      </c>
      <c r="E66" s="181">
        <v>2</v>
      </c>
      <c r="F66" s="192"/>
      <c r="G66" s="190">
        <f>E66*F66</f>
        <v>0</v>
      </c>
      <c r="H66" s="189" t="s">
        <v>1139</v>
      </c>
      <c r="I66" s="203" t="s">
        <v>95</v>
      </c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>
        <v>21</v>
      </c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outlineLevel="1" x14ac:dyDescent="0.2">
      <c r="A67" s="198">
        <v>27</v>
      </c>
      <c r="B67" s="173" t="s">
        <v>1189</v>
      </c>
      <c r="C67" s="228" t="s">
        <v>1190</v>
      </c>
      <c r="D67" s="176" t="s">
        <v>232</v>
      </c>
      <c r="E67" s="181">
        <v>14</v>
      </c>
      <c r="F67" s="192"/>
      <c r="G67" s="190">
        <f>E67*F67</f>
        <v>0</v>
      </c>
      <c r="H67" s="189" t="s">
        <v>1139</v>
      </c>
      <c r="I67" s="203" t="s">
        <v>95</v>
      </c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>
        <v>21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outlineLevel="1" x14ac:dyDescent="0.2">
      <c r="A68" s="198">
        <v>28</v>
      </c>
      <c r="B68" s="173" t="s">
        <v>1191</v>
      </c>
      <c r="C68" s="228" t="s">
        <v>1192</v>
      </c>
      <c r="D68" s="176" t="s">
        <v>232</v>
      </c>
      <c r="E68" s="181">
        <v>11</v>
      </c>
      <c r="F68" s="192"/>
      <c r="G68" s="190">
        <f>E68*F68</f>
        <v>0</v>
      </c>
      <c r="H68" s="189" t="s">
        <v>1139</v>
      </c>
      <c r="I68" s="203" t="s">
        <v>95</v>
      </c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>
        <v>21</v>
      </c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outlineLevel="1" x14ac:dyDescent="0.2">
      <c r="A69" s="198">
        <v>29</v>
      </c>
      <c r="B69" s="173" t="s">
        <v>1193</v>
      </c>
      <c r="C69" s="228" t="s">
        <v>1194</v>
      </c>
      <c r="D69" s="176" t="s">
        <v>232</v>
      </c>
      <c r="E69" s="181">
        <v>7</v>
      </c>
      <c r="F69" s="192"/>
      <c r="G69" s="190">
        <f>E69*F69</f>
        <v>0</v>
      </c>
      <c r="H69" s="189" t="s">
        <v>1139</v>
      </c>
      <c r="I69" s="203" t="s">
        <v>95</v>
      </c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>
        <v>21</v>
      </c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outlineLevel="1" x14ac:dyDescent="0.2">
      <c r="A70" s="198">
        <v>30</v>
      </c>
      <c r="B70" s="173" t="s">
        <v>1195</v>
      </c>
      <c r="C70" s="228" t="s">
        <v>1196</v>
      </c>
      <c r="D70" s="176" t="s">
        <v>232</v>
      </c>
      <c r="E70" s="181">
        <v>7</v>
      </c>
      <c r="F70" s="192"/>
      <c r="G70" s="190">
        <f>E70*F70</f>
        <v>0</v>
      </c>
      <c r="H70" s="189" t="s">
        <v>1139</v>
      </c>
      <c r="I70" s="203" t="s">
        <v>95</v>
      </c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>
        <v>21</v>
      </c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outlineLevel="1" x14ac:dyDescent="0.2">
      <c r="A71" s="198">
        <v>31</v>
      </c>
      <c r="B71" s="173" t="s">
        <v>1197</v>
      </c>
      <c r="C71" s="228" t="s">
        <v>1198</v>
      </c>
      <c r="D71" s="176" t="s">
        <v>232</v>
      </c>
      <c r="E71" s="181">
        <v>17</v>
      </c>
      <c r="F71" s="192"/>
      <c r="G71" s="190">
        <f>E71*F71</f>
        <v>0</v>
      </c>
      <c r="H71" s="189" t="s">
        <v>1139</v>
      </c>
      <c r="I71" s="203" t="s">
        <v>95</v>
      </c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>
        <v>21</v>
      </c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outlineLevel="1" x14ac:dyDescent="0.2">
      <c r="A72" s="198">
        <v>32</v>
      </c>
      <c r="B72" s="173" t="s">
        <v>1199</v>
      </c>
      <c r="C72" s="228" t="s">
        <v>1200</v>
      </c>
      <c r="D72" s="176" t="s">
        <v>232</v>
      </c>
      <c r="E72" s="181">
        <v>2</v>
      </c>
      <c r="F72" s="192"/>
      <c r="G72" s="190">
        <f>E72*F72</f>
        <v>0</v>
      </c>
      <c r="H72" s="189" t="s">
        <v>1139</v>
      </c>
      <c r="I72" s="203" t="s">
        <v>95</v>
      </c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>
        <v>21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outlineLevel="1" x14ac:dyDescent="0.2">
      <c r="A73" s="198">
        <v>33</v>
      </c>
      <c r="B73" s="173" t="s">
        <v>1201</v>
      </c>
      <c r="C73" s="228" t="s">
        <v>1202</v>
      </c>
      <c r="D73" s="176" t="s">
        <v>232</v>
      </c>
      <c r="E73" s="181">
        <v>14</v>
      </c>
      <c r="F73" s="192"/>
      <c r="G73" s="190">
        <f>E73*F73</f>
        <v>0</v>
      </c>
      <c r="H73" s="189" t="s">
        <v>1139</v>
      </c>
      <c r="I73" s="203" t="s">
        <v>95</v>
      </c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>
        <v>21</v>
      </c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outlineLevel="1" x14ac:dyDescent="0.2">
      <c r="A74" s="198">
        <v>34</v>
      </c>
      <c r="B74" s="173" t="s">
        <v>1203</v>
      </c>
      <c r="C74" s="228" t="s">
        <v>1204</v>
      </c>
      <c r="D74" s="176" t="s">
        <v>232</v>
      </c>
      <c r="E74" s="181">
        <v>5</v>
      </c>
      <c r="F74" s="192"/>
      <c r="G74" s="190">
        <f>E74*F74</f>
        <v>0</v>
      </c>
      <c r="H74" s="189" t="s">
        <v>1139</v>
      </c>
      <c r="I74" s="203" t="s">
        <v>95</v>
      </c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>
        <v>21</v>
      </c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outlineLevel="1" x14ac:dyDescent="0.2">
      <c r="A75" s="198">
        <v>35</v>
      </c>
      <c r="B75" s="173" t="s">
        <v>1205</v>
      </c>
      <c r="C75" s="228" t="s">
        <v>1206</v>
      </c>
      <c r="D75" s="176" t="s">
        <v>232</v>
      </c>
      <c r="E75" s="181">
        <v>12</v>
      </c>
      <c r="F75" s="192"/>
      <c r="G75" s="190">
        <f>E75*F75</f>
        <v>0</v>
      </c>
      <c r="H75" s="189" t="s">
        <v>1139</v>
      </c>
      <c r="I75" s="203" t="s">
        <v>95</v>
      </c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>
        <v>21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ht="22.5" outlineLevel="1" x14ac:dyDescent="0.2">
      <c r="A76" s="198">
        <v>36</v>
      </c>
      <c r="B76" s="173" t="s">
        <v>1207</v>
      </c>
      <c r="C76" s="228" t="s">
        <v>1208</v>
      </c>
      <c r="D76" s="176" t="s">
        <v>232</v>
      </c>
      <c r="E76" s="181">
        <v>7</v>
      </c>
      <c r="F76" s="192"/>
      <c r="G76" s="190">
        <f>E76*F76</f>
        <v>0</v>
      </c>
      <c r="H76" s="189" t="s">
        <v>1139</v>
      </c>
      <c r="I76" s="203" t="s">
        <v>95</v>
      </c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>
        <v>21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outlineLevel="1" x14ac:dyDescent="0.2">
      <c r="A77" s="198">
        <v>37</v>
      </c>
      <c r="B77" s="173" t="s">
        <v>1209</v>
      </c>
      <c r="C77" s="228" t="s">
        <v>1210</v>
      </c>
      <c r="D77" s="176" t="s">
        <v>202</v>
      </c>
      <c r="E77" s="181">
        <v>20</v>
      </c>
      <c r="F77" s="192"/>
      <c r="G77" s="190">
        <f>E77*F77</f>
        <v>0</v>
      </c>
      <c r="H77" s="189" t="s">
        <v>1139</v>
      </c>
      <c r="I77" s="203" t="s">
        <v>95</v>
      </c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>
        <v>21</v>
      </c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outlineLevel="1" x14ac:dyDescent="0.2">
      <c r="A78" s="198"/>
      <c r="B78" s="173"/>
      <c r="C78" s="229" t="s">
        <v>1211</v>
      </c>
      <c r="D78" s="177"/>
      <c r="E78" s="182">
        <v>20</v>
      </c>
      <c r="F78" s="190"/>
      <c r="G78" s="190"/>
      <c r="H78" s="189"/>
      <c r="I78" s="203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60" outlineLevel="1" x14ac:dyDescent="0.2">
      <c r="A79" s="198"/>
      <c r="B79" s="170" t="s">
        <v>1212</v>
      </c>
      <c r="C79" s="227"/>
      <c r="D79" s="199"/>
      <c r="E79" s="200"/>
      <c r="F79" s="201"/>
      <c r="G79" s="191"/>
      <c r="H79" s="189"/>
      <c r="I79" s="203"/>
      <c r="J79" s="164"/>
      <c r="K79" s="164">
        <v>1</v>
      </c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</row>
    <row r="80" spans="1:60" outlineLevel="1" x14ac:dyDescent="0.2">
      <c r="A80" s="198">
        <v>38</v>
      </c>
      <c r="B80" s="173" t="s">
        <v>1213</v>
      </c>
      <c r="C80" s="228" t="s">
        <v>1214</v>
      </c>
      <c r="D80" s="176" t="s">
        <v>1108</v>
      </c>
      <c r="E80" s="181">
        <v>16</v>
      </c>
      <c r="F80" s="192"/>
      <c r="G80" s="190">
        <f>E80*F80</f>
        <v>0</v>
      </c>
      <c r="H80" s="189" t="s">
        <v>1129</v>
      </c>
      <c r="I80" s="203" t="s">
        <v>95</v>
      </c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>
        <v>21</v>
      </c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outlineLevel="1" x14ac:dyDescent="0.2">
      <c r="A81" s="198">
        <v>39</v>
      </c>
      <c r="B81" s="173" t="s">
        <v>1215</v>
      </c>
      <c r="C81" s="228" t="s">
        <v>1216</v>
      </c>
      <c r="D81" s="176" t="s">
        <v>1108</v>
      </c>
      <c r="E81" s="181">
        <v>32</v>
      </c>
      <c r="F81" s="192"/>
      <c r="G81" s="190">
        <f>E81*F81</f>
        <v>0</v>
      </c>
      <c r="H81" s="189" t="s">
        <v>1129</v>
      </c>
      <c r="I81" s="203" t="s">
        <v>95</v>
      </c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>
        <v>21</v>
      </c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outlineLevel="1" x14ac:dyDescent="0.2">
      <c r="A82" s="198">
        <v>40</v>
      </c>
      <c r="B82" s="173" t="s">
        <v>1217</v>
      </c>
      <c r="C82" s="228" t="s">
        <v>1218</v>
      </c>
      <c r="D82" s="176" t="s">
        <v>202</v>
      </c>
      <c r="E82" s="181">
        <v>53</v>
      </c>
      <c r="F82" s="192"/>
      <c r="G82" s="190">
        <f>E82*F82</f>
        <v>0</v>
      </c>
      <c r="H82" s="189"/>
      <c r="I82" s="203" t="s">
        <v>164</v>
      </c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>
        <v>21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outlineLevel="1" x14ac:dyDescent="0.2">
      <c r="A83" s="198"/>
      <c r="B83" s="173"/>
      <c r="C83" s="229" t="s">
        <v>1219</v>
      </c>
      <c r="D83" s="177"/>
      <c r="E83" s="182">
        <v>53</v>
      </c>
      <c r="F83" s="190"/>
      <c r="G83" s="190"/>
      <c r="H83" s="189"/>
      <c r="I83" s="203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outlineLevel="1" x14ac:dyDescent="0.2">
      <c r="A84" s="198">
        <v>41</v>
      </c>
      <c r="B84" s="173" t="s">
        <v>1220</v>
      </c>
      <c r="C84" s="228" t="s">
        <v>1221</v>
      </c>
      <c r="D84" s="176" t="s">
        <v>202</v>
      </c>
      <c r="E84" s="181">
        <v>53</v>
      </c>
      <c r="F84" s="192"/>
      <c r="G84" s="190">
        <f>E84*F84</f>
        <v>0</v>
      </c>
      <c r="H84" s="189"/>
      <c r="I84" s="203" t="s">
        <v>164</v>
      </c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>
        <v>21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outlineLevel="1" x14ac:dyDescent="0.2">
      <c r="A85" s="198">
        <v>42</v>
      </c>
      <c r="B85" s="173" t="s">
        <v>1222</v>
      </c>
      <c r="C85" s="228" t="s">
        <v>1223</v>
      </c>
      <c r="D85" s="176" t="s">
        <v>232</v>
      </c>
      <c r="E85" s="181">
        <v>6</v>
      </c>
      <c r="F85" s="192"/>
      <c r="G85" s="190">
        <f>E85*F85</f>
        <v>0</v>
      </c>
      <c r="H85" s="189"/>
      <c r="I85" s="203" t="s">
        <v>164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>
        <v>21</v>
      </c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outlineLevel="1" x14ac:dyDescent="0.2">
      <c r="A86" s="198">
        <v>43</v>
      </c>
      <c r="B86" s="173" t="s">
        <v>1224</v>
      </c>
      <c r="C86" s="228" t="s">
        <v>1225</v>
      </c>
      <c r="D86" s="176" t="s">
        <v>232</v>
      </c>
      <c r="E86" s="181">
        <v>2</v>
      </c>
      <c r="F86" s="192"/>
      <c r="G86" s="190">
        <f>E86*F86</f>
        <v>0</v>
      </c>
      <c r="H86" s="189"/>
      <c r="I86" s="203" t="s">
        <v>164</v>
      </c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>
        <v>21</v>
      </c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outlineLevel="1" x14ac:dyDescent="0.2">
      <c r="A87" s="198">
        <v>44</v>
      </c>
      <c r="B87" s="173" t="s">
        <v>1226</v>
      </c>
      <c r="C87" s="228" t="s">
        <v>1227</v>
      </c>
      <c r="D87" s="176" t="s">
        <v>232</v>
      </c>
      <c r="E87" s="181">
        <v>1</v>
      </c>
      <c r="F87" s="192"/>
      <c r="G87" s="190">
        <f>E87*F87</f>
        <v>0</v>
      </c>
      <c r="H87" s="189"/>
      <c r="I87" s="203" t="s">
        <v>164</v>
      </c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>
        <v>21</v>
      </c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60" outlineLevel="1" x14ac:dyDescent="0.2">
      <c r="A88" s="198">
        <v>45</v>
      </c>
      <c r="B88" s="173" t="s">
        <v>1228</v>
      </c>
      <c r="C88" s="228" t="s">
        <v>1229</v>
      </c>
      <c r="D88" s="176" t="s">
        <v>232</v>
      </c>
      <c r="E88" s="181">
        <v>48</v>
      </c>
      <c r="F88" s="192"/>
      <c r="G88" s="190">
        <f>E88*F88</f>
        <v>0</v>
      </c>
      <c r="H88" s="189"/>
      <c r="I88" s="203" t="s">
        <v>164</v>
      </c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>
        <v>21</v>
      </c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60" ht="22.5" outlineLevel="1" x14ac:dyDescent="0.2">
      <c r="A89" s="198">
        <v>46</v>
      </c>
      <c r="B89" s="173" t="s">
        <v>1230</v>
      </c>
      <c r="C89" s="228" t="s">
        <v>1231</v>
      </c>
      <c r="D89" s="176" t="s">
        <v>232</v>
      </c>
      <c r="E89" s="181">
        <v>10</v>
      </c>
      <c r="F89" s="192"/>
      <c r="G89" s="190">
        <f>E89*F89</f>
        <v>0</v>
      </c>
      <c r="H89" s="189"/>
      <c r="I89" s="203" t="s">
        <v>164</v>
      </c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>
        <v>21</v>
      </c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60" outlineLevel="1" x14ac:dyDescent="0.2">
      <c r="A90" s="198">
        <v>47</v>
      </c>
      <c r="B90" s="173" t="s">
        <v>1232</v>
      </c>
      <c r="C90" s="228" t="s">
        <v>1233</v>
      </c>
      <c r="D90" s="176" t="s">
        <v>232</v>
      </c>
      <c r="E90" s="181">
        <v>46</v>
      </c>
      <c r="F90" s="192"/>
      <c r="G90" s="190">
        <f>E90*F90</f>
        <v>0</v>
      </c>
      <c r="H90" s="189"/>
      <c r="I90" s="203" t="s">
        <v>164</v>
      </c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>
        <v>21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outlineLevel="1" x14ac:dyDescent="0.2">
      <c r="A91" s="198">
        <v>48</v>
      </c>
      <c r="B91" s="173" t="s">
        <v>1234</v>
      </c>
      <c r="C91" s="228" t="s">
        <v>1235</v>
      </c>
      <c r="D91" s="176" t="s">
        <v>232</v>
      </c>
      <c r="E91" s="181">
        <v>26</v>
      </c>
      <c r="F91" s="192"/>
      <c r="G91" s="190">
        <f>E91*F91</f>
        <v>0</v>
      </c>
      <c r="H91" s="189"/>
      <c r="I91" s="203" t="s">
        <v>164</v>
      </c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>
        <v>21</v>
      </c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outlineLevel="1" x14ac:dyDescent="0.2">
      <c r="A92" s="198">
        <v>49</v>
      </c>
      <c r="B92" s="173" t="s">
        <v>1236</v>
      </c>
      <c r="C92" s="228" t="s">
        <v>1237</v>
      </c>
      <c r="D92" s="176" t="s">
        <v>232</v>
      </c>
      <c r="E92" s="181">
        <v>1</v>
      </c>
      <c r="F92" s="192"/>
      <c r="G92" s="190">
        <f>E92*F92</f>
        <v>0</v>
      </c>
      <c r="H92" s="189"/>
      <c r="I92" s="203" t="s">
        <v>164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>
        <v>21</v>
      </c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outlineLevel="1" x14ac:dyDescent="0.2">
      <c r="A93" s="198">
        <v>50</v>
      </c>
      <c r="B93" s="173" t="s">
        <v>1238</v>
      </c>
      <c r="C93" s="228" t="s">
        <v>1239</v>
      </c>
      <c r="D93" s="176" t="s">
        <v>232</v>
      </c>
      <c r="E93" s="181">
        <v>2</v>
      </c>
      <c r="F93" s="192"/>
      <c r="G93" s="190">
        <f>E93*F93</f>
        <v>0</v>
      </c>
      <c r="H93" s="189"/>
      <c r="I93" s="203" t="s">
        <v>164</v>
      </c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>
        <v>21</v>
      </c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outlineLevel="1" x14ac:dyDescent="0.2">
      <c r="A94" s="198">
        <v>51</v>
      </c>
      <c r="B94" s="173" t="s">
        <v>1240</v>
      </c>
      <c r="C94" s="228" t="s">
        <v>1241</v>
      </c>
      <c r="D94" s="176" t="s">
        <v>232</v>
      </c>
      <c r="E94" s="181">
        <v>1</v>
      </c>
      <c r="F94" s="192"/>
      <c r="G94" s="190">
        <f>E94*F94</f>
        <v>0</v>
      </c>
      <c r="H94" s="189"/>
      <c r="I94" s="203" t="s">
        <v>164</v>
      </c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>
        <v>21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60" outlineLevel="1" x14ac:dyDescent="0.2">
      <c r="A95" s="198">
        <v>52</v>
      </c>
      <c r="B95" s="173" t="s">
        <v>1242</v>
      </c>
      <c r="C95" s="228" t="s">
        <v>1243</v>
      </c>
      <c r="D95" s="176" t="s">
        <v>232</v>
      </c>
      <c r="E95" s="181">
        <v>22</v>
      </c>
      <c r="F95" s="192"/>
      <c r="G95" s="190">
        <f>E95*F95</f>
        <v>0</v>
      </c>
      <c r="H95" s="189"/>
      <c r="I95" s="203" t="s">
        <v>164</v>
      </c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>
        <v>21</v>
      </c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outlineLevel="1" x14ac:dyDescent="0.2">
      <c r="A96" s="198">
        <v>53</v>
      </c>
      <c r="B96" s="173" t="s">
        <v>1244</v>
      </c>
      <c r="C96" s="228" t="s">
        <v>1245</v>
      </c>
      <c r="D96" s="176" t="s">
        <v>232</v>
      </c>
      <c r="E96" s="181">
        <v>17</v>
      </c>
      <c r="F96" s="192"/>
      <c r="G96" s="190">
        <f>E96*F96</f>
        <v>0</v>
      </c>
      <c r="H96" s="189"/>
      <c r="I96" s="203" t="s">
        <v>164</v>
      </c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>
        <v>21</v>
      </c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outlineLevel="1" x14ac:dyDescent="0.2">
      <c r="A97" s="198">
        <v>54</v>
      </c>
      <c r="B97" s="173" t="s">
        <v>1246</v>
      </c>
      <c r="C97" s="228" t="s">
        <v>1247</v>
      </c>
      <c r="D97" s="176" t="s">
        <v>232</v>
      </c>
      <c r="E97" s="181">
        <v>12</v>
      </c>
      <c r="F97" s="192"/>
      <c r="G97" s="190">
        <f>E97*F97</f>
        <v>0</v>
      </c>
      <c r="H97" s="189"/>
      <c r="I97" s="203" t="s">
        <v>164</v>
      </c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>
        <v>21</v>
      </c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outlineLevel="1" x14ac:dyDescent="0.2">
      <c r="A98" s="198">
        <v>55</v>
      </c>
      <c r="B98" s="173" t="s">
        <v>1248</v>
      </c>
      <c r="C98" s="228" t="s">
        <v>1249</v>
      </c>
      <c r="D98" s="176" t="s">
        <v>232</v>
      </c>
      <c r="E98" s="181">
        <v>17</v>
      </c>
      <c r="F98" s="192"/>
      <c r="G98" s="190">
        <f>E98*F98</f>
        <v>0</v>
      </c>
      <c r="H98" s="189"/>
      <c r="I98" s="203" t="s">
        <v>164</v>
      </c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>
        <v>21</v>
      </c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outlineLevel="1" x14ac:dyDescent="0.2">
      <c r="A99" s="198">
        <v>56</v>
      </c>
      <c r="B99" s="173" t="s">
        <v>1250</v>
      </c>
      <c r="C99" s="228" t="s">
        <v>1251</v>
      </c>
      <c r="D99" s="176" t="s">
        <v>202</v>
      </c>
      <c r="E99" s="181">
        <v>188</v>
      </c>
      <c r="F99" s="192"/>
      <c r="G99" s="190">
        <f>E99*F99</f>
        <v>0</v>
      </c>
      <c r="H99" s="189"/>
      <c r="I99" s="203" t="s">
        <v>164</v>
      </c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>
        <v>21</v>
      </c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60" outlineLevel="1" x14ac:dyDescent="0.2">
      <c r="A100" s="198">
        <v>57</v>
      </c>
      <c r="B100" s="173" t="s">
        <v>1252</v>
      </c>
      <c r="C100" s="228" t="s">
        <v>1253</v>
      </c>
      <c r="D100" s="176" t="s">
        <v>202</v>
      </c>
      <c r="E100" s="181">
        <v>194.5</v>
      </c>
      <c r="F100" s="192"/>
      <c r="G100" s="190">
        <f>E100*F100</f>
        <v>0</v>
      </c>
      <c r="H100" s="189"/>
      <c r="I100" s="203" t="s">
        <v>164</v>
      </c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>
        <v>21</v>
      </c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outlineLevel="1" x14ac:dyDescent="0.2">
      <c r="A101" s="198"/>
      <c r="B101" s="173"/>
      <c r="C101" s="229" t="s">
        <v>1254</v>
      </c>
      <c r="D101" s="177"/>
      <c r="E101" s="182">
        <v>194.5</v>
      </c>
      <c r="F101" s="190"/>
      <c r="G101" s="190"/>
      <c r="H101" s="189"/>
      <c r="I101" s="203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outlineLevel="1" x14ac:dyDescent="0.2">
      <c r="A102" s="198">
        <v>58</v>
      </c>
      <c r="B102" s="173" t="s">
        <v>1255</v>
      </c>
      <c r="C102" s="228" t="s">
        <v>1256</v>
      </c>
      <c r="D102" s="176" t="s">
        <v>232</v>
      </c>
      <c r="E102" s="181">
        <v>39</v>
      </c>
      <c r="F102" s="192"/>
      <c r="G102" s="190">
        <f>E102*F102</f>
        <v>0</v>
      </c>
      <c r="H102" s="189"/>
      <c r="I102" s="203" t="s">
        <v>164</v>
      </c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>
        <v>21</v>
      </c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outlineLevel="1" x14ac:dyDescent="0.2">
      <c r="A103" s="198">
        <v>59</v>
      </c>
      <c r="B103" s="173" t="s">
        <v>1257</v>
      </c>
      <c r="C103" s="228" t="s">
        <v>1258</v>
      </c>
      <c r="D103" s="176" t="s">
        <v>232</v>
      </c>
      <c r="E103" s="181">
        <v>7</v>
      </c>
      <c r="F103" s="192"/>
      <c r="G103" s="190">
        <f>E103*F103</f>
        <v>0</v>
      </c>
      <c r="H103" s="189"/>
      <c r="I103" s="203" t="s">
        <v>164</v>
      </c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>
        <v>21</v>
      </c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outlineLevel="1" x14ac:dyDescent="0.2">
      <c r="A104" s="198">
        <v>60</v>
      </c>
      <c r="B104" s="173" t="s">
        <v>1259</v>
      </c>
      <c r="C104" s="228" t="s">
        <v>1260</v>
      </c>
      <c r="D104" s="176" t="s">
        <v>232</v>
      </c>
      <c r="E104" s="181">
        <v>24</v>
      </c>
      <c r="F104" s="192"/>
      <c r="G104" s="190">
        <f>E104*F104</f>
        <v>0</v>
      </c>
      <c r="H104" s="189"/>
      <c r="I104" s="203" t="s">
        <v>164</v>
      </c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>
        <v>21</v>
      </c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outlineLevel="1" x14ac:dyDescent="0.2">
      <c r="A105" s="198">
        <v>61</v>
      </c>
      <c r="B105" s="173" t="s">
        <v>1261</v>
      </c>
      <c r="C105" s="228" t="s">
        <v>1262</v>
      </c>
      <c r="D105" s="176" t="s">
        <v>232</v>
      </c>
      <c r="E105" s="181">
        <v>8</v>
      </c>
      <c r="F105" s="192"/>
      <c r="G105" s="190">
        <f>E105*F105</f>
        <v>0</v>
      </c>
      <c r="H105" s="189"/>
      <c r="I105" s="203" t="s">
        <v>164</v>
      </c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>
        <v>21</v>
      </c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60" outlineLevel="1" x14ac:dyDescent="0.2">
      <c r="A106" s="198">
        <v>62</v>
      </c>
      <c r="B106" s="173" t="s">
        <v>1263</v>
      </c>
      <c r="C106" s="228" t="s">
        <v>1264</v>
      </c>
      <c r="D106" s="176" t="s">
        <v>232</v>
      </c>
      <c r="E106" s="181">
        <v>2</v>
      </c>
      <c r="F106" s="192"/>
      <c r="G106" s="190">
        <f>E106*F106</f>
        <v>0</v>
      </c>
      <c r="H106" s="189"/>
      <c r="I106" s="203" t="s">
        <v>164</v>
      </c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>
        <v>21</v>
      </c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outlineLevel="1" x14ac:dyDescent="0.2">
      <c r="A107" s="198">
        <v>63</v>
      </c>
      <c r="B107" s="173" t="s">
        <v>1265</v>
      </c>
      <c r="C107" s="228" t="s">
        <v>1266</v>
      </c>
      <c r="D107" s="176" t="s">
        <v>232</v>
      </c>
      <c r="E107" s="181">
        <v>16</v>
      </c>
      <c r="F107" s="192"/>
      <c r="G107" s="190">
        <f>E107*F107</f>
        <v>0</v>
      </c>
      <c r="H107" s="189"/>
      <c r="I107" s="203" t="s">
        <v>164</v>
      </c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>
        <v>21</v>
      </c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outlineLevel="1" x14ac:dyDescent="0.2">
      <c r="A108" s="198">
        <v>64</v>
      </c>
      <c r="B108" s="173" t="s">
        <v>1267</v>
      </c>
      <c r="C108" s="228" t="s">
        <v>1268</v>
      </c>
      <c r="D108" s="176" t="s">
        <v>232</v>
      </c>
      <c r="E108" s="181">
        <v>4</v>
      </c>
      <c r="F108" s="192"/>
      <c r="G108" s="190">
        <f>E108*F108</f>
        <v>0</v>
      </c>
      <c r="H108" s="189"/>
      <c r="I108" s="203" t="s">
        <v>164</v>
      </c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>
        <v>21</v>
      </c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60" outlineLevel="1" x14ac:dyDescent="0.2">
      <c r="A109" s="198">
        <v>65</v>
      </c>
      <c r="B109" s="173" t="s">
        <v>1269</v>
      </c>
      <c r="C109" s="228" t="s">
        <v>1270</v>
      </c>
      <c r="D109" s="176" t="s">
        <v>232</v>
      </c>
      <c r="E109" s="181">
        <v>4</v>
      </c>
      <c r="F109" s="192"/>
      <c r="G109" s="190">
        <f>E109*F109</f>
        <v>0</v>
      </c>
      <c r="H109" s="189"/>
      <c r="I109" s="203" t="s">
        <v>164</v>
      </c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>
        <v>21</v>
      </c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outlineLevel="1" x14ac:dyDescent="0.2">
      <c r="A110" s="198">
        <v>66</v>
      </c>
      <c r="B110" s="173" t="s">
        <v>1271</v>
      </c>
      <c r="C110" s="228" t="s">
        <v>1272</v>
      </c>
      <c r="D110" s="176" t="s">
        <v>232</v>
      </c>
      <c r="E110" s="181">
        <v>1</v>
      </c>
      <c r="F110" s="192"/>
      <c r="G110" s="190">
        <f>E110*F110</f>
        <v>0</v>
      </c>
      <c r="H110" s="189"/>
      <c r="I110" s="203" t="s">
        <v>164</v>
      </c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>
        <v>21</v>
      </c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outlineLevel="1" x14ac:dyDescent="0.2">
      <c r="A111" s="198">
        <v>67</v>
      </c>
      <c r="B111" s="173" t="s">
        <v>1273</v>
      </c>
      <c r="C111" s="228" t="s">
        <v>1274</v>
      </c>
      <c r="D111" s="176" t="s">
        <v>232</v>
      </c>
      <c r="E111" s="181">
        <v>21</v>
      </c>
      <c r="F111" s="192"/>
      <c r="G111" s="190">
        <f>E111*F111</f>
        <v>0</v>
      </c>
      <c r="H111" s="189"/>
      <c r="I111" s="203" t="s">
        <v>164</v>
      </c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>
        <v>21</v>
      </c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outlineLevel="1" x14ac:dyDescent="0.2">
      <c r="A112" s="198">
        <v>68</v>
      </c>
      <c r="B112" s="173" t="s">
        <v>1275</v>
      </c>
      <c r="C112" s="228" t="s">
        <v>1276</v>
      </c>
      <c r="D112" s="176" t="s">
        <v>232</v>
      </c>
      <c r="E112" s="181">
        <v>141</v>
      </c>
      <c r="F112" s="192"/>
      <c r="G112" s="190">
        <f>E112*F112</f>
        <v>0</v>
      </c>
      <c r="H112" s="189"/>
      <c r="I112" s="203" t="s">
        <v>164</v>
      </c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>
        <v>21</v>
      </c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outlineLevel="1" x14ac:dyDescent="0.2">
      <c r="A113" s="198">
        <v>69</v>
      </c>
      <c r="B113" s="173" t="s">
        <v>1277</v>
      </c>
      <c r="C113" s="228" t="s">
        <v>1278</v>
      </c>
      <c r="D113" s="176" t="s">
        <v>232</v>
      </c>
      <c r="E113" s="181">
        <v>97</v>
      </c>
      <c r="F113" s="192"/>
      <c r="G113" s="190">
        <f>E113*F113</f>
        <v>0</v>
      </c>
      <c r="H113" s="189"/>
      <c r="I113" s="203" t="s">
        <v>164</v>
      </c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>
        <v>21</v>
      </c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outlineLevel="1" x14ac:dyDescent="0.2">
      <c r="A114" s="198">
        <v>70</v>
      </c>
      <c r="B114" s="173" t="s">
        <v>1279</v>
      </c>
      <c r="C114" s="228" t="s">
        <v>1280</v>
      </c>
      <c r="D114" s="176" t="s">
        <v>232</v>
      </c>
      <c r="E114" s="181">
        <v>51</v>
      </c>
      <c r="F114" s="192"/>
      <c r="G114" s="190">
        <f>E114*F114</f>
        <v>0</v>
      </c>
      <c r="H114" s="189"/>
      <c r="I114" s="203" t="s">
        <v>164</v>
      </c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>
        <v>21</v>
      </c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</row>
    <row r="115" spans="1:60" outlineLevel="1" x14ac:dyDescent="0.2">
      <c r="A115" s="198">
        <v>71</v>
      </c>
      <c r="B115" s="173" t="s">
        <v>1281</v>
      </c>
      <c r="C115" s="228" t="s">
        <v>1282</v>
      </c>
      <c r="D115" s="176" t="s">
        <v>202</v>
      </c>
      <c r="E115" s="181">
        <v>436</v>
      </c>
      <c r="F115" s="192"/>
      <c r="G115" s="190">
        <f>E115*F115</f>
        <v>0</v>
      </c>
      <c r="H115" s="189"/>
      <c r="I115" s="203" t="s">
        <v>164</v>
      </c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>
        <v>21</v>
      </c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outlineLevel="1" x14ac:dyDescent="0.2">
      <c r="A116" s="198">
        <v>72</v>
      </c>
      <c r="B116" s="173" t="s">
        <v>1283</v>
      </c>
      <c r="C116" s="228" t="s">
        <v>1284</v>
      </c>
      <c r="D116" s="176" t="s">
        <v>202</v>
      </c>
      <c r="E116" s="181">
        <v>28</v>
      </c>
      <c r="F116" s="192"/>
      <c r="G116" s="190">
        <f>E116*F116</f>
        <v>0</v>
      </c>
      <c r="H116" s="189"/>
      <c r="I116" s="203" t="s">
        <v>164</v>
      </c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>
        <v>21</v>
      </c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outlineLevel="1" x14ac:dyDescent="0.2">
      <c r="A117" s="198">
        <v>73</v>
      </c>
      <c r="B117" s="173" t="s">
        <v>1285</v>
      </c>
      <c r="C117" s="228" t="s">
        <v>1286</v>
      </c>
      <c r="D117" s="176" t="s">
        <v>202</v>
      </c>
      <c r="E117" s="181">
        <v>22</v>
      </c>
      <c r="F117" s="192"/>
      <c r="G117" s="190">
        <f>E117*F117</f>
        <v>0</v>
      </c>
      <c r="H117" s="189"/>
      <c r="I117" s="203" t="s">
        <v>164</v>
      </c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>
        <v>21</v>
      </c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outlineLevel="1" x14ac:dyDescent="0.2">
      <c r="A118" s="198"/>
      <c r="B118" s="173"/>
      <c r="C118" s="229" t="s">
        <v>1287</v>
      </c>
      <c r="D118" s="177"/>
      <c r="E118" s="182">
        <v>22</v>
      </c>
      <c r="F118" s="190"/>
      <c r="G118" s="190"/>
      <c r="H118" s="189"/>
      <c r="I118" s="203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</row>
    <row r="119" spans="1:60" outlineLevel="1" x14ac:dyDescent="0.2">
      <c r="A119" s="198">
        <v>74</v>
      </c>
      <c r="B119" s="173" t="s">
        <v>1288</v>
      </c>
      <c r="C119" s="228" t="s">
        <v>1289</v>
      </c>
      <c r="D119" s="176" t="s">
        <v>202</v>
      </c>
      <c r="E119" s="181">
        <v>344</v>
      </c>
      <c r="F119" s="192"/>
      <c r="G119" s="190">
        <f>E119*F119</f>
        <v>0</v>
      </c>
      <c r="H119" s="189"/>
      <c r="I119" s="203" t="s">
        <v>164</v>
      </c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>
        <v>21</v>
      </c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outlineLevel="1" x14ac:dyDescent="0.2">
      <c r="A120" s="198"/>
      <c r="B120" s="173"/>
      <c r="C120" s="229" t="s">
        <v>1290</v>
      </c>
      <c r="D120" s="177"/>
      <c r="E120" s="182">
        <v>344</v>
      </c>
      <c r="F120" s="190"/>
      <c r="G120" s="190"/>
      <c r="H120" s="189"/>
      <c r="I120" s="203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outlineLevel="1" x14ac:dyDescent="0.2">
      <c r="A121" s="198">
        <v>75</v>
      </c>
      <c r="B121" s="173" t="s">
        <v>1291</v>
      </c>
      <c r="C121" s="228" t="s">
        <v>1292</v>
      </c>
      <c r="D121" s="176" t="s">
        <v>202</v>
      </c>
      <c r="E121" s="181">
        <v>623</v>
      </c>
      <c r="F121" s="192"/>
      <c r="G121" s="190">
        <f>E121*F121</f>
        <v>0</v>
      </c>
      <c r="H121" s="189"/>
      <c r="I121" s="203" t="s">
        <v>164</v>
      </c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>
        <v>21</v>
      </c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</row>
    <row r="122" spans="1:60" outlineLevel="1" x14ac:dyDescent="0.2">
      <c r="A122" s="198"/>
      <c r="B122" s="173"/>
      <c r="C122" s="229" t="s">
        <v>1293</v>
      </c>
      <c r="D122" s="177"/>
      <c r="E122" s="182">
        <v>623</v>
      </c>
      <c r="F122" s="190"/>
      <c r="G122" s="190"/>
      <c r="H122" s="189"/>
      <c r="I122" s="203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outlineLevel="1" x14ac:dyDescent="0.2">
      <c r="A123" s="198">
        <v>76</v>
      </c>
      <c r="B123" s="173" t="s">
        <v>1294</v>
      </c>
      <c r="C123" s="228" t="s">
        <v>1295</v>
      </c>
      <c r="D123" s="176" t="s">
        <v>202</v>
      </c>
      <c r="E123" s="181">
        <v>179</v>
      </c>
      <c r="F123" s="192"/>
      <c r="G123" s="190">
        <f>E123*F123</f>
        <v>0</v>
      </c>
      <c r="H123" s="189"/>
      <c r="I123" s="203" t="s">
        <v>164</v>
      </c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>
        <v>21</v>
      </c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outlineLevel="1" x14ac:dyDescent="0.2">
      <c r="A124" s="198"/>
      <c r="B124" s="173"/>
      <c r="C124" s="229" t="s">
        <v>1296</v>
      </c>
      <c r="D124" s="177"/>
      <c r="E124" s="182">
        <v>179</v>
      </c>
      <c r="F124" s="190"/>
      <c r="G124" s="190"/>
      <c r="H124" s="189"/>
      <c r="I124" s="203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outlineLevel="1" x14ac:dyDescent="0.2">
      <c r="A125" s="198">
        <v>77</v>
      </c>
      <c r="B125" s="173" t="s">
        <v>1297</v>
      </c>
      <c r="C125" s="228" t="s">
        <v>1298</v>
      </c>
      <c r="D125" s="176" t="s">
        <v>202</v>
      </c>
      <c r="E125" s="181">
        <v>16</v>
      </c>
      <c r="F125" s="192"/>
      <c r="G125" s="190">
        <f>E125*F125</f>
        <v>0</v>
      </c>
      <c r="H125" s="189"/>
      <c r="I125" s="203" t="s">
        <v>164</v>
      </c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>
        <v>21</v>
      </c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outlineLevel="1" x14ac:dyDescent="0.2">
      <c r="A126" s="198"/>
      <c r="B126" s="173"/>
      <c r="C126" s="229" t="s">
        <v>1299</v>
      </c>
      <c r="D126" s="177"/>
      <c r="E126" s="182">
        <v>16</v>
      </c>
      <c r="F126" s="190"/>
      <c r="G126" s="190"/>
      <c r="H126" s="189"/>
      <c r="I126" s="203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outlineLevel="1" x14ac:dyDescent="0.2">
      <c r="A127" s="198">
        <v>78</v>
      </c>
      <c r="B127" s="173" t="s">
        <v>1300</v>
      </c>
      <c r="C127" s="228" t="s">
        <v>1301</v>
      </c>
      <c r="D127" s="176" t="s">
        <v>232</v>
      </c>
      <c r="E127" s="181">
        <v>1</v>
      </c>
      <c r="F127" s="192"/>
      <c r="G127" s="190">
        <f>E127*F127</f>
        <v>0</v>
      </c>
      <c r="H127" s="189"/>
      <c r="I127" s="203" t="s">
        <v>164</v>
      </c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>
        <v>21</v>
      </c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outlineLevel="1" x14ac:dyDescent="0.2">
      <c r="A128" s="198">
        <v>79</v>
      </c>
      <c r="B128" s="173" t="s">
        <v>1302</v>
      </c>
      <c r="C128" s="228" t="s">
        <v>1303</v>
      </c>
      <c r="D128" s="176" t="s">
        <v>1108</v>
      </c>
      <c r="E128" s="181">
        <v>28</v>
      </c>
      <c r="F128" s="192"/>
      <c r="G128" s="190">
        <f>E128*F128</f>
        <v>0</v>
      </c>
      <c r="H128" s="189"/>
      <c r="I128" s="203" t="s">
        <v>164</v>
      </c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>
        <v>21</v>
      </c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</row>
    <row r="129" spans="1:60" outlineLevel="1" x14ac:dyDescent="0.2">
      <c r="A129" s="198">
        <v>80</v>
      </c>
      <c r="B129" s="173" t="s">
        <v>1304</v>
      </c>
      <c r="C129" s="228" t="s">
        <v>1305</v>
      </c>
      <c r="D129" s="176" t="s">
        <v>202</v>
      </c>
      <c r="E129" s="181">
        <v>344</v>
      </c>
      <c r="F129" s="192"/>
      <c r="G129" s="190">
        <f>E129*F129</f>
        <v>0</v>
      </c>
      <c r="H129" s="189" t="s">
        <v>225</v>
      </c>
      <c r="I129" s="203" t="s">
        <v>95</v>
      </c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>
        <v>21</v>
      </c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outlineLevel="1" x14ac:dyDescent="0.2">
      <c r="A130" s="198"/>
      <c r="B130" s="173"/>
      <c r="C130" s="229" t="s">
        <v>1290</v>
      </c>
      <c r="D130" s="177"/>
      <c r="E130" s="182">
        <v>344</v>
      </c>
      <c r="F130" s="190"/>
      <c r="G130" s="190"/>
      <c r="H130" s="189"/>
      <c r="I130" s="203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outlineLevel="1" x14ac:dyDescent="0.2">
      <c r="A131" s="198">
        <v>81</v>
      </c>
      <c r="B131" s="173" t="s">
        <v>1306</v>
      </c>
      <c r="C131" s="228" t="s">
        <v>1307</v>
      </c>
      <c r="D131" s="176" t="s">
        <v>202</v>
      </c>
      <c r="E131" s="181">
        <v>623</v>
      </c>
      <c r="F131" s="192"/>
      <c r="G131" s="190">
        <f>E131*F131</f>
        <v>0</v>
      </c>
      <c r="H131" s="189" t="s">
        <v>225</v>
      </c>
      <c r="I131" s="203" t="s">
        <v>95</v>
      </c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>
        <v>21</v>
      </c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outlineLevel="1" x14ac:dyDescent="0.2">
      <c r="A132" s="198"/>
      <c r="B132" s="173"/>
      <c r="C132" s="229" t="s">
        <v>1293</v>
      </c>
      <c r="D132" s="177"/>
      <c r="E132" s="182">
        <v>623</v>
      </c>
      <c r="F132" s="190"/>
      <c r="G132" s="190"/>
      <c r="H132" s="189"/>
      <c r="I132" s="203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</row>
    <row r="133" spans="1:60" outlineLevel="1" x14ac:dyDescent="0.2">
      <c r="A133" s="198">
        <v>82</v>
      </c>
      <c r="B133" s="173" t="s">
        <v>1308</v>
      </c>
      <c r="C133" s="228" t="s">
        <v>1309</v>
      </c>
      <c r="D133" s="176" t="s">
        <v>202</v>
      </c>
      <c r="E133" s="181">
        <v>179</v>
      </c>
      <c r="F133" s="192"/>
      <c r="G133" s="190">
        <f>E133*F133</f>
        <v>0</v>
      </c>
      <c r="H133" s="189" t="s">
        <v>225</v>
      </c>
      <c r="I133" s="203" t="s">
        <v>95</v>
      </c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>
        <v>21</v>
      </c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outlineLevel="1" x14ac:dyDescent="0.2">
      <c r="A134" s="198"/>
      <c r="B134" s="173"/>
      <c r="C134" s="229" t="s">
        <v>1296</v>
      </c>
      <c r="D134" s="177"/>
      <c r="E134" s="182">
        <v>179</v>
      </c>
      <c r="F134" s="190"/>
      <c r="G134" s="190"/>
      <c r="H134" s="189"/>
      <c r="I134" s="203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outlineLevel="1" x14ac:dyDescent="0.2">
      <c r="A135" s="198">
        <v>83</v>
      </c>
      <c r="B135" s="173" t="s">
        <v>1310</v>
      </c>
      <c r="C135" s="228" t="s">
        <v>1311</v>
      </c>
      <c r="D135" s="176" t="s">
        <v>202</v>
      </c>
      <c r="E135" s="181">
        <v>16</v>
      </c>
      <c r="F135" s="192"/>
      <c r="G135" s="190">
        <f>E135*F135</f>
        <v>0</v>
      </c>
      <c r="H135" s="189" t="s">
        <v>225</v>
      </c>
      <c r="I135" s="203" t="s">
        <v>95</v>
      </c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>
        <v>21</v>
      </c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outlineLevel="1" x14ac:dyDescent="0.2">
      <c r="A136" s="198"/>
      <c r="B136" s="173"/>
      <c r="C136" s="229" t="s">
        <v>1299</v>
      </c>
      <c r="D136" s="177"/>
      <c r="E136" s="182">
        <v>16</v>
      </c>
      <c r="F136" s="190"/>
      <c r="G136" s="190"/>
      <c r="H136" s="189"/>
      <c r="I136" s="203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</row>
    <row r="137" spans="1:60" outlineLevel="1" x14ac:dyDescent="0.2">
      <c r="A137" s="198">
        <v>84</v>
      </c>
      <c r="B137" s="173" t="s">
        <v>1312</v>
      </c>
      <c r="C137" s="228" t="s">
        <v>1313</v>
      </c>
      <c r="D137" s="176" t="s">
        <v>202</v>
      </c>
      <c r="E137" s="181">
        <v>155</v>
      </c>
      <c r="F137" s="192"/>
      <c r="G137" s="190">
        <f>E137*F137</f>
        <v>0</v>
      </c>
      <c r="H137" s="189" t="s">
        <v>225</v>
      </c>
      <c r="I137" s="203" t="s">
        <v>95</v>
      </c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>
        <v>21</v>
      </c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</row>
    <row r="138" spans="1:60" outlineLevel="1" x14ac:dyDescent="0.2">
      <c r="A138" s="198">
        <v>85</v>
      </c>
      <c r="B138" s="173" t="s">
        <v>1314</v>
      </c>
      <c r="C138" s="228" t="s">
        <v>1315</v>
      </c>
      <c r="D138" s="176" t="s">
        <v>202</v>
      </c>
      <c r="E138" s="181">
        <v>22</v>
      </c>
      <c r="F138" s="192"/>
      <c r="G138" s="190">
        <f>E138*F138</f>
        <v>0</v>
      </c>
      <c r="H138" s="189" t="s">
        <v>225</v>
      </c>
      <c r="I138" s="203" t="s">
        <v>95</v>
      </c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>
        <v>21</v>
      </c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outlineLevel="1" x14ac:dyDescent="0.2">
      <c r="A139" s="198"/>
      <c r="B139" s="173"/>
      <c r="C139" s="229" t="s">
        <v>1287</v>
      </c>
      <c r="D139" s="177"/>
      <c r="E139" s="182">
        <v>22</v>
      </c>
      <c r="F139" s="190"/>
      <c r="G139" s="190"/>
      <c r="H139" s="189"/>
      <c r="I139" s="203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outlineLevel="1" x14ac:dyDescent="0.2">
      <c r="A140" s="198">
        <v>86</v>
      </c>
      <c r="B140" s="173" t="s">
        <v>1316</v>
      </c>
      <c r="C140" s="228" t="s">
        <v>1317</v>
      </c>
      <c r="D140" s="176" t="s">
        <v>232</v>
      </c>
      <c r="E140" s="181">
        <v>7</v>
      </c>
      <c r="F140" s="192"/>
      <c r="G140" s="190">
        <f>E140*F140</f>
        <v>0</v>
      </c>
      <c r="H140" s="189" t="s">
        <v>225</v>
      </c>
      <c r="I140" s="203" t="s">
        <v>95</v>
      </c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>
        <v>21</v>
      </c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outlineLevel="1" x14ac:dyDescent="0.2">
      <c r="A141" s="198">
        <v>87</v>
      </c>
      <c r="B141" s="173" t="s">
        <v>1318</v>
      </c>
      <c r="C141" s="228" t="s">
        <v>1319</v>
      </c>
      <c r="D141" s="176" t="s">
        <v>232</v>
      </c>
      <c r="E141" s="181">
        <v>3</v>
      </c>
      <c r="F141" s="192"/>
      <c r="G141" s="190">
        <f>E141*F141</f>
        <v>0</v>
      </c>
      <c r="H141" s="189" t="s">
        <v>225</v>
      </c>
      <c r="I141" s="203" t="s">
        <v>95</v>
      </c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>
        <v>21</v>
      </c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</row>
    <row r="142" spans="1:60" outlineLevel="1" x14ac:dyDescent="0.2">
      <c r="A142" s="198">
        <v>88</v>
      </c>
      <c r="B142" s="173" t="s">
        <v>1320</v>
      </c>
      <c r="C142" s="228" t="s">
        <v>1321</v>
      </c>
      <c r="D142" s="176" t="s">
        <v>232</v>
      </c>
      <c r="E142" s="181">
        <v>4</v>
      </c>
      <c r="F142" s="192"/>
      <c r="G142" s="190">
        <f>E142*F142</f>
        <v>0</v>
      </c>
      <c r="H142" s="189" t="s">
        <v>225</v>
      </c>
      <c r="I142" s="203" t="s">
        <v>95</v>
      </c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>
        <v>21</v>
      </c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</row>
    <row r="143" spans="1:60" outlineLevel="1" x14ac:dyDescent="0.2">
      <c r="A143" s="198">
        <v>89</v>
      </c>
      <c r="B143" s="173" t="s">
        <v>1322</v>
      </c>
      <c r="C143" s="228" t="s">
        <v>1323</v>
      </c>
      <c r="D143" s="176" t="s">
        <v>232</v>
      </c>
      <c r="E143" s="181">
        <v>2</v>
      </c>
      <c r="F143" s="192"/>
      <c r="G143" s="190">
        <f>E143*F143</f>
        <v>0</v>
      </c>
      <c r="H143" s="189" t="s">
        <v>225</v>
      </c>
      <c r="I143" s="203" t="s">
        <v>95</v>
      </c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>
        <v>21</v>
      </c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outlineLevel="1" x14ac:dyDescent="0.2">
      <c r="A144" s="198">
        <v>90</v>
      </c>
      <c r="B144" s="173" t="s">
        <v>1324</v>
      </c>
      <c r="C144" s="228" t="s">
        <v>1325</v>
      </c>
      <c r="D144" s="176" t="s">
        <v>232</v>
      </c>
      <c r="E144" s="181">
        <v>6</v>
      </c>
      <c r="F144" s="192"/>
      <c r="G144" s="190">
        <f>E144*F144</f>
        <v>0</v>
      </c>
      <c r="H144" s="189" t="s">
        <v>225</v>
      </c>
      <c r="I144" s="203" t="s">
        <v>95</v>
      </c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>
        <v>21</v>
      </c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outlineLevel="1" x14ac:dyDescent="0.2">
      <c r="A145" s="198">
        <v>91</v>
      </c>
      <c r="B145" s="173" t="s">
        <v>1326</v>
      </c>
      <c r="C145" s="228" t="s">
        <v>1327</v>
      </c>
      <c r="D145" s="176" t="s">
        <v>232</v>
      </c>
      <c r="E145" s="181">
        <v>13</v>
      </c>
      <c r="F145" s="192"/>
      <c r="G145" s="190">
        <f>E145*F145</f>
        <v>0</v>
      </c>
      <c r="H145" s="189" t="s">
        <v>225</v>
      </c>
      <c r="I145" s="203" t="s">
        <v>95</v>
      </c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>
        <v>21</v>
      </c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outlineLevel="1" x14ac:dyDescent="0.2">
      <c r="A146" s="198">
        <v>92</v>
      </c>
      <c r="B146" s="173" t="s">
        <v>1328</v>
      </c>
      <c r="C146" s="228" t="s">
        <v>1329</v>
      </c>
      <c r="D146" s="176" t="s">
        <v>232</v>
      </c>
      <c r="E146" s="181">
        <v>9</v>
      </c>
      <c r="F146" s="192"/>
      <c r="G146" s="190">
        <f>E146*F146</f>
        <v>0</v>
      </c>
      <c r="H146" s="189" t="s">
        <v>225</v>
      </c>
      <c r="I146" s="203" t="s">
        <v>95</v>
      </c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>
        <v>21</v>
      </c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</row>
    <row r="147" spans="1:60" outlineLevel="1" x14ac:dyDescent="0.2">
      <c r="A147" s="198">
        <v>93</v>
      </c>
      <c r="B147" s="173" t="s">
        <v>1330</v>
      </c>
      <c r="C147" s="228" t="s">
        <v>1331</v>
      </c>
      <c r="D147" s="176" t="s">
        <v>232</v>
      </c>
      <c r="E147" s="181">
        <v>2</v>
      </c>
      <c r="F147" s="192"/>
      <c r="G147" s="190">
        <f>E147*F147</f>
        <v>0</v>
      </c>
      <c r="H147" s="189"/>
      <c r="I147" s="203" t="s">
        <v>164</v>
      </c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>
        <v>21</v>
      </c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outlineLevel="1" x14ac:dyDescent="0.2">
      <c r="A148" s="198">
        <v>94</v>
      </c>
      <c r="B148" s="173" t="s">
        <v>1332</v>
      </c>
      <c r="C148" s="228" t="s">
        <v>1333</v>
      </c>
      <c r="D148" s="176" t="s">
        <v>232</v>
      </c>
      <c r="E148" s="181">
        <v>38</v>
      </c>
      <c r="F148" s="192"/>
      <c r="G148" s="190">
        <f>E148*F148</f>
        <v>0</v>
      </c>
      <c r="H148" s="189"/>
      <c r="I148" s="203" t="s">
        <v>164</v>
      </c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>
        <v>21</v>
      </c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</row>
    <row r="149" spans="1:60" outlineLevel="1" x14ac:dyDescent="0.2">
      <c r="A149" s="198">
        <v>95</v>
      </c>
      <c r="B149" s="173" t="s">
        <v>1334</v>
      </c>
      <c r="C149" s="228" t="s">
        <v>1335</v>
      </c>
      <c r="D149" s="176" t="s">
        <v>232</v>
      </c>
      <c r="E149" s="181">
        <v>16</v>
      </c>
      <c r="F149" s="192"/>
      <c r="G149" s="190">
        <f>E149*F149</f>
        <v>0</v>
      </c>
      <c r="H149" s="189"/>
      <c r="I149" s="203" t="s">
        <v>164</v>
      </c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>
        <v>21</v>
      </c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ht="22.5" outlineLevel="1" x14ac:dyDescent="0.2">
      <c r="A150" s="198">
        <v>96</v>
      </c>
      <c r="B150" s="173" t="s">
        <v>1336</v>
      </c>
      <c r="C150" s="228" t="s">
        <v>1337</v>
      </c>
      <c r="D150" s="176" t="s">
        <v>232</v>
      </c>
      <c r="E150" s="181">
        <v>10</v>
      </c>
      <c r="F150" s="192"/>
      <c r="G150" s="190">
        <f>E150*F150</f>
        <v>0</v>
      </c>
      <c r="H150" s="189"/>
      <c r="I150" s="203" t="s">
        <v>164</v>
      </c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>
        <v>21</v>
      </c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outlineLevel="1" x14ac:dyDescent="0.2">
      <c r="A151" s="198">
        <v>97</v>
      </c>
      <c r="B151" s="173" t="s">
        <v>1338</v>
      </c>
      <c r="C151" s="228" t="s">
        <v>1339</v>
      </c>
      <c r="D151" s="176" t="s">
        <v>232</v>
      </c>
      <c r="E151" s="181">
        <v>16</v>
      </c>
      <c r="F151" s="192"/>
      <c r="G151" s="190">
        <f>E151*F151</f>
        <v>0</v>
      </c>
      <c r="H151" s="189"/>
      <c r="I151" s="203" t="s">
        <v>164</v>
      </c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>
        <v>21</v>
      </c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outlineLevel="1" x14ac:dyDescent="0.2">
      <c r="A152" s="198">
        <v>98</v>
      </c>
      <c r="B152" s="173" t="s">
        <v>1340</v>
      </c>
      <c r="C152" s="228" t="s">
        <v>1341</v>
      </c>
      <c r="D152" s="176" t="s">
        <v>232</v>
      </c>
      <c r="E152" s="181">
        <v>32</v>
      </c>
      <c r="F152" s="192"/>
      <c r="G152" s="190">
        <f>E152*F152</f>
        <v>0</v>
      </c>
      <c r="H152" s="189"/>
      <c r="I152" s="203" t="s">
        <v>164</v>
      </c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>
        <v>21</v>
      </c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outlineLevel="1" x14ac:dyDescent="0.2">
      <c r="A153" s="198">
        <v>99</v>
      </c>
      <c r="B153" s="173" t="s">
        <v>1342</v>
      </c>
      <c r="C153" s="228" t="s">
        <v>1343</v>
      </c>
      <c r="D153" s="176" t="s">
        <v>202</v>
      </c>
      <c r="E153" s="181">
        <v>53</v>
      </c>
      <c r="F153" s="192"/>
      <c r="G153" s="190">
        <f>E153*F153</f>
        <v>0</v>
      </c>
      <c r="H153" s="189"/>
      <c r="I153" s="203" t="s">
        <v>164</v>
      </c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>
        <v>21</v>
      </c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outlineLevel="1" x14ac:dyDescent="0.2">
      <c r="A154" s="198"/>
      <c r="B154" s="173"/>
      <c r="C154" s="229" t="s">
        <v>1219</v>
      </c>
      <c r="D154" s="177"/>
      <c r="E154" s="182">
        <v>53</v>
      </c>
      <c r="F154" s="190"/>
      <c r="G154" s="190"/>
      <c r="H154" s="189"/>
      <c r="I154" s="203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outlineLevel="1" x14ac:dyDescent="0.2">
      <c r="A155" s="198">
        <v>100</v>
      </c>
      <c r="B155" s="173" t="s">
        <v>1344</v>
      </c>
      <c r="C155" s="228" t="s">
        <v>1345</v>
      </c>
      <c r="D155" s="176" t="s">
        <v>202</v>
      </c>
      <c r="E155" s="181">
        <v>53</v>
      </c>
      <c r="F155" s="192"/>
      <c r="G155" s="190">
        <f>E155*F155</f>
        <v>0</v>
      </c>
      <c r="H155" s="189"/>
      <c r="I155" s="203" t="s">
        <v>164</v>
      </c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>
        <v>21</v>
      </c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outlineLevel="1" x14ac:dyDescent="0.2">
      <c r="A156" s="198"/>
      <c r="B156" s="173"/>
      <c r="C156" s="229" t="s">
        <v>1219</v>
      </c>
      <c r="D156" s="177"/>
      <c r="E156" s="182">
        <v>53</v>
      </c>
      <c r="F156" s="190"/>
      <c r="G156" s="190"/>
      <c r="H156" s="189"/>
      <c r="I156" s="203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60" outlineLevel="1" x14ac:dyDescent="0.2">
      <c r="A157" s="198">
        <v>101</v>
      </c>
      <c r="B157" s="173" t="s">
        <v>1346</v>
      </c>
      <c r="C157" s="228" t="s">
        <v>1347</v>
      </c>
      <c r="D157" s="176" t="s">
        <v>232</v>
      </c>
      <c r="E157" s="181">
        <v>34</v>
      </c>
      <c r="F157" s="192"/>
      <c r="G157" s="190">
        <f>E157*F157</f>
        <v>0</v>
      </c>
      <c r="H157" s="189"/>
      <c r="I157" s="203" t="s">
        <v>164</v>
      </c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>
        <v>21</v>
      </c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</row>
    <row r="158" spans="1:60" outlineLevel="1" x14ac:dyDescent="0.2">
      <c r="A158" s="198">
        <v>102</v>
      </c>
      <c r="B158" s="173" t="s">
        <v>1348</v>
      </c>
      <c r="C158" s="228" t="s">
        <v>1349</v>
      </c>
      <c r="D158" s="176" t="s">
        <v>232</v>
      </c>
      <c r="E158" s="181">
        <v>48</v>
      </c>
      <c r="F158" s="192"/>
      <c r="G158" s="190">
        <f>E158*F158</f>
        <v>0</v>
      </c>
      <c r="H158" s="189"/>
      <c r="I158" s="203" t="s">
        <v>164</v>
      </c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>
        <v>21</v>
      </c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outlineLevel="1" x14ac:dyDescent="0.2">
      <c r="A159" s="198">
        <v>103</v>
      </c>
      <c r="B159" s="173" t="s">
        <v>1350</v>
      </c>
      <c r="C159" s="228" t="s">
        <v>1351</v>
      </c>
      <c r="D159" s="176" t="s">
        <v>232</v>
      </c>
      <c r="E159" s="181">
        <v>34</v>
      </c>
      <c r="F159" s="192"/>
      <c r="G159" s="190">
        <f>E159*F159</f>
        <v>0</v>
      </c>
      <c r="H159" s="189"/>
      <c r="I159" s="203" t="s">
        <v>164</v>
      </c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>
        <v>21</v>
      </c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</row>
    <row r="160" spans="1:60" outlineLevel="1" x14ac:dyDescent="0.2">
      <c r="A160" s="198">
        <v>104</v>
      </c>
      <c r="B160" s="173" t="s">
        <v>1352</v>
      </c>
      <c r="C160" s="228" t="s">
        <v>1353</v>
      </c>
      <c r="D160" s="176" t="s">
        <v>232</v>
      </c>
      <c r="E160" s="181">
        <v>44</v>
      </c>
      <c r="F160" s="192"/>
      <c r="G160" s="190">
        <f>E160*F160</f>
        <v>0</v>
      </c>
      <c r="H160" s="189"/>
      <c r="I160" s="203" t="s">
        <v>164</v>
      </c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>
        <v>21</v>
      </c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</row>
    <row r="161" spans="1:60" ht="22.5" outlineLevel="1" x14ac:dyDescent="0.2">
      <c r="A161" s="198">
        <v>105</v>
      </c>
      <c r="B161" s="173" t="s">
        <v>1354</v>
      </c>
      <c r="C161" s="228" t="s">
        <v>1355</v>
      </c>
      <c r="D161" s="176" t="s">
        <v>232</v>
      </c>
      <c r="E161" s="181">
        <v>12</v>
      </c>
      <c r="F161" s="192"/>
      <c r="G161" s="190">
        <f>E161*F161</f>
        <v>0</v>
      </c>
      <c r="H161" s="189"/>
      <c r="I161" s="203" t="s">
        <v>164</v>
      </c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>
        <v>21</v>
      </c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ht="22.5" outlineLevel="1" x14ac:dyDescent="0.2">
      <c r="A162" s="198">
        <v>106</v>
      </c>
      <c r="B162" s="173" t="s">
        <v>1356</v>
      </c>
      <c r="C162" s="228" t="s">
        <v>1357</v>
      </c>
      <c r="D162" s="176" t="s">
        <v>232</v>
      </c>
      <c r="E162" s="181">
        <v>17</v>
      </c>
      <c r="F162" s="192"/>
      <c r="G162" s="190">
        <f>E162*F162</f>
        <v>0</v>
      </c>
      <c r="H162" s="189"/>
      <c r="I162" s="203" t="s">
        <v>164</v>
      </c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>
        <v>21</v>
      </c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</row>
    <row r="163" spans="1:60" ht="22.5" outlineLevel="1" x14ac:dyDescent="0.2">
      <c r="A163" s="198">
        <v>107</v>
      </c>
      <c r="B163" s="173" t="s">
        <v>1358</v>
      </c>
      <c r="C163" s="228" t="s">
        <v>1359</v>
      </c>
      <c r="D163" s="176" t="s">
        <v>232</v>
      </c>
      <c r="E163" s="181">
        <v>17</v>
      </c>
      <c r="F163" s="192"/>
      <c r="G163" s="190">
        <f>E163*F163</f>
        <v>0</v>
      </c>
      <c r="H163" s="189"/>
      <c r="I163" s="203" t="s">
        <v>164</v>
      </c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>
        <v>21</v>
      </c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</row>
    <row r="164" spans="1:60" outlineLevel="1" x14ac:dyDescent="0.2">
      <c r="A164" s="198">
        <v>108</v>
      </c>
      <c r="B164" s="173" t="s">
        <v>1360</v>
      </c>
      <c r="C164" s="228" t="s">
        <v>1361</v>
      </c>
      <c r="D164" s="176" t="s">
        <v>232</v>
      </c>
      <c r="E164" s="181">
        <v>15</v>
      </c>
      <c r="F164" s="192"/>
      <c r="G164" s="190">
        <f>E164*F164</f>
        <v>0</v>
      </c>
      <c r="H164" s="189"/>
      <c r="I164" s="203" t="s">
        <v>164</v>
      </c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>
        <v>21</v>
      </c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ht="22.5" outlineLevel="1" x14ac:dyDescent="0.2">
      <c r="A165" s="198">
        <v>109</v>
      </c>
      <c r="B165" s="173" t="s">
        <v>1362</v>
      </c>
      <c r="C165" s="228" t="s">
        <v>1363</v>
      </c>
      <c r="D165" s="176" t="s">
        <v>232</v>
      </c>
      <c r="E165" s="181">
        <v>7</v>
      </c>
      <c r="F165" s="192"/>
      <c r="G165" s="190">
        <f>E165*F165</f>
        <v>0</v>
      </c>
      <c r="H165" s="189"/>
      <c r="I165" s="203" t="s">
        <v>164</v>
      </c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>
        <v>21</v>
      </c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outlineLevel="1" x14ac:dyDescent="0.2">
      <c r="A166" s="198">
        <v>110</v>
      </c>
      <c r="B166" s="173" t="s">
        <v>1364</v>
      </c>
      <c r="C166" s="228" t="s">
        <v>1365</v>
      </c>
      <c r="D166" s="176" t="s">
        <v>856</v>
      </c>
      <c r="E166" s="181">
        <v>20</v>
      </c>
      <c r="F166" s="192"/>
      <c r="G166" s="190">
        <f>E166*F166</f>
        <v>0</v>
      </c>
      <c r="H166" s="189" t="s">
        <v>225</v>
      </c>
      <c r="I166" s="203" t="s">
        <v>95</v>
      </c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>
        <v>21</v>
      </c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outlineLevel="1" x14ac:dyDescent="0.2">
      <c r="A167" s="198">
        <v>111</v>
      </c>
      <c r="B167" s="173" t="s">
        <v>1366</v>
      </c>
      <c r="C167" s="228" t="s">
        <v>1367</v>
      </c>
      <c r="D167" s="176" t="s">
        <v>232</v>
      </c>
      <c r="E167" s="181">
        <v>1</v>
      </c>
      <c r="F167" s="192"/>
      <c r="G167" s="190">
        <f>E167*F167</f>
        <v>0</v>
      </c>
      <c r="H167" s="189"/>
      <c r="I167" s="203" t="s">
        <v>164</v>
      </c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>
        <v>21</v>
      </c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outlineLevel="1" x14ac:dyDescent="0.2">
      <c r="A168" s="198">
        <v>112</v>
      </c>
      <c r="B168" s="173" t="s">
        <v>1368</v>
      </c>
      <c r="C168" s="228" t="s">
        <v>1369</v>
      </c>
      <c r="D168" s="176" t="s">
        <v>232</v>
      </c>
      <c r="E168" s="181">
        <v>1</v>
      </c>
      <c r="F168" s="192"/>
      <c r="G168" s="190">
        <f>E168*F168</f>
        <v>0</v>
      </c>
      <c r="H168" s="189"/>
      <c r="I168" s="203" t="s">
        <v>164</v>
      </c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>
        <v>21</v>
      </c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</row>
    <row r="169" spans="1:60" outlineLevel="1" x14ac:dyDescent="0.2">
      <c r="A169" s="198">
        <v>113</v>
      </c>
      <c r="B169" s="173" t="s">
        <v>1370</v>
      </c>
      <c r="C169" s="228" t="s">
        <v>1371</v>
      </c>
      <c r="D169" s="176" t="s">
        <v>232</v>
      </c>
      <c r="E169" s="181">
        <v>1</v>
      </c>
      <c r="F169" s="192"/>
      <c r="G169" s="190">
        <f>E169*F169</f>
        <v>0</v>
      </c>
      <c r="H169" s="189"/>
      <c r="I169" s="203" t="s">
        <v>164</v>
      </c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>
        <v>21</v>
      </c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ht="22.5" outlineLevel="1" x14ac:dyDescent="0.2">
      <c r="A170" s="198">
        <v>114</v>
      </c>
      <c r="B170" s="173" t="s">
        <v>1372</v>
      </c>
      <c r="C170" s="228" t="s">
        <v>1373</v>
      </c>
      <c r="D170" s="176" t="s">
        <v>232</v>
      </c>
      <c r="E170" s="181">
        <v>6</v>
      </c>
      <c r="F170" s="192"/>
      <c r="G170" s="190">
        <f>E170*F170</f>
        <v>0</v>
      </c>
      <c r="H170" s="189" t="s">
        <v>225</v>
      </c>
      <c r="I170" s="203" t="s">
        <v>95</v>
      </c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>
        <v>21</v>
      </c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ht="22.5" outlineLevel="1" x14ac:dyDescent="0.2">
      <c r="A171" s="198">
        <v>115</v>
      </c>
      <c r="B171" s="173" t="s">
        <v>1374</v>
      </c>
      <c r="C171" s="228" t="s">
        <v>1375</v>
      </c>
      <c r="D171" s="176" t="s">
        <v>232</v>
      </c>
      <c r="E171" s="181">
        <v>20</v>
      </c>
      <c r="F171" s="192"/>
      <c r="G171" s="190">
        <f>E171*F171</f>
        <v>0</v>
      </c>
      <c r="H171" s="189" t="s">
        <v>225</v>
      </c>
      <c r="I171" s="203" t="s">
        <v>95</v>
      </c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>
        <v>21</v>
      </c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ht="22.5" outlineLevel="1" x14ac:dyDescent="0.2">
      <c r="A172" s="198">
        <v>116</v>
      </c>
      <c r="B172" s="173" t="s">
        <v>1376</v>
      </c>
      <c r="C172" s="228" t="s">
        <v>1377</v>
      </c>
      <c r="D172" s="176" t="s">
        <v>232</v>
      </c>
      <c r="E172" s="181">
        <v>1</v>
      </c>
      <c r="F172" s="192"/>
      <c r="G172" s="190">
        <f>E172*F172</f>
        <v>0</v>
      </c>
      <c r="H172" s="189" t="s">
        <v>225</v>
      </c>
      <c r="I172" s="203" t="s">
        <v>95</v>
      </c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>
        <v>21</v>
      </c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</row>
    <row r="173" spans="1:60" ht="22.5" outlineLevel="1" x14ac:dyDescent="0.2">
      <c r="A173" s="198">
        <v>117</v>
      </c>
      <c r="B173" s="173" t="s">
        <v>1378</v>
      </c>
      <c r="C173" s="228" t="s">
        <v>1379</v>
      </c>
      <c r="D173" s="176" t="s">
        <v>232</v>
      </c>
      <c r="E173" s="181">
        <v>2</v>
      </c>
      <c r="F173" s="192"/>
      <c r="G173" s="190">
        <f>E173*F173</f>
        <v>0</v>
      </c>
      <c r="H173" s="189" t="s">
        <v>225</v>
      </c>
      <c r="I173" s="203" t="s">
        <v>95</v>
      </c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>
        <v>21</v>
      </c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outlineLevel="1" x14ac:dyDescent="0.2">
      <c r="A174" s="198">
        <v>118</v>
      </c>
      <c r="B174" s="173" t="s">
        <v>1380</v>
      </c>
      <c r="C174" s="228" t="s">
        <v>1381</v>
      </c>
      <c r="D174" s="176" t="s">
        <v>1382</v>
      </c>
      <c r="E174" s="181">
        <v>248</v>
      </c>
      <c r="F174" s="192"/>
      <c r="G174" s="190">
        <f>E174*F174</f>
        <v>0</v>
      </c>
      <c r="H174" s="189" t="s">
        <v>225</v>
      </c>
      <c r="I174" s="203" t="s">
        <v>95</v>
      </c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>
        <v>21</v>
      </c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60" x14ac:dyDescent="0.2">
      <c r="A175" s="197" t="s">
        <v>85</v>
      </c>
      <c r="B175" s="172" t="s">
        <v>1383</v>
      </c>
      <c r="C175" s="225" t="s">
        <v>1384</v>
      </c>
      <c r="D175" s="174"/>
      <c r="E175" s="179"/>
      <c r="F175" s="193">
        <f>SUM(G176:G180)</f>
        <v>0</v>
      </c>
      <c r="G175" s="194"/>
      <c r="H175" s="186"/>
      <c r="I175" s="202"/>
    </row>
    <row r="176" spans="1:60" outlineLevel="1" x14ac:dyDescent="0.2">
      <c r="A176" s="198"/>
      <c r="B176" s="169" t="s">
        <v>1385</v>
      </c>
      <c r="C176" s="226"/>
      <c r="D176" s="175"/>
      <c r="E176" s="180"/>
      <c r="F176" s="187"/>
      <c r="G176" s="188"/>
      <c r="H176" s="189"/>
      <c r="I176" s="203"/>
      <c r="J176" s="164"/>
      <c r="K176" s="164">
        <v>1</v>
      </c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60" ht="22.5" outlineLevel="1" x14ac:dyDescent="0.2">
      <c r="A177" s="198">
        <v>119</v>
      </c>
      <c r="B177" s="173" t="s">
        <v>1386</v>
      </c>
      <c r="C177" s="228" t="s">
        <v>1387</v>
      </c>
      <c r="D177" s="176" t="s">
        <v>232</v>
      </c>
      <c r="E177" s="181">
        <v>2</v>
      </c>
      <c r="F177" s="192"/>
      <c r="G177" s="190">
        <f>E177*F177</f>
        <v>0</v>
      </c>
      <c r="H177" s="189" t="s">
        <v>1081</v>
      </c>
      <c r="I177" s="203" t="s">
        <v>95</v>
      </c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>
        <v>21</v>
      </c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</row>
    <row r="178" spans="1:60" ht="22.5" outlineLevel="1" x14ac:dyDescent="0.2">
      <c r="A178" s="198">
        <v>120</v>
      </c>
      <c r="B178" s="173" t="s">
        <v>1388</v>
      </c>
      <c r="C178" s="228" t="s">
        <v>1389</v>
      </c>
      <c r="D178" s="176" t="s">
        <v>232</v>
      </c>
      <c r="E178" s="181">
        <v>1</v>
      </c>
      <c r="F178" s="192"/>
      <c r="G178" s="190">
        <f>E178*F178</f>
        <v>0</v>
      </c>
      <c r="H178" s="189"/>
      <c r="I178" s="203" t="s">
        <v>164</v>
      </c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>
        <v>21</v>
      </c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</row>
    <row r="179" spans="1:60" outlineLevel="1" x14ac:dyDescent="0.2">
      <c r="A179" s="198">
        <v>121</v>
      </c>
      <c r="B179" s="173" t="s">
        <v>1390</v>
      </c>
      <c r="C179" s="228" t="s">
        <v>1391</v>
      </c>
      <c r="D179" s="176" t="s">
        <v>232</v>
      </c>
      <c r="E179" s="181">
        <v>2</v>
      </c>
      <c r="F179" s="192"/>
      <c r="G179" s="190">
        <f>E179*F179</f>
        <v>0</v>
      </c>
      <c r="H179" s="189"/>
      <c r="I179" s="203" t="s">
        <v>164</v>
      </c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>
        <v>21</v>
      </c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</row>
    <row r="180" spans="1:60" ht="22.5" outlineLevel="1" x14ac:dyDescent="0.2">
      <c r="A180" s="198">
        <v>122</v>
      </c>
      <c r="B180" s="173" t="s">
        <v>1392</v>
      </c>
      <c r="C180" s="228" t="s">
        <v>1393</v>
      </c>
      <c r="D180" s="176" t="s">
        <v>232</v>
      </c>
      <c r="E180" s="181">
        <v>1</v>
      </c>
      <c r="F180" s="192"/>
      <c r="G180" s="190">
        <f>E180*F180</f>
        <v>0</v>
      </c>
      <c r="H180" s="189"/>
      <c r="I180" s="203" t="s">
        <v>164</v>
      </c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>
        <v>21</v>
      </c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</row>
    <row r="181" spans="1:60" x14ac:dyDescent="0.2">
      <c r="A181" s="197" t="s">
        <v>85</v>
      </c>
      <c r="B181" s="172" t="s">
        <v>1045</v>
      </c>
      <c r="C181" s="225" t="s">
        <v>1046</v>
      </c>
      <c r="D181" s="174"/>
      <c r="E181" s="179"/>
      <c r="F181" s="193">
        <f>SUM(G182:G186)</f>
        <v>0</v>
      </c>
      <c r="G181" s="194"/>
      <c r="H181" s="186"/>
      <c r="I181" s="202"/>
    </row>
    <row r="182" spans="1:60" outlineLevel="1" x14ac:dyDescent="0.2">
      <c r="A182" s="198"/>
      <c r="B182" s="169" t="s">
        <v>1394</v>
      </c>
      <c r="C182" s="226"/>
      <c r="D182" s="175"/>
      <c r="E182" s="180"/>
      <c r="F182" s="187"/>
      <c r="G182" s="188"/>
      <c r="H182" s="189"/>
      <c r="I182" s="203"/>
      <c r="J182" s="164"/>
      <c r="K182" s="164">
        <v>1</v>
      </c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ht="22.5" outlineLevel="1" x14ac:dyDescent="0.2">
      <c r="A183" s="198"/>
      <c r="B183" s="170" t="s">
        <v>1395</v>
      </c>
      <c r="C183" s="227"/>
      <c r="D183" s="199"/>
      <c r="E183" s="200"/>
      <c r="F183" s="201"/>
      <c r="G183" s="191"/>
      <c r="H183" s="189"/>
      <c r="I183" s="203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5" t="str">
        <f>B183</f>
        <v>Ruční zához nezapažené kabelové rýhy s případným rozpojováním výkopku a s jedním přehozem až do vzdálenosti 3 m nebo se shozením z vozidel. Bez pěchování zeminy.</v>
      </c>
      <c r="BA183" s="164"/>
      <c r="BB183" s="164"/>
      <c r="BC183" s="164"/>
      <c r="BD183" s="164"/>
      <c r="BE183" s="164"/>
      <c r="BF183" s="164"/>
      <c r="BG183" s="164"/>
      <c r="BH183" s="164"/>
    </row>
    <row r="184" spans="1:60" outlineLevel="1" x14ac:dyDescent="0.2">
      <c r="A184" s="198">
        <v>123</v>
      </c>
      <c r="B184" s="173" t="s">
        <v>1396</v>
      </c>
      <c r="C184" s="228" t="s">
        <v>1397</v>
      </c>
      <c r="D184" s="176" t="s">
        <v>202</v>
      </c>
      <c r="E184" s="181">
        <v>26</v>
      </c>
      <c r="F184" s="192"/>
      <c r="G184" s="190">
        <f>E184*F184</f>
        <v>0</v>
      </c>
      <c r="H184" s="189" t="s">
        <v>1045</v>
      </c>
      <c r="I184" s="203" t="s">
        <v>95</v>
      </c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>
        <v>21</v>
      </c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60" outlineLevel="1" x14ac:dyDescent="0.2">
      <c r="A185" s="198">
        <v>124</v>
      </c>
      <c r="B185" s="173" t="s">
        <v>1398</v>
      </c>
      <c r="C185" s="228" t="s">
        <v>1399</v>
      </c>
      <c r="D185" s="176" t="s">
        <v>202</v>
      </c>
      <c r="E185" s="181">
        <v>26</v>
      </c>
      <c r="F185" s="192"/>
      <c r="G185" s="190">
        <f>E185*F185</f>
        <v>0</v>
      </c>
      <c r="H185" s="189"/>
      <c r="I185" s="203" t="s">
        <v>164</v>
      </c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>
        <v>21</v>
      </c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</row>
    <row r="186" spans="1:60" ht="13.5" outlineLevel="1" thickBot="1" x14ac:dyDescent="0.25">
      <c r="A186" s="213">
        <v>125</v>
      </c>
      <c r="B186" s="214" t="s">
        <v>1400</v>
      </c>
      <c r="C186" s="246" t="s">
        <v>1401</v>
      </c>
      <c r="D186" s="243" t="s">
        <v>93</v>
      </c>
      <c r="E186" s="244">
        <v>10.4</v>
      </c>
      <c r="F186" s="245"/>
      <c r="G186" s="235">
        <f>E186*F186</f>
        <v>0</v>
      </c>
      <c r="H186" s="219"/>
      <c r="I186" s="220" t="s">
        <v>164</v>
      </c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>
        <v>21</v>
      </c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</row>
    <row r="187" spans="1:60" hidden="1" x14ac:dyDescent="0.2">
      <c r="C187" s="104"/>
      <c r="AK187">
        <f>SUM(AK1:AK186)</f>
        <v>0</v>
      </c>
      <c r="AL187">
        <f>SUM(AL1:AL186)</f>
        <v>0</v>
      </c>
      <c r="AN187">
        <v>15</v>
      </c>
      <c r="AO187">
        <v>21</v>
      </c>
    </row>
    <row r="188" spans="1:60" ht="13.5" hidden="1" thickBot="1" x14ac:dyDescent="0.25">
      <c r="A188" s="221"/>
      <c r="B188" s="222" t="s">
        <v>1068</v>
      </c>
      <c r="C188" s="232"/>
      <c r="D188" s="223"/>
      <c r="E188" s="223"/>
      <c r="F188" s="223"/>
      <c r="G188" s="224">
        <f>F8+F25+F35+F175+F181</f>
        <v>0</v>
      </c>
      <c r="AN188">
        <f>SUMIF(AM8:AM187,AN187,G8:G187)</f>
        <v>0</v>
      </c>
      <c r="AO188">
        <f>SUMIF(AM8:AM187,AO187,G8:G187)</f>
        <v>0</v>
      </c>
    </row>
  </sheetData>
  <sheetProtection algorithmName="SHA-512" hashValue="k0ciB4ym70HDBbiSNWEsQrO8gw5Swfab9vC6/Z8B7o49zXf4qu5bNqwoy13fFq9gZy/chPVRDl+NNa3EAKtrEA==" saltValue="ffGHmlIVFpgQM3dwLWxNUA==" spinCount="100000" sheet="1"/>
  <mergeCells count="40">
    <mergeCell ref="B176:G176"/>
    <mergeCell ref="F181:G181"/>
    <mergeCell ref="B182:G182"/>
    <mergeCell ref="B183:G183"/>
    <mergeCell ref="B56:G56"/>
    <mergeCell ref="B62:G62"/>
    <mergeCell ref="B63:G63"/>
    <mergeCell ref="B65:G65"/>
    <mergeCell ref="B79:G79"/>
    <mergeCell ref="F175:G175"/>
    <mergeCell ref="B39:G39"/>
    <mergeCell ref="B46:G46"/>
    <mergeCell ref="B47:G47"/>
    <mergeCell ref="B50:G50"/>
    <mergeCell ref="B51:G51"/>
    <mergeCell ref="B55:G55"/>
    <mergeCell ref="C32:G32"/>
    <mergeCell ref="C34:G34"/>
    <mergeCell ref="F35:G35"/>
    <mergeCell ref="B36:G36"/>
    <mergeCell ref="B37:G37"/>
    <mergeCell ref="B38:G38"/>
    <mergeCell ref="B23:G23"/>
    <mergeCell ref="F25:G25"/>
    <mergeCell ref="B26:G26"/>
    <mergeCell ref="B27:G27"/>
    <mergeCell ref="B28:G28"/>
    <mergeCell ref="C30:G30"/>
    <mergeCell ref="B9:G9"/>
    <mergeCell ref="B10:G10"/>
    <mergeCell ref="C12:G12"/>
    <mergeCell ref="C15:G15"/>
    <mergeCell ref="C18:G18"/>
    <mergeCell ref="C21:G21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79"/>
  <sheetViews>
    <sheetView showGridLines="0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25">
      <c r="A1" s="95" t="s">
        <v>80</v>
      </c>
      <c r="B1" s="95"/>
      <c r="C1" s="96"/>
      <c r="D1" s="95"/>
      <c r="E1" s="95"/>
      <c r="F1" s="95"/>
      <c r="G1" s="95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166" t="s">
        <v>43</v>
      </c>
      <c r="D2" s="97"/>
      <c r="E2" s="97"/>
      <c r="F2" s="97"/>
      <c r="G2" s="98"/>
      <c r="H2" s="54"/>
      <c r="I2" s="54"/>
      <c r="J2" s="54"/>
    </row>
    <row r="3" spans="1:60" x14ac:dyDescent="0.2">
      <c r="A3" s="57" t="s">
        <v>32</v>
      </c>
      <c r="B3" s="58" t="s">
        <v>51</v>
      </c>
      <c r="C3" s="167" t="s">
        <v>43</v>
      </c>
      <c r="D3" s="99"/>
      <c r="E3" s="99"/>
      <c r="F3" s="99"/>
      <c r="G3" s="100"/>
      <c r="H3" s="54"/>
      <c r="I3" s="54"/>
      <c r="J3" s="54"/>
    </row>
    <row r="4" spans="1:60" ht="13.5" thickBot="1" x14ac:dyDescent="0.25">
      <c r="A4" s="153" t="s">
        <v>33</v>
      </c>
      <c r="B4" s="154" t="s">
        <v>73</v>
      </c>
      <c r="C4" s="168" t="s">
        <v>74</v>
      </c>
      <c r="D4" s="155"/>
      <c r="E4" s="155"/>
      <c r="F4" s="155"/>
      <c r="G4" s="156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57" t="s">
        <v>34</v>
      </c>
      <c r="B6" s="160" t="s">
        <v>35</v>
      </c>
      <c r="C6" s="161" t="s">
        <v>36</v>
      </c>
      <c r="D6" s="158" t="s">
        <v>37</v>
      </c>
      <c r="E6" s="159" t="s">
        <v>38</v>
      </c>
      <c r="F6" s="162" t="s">
        <v>39</v>
      </c>
      <c r="G6" s="204" t="s">
        <v>40</v>
      </c>
      <c r="H6" s="205" t="s">
        <v>81</v>
      </c>
      <c r="I6" s="171" t="s">
        <v>82</v>
      </c>
      <c r="J6" s="54"/>
    </row>
    <row r="7" spans="1:60" x14ac:dyDescent="0.2">
      <c r="A7" s="206"/>
      <c r="B7" s="207" t="s">
        <v>83</v>
      </c>
      <c r="C7" s="208" t="s">
        <v>84</v>
      </c>
      <c r="D7" s="208"/>
      <c r="E7" s="209"/>
      <c r="F7" s="210"/>
      <c r="G7" s="210"/>
      <c r="H7" s="211"/>
      <c r="I7" s="212"/>
      <c r="J7" s="54"/>
    </row>
    <row r="8" spans="1:60" x14ac:dyDescent="0.2">
      <c r="A8" s="197" t="s">
        <v>85</v>
      </c>
      <c r="B8" s="172" t="s">
        <v>1403</v>
      </c>
      <c r="C8" s="225" t="s">
        <v>1404</v>
      </c>
      <c r="D8" s="174"/>
      <c r="E8" s="179"/>
      <c r="F8" s="184">
        <f>SUM(G9:G50)</f>
        <v>0</v>
      </c>
      <c r="G8" s="185"/>
      <c r="H8" s="186"/>
      <c r="I8" s="202"/>
      <c r="J8" s="54"/>
    </row>
    <row r="9" spans="1:60" outlineLevel="1" x14ac:dyDescent="0.2">
      <c r="A9" s="198"/>
      <c r="B9" s="169" t="s">
        <v>1405</v>
      </c>
      <c r="C9" s="226"/>
      <c r="D9" s="175"/>
      <c r="E9" s="180"/>
      <c r="F9" s="187"/>
      <c r="G9" s="188"/>
      <c r="H9" s="189"/>
      <c r="I9" s="203"/>
      <c r="J9" s="163"/>
      <c r="K9" s="164">
        <v>1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98">
        <v>1</v>
      </c>
      <c r="B10" s="173" t="s">
        <v>1406</v>
      </c>
      <c r="C10" s="228" t="s">
        <v>1407</v>
      </c>
      <c r="D10" s="176" t="s">
        <v>202</v>
      </c>
      <c r="E10" s="181">
        <v>19</v>
      </c>
      <c r="F10" s="192"/>
      <c r="G10" s="190">
        <f>E10*F10</f>
        <v>0</v>
      </c>
      <c r="H10" s="189" t="s">
        <v>1081</v>
      </c>
      <c r="I10" s="203" t="s">
        <v>95</v>
      </c>
      <c r="J10" s="163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>
        <v>21</v>
      </c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outlineLevel="1" x14ac:dyDescent="0.2">
      <c r="A11" s="198"/>
      <c r="B11" s="173"/>
      <c r="C11" s="230" t="s">
        <v>1408</v>
      </c>
      <c r="D11" s="178"/>
      <c r="E11" s="183"/>
      <c r="F11" s="195"/>
      <c r="G11" s="196"/>
      <c r="H11" s="189"/>
      <c r="I11" s="203"/>
      <c r="J11" s="163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5" t="str">
        <f>C11</f>
        <v>Potrubí včetně tvarovek a zednických výpomocí.</v>
      </c>
      <c r="BB11" s="164"/>
      <c r="BC11" s="164"/>
      <c r="BD11" s="164"/>
      <c r="BE11" s="164"/>
      <c r="BF11" s="164"/>
      <c r="BG11" s="164"/>
      <c r="BH11" s="164"/>
    </row>
    <row r="12" spans="1:60" outlineLevel="1" x14ac:dyDescent="0.2">
      <c r="A12" s="198"/>
      <c r="B12" s="173"/>
      <c r="C12" s="229" t="s">
        <v>1409</v>
      </c>
      <c r="D12" s="177"/>
      <c r="E12" s="182">
        <v>19</v>
      </c>
      <c r="F12" s="190"/>
      <c r="G12" s="190"/>
      <c r="H12" s="189"/>
      <c r="I12" s="203"/>
      <c r="J12" s="163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98"/>
      <c r="B13" s="170" t="s">
        <v>1077</v>
      </c>
      <c r="C13" s="227"/>
      <c r="D13" s="199"/>
      <c r="E13" s="200"/>
      <c r="F13" s="201"/>
      <c r="G13" s="191"/>
      <c r="H13" s="189"/>
      <c r="I13" s="203"/>
      <c r="J13" s="163"/>
      <c r="K13" s="164">
        <v>1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98"/>
      <c r="B14" s="170" t="s">
        <v>1078</v>
      </c>
      <c r="C14" s="227"/>
      <c r="D14" s="199"/>
      <c r="E14" s="200"/>
      <c r="F14" s="201"/>
      <c r="G14" s="191"/>
      <c r="H14" s="189"/>
      <c r="I14" s="203"/>
      <c r="J14" s="163"/>
      <c r="K14" s="164">
        <v>2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98">
        <v>2</v>
      </c>
      <c r="B15" s="173" t="s">
        <v>1410</v>
      </c>
      <c r="C15" s="228" t="s">
        <v>1411</v>
      </c>
      <c r="D15" s="176" t="s">
        <v>232</v>
      </c>
      <c r="E15" s="181">
        <v>4</v>
      </c>
      <c r="F15" s="192"/>
      <c r="G15" s="190">
        <f>E15*F15</f>
        <v>0</v>
      </c>
      <c r="H15" s="189" t="s">
        <v>1081</v>
      </c>
      <c r="I15" s="203" t="s">
        <v>95</v>
      </c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>
        <v>21</v>
      </c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98"/>
      <c r="B16" s="170" t="s">
        <v>1412</v>
      </c>
      <c r="C16" s="227"/>
      <c r="D16" s="199"/>
      <c r="E16" s="200"/>
      <c r="F16" s="201"/>
      <c r="G16" s="191"/>
      <c r="H16" s="189"/>
      <c r="I16" s="203"/>
      <c r="J16" s="163"/>
      <c r="K16" s="164">
        <v>1</v>
      </c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98">
        <v>3</v>
      </c>
      <c r="B17" s="173" t="s">
        <v>1413</v>
      </c>
      <c r="C17" s="228" t="s">
        <v>1414</v>
      </c>
      <c r="D17" s="176" t="s">
        <v>202</v>
      </c>
      <c r="E17" s="181">
        <v>18</v>
      </c>
      <c r="F17" s="192"/>
      <c r="G17" s="190">
        <f>E17*F17</f>
        <v>0</v>
      </c>
      <c r="H17" s="189" t="s">
        <v>1081</v>
      </c>
      <c r="I17" s="203" t="s">
        <v>95</v>
      </c>
      <c r="J17" s="163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>
        <v>21</v>
      </c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outlineLevel="1" x14ac:dyDescent="0.2">
      <c r="A18" s="198">
        <v>4</v>
      </c>
      <c r="B18" s="173" t="s">
        <v>1415</v>
      </c>
      <c r="C18" s="228" t="s">
        <v>1416</v>
      </c>
      <c r="D18" s="176" t="s">
        <v>202</v>
      </c>
      <c r="E18" s="181">
        <v>7</v>
      </c>
      <c r="F18" s="192"/>
      <c r="G18" s="190">
        <f>E18*F18</f>
        <v>0</v>
      </c>
      <c r="H18" s="189" t="s">
        <v>1081</v>
      </c>
      <c r="I18" s="203" t="s">
        <v>95</v>
      </c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>
        <v>21</v>
      </c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98"/>
      <c r="B19" s="170" t="s">
        <v>1417</v>
      </c>
      <c r="C19" s="227"/>
      <c r="D19" s="199"/>
      <c r="E19" s="200"/>
      <c r="F19" s="201"/>
      <c r="G19" s="191"/>
      <c r="H19" s="189"/>
      <c r="I19" s="203"/>
      <c r="J19" s="163"/>
      <c r="K19" s="164">
        <v>1</v>
      </c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98">
        <v>5</v>
      </c>
      <c r="B20" s="173" t="s">
        <v>1418</v>
      </c>
      <c r="C20" s="228" t="s">
        <v>1419</v>
      </c>
      <c r="D20" s="176" t="s">
        <v>202</v>
      </c>
      <c r="E20" s="181">
        <v>3</v>
      </c>
      <c r="F20" s="192"/>
      <c r="G20" s="190">
        <f>E20*F20</f>
        <v>0</v>
      </c>
      <c r="H20" s="189" t="s">
        <v>1081</v>
      </c>
      <c r="I20" s="203" t="s">
        <v>95</v>
      </c>
      <c r="J20" s="163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>
        <v>21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98"/>
      <c r="B21" s="173"/>
      <c r="C21" s="230" t="s">
        <v>1408</v>
      </c>
      <c r="D21" s="178"/>
      <c r="E21" s="183"/>
      <c r="F21" s="195"/>
      <c r="G21" s="196"/>
      <c r="H21" s="189"/>
      <c r="I21" s="203"/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 t="str">
        <f>C21</f>
        <v>Potrubí včetně tvarovek a zednických výpomocí.</v>
      </c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98"/>
      <c r="B22" s="173"/>
      <c r="C22" s="230" t="s">
        <v>562</v>
      </c>
      <c r="D22" s="178"/>
      <c r="E22" s="183"/>
      <c r="F22" s="195"/>
      <c r="G22" s="196"/>
      <c r="H22" s="189"/>
      <c r="I22" s="203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5" t="str">
        <f>C22</f>
        <v>Včetně pomocného lešení o výšce podlahy do 1900 mm a pro zatížení do 1,5 kPa.</v>
      </c>
      <c r="BB22" s="164"/>
      <c r="BC22" s="164"/>
      <c r="BD22" s="164"/>
      <c r="BE22" s="164"/>
      <c r="BF22" s="164"/>
      <c r="BG22" s="164"/>
      <c r="BH22" s="164"/>
    </row>
    <row r="23" spans="1:60" outlineLevel="1" x14ac:dyDescent="0.2">
      <c r="A23" s="198">
        <v>6</v>
      </c>
      <c r="B23" s="173" t="s">
        <v>1420</v>
      </c>
      <c r="C23" s="228" t="s">
        <v>1421</v>
      </c>
      <c r="D23" s="176" t="s">
        <v>202</v>
      </c>
      <c r="E23" s="181">
        <v>10.45</v>
      </c>
      <c r="F23" s="192"/>
      <c r="G23" s="190">
        <f>E23*F23</f>
        <v>0</v>
      </c>
      <c r="H23" s="189" t="s">
        <v>1081</v>
      </c>
      <c r="I23" s="203" t="s">
        <v>95</v>
      </c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>
        <v>21</v>
      </c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outlineLevel="1" x14ac:dyDescent="0.2">
      <c r="A24" s="198"/>
      <c r="B24" s="173"/>
      <c r="C24" s="230" t="s">
        <v>1408</v>
      </c>
      <c r="D24" s="178"/>
      <c r="E24" s="183"/>
      <c r="F24" s="195"/>
      <c r="G24" s="196"/>
      <c r="H24" s="189"/>
      <c r="I24" s="203"/>
      <c r="J24" s="163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5" t="str">
        <f>C24</f>
        <v>Potrubí včetně tvarovek a zednických výpomocí.</v>
      </c>
      <c r="BB24" s="164"/>
      <c r="BC24" s="164"/>
      <c r="BD24" s="164"/>
      <c r="BE24" s="164"/>
      <c r="BF24" s="164"/>
      <c r="BG24" s="164"/>
      <c r="BH24" s="164"/>
    </row>
    <row r="25" spans="1:60" outlineLevel="1" x14ac:dyDescent="0.2">
      <c r="A25" s="198"/>
      <c r="B25" s="173"/>
      <c r="C25" s="230" t="s">
        <v>562</v>
      </c>
      <c r="D25" s="178"/>
      <c r="E25" s="183"/>
      <c r="F25" s="195"/>
      <c r="G25" s="196"/>
      <c r="H25" s="189"/>
      <c r="I25" s="203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 t="str">
        <f>C25</f>
        <v>Včetně pomocného lešení o výšce podlahy do 1900 mm a pro zatížení do 1,5 kPa.</v>
      </c>
      <c r="BB25" s="164"/>
      <c r="BC25" s="164"/>
      <c r="BD25" s="164"/>
      <c r="BE25" s="164"/>
      <c r="BF25" s="164"/>
      <c r="BG25" s="164"/>
      <c r="BH25" s="164"/>
    </row>
    <row r="26" spans="1:60" outlineLevel="1" x14ac:dyDescent="0.2">
      <c r="A26" s="198"/>
      <c r="B26" s="173"/>
      <c r="C26" s="229" t="s">
        <v>1422</v>
      </c>
      <c r="D26" s="177"/>
      <c r="E26" s="182">
        <v>6.45</v>
      </c>
      <c r="F26" s="190"/>
      <c r="G26" s="190"/>
      <c r="H26" s="189"/>
      <c r="I26" s="203"/>
      <c r="J26" s="163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98"/>
      <c r="B27" s="173"/>
      <c r="C27" s="229" t="s">
        <v>1423</v>
      </c>
      <c r="D27" s="177"/>
      <c r="E27" s="182">
        <v>4</v>
      </c>
      <c r="F27" s="190"/>
      <c r="G27" s="190"/>
      <c r="H27" s="189"/>
      <c r="I27" s="203"/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98"/>
      <c r="B28" s="170" t="s">
        <v>1424</v>
      </c>
      <c r="C28" s="227"/>
      <c r="D28" s="199"/>
      <c r="E28" s="200"/>
      <c r="F28" s="201"/>
      <c r="G28" s="191"/>
      <c r="H28" s="189"/>
      <c r="I28" s="203"/>
      <c r="J28" s="163"/>
      <c r="K28" s="164">
        <v>1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outlineLevel="1" x14ac:dyDescent="0.2">
      <c r="A29" s="198">
        <v>7</v>
      </c>
      <c r="B29" s="173" t="s">
        <v>1425</v>
      </c>
      <c r="C29" s="228" t="s">
        <v>1426</v>
      </c>
      <c r="D29" s="176" t="s">
        <v>232</v>
      </c>
      <c r="E29" s="181">
        <v>10</v>
      </c>
      <c r="F29" s="192"/>
      <c r="G29" s="190">
        <f>E29*F29</f>
        <v>0</v>
      </c>
      <c r="H29" s="189" t="s">
        <v>1081</v>
      </c>
      <c r="I29" s="203" t="s">
        <v>95</v>
      </c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>
        <v>21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outlineLevel="1" x14ac:dyDescent="0.2">
      <c r="A30" s="198"/>
      <c r="B30" s="173"/>
      <c r="C30" s="230" t="s">
        <v>562</v>
      </c>
      <c r="D30" s="178"/>
      <c r="E30" s="183"/>
      <c r="F30" s="195"/>
      <c r="G30" s="196"/>
      <c r="H30" s="189"/>
      <c r="I30" s="203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5" t="str">
        <f>C30</f>
        <v>Včetně pomocného lešení o výšce podlahy do 1900 mm a pro zatížení do 1,5 kPa.</v>
      </c>
      <c r="BB30" s="164"/>
      <c r="BC30" s="164"/>
      <c r="BD30" s="164"/>
      <c r="BE30" s="164"/>
      <c r="BF30" s="164"/>
      <c r="BG30" s="164"/>
      <c r="BH30" s="164"/>
    </row>
    <row r="31" spans="1:60" outlineLevel="1" x14ac:dyDescent="0.2">
      <c r="A31" s="198"/>
      <c r="B31" s="170" t="s">
        <v>1427</v>
      </c>
      <c r="C31" s="227"/>
      <c r="D31" s="199"/>
      <c r="E31" s="200"/>
      <c r="F31" s="201"/>
      <c r="G31" s="191"/>
      <c r="H31" s="189"/>
      <c r="I31" s="203"/>
      <c r="J31" s="163"/>
      <c r="K31" s="164">
        <v>1</v>
      </c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98"/>
      <c r="B32" s="170" t="s">
        <v>1428</v>
      </c>
      <c r="C32" s="227"/>
      <c r="D32" s="199"/>
      <c r="E32" s="200"/>
      <c r="F32" s="201"/>
      <c r="G32" s="191"/>
      <c r="H32" s="189"/>
      <c r="I32" s="203"/>
      <c r="J32" s="163"/>
      <c r="K32" s="164">
        <v>2</v>
      </c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outlineLevel="1" x14ac:dyDescent="0.2">
      <c r="A33" s="198">
        <v>8</v>
      </c>
      <c r="B33" s="173" t="s">
        <v>1429</v>
      </c>
      <c r="C33" s="228" t="s">
        <v>1430</v>
      </c>
      <c r="D33" s="176" t="s">
        <v>202</v>
      </c>
      <c r="E33" s="181">
        <v>3</v>
      </c>
      <c r="F33" s="192"/>
      <c r="G33" s="190">
        <f>E33*F33</f>
        <v>0</v>
      </c>
      <c r="H33" s="189" t="s">
        <v>1081</v>
      </c>
      <c r="I33" s="203" t="s">
        <v>95</v>
      </c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>
        <v>21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outlineLevel="1" x14ac:dyDescent="0.2">
      <c r="A34" s="198"/>
      <c r="B34" s="173"/>
      <c r="C34" s="230" t="s">
        <v>1431</v>
      </c>
      <c r="D34" s="178"/>
      <c r="E34" s="183"/>
      <c r="F34" s="195"/>
      <c r="G34" s="196"/>
      <c r="H34" s="189"/>
      <c r="I34" s="203"/>
      <c r="J34" s="16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5" t="str">
        <f>C34</f>
        <v>V položce je kalkulována dodávka izolační trubice, spon a lepicí pásky.</v>
      </c>
      <c r="BB34" s="164"/>
      <c r="BC34" s="164"/>
      <c r="BD34" s="164"/>
      <c r="BE34" s="164"/>
      <c r="BF34" s="164"/>
      <c r="BG34" s="164"/>
      <c r="BH34" s="164"/>
    </row>
    <row r="35" spans="1:60" outlineLevel="1" x14ac:dyDescent="0.2">
      <c r="A35" s="198">
        <v>9</v>
      </c>
      <c r="B35" s="173" t="s">
        <v>1432</v>
      </c>
      <c r="C35" s="228" t="s">
        <v>1433</v>
      </c>
      <c r="D35" s="176" t="s">
        <v>202</v>
      </c>
      <c r="E35" s="181">
        <v>18.45</v>
      </c>
      <c r="F35" s="192"/>
      <c r="G35" s="190">
        <f>E35*F35</f>
        <v>0</v>
      </c>
      <c r="H35" s="189" t="s">
        <v>1081</v>
      </c>
      <c r="I35" s="203" t="s">
        <v>95</v>
      </c>
      <c r="J35" s="163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>
        <v>21</v>
      </c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outlineLevel="1" x14ac:dyDescent="0.2">
      <c r="A36" s="198"/>
      <c r="B36" s="173"/>
      <c r="C36" s="230" t="s">
        <v>1431</v>
      </c>
      <c r="D36" s="178"/>
      <c r="E36" s="183"/>
      <c r="F36" s="195"/>
      <c r="G36" s="196"/>
      <c r="H36" s="189"/>
      <c r="I36" s="203"/>
      <c r="J36" s="163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5" t="str">
        <f>C36</f>
        <v>V položce je kalkulována dodávka izolační trubice, spon a lepicí pásky.</v>
      </c>
      <c r="BB36" s="164"/>
      <c r="BC36" s="164"/>
      <c r="BD36" s="164"/>
      <c r="BE36" s="164"/>
      <c r="BF36" s="164"/>
      <c r="BG36" s="164"/>
      <c r="BH36" s="164"/>
    </row>
    <row r="37" spans="1:60" outlineLevel="1" x14ac:dyDescent="0.2">
      <c r="A37" s="198">
        <v>10</v>
      </c>
      <c r="B37" s="173" t="s">
        <v>1434</v>
      </c>
      <c r="C37" s="228" t="s">
        <v>1435</v>
      </c>
      <c r="D37" s="176" t="s">
        <v>202</v>
      </c>
      <c r="E37" s="181">
        <v>19</v>
      </c>
      <c r="F37" s="192"/>
      <c r="G37" s="190">
        <f>E37*F37</f>
        <v>0</v>
      </c>
      <c r="H37" s="189" t="s">
        <v>1081</v>
      </c>
      <c r="I37" s="203" t="s">
        <v>95</v>
      </c>
      <c r="J37" s="163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>
        <v>21</v>
      </c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outlineLevel="1" x14ac:dyDescent="0.2">
      <c r="A38" s="198"/>
      <c r="B38" s="173"/>
      <c r="C38" s="230" t="s">
        <v>1431</v>
      </c>
      <c r="D38" s="178"/>
      <c r="E38" s="183"/>
      <c r="F38" s="195"/>
      <c r="G38" s="196"/>
      <c r="H38" s="189"/>
      <c r="I38" s="203"/>
      <c r="J38" s="163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5" t="str">
        <f>C38</f>
        <v>V položce je kalkulována dodávka izolační trubice, spon a lepicí pásky.</v>
      </c>
      <c r="BB38" s="164"/>
      <c r="BC38" s="164"/>
      <c r="BD38" s="164"/>
      <c r="BE38" s="164"/>
      <c r="BF38" s="164"/>
      <c r="BG38" s="164"/>
      <c r="BH38" s="164"/>
    </row>
    <row r="39" spans="1:60" outlineLevel="1" x14ac:dyDescent="0.2">
      <c r="A39" s="198"/>
      <c r="B39" s="170" t="s">
        <v>1436</v>
      </c>
      <c r="C39" s="227"/>
      <c r="D39" s="199"/>
      <c r="E39" s="200"/>
      <c r="F39" s="201"/>
      <c r="G39" s="191"/>
      <c r="H39" s="189"/>
      <c r="I39" s="203"/>
      <c r="J39" s="163"/>
      <c r="K39" s="164">
        <v>1</v>
      </c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98">
        <v>11</v>
      </c>
      <c r="B40" s="173" t="s">
        <v>1437</v>
      </c>
      <c r="C40" s="228" t="s">
        <v>1438</v>
      </c>
      <c r="D40" s="176" t="s">
        <v>232</v>
      </c>
      <c r="E40" s="181">
        <v>2</v>
      </c>
      <c r="F40" s="192"/>
      <c r="G40" s="190">
        <f>E40*F40</f>
        <v>0</v>
      </c>
      <c r="H40" s="189" t="s">
        <v>1081</v>
      </c>
      <c r="I40" s="203" t="s">
        <v>95</v>
      </c>
      <c r="J40" s="163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>
        <v>21</v>
      </c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98">
        <v>12</v>
      </c>
      <c r="B41" s="173" t="s">
        <v>1439</v>
      </c>
      <c r="C41" s="228" t="s">
        <v>1440</v>
      </c>
      <c r="D41" s="176" t="s">
        <v>232</v>
      </c>
      <c r="E41" s="181">
        <v>3</v>
      </c>
      <c r="F41" s="192"/>
      <c r="G41" s="190">
        <f>E41*F41</f>
        <v>0</v>
      </c>
      <c r="H41" s="189" t="s">
        <v>1081</v>
      </c>
      <c r="I41" s="203" t="s">
        <v>95</v>
      </c>
      <c r="J41" s="163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>
        <v>21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98">
        <v>13</v>
      </c>
      <c r="B42" s="173" t="s">
        <v>1441</v>
      </c>
      <c r="C42" s="228" t="s">
        <v>1442</v>
      </c>
      <c r="D42" s="176" t="s">
        <v>232</v>
      </c>
      <c r="E42" s="181">
        <v>1</v>
      </c>
      <c r="F42" s="192"/>
      <c r="G42" s="190">
        <f>E42*F42</f>
        <v>0</v>
      </c>
      <c r="H42" s="189" t="s">
        <v>1081</v>
      </c>
      <c r="I42" s="203" t="s">
        <v>95</v>
      </c>
      <c r="J42" s="163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>
        <v>21</v>
      </c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98">
        <v>14</v>
      </c>
      <c r="B43" s="173" t="s">
        <v>1443</v>
      </c>
      <c r="C43" s="228" t="s">
        <v>1444</v>
      </c>
      <c r="D43" s="176" t="s">
        <v>232</v>
      </c>
      <c r="E43" s="181">
        <v>4</v>
      </c>
      <c r="F43" s="192"/>
      <c r="G43" s="190">
        <f>E43*F43</f>
        <v>0</v>
      </c>
      <c r="H43" s="189" t="s">
        <v>1081</v>
      </c>
      <c r="I43" s="203" t="s">
        <v>95</v>
      </c>
      <c r="J43" s="163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>
        <v>21</v>
      </c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98"/>
      <c r="B44" s="170" t="s">
        <v>1445</v>
      </c>
      <c r="C44" s="227"/>
      <c r="D44" s="199"/>
      <c r="E44" s="200"/>
      <c r="F44" s="201"/>
      <c r="G44" s="191"/>
      <c r="H44" s="189"/>
      <c r="I44" s="203"/>
      <c r="J44" s="163"/>
      <c r="K44" s="164">
        <v>1</v>
      </c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outlineLevel="1" x14ac:dyDescent="0.2">
      <c r="A45" s="198">
        <v>15</v>
      </c>
      <c r="B45" s="173" t="s">
        <v>1446</v>
      </c>
      <c r="C45" s="228" t="s">
        <v>1447</v>
      </c>
      <c r="D45" s="176" t="s">
        <v>232</v>
      </c>
      <c r="E45" s="181">
        <v>1</v>
      </c>
      <c r="F45" s="192"/>
      <c r="G45" s="190">
        <f>E45*F45</f>
        <v>0</v>
      </c>
      <c r="H45" s="189" t="s">
        <v>1081</v>
      </c>
      <c r="I45" s="203" t="s">
        <v>95</v>
      </c>
      <c r="J45" s="163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>
        <v>21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outlineLevel="1" x14ac:dyDescent="0.2">
      <c r="A46" s="198"/>
      <c r="B46" s="170" t="s">
        <v>1448</v>
      </c>
      <c r="C46" s="227"/>
      <c r="D46" s="199"/>
      <c r="E46" s="200"/>
      <c r="F46" s="201"/>
      <c r="G46" s="191"/>
      <c r="H46" s="189"/>
      <c r="I46" s="203"/>
      <c r="J46" s="163"/>
      <c r="K46" s="164">
        <v>1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22.5" outlineLevel="1" x14ac:dyDescent="0.2">
      <c r="A47" s="198">
        <v>16</v>
      </c>
      <c r="B47" s="173" t="s">
        <v>1449</v>
      </c>
      <c r="C47" s="228" t="s">
        <v>1450</v>
      </c>
      <c r="D47" s="176" t="s">
        <v>1451</v>
      </c>
      <c r="E47" s="181">
        <v>2</v>
      </c>
      <c r="F47" s="192"/>
      <c r="G47" s="190">
        <f>E47*F47</f>
        <v>0</v>
      </c>
      <c r="H47" s="189" t="s">
        <v>1081</v>
      </c>
      <c r="I47" s="203" t="s">
        <v>95</v>
      </c>
      <c r="J47" s="163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>
        <v>21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outlineLevel="1" x14ac:dyDescent="0.2">
      <c r="A48" s="198"/>
      <c r="B48" s="170" t="s">
        <v>1452</v>
      </c>
      <c r="C48" s="227"/>
      <c r="D48" s="199"/>
      <c r="E48" s="200"/>
      <c r="F48" s="201"/>
      <c r="G48" s="191"/>
      <c r="H48" s="189"/>
      <c r="I48" s="203"/>
      <c r="J48" s="163"/>
      <c r="K48" s="164">
        <v>1</v>
      </c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outlineLevel="1" x14ac:dyDescent="0.2">
      <c r="A49" s="198">
        <v>17</v>
      </c>
      <c r="B49" s="173" t="s">
        <v>1453</v>
      </c>
      <c r="C49" s="228" t="s">
        <v>1454</v>
      </c>
      <c r="D49" s="176" t="s">
        <v>202</v>
      </c>
      <c r="E49" s="181">
        <v>15</v>
      </c>
      <c r="F49" s="192"/>
      <c r="G49" s="190">
        <f>E49*F49</f>
        <v>0</v>
      </c>
      <c r="H49" s="189" t="s">
        <v>1074</v>
      </c>
      <c r="I49" s="203" t="s">
        <v>95</v>
      </c>
      <c r="J49" s="163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>
        <v>21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outlineLevel="1" x14ac:dyDescent="0.2">
      <c r="A50" s="198">
        <v>18</v>
      </c>
      <c r="B50" s="173" t="s">
        <v>1455</v>
      </c>
      <c r="C50" s="228" t="s">
        <v>1456</v>
      </c>
      <c r="D50" s="176" t="s">
        <v>232</v>
      </c>
      <c r="E50" s="181">
        <v>10</v>
      </c>
      <c r="F50" s="192"/>
      <c r="G50" s="190">
        <f>E50*F50</f>
        <v>0</v>
      </c>
      <c r="H50" s="189" t="s">
        <v>225</v>
      </c>
      <c r="I50" s="203" t="s">
        <v>95</v>
      </c>
      <c r="J50" s="163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>
        <v>21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x14ac:dyDescent="0.2">
      <c r="A51" s="197" t="s">
        <v>85</v>
      </c>
      <c r="B51" s="172" t="s">
        <v>1457</v>
      </c>
      <c r="C51" s="225" t="s">
        <v>1458</v>
      </c>
      <c r="D51" s="174"/>
      <c r="E51" s="179"/>
      <c r="F51" s="193">
        <f>SUM(G52:G59)</f>
        <v>0</v>
      </c>
      <c r="G51" s="194"/>
      <c r="H51" s="186"/>
      <c r="I51" s="202"/>
    </row>
    <row r="52" spans="1:60" outlineLevel="1" x14ac:dyDescent="0.2">
      <c r="A52" s="198"/>
      <c r="B52" s="169" t="s">
        <v>1459</v>
      </c>
      <c r="C52" s="226"/>
      <c r="D52" s="175"/>
      <c r="E52" s="180"/>
      <c r="F52" s="187"/>
      <c r="G52" s="188"/>
      <c r="H52" s="189"/>
      <c r="I52" s="203"/>
      <c r="J52" s="164"/>
      <c r="K52" s="164">
        <v>1</v>
      </c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outlineLevel="1" x14ac:dyDescent="0.2">
      <c r="A53" s="198">
        <v>19</v>
      </c>
      <c r="B53" s="173" t="s">
        <v>1460</v>
      </c>
      <c r="C53" s="228" t="s">
        <v>1461</v>
      </c>
      <c r="D53" s="176" t="s">
        <v>1451</v>
      </c>
      <c r="E53" s="181">
        <v>1</v>
      </c>
      <c r="F53" s="192"/>
      <c r="G53" s="190">
        <f>E53*F53</f>
        <v>0</v>
      </c>
      <c r="H53" s="189" t="s">
        <v>1081</v>
      </c>
      <c r="I53" s="203" t="s">
        <v>95</v>
      </c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>
        <v>21</v>
      </c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outlineLevel="1" x14ac:dyDescent="0.2">
      <c r="A54" s="198"/>
      <c r="B54" s="170" t="s">
        <v>1462</v>
      </c>
      <c r="C54" s="227"/>
      <c r="D54" s="199"/>
      <c r="E54" s="200"/>
      <c r="F54" s="201"/>
      <c r="G54" s="191"/>
      <c r="H54" s="189"/>
      <c r="I54" s="203"/>
      <c r="J54" s="164"/>
      <c r="K54" s="164">
        <v>1</v>
      </c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outlineLevel="1" x14ac:dyDescent="0.2">
      <c r="A55" s="198">
        <v>20</v>
      </c>
      <c r="B55" s="173" t="s">
        <v>1463</v>
      </c>
      <c r="C55" s="228" t="s">
        <v>1464</v>
      </c>
      <c r="D55" s="176" t="s">
        <v>1451</v>
      </c>
      <c r="E55" s="181">
        <v>1</v>
      </c>
      <c r="F55" s="192"/>
      <c r="G55" s="190">
        <f>E55*F55</f>
        <v>0</v>
      </c>
      <c r="H55" s="189" t="s">
        <v>1081</v>
      </c>
      <c r="I55" s="203" t="s">
        <v>95</v>
      </c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>
        <v>21</v>
      </c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outlineLevel="1" x14ac:dyDescent="0.2">
      <c r="A56" s="198"/>
      <c r="B56" s="170" t="s">
        <v>1465</v>
      </c>
      <c r="C56" s="227"/>
      <c r="D56" s="199"/>
      <c r="E56" s="200"/>
      <c r="F56" s="201"/>
      <c r="G56" s="191"/>
      <c r="H56" s="189"/>
      <c r="I56" s="203"/>
      <c r="J56" s="164"/>
      <c r="K56" s="164">
        <v>1</v>
      </c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outlineLevel="1" x14ac:dyDescent="0.2">
      <c r="A57" s="198">
        <v>21</v>
      </c>
      <c r="B57" s="173" t="s">
        <v>1466</v>
      </c>
      <c r="C57" s="228" t="s">
        <v>1467</v>
      </c>
      <c r="D57" s="176" t="s">
        <v>1451</v>
      </c>
      <c r="E57" s="181">
        <v>1</v>
      </c>
      <c r="F57" s="192"/>
      <c r="G57" s="190">
        <f>E57*F57</f>
        <v>0</v>
      </c>
      <c r="H57" s="189" t="s">
        <v>1081</v>
      </c>
      <c r="I57" s="203" t="s">
        <v>95</v>
      </c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>
        <v>21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outlineLevel="1" x14ac:dyDescent="0.2">
      <c r="A58" s="198"/>
      <c r="B58" s="170" t="s">
        <v>1468</v>
      </c>
      <c r="C58" s="227"/>
      <c r="D58" s="199"/>
      <c r="E58" s="200"/>
      <c r="F58" s="201"/>
      <c r="G58" s="191"/>
      <c r="H58" s="189"/>
      <c r="I58" s="203"/>
      <c r="J58" s="164"/>
      <c r="K58" s="164">
        <v>1</v>
      </c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outlineLevel="1" x14ac:dyDescent="0.2">
      <c r="A59" s="198">
        <v>22</v>
      </c>
      <c r="B59" s="173" t="s">
        <v>1469</v>
      </c>
      <c r="C59" s="228" t="s">
        <v>1470</v>
      </c>
      <c r="D59" s="176" t="s">
        <v>232</v>
      </c>
      <c r="E59" s="181">
        <v>2</v>
      </c>
      <c r="F59" s="192"/>
      <c r="G59" s="190">
        <f>E59*F59</f>
        <v>0</v>
      </c>
      <c r="H59" s="189" t="s">
        <v>1081</v>
      </c>
      <c r="I59" s="203" t="s">
        <v>95</v>
      </c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>
        <v>21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x14ac:dyDescent="0.2">
      <c r="A60" s="197" t="s">
        <v>85</v>
      </c>
      <c r="B60" s="172" t="s">
        <v>1075</v>
      </c>
      <c r="C60" s="225" t="s">
        <v>1076</v>
      </c>
      <c r="D60" s="174"/>
      <c r="E60" s="179"/>
      <c r="F60" s="193">
        <f>SUM(G61:G72)</f>
        <v>0</v>
      </c>
      <c r="G60" s="194"/>
      <c r="H60" s="186"/>
      <c r="I60" s="202"/>
    </row>
    <row r="61" spans="1:60" outlineLevel="1" x14ac:dyDescent="0.2">
      <c r="A61" s="198"/>
      <c r="B61" s="169" t="s">
        <v>1471</v>
      </c>
      <c r="C61" s="226"/>
      <c r="D61" s="175"/>
      <c r="E61" s="180"/>
      <c r="F61" s="187"/>
      <c r="G61" s="188"/>
      <c r="H61" s="189"/>
      <c r="I61" s="203"/>
      <c r="J61" s="164"/>
      <c r="K61" s="164">
        <v>1</v>
      </c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outlineLevel="1" x14ac:dyDescent="0.2">
      <c r="A62" s="198"/>
      <c r="B62" s="170" t="s">
        <v>1472</v>
      </c>
      <c r="C62" s="227"/>
      <c r="D62" s="199"/>
      <c r="E62" s="200"/>
      <c r="F62" s="201"/>
      <c r="G62" s="191"/>
      <c r="H62" s="189"/>
      <c r="I62" s="203"/>
      <c r="J62" s="164"/>
      <c r="K62" s="164">
        <v>2</v>
      </c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outlineLevel="1" x14ac:dyDescent="0.2">
      <c r="A63" s="198">
        <v>23</v>
      </c>
      <c r="B63" s="173" t="s">
        <v>1473</v>
      </c>
      <c r="C63" s="228" t="s">
        <v>1474</v>
      </c>
      <c r="D63" s="176" t="s">
        <v>232</v>
      </c>
      <c r="E63" s="181">
        <v>4</v>
      </c>
      <c r="F63" s="192"/>
      <c r="G63" s="190">
        <f>E63*F63</f>
        <v>0</v>
      </c>
      <c r="H63" s="189" t="s">
        <v>1074</v>
      </c>
      <c r="I63" s="203" t="s">
        <v>95</v>
      </c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>
        <v>21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outlineLevel="1" x14ac:dyDescent="0.2">
      <c r="A64" s="198"/>
      <c r="B64" s="170" t="s">
        <v>1475</v>
      </c>
      <c r="C64" s="227"/>
      <c r="D64" s="199"/>
      <c r="E64" s="200"/>
      <c r="F64" s="201"/>
      <c r="G64" s="191"/>
      <c r="H64" s="189"/>
      <c r="I64" s="203"/>
      <c r="J64" s="164"/>
      <c r="K64" s="164">
        <v>1</v>
      </c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outlineLevel="1" x14ac:dyDescent="0.2">
      <c r="A65" s="198"/>
      <c r="B65" s="170" t="s">
        <v>1476</v>
      </c>
      <c r="C65" s="227"/>
      <c r="D65" s="199"/>
      <c r="E65" s="200"/>
      <c r="F65" s="201"/>
      <c r="G65" s="191"/>
      <c r="H65" s="189"/>
      <c r="I65" s="203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outlineLevel="1" x14ac:dyDescent="0.2">
      <c r="A66" s="198"/>
      <c r="B66" s="170" t="s">
        <v>1477</v>
      </c>
      <c r="C66" s="227"/>
      <c r="D66" s="199"/>
      <c r="E66" s="200"/>
      <c r="F66" s="201"/>
      <c r="G66" s="191"/>
      <c r="H66" s="189"/>
      <c r="I66" s="203"/>
      <c r="J66" s="164"/>
      <c r="K66" s="164">
        <v>2</v>
      </c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outlineLevel="1" x14ac:dyDescent="0.2">
      <c r="A67" s="198">
        <v>24</v>
      </c>
      <c r="B67" s="173" t="s">
        <v>1478</v>
      </c>
      <c r="C67" s="228" t="s">
        <v>1479</v>
      </c>
      <c r="D67" s="176" t="s">
        <v>232</v>
      </c>
      <c r="E67" s="181">
        <v>1</v>
      </c>
      <c r="F67" s="192"/>
      <c r="G67" s="190">
        <f>E67*F67</f>
        <v>0</v>
      </c>
      <c r="H67" s="189" t="s">
        <v>1074</v>
      </c>
      <c r="I67" s="203" t="s">
        <v>95</v>
      </c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>
        <v>21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outlineLevel="1" x14ac:dyDescent="0.2">
      <c r="A68" s="198"/>
      <c r="B68" s="170" t="s">
        <v>1480</v>
      </c>
      <c r="C68" s="227"/>
      <c r="D68" s="199"/>
      <c r="E68" s="200"/>
      <c r="F68" s="201"/>
      <c r="G68" s="191"/>
      <c r="H68" s="189"/>
      <c r="I68" s="203"/>
      <c r="J68" s="164"/>
      <c r="K68" s="164">
        <v>1</v>
      </c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outlineLevel="1" x14ac:dyDescent="0.2">
      <c r="A69" s="198"/>
      <c r="B69" s="170" t="s">
        <v>1481</v>
      </c>
      <c r="C69" s="227"/>
      <c r="D69" s="199"/>
      <c r="E69" s="200"/>
      <c r="F69" s="201"/>
      <c r="G69" s="191"/>
      <c r="H69" s="189"/>
      <c r="I69" s="203"/>
      <c r="J69" s="164"/>
      <c r="K69" s="164">
        <v>2</v>
      </c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outlineLevel="1" x14ac:dyDescent="0.2">
      <c r="A70" s="198">
        <v>25</v>
      </c>
      <c r="B70" s="173" t="s">
        <v>1482</v>
      </c>
      <c r="C70" s="228" t="s">
        <v>1483</v>
      </c>
      <c r="D70" s="176" t="s">
        <v>232</v>
      </c>
      <c r="E70" s="181">
        <v>1</v>
      </c>
      <c r="F70" s="192"/>
      <c r="G70" s="190">
        <f>E70*F70</f>
        <v>0</v>
      </c>
      <c r="H70" s="189" t="s">
        <v>1074</v>
      </c>
      <c r="I70" s="203" t="s">
        <v>95</v>
      </c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>
        <v>21</v>
      </c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outlineLevel="1" x14ac:dyDescent="0.2">
      <c r="A71" s="198">
        <v>26</v>
      </c>
      <c r="B71" s="173" t="s">
        <v>1484</v>
      </c>
      <c r="C71" s="228" t="s">
        <v>1485</v>
      </c>
      <c r="D71" s="176" t="s">
        <v>232</v>
      </c>
      <c r="E71" s="181">
        <v>2</v>
      </c>
      <c r="F71" s="192"/>
      <c r="G71" s="190">
        <f>E71*F71</f>
        <v>0</v>
      </c>
      <c r="H71" s="189" t="s">
        <v>225</v>
      </c>
      <c r="I71" s="203" t="s">
        <v>95</v>
      </c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>
        <v>21</v>
      </c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outlineLevel="1" x14ac:dyDescent="0.2">
      <c r="A72" s="198">
        <v>27</v>
      </c>
      <c r="B72" s="173" t="s">
        <v>1486</v>
      </c>
      <c r="C72" s="228" t="s">
        <v>1487</v>
      </c>
      <c r="D72" s="176" t="s">
        <v>232</v>
      </c>
      <c r="E72" s="181">
        <v>2</v>
      </c>
      <c r="F72" s="192"/>
      <c r="G72" s="190">
        <f>E72*F72</f>
        <v>0</v>
      </c>
      <c r="H72" s="189"/>
      <c r="I72" s="203" t="s">
        <v>164</v>
      </c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>
        <v>21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x14ac:dyDescent="0.2">
      <c r="A73" s="197" t="s">
        <v>85</v>
      </c>
      <c r="B73" s="172" t="s">
        <v>1488</v>
      </c>
      <c r="C73" s="225" t="s">
        <v>1489</v>
      </c>
      <c r="D73" s="174"/>
      <c r="E73" s="179"/>
      <c r="F73" s="193">
        <f>SUM(G74:G77)</f>
        <v>0</v>
      </c>
      <c r="G73" s="194"/>
      <c r="H73" s="186"/>
      <c r="I73" s="202"/>
    </row>
    <row r="74" spans="1:60" outlineLevel="1" x14ac:dyDescent="0.2">
      <c r="A74" s="198"/>
      <c r="B74" s="169" t="s">
        <v>1490</v>
      </c>
      <c r="C74" s="226"/>
      <c r="D74" s="175"/>
      <c r="E74" s="180"/>
      <c r="F74" s="187"/>
      <c r="G74" s="188"/>
      <c r="H74" s="189"/>
      <c r="I74" s="203"/>
      <c r="J74" s="164"/>
      <c r="K74" s="164">
        <v>1</v>
      </c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outlineLevel="1" x14ac:dyDescent="0.2">
      <c r="A75" s="198">
        <v>28</v>
      </c>
      <c r="B75" s="173" t="s">
        <v>1491</v>
      </c>
      <c r="C75" s="228" t="s">
        <v>1492</v>
      </c>
      <c r="D75" s="176" t="s">
        <v>232</v>
      </c>
      <c r="E75" s="181">
        <v>1</v>
      </c>
      <c r="F75" s="192"/>
      <c r="G75" s="190">
        <f>E75*F75</f>
        <v>0</v>
      </c>
      <c r="H75" s="189" t="s">
        <v>1488</v>
      </c>
      <c r="I75" s="203" t="s">
        <v>95</v>
      </c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>
        <v>21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outlineLevel="1" x14ac:dyDescent="0.2">
      <c r="A76" s="198">
        <v>29</v>
      </c>
      <c r="B76" s="173" t="s">
        <v>1493</v>
      </c>
      <c r="C76" s="228" t="s">
        <v>1494</v>
      </c>
      <c r="D76" s="176" t="s">
        <v>232</v>
      </c>
      <c r="E76" s="181">
        <v>1</v>
      </c>
      <c r="F76" s="192"/>
      <c r="G76" s="190">
        <f>E76*F76</f>
        <v>0</v>
      </c>
      <c r="H76" s="189"/>
      <c r="I76" s="203" t="s">
        <v>164</v>
      </c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>
        <v>21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ht="23.25" outlineLevel="1" thickBot="1" x14ac:dyDescent="0.25">
      <c r="A77" s="213"/>
      <c r="B77" s="214"/>
      <c r="C77" s="231" t="s">
        <v>1495</v>
      </c>
      <c r="D77" s="215"/>
      <c r="E77" s="216"/>
      <c r="F77" s="217"/>
      <c r="G77" s="218"/>
      <c r="H77" s="219"/>
      <c r="I77" s="220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5" t="str">
        <f>C77</f>
        <v>čerpadlo ponorné, do vrtu; použití pro: vodárenství, stavebnictví, průmysl, pro hasicí systémy, pro přečerpávání vody; 4" vrt, oběžné kolo poloaxiální; teplota čerpané kapaliny do 30 °C; stav.délka l = 875 mm, (např. IVAR.SP4 1815 - 4")</v>
      </c>
      <c r="BB77" s="164"/>
      <c r="BC77" s="164"/>
      <c r="BD77" s="164"/>
      <c r="BE77" s="164"/>
      <c r="BF77" s="164"/>
      <c r="BG77" s="164"/>
      <c r="BH77" s="164"/>
    </row>
    <row r="78" spans="1:60" hidden="1" x14ac:dyDescent="0.2">
      <c r="C78" s="104"/>
      <c r="AK78">
        <f>SUM(AK1:AK77)</f>
        <v>0</v>
      </c>
      <c r="AL78">
        <f>SUM(AL1:AL77)</f>
        <v>0</v>
      </c>
      <c r="AN78">
        <v>15</v>
      </c>
      <c r="AO78">
        <v>21</v>
      </c>
    </row>
    <row r="79" spans="1:60" ht="13.5" hidden="1" thickBot="1" x14ac:dyDescent="0.25">
      <c r="A79" s="221"/>
      <c r="B79" s="222" t="s">
        <v>1068</v>
      </c>
      <c r="C79" s="232"/>
      <c r="D79" s="223"/>
      <c r="E79" s="223"/>
      <c r="F79" s="223"/>
      <c r="G79" s="224">
        <f>F8+F51+F60+F73</f>
        <v>0</v>
      </c>
      <c r="AN79">
        <f>SUMIF(AM8:AM78,AN78,G8:G78)</f>
        <v>0</v>
      </c>
      <c r="AO79">
        <f>SUMIF(AM8:AM78,AO78,G8:G78)</f>
        <v>0</v>
      </c>
    </row>
  </sheetData>
  <sheetProtection algorithmName="SHA-512" hashValue="UX/R22KYV020rra8zGuMzxaJv485pThz6RhWz2g5PqV/tBgJm0ShCM6KVIGJD8W0C4jmqbDT8QW3M8/my+qpvQ==" saltValue="iF2XzEfH0yFw2MQ39sKdhw==" spinCount="100000" sheet="1"/>
  <mergeCells count="43">
    <mergeCell ref="C77:G77"/>
    <mergeCell ref="B65:G65"/>
    <mergeCell ref="B66:G66"/>
    <mergeCell ref="B68:G68"/>
    <mergeCell ref="B69:G69"/>
    <mergeCell ref="F73:G73"/>
    <mergeCell ref="B74:G74"/>
    <mergeCell ref="B56:G56"/>
    <mergeCell ref="B58:G58"/>
    <mergeCell ref="F60:G60"/>
    <mergeCell ref="B61:G61"/>
    <mergeCell ref="B62:G62"/>
    <mergeCell ref="B64:G64"/>
    <mergeCell ref="B44:G44"/>
    <mergeCell ref="B46:G46"/>
    <mergeCell ref="B48:G48"/>
    <mergeCell ref="F51:G51"/>
    <mergeCell ref="B52:G52"/>
    <mergeCell ref="B54:G54"/>
    <mergeCell ref="B31:G31"/>
    <mergeCell ref="B32:G32"/>
    <mergeCell ref="C34:G34"/>
    <mergeCell ref="C36:G36"/>
    <mergeCell ref="C38:G38"/>
    <mergeCell ref="B39:G39"/>
    <mergeCell ref="C21:G21"/>
    <mergeCell ref="C22:G22"/>
    <mergeCell ref="C24:G24"/>
    <mergeCell ref="C25:G25"/>
    <mergeCell ref="B28:G28"/>
    <mergeCell ref="C30:G30"/>
    <mergeCell ref="B9:G9"/>
    <mergeCell ref="C11:G11"/>
    <mergeCell ref="B13:G13"/>
    <mergeCell ref="B14:G14"/>
    <mergeCell ref="B16:G16"/>
    <mergeCell ref="B19:G19"/>
    <mergeCell ref="A1:G1"/>
    <mergeCell ref="C2:G2"/>
    <mergeCell ref="C3:G3"/>
    <mergeCell ref="C4:G4"/>
    <mergeCell ref="C7:G7"/>
    <mergeCell ref="F8:G8"/>
  </mergeCells>
  <pageMargins left="0.59055118110236227" right="0.39370078740157483" top="0.59055118110236227" bottom="0.98425196850393704" header="0.19685039370078741" footer="0.51181102362204722"/>
  <pageSetup paperSize="9" orientation="landscape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23</vt:i4>
      </vt:variant>
    </vt:vector>
  </HeadingPairs>
  <TitlesOfParts>
    <vt:vector size="34" baseType="lpstr">
      <vt:lpstr>Uchazeč</vt:lpstr>
      <vt:lpstr>Stavba</vt:lpstr>
      <vt:lpstr>VzorObjekt</vt:lpstr>
      <vt:lpstr>VzorPolozky</vt:lpstr>
      <vt:lpstr>Rekapitulace Objekt 101</vt:lpstr>
      <vt:lpstr>101 101 Pol</vt:lpstr>
      <vt:lpstr>101 102 Pol</vt:lpstr>
      <vt:lpstr>101 103 Pol</vt:lpstr>
      <vt:lpstr>101 104 Pol</vt:lpstr>
      <vt:lpstr>101 105 Pol</vt:lpstr>
      <vt:lpstr>101 106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'101 101 Pol'!Oblast_tisku</vt:lpstr>
      <vt:lpstr>'101 102 Pol'!Oblast_tisku</vt:lpstr>
      <vt:lpstr>'101 103 Pol'!Oblast_tisku</vt:lpstr>
      <vt:lpstr>'101 104 Pol'!Oblast_tisku</vt:lpstr>
      <vt:lpstr>'101 105 Pol'!Oblast_tisku</vt:lpstr>
      <vt:lpstr>'101 106 Pol'!Oblast_tisku</vt:lpstr>
      <vt:lpstr>'Rekapitulace Objekt 101'!Oblast_tisku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2012-06-29T07:38:16Z</cp:lastPrinted>
  <dcterms:created xsi:type="dcterms:W3CDTF">2009-04-08T07:15:50Z</dcterms:created>
  <dcterms:modified xsi:type="dcterms:W3CDTF">2016-01-13T07:48:27Z</dcterms:modified>
</cp:coreProperties>
</file>