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stovaH\Desktop\"/>
    </mc:Choice>
  </mc:AlternateContent>
  <bookViews>
    <workbookView xWindow="360" yWindow="270" windowWidth="18735" windowHeight="122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01" sheetId="11" r:id="rId5"/>
    <sheet name="101 101 Pol" sheetId="12" r:id="rId6"/>
    <sheet name="101 102 Pol" sheetId="13" r:id="rId7"/>
    <sheet name="101 103 Pol" sheetId="14" r:id="rId8"/>
    <sheet name="101 104 Pol" sheetId="15" r:id="rId9"/>
    <sheet name="101 105 Pol" sheetId="16" r:id="rId10"/>
    <sheet name="101 1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'101 101 Pol'!$A$1:$I$803</definedName>
    <definedName name="_xlnm.Print_Area" localSheetId="6">'101 102 Pol'!$A$1:$I$35</definedName>
    <definedName name="_xlnm.Print_Area" localSheetId="7">'101 103 Pol'!$A$1:$I$188</definedName>
    <definedName name="_xlnm.Print_Area" localSheetId="8">'101 104 Pol'!$A$1:$I$79</definedName>
    <definedName name="_xlnm.Print_Area" localSheetId="9">'101 105 Pol'!$A$1:$I$49</definedName>
    <definedName name="_xlnm.Print_Area" localSheetId="10">'101 106 Pol'!$A$1:$I$25</definedName>
    <definedName name="_xlnm.Print_Area" localSheetId="4">'Rekapitulace Objekt 101'!$A$1:$H$27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N25" i="17" l="1"/>
  <c r="O26" i="11" s="1"/>
  <c r="AK24" i="17"/>
  <c r="AL24" i="17"/>
  <c r="BA23" i="17"/>
  <c r="BA16" i="17"/>
  <c r="BA10" i="17"/>
  <c r="G9" i="17"/>
  <c r="AO25" i="17" s="1"/>
  <c r="P26" i="11" s="1"/>
  <c r="G15" i="17"/>
  <c r="G17" i="17"/>
  <c r="G19" i="17"/>
  <c r="G20" i="17"/>
  <c r="G21" i="17"/>
  <c r="G22" i="17"/>
  <c r="AN49" i="16"/>
  <c r="O25" i="11" s="1"/>
  <c r="AK48" i="16"/>
  <c r="AL48" i="16"/>
  <c r="BA42" i="16"/>
  <c r="BA15" i="16"/>
  <c r="BA13" i="16"/>
  <c r="G12" i="16"/>
  <c r="G14" i="16"/>
  <c r="G16" i="16"/>
  <c r="G20" i="16"/>
  <c r="G22" i="16"/>
  <c r="G23" i="16"/>
  <c r="G24" i="16"/>
  <c r="G26" i="16"/>
  <c r="G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3" i="16"/>
  <c r="G44" i="16"/>
  <c r="G45" i="16"/>
  <c r="G46" i="16"/>
  <c r="G47" i="16"/>
  <c r="AN79" i="15"/>
  <c r="O24" i="11" s="1"/>
  <c r="AK78" i="15"/>
  <c r="AL78" i="15"/>
  <c r="BA77" i="15"/>
  <c r="BA38" i="15"/>
  <c r="BA36" i="15"/>
  <c r="BA34" i="15"/>
  <c r="BA30" i="15"/>
  <c r="BA25" i="15"/>
  <c r="BA24" i="15"/>
  <c r="BA22" i="15"/>
  <c r="BA21" i="15"/>
  <c r="BA11" i="15"/>
  <c r="G10" i="15"/>
  <c r="AO79" i="15" s="1"/>
  <c r="P24" i="11" s="1"/>
  <c r="G15" i="15"/>
  <c r="G17" i="15"/>
  <c r="G18" i="15"/>
  <c r="G20" i="15"/>
  <c r="G23" i="15"/>
  <c r="G29" i="15"/>
  <c r="G33" i="15"/>
  <c r="G35" i="15"/>
  <c r="G37" i="15"/>
  <c r="G40" i="15"/>
  <c r="G41" i="15"/>
  <c r="G42" i="15"/>
  <c r="G43" i="15"/>
  <c r="G45" i="15"/>
  <c r="G47" i="15"/>
  <c r="G49" i="15"/>
  <c r="G50" i="15"/>
  <c r="G53" i="15"/>
  <c r="G55" i="15"/>
  <c r="G57" i="15"/>
  <c r="G59" i="15"/>
  <c r="G63" i="15"/>
  <c r="G67" i="15"/>
  <c r="G70" i="15"/>
  <c r="G71" i="15"/>
  <c r="G72" i="15"/>
  <c r="G75" i="15"/>
  <c r="G76" i="15"/>
  <c r="F73" i="15" s="1"/>
  <c r="AN188" i="14"/>
  <c r="O23" i="11" s="1"/>
  <c r="AK187" i="14"/>
  <c r="AL187" i="14"/>
  <c r="AZ183" i="14"/>
  <c r="AZ63" i="14"/>
  <c r="AZ56" i="14"/>
  <c r="AZ51" i="14"/>
  <c r="AZ47" i="14"/>
  <c r="AZ39" i="14"/>
  <c r="AZ38" i="14"/>
  <c r="AZ37" i="14"/>
  <c r="BA34" i="14"/>
  <c r="BA32" i="14"/>
  <c r="BA30" i="14"/>
  <c r="BA21" i="14"/>
  <c r="BA18" i="14"/>
  <c r="BA15" i="14"/>
  <c r="BA12" i="14"/>
  <c r="G11" i="14"/>
  <c r="AO188" i="14" s="1"/>
  <c r="P23" i="11" s="1"/>
  <c r="G14" i="14"/>
  <c r="G17" i="14"/>
  <c r="G20" i="14"/>
  <c r="G24" i="14"/>
  <c r="G29" i="14"/>
  <c r="F25" i="14" s="1"/>
  <c r="G31" i="14"/>
  <c r="G33" i="14"/>
  <c r="G40" i="14"/>
  <c r="G41" i="14"/>
  <c r="G42" i="14"/>
  <c r="G43" i="14"/>
  <c r="G44" i="14"/>
  <c r="G45" i="14"/>
  <c r="G48" i="14"/>
  <c r="G49" i="14"/>
  <c r="G52" i="14"/>
  <c r="G53" i="14"/>
  <c r="G54" i="14"/>
  <c r="G57" i="14"/>
  <c r="G58" i="14"/>
  <c r="G59" i="14"/>
  <c r="G60" i="14"/>
  <c r="G61" i="14"/>
  <c r="G64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80" i="14"/>
  <c r="G81" i="14"/>
  <c r="G82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9" i="14"/>
  <c r="G121" i="14"/>
  <c r="G123" i="14"/>
  <c r="G125" i="14"/>
  <c r="G127" i="14"/>
  <c r="G128" i="14"/>
  <c r="G129" i="14"/>
  <c r="G131" i="14"/>
  <c r="G133" i="14"/>
  <c r="G135" i="14"/>
  <c r="G137" i="14"/>
  <c r="G138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5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7" i="14"/>
  <c r="F175" i="14" s="1"/>
  <c r="G178" i="14"/>
  <c r="G179" i="14"/>
  <c r="G180" i="14"/>
  <c r="G184" i="14"/>
  <c r="G185" i="14"/>
  <c r="G186" i="14"/>
  <c r="AN35" i="13"/>
  <c r="O22" i="11" s="1"/>
  <c r="AK34" i="13"/>
  <c r="AL34" i="13"/>
  <c r="F8" i="13"/>
  <c r="G10" i="13"/>
  <c r="AO35" i="13" s="1"/>
  <c r="P22" i="11" s="1"/>
  <c r="G14" i="13"/>
  <c r="G16" i="13"/>
  <c r="G19" i="13"/>
  <c r="G20" i="13"/>
  <c r="G24" i="13"/>
  <c r="G26" i="13"/>
  <c r="G27" i="13"/>
  <c r="G31" i="13"/>
  <c r="G32" i="13"/>
  <c r="AN803" i="12"/>
  <c r="O21" i="11" s="1"/>
  <c r="AK802" i="12"/>
  <c r="AL802" i="12"/>
  <c r="BA801" i="12"/>
  <c r="BA797" i="12"/>
  <c r="BA795" i="12"/>
  <c r="BA773" i="12"/>
  <c r="BA766" i="12"/>
  <c r="BA705" i="12"/>
  <c r="BA675" i="12"/>
  <c r="BA597" i="12"/>
  <c r="BA561" i="12"/>
  <c r="BA497" i="12"/>
  <c r="BA486" i="12"/>
  <c r="BA480" i="12"/>
  <c r="BA475" i="12"/>
  <c r="BA390" i="12"/>
  <c r="BA331" i="12"/>
  <c r="BA327" i="12"/>
  <c r="BA314" i="12"/>
  <c r="BA308" i="12"/>
  <c r="BA304" i="12"/>
  <c r="AZ278" i="12"/>
  <c r="AZ274" i="12"/>
  <c r="AZ268" i="12"/>
  <c r="BA265" i="12"/>
  <c r="BA264" i="12"/>
  <c r="BA263" i="12"/>
  <c r="BA262" i="12"/>
  <c r="AZ255" i="12"/>
  <c r="BA240" i="12"/>
  <c r="AZ224" i="12"/>
  <c r="BA216" i="12"/>
  <c r="BA189" i="12"/>
  <c r="BA184" i="12"/>
  <c r="BA175" i="12"/>
  <c r="BA170" i="12"/>
  <c r="BA165" i="12"/>
  <c r="BA164" i="12"/>
  <c r="AZ161" i="12"/>
  <c r="AZ148" i="12"/>
  <c r="AZ141" i="12"/>
  <c r="BA94" i="12"/>
  <c r="AZ30" i="12"/>
  <c r="AZ26" i="12"/>
  <c r="G12" i="12"/>
  <c r="AO803" i="12" s="1"/>
  <c r="P21" i="11" s="1"/>
  <c r="G15" i="12"/>
  <c r="G17" i="12"/>
  <c r="G22" i="12"/>
  <c r="G27" i="12"/>
  <c r="G31" i="12"/>
  <c r="G35" i="12"/>
  <c r="G39" i="12"/>
  <c r="G41" i="12"/>
  <c r="G45" i="12"/>
  <c r="G50" i="12"/>
  <c r="G55" i="12"/>
  <c r="G60" i="12"/>
  <c r="G63" i="12"/>
  <c r="G64" i="12"/>
  <c r="G67" i="12"/>
  <c r="G73" i="12"/>
  <c r="G78" i="12"/>
  <c r="G82" i="12"/>
  <c r="G87" i="12"/>
  <c r="G93" i="12"/>
  <c r="G97" i="12"/>
  <c r="G100" i="12"/>
  <c r="G106" i="12"/>
  <c r="G108" i="12"/>
  <c r="G110" i="12"/>
  <c r="G112" i="12"/>
  <c r="G117" i="12"/>
  <c r="F114" i="12" s="1"/>
  <c r="G121" i="12"/>
  <c r="G125" i="12"/>
  <c r="F118" i="12" s="1"/>
  <c r="G127" i="12"/>
  <c r="G129" i="12"/>
  <c r="G131" i="12"/>
  <c r="G135" i="12"/>
  <c r="G138" i="12"/>
  <c r="G142" i="12"/>
  <c r="G144" i="12"/>
  <c r="G149" i="12"/>
  <c r="G152" i="12"/>
  <c r="G155" i="12"/>
  <c r="G157" i="12"/>
  <c r="G163" i="12"/>
  <c r="F159" i="12" s="1"/>
  <c r="G169" i="12"/>
  <c r="G174" i="12"/>
  <c r="G183" i="12"/>
  <c r="G188" i="12"/>
  <c r="G192" i="12"/>
  <c r="G196" i="12"/>
  <c r="G199" i="12"/>
  <c r="G203" i="12"/>
  <c r="G205" i="12"/>
  <c r="G210" i="12"/>
  <c r="G215" i="12"/>
  <c r="G218" i="12"/>
  <c r="G220" i="12"/>
  <c r="G225" i="12"/>
  <c r="F222" i="12" s="1"/>
  <c r="G226" i="12"/>
  <c r="F227" i="12"/>
  <c r="G231" i="12"/>
  <c r="F233" i="12"/>
  <c r="G235" i="12"/>
  <c r="G239" i="12"/>
  <c r="G243" i="12"/>
  <c r="G246" i="12"/>
  <c r="G249" i="12"/>
  <c r="G251" i="12"/>
  <c r="G256" i="12"/>
  <c r="F253" i="12" s="1"/>
  <c r="G258" i="12"/>
  <c r="G261" i="12"/>
  <c r="F259" i="12" s="1"/>
  <c r="G269" i="12"/>
  <c r="G271" i="12"/>
  <c r="G275" i="12"/>
  <c r="G279" i="12"/>
  <c r="G282" i="12"/>
  <c r="G284" i="12"/>
  <c r="G288" i="12"/>
  <c r="G292" i="12"/>
  <c r="G297" i="12"/>
  <c r="G299" i="12"/>
  <c r="G303" i="12"/>
  <c r="G307" i="12"/>
  <c r="G313" i="12"/>
  <c r="G319" i="12"/>
  <c r="G323" i="12"/>
  <c r="G326" i="12"/>
  <c r="G330" i="12"/>
  <c r="G333" i="12"/>
  <c r="G337" i="12"/>
  <c r="G343" i="12"/>
  <c r="F339" i="12" s="1"/>
  <c r="G346" i="12"/>
  <c r="G348" i="12"/>
  <c r="G350" i="12"/>
  <c r="G355" i="12"/>
  <c r="G358" i="12"/>
  <c r="G362" i="12"/>
  <c r="G367" i="12"/>
  <c r="G369" i="12"/>
  <c r="G371" i="12"/>
  <c r="G373" i="12"/>
  <c r="G378" i="12"/>
  <c r="G380" i="12"/>
  <c r="F375" i="12" s="1"/>
  <c r="G383" i="12"/>
  <c r="G386" i="12"/>
  <c r="G389" i="12"/>
  <c r="G392" i="12"/>
  <c r="G394" i="12"/>
  <c r="G396" i="12"/>
  <c r="G398" i="12"/>
  <c r="G400" i="12"/>
  <c r="G402" i="12"/>
  <c r="G404" i="12"/>
  <c r="G406" i="12"/>
  <c r="G411" i="12"/>
  <c r="G415" i="12"/>
  <c r="G417" i="12"/>
  <c r="G420" i="12"/>
  <c r="G424" i="12"/>
  <c r="G429" i="12"/>
  <c r="G432" i="12"/>
  <c r="G436" i="12"/>
  <c r="G438" i="12"/>
  <c r="G440" i="12"/>
  <c r="G442" i="12"/>
  <c r="G444" i="12"/>
  <c r="G446" i="12"/>
  <c r="G448" i="12"/>
  <c r="G451" i="12"/>
  <c r="G453" i="12"/>
  <c r="G459" i="12"/>
  <c r="G466" i="12"/>
  <c r="G468" i="12"/>
  <c r="G470" i="12"/>
  <c r="G474" i="12"/>
  <c r="G479" i="12"/>
  <c r="G485" i="12"/>
  <c r="G489" i="12"/>
  <c r="G491" i="12"/>
  <c r="G496" i="12"/>
  <c r="G502" i="12"/>
  <c r="G505" i="12"/>
  <c r="G509" i="12"/>
  <c r="G512" i="12"/>
  <c r="G515" i="12"/>
  <c r="G517" i="12"/>
  <c r="G519" i="12"/>
  <c r="G522" i="12"/>
  <c r="G525" i="12"/>
  <c r="G528" i="12"/>
  <c r="G530" i="12"/>
  <c r="G532" i="12"/>
  <c r="G535" i="12"/>
  <c r="G537" i="12"/>
  <c r="G542" i="12"/>
  <c r="G545" i="12"/>
  <c r="G546" i="12"/>
  <c r="G548" i="12"/>
  <c r="G550" i="12"/>
  <c r="G552" i="12"/>
  <c r="G555" i="12"/>
  <c r="G557" i="12"/>
  <c r="G560" i="12"/>
  <c r="G563" i="12"/>
  <c r="G565" i="12"/>
  <c r="G567" i="12"/>
  <c r="G569" i="12"/>
  <c r="G571" i="12"/>
  <c r="G574" i="12"/>
  <c r="G576" i="12"/>
  <c r="F579" i="12"/>
  <c r="G581" i="12"/>
  <c r="G587" i="12"/>
  <c r="G592" i="12"/>
  <c r="G594" i="12"/>
  <c r="G596" i="12"/>
  <c r="G601" i="12"/>
  <c r="G603" i="12"/>
  <c r="G605" i="12"/>
  <c r="G608" i="12"/>
  <c r="G610" i="12"/>
  <c r="G612" i="12"/>
  <c r="G615" i="12"/>
  <c r="G617" i="12"/>
  <c r="G619" i="12"/>
  <c r="G621" i="12"/>
  <c r="G625" i="12"/>
  <c r="G627" i="12"/>
  <c r="G629" i="12"/>
  <c r="G632" i="12"/>
  <c r="G634" i="12"/>
  <c r="G640" i="12"/>
  <c r="G645" i="12"/>
  <c r="G646" i="12"/>
  <c r="G647" i="12"/>
  <c r="G648" i="12"/>
  <c r="G650" i="12"/>
  <c r="G651" i="12"/>
  <c r="G652" i="12"/>
  <c r="G653" i="12"/>
  <c r="G655" i="12"/>
  <c r="G656" i="12"/>
  <c r="G657" i="12"/>
  <c r="G659" i="12"/>
  <c r="G662" i="12"/>
  <c r="G664" i="12"/>
  <c r="G666" i="12"/>
  <c r="G668" i="12"/>
  <c r="G670" i="12"/>
  <c r="G672" i="12"/>
  <c r="G674" i="12"/>
  <c r="G683" i="12"/>
  <c r="G690" i="12"/>
  <c r="G693" i="12"/>
  <c r="G697" i="12"/>
  <c r="G699" i="12"/>
  <c r="G701" i="12"/>
  <c r="G704" i="12"/>
  <c r="G718" i="12"/>
  <c r="F716" i="12" s="1"/>
  <c r="G729" i="12"/>
  <c r="G734" i="12"/>
  <c r="G737" i="12"/>
  <c r="G742" i="12"/>
  <c r="G745" i="12"/>
  <c r="G759" i="12"/>
  <c r="F756" i="12" s="1"/>
  <c r="G761" i="12"/>
  <c r="F763" i="12"/>
  <c r="G765" i="12"/>
  <c r="G770" i="12"/>
  <c r="G772" i="12"/>
  <c r="G779" i="12"/>
  <c r="G783" i="12"/>
  <c r="G790" i="12"/>
  <c r="F787" i="12" s="1"/>
  <c r="G794" i="12"/>
  <c r="G796" i="12"/>
  <c r="G800" i="12"/>
  <c r="F798" i="12" s="1"/>
  <c r="D27" i="11"/>
  <c r="B7" i="11"/>
  <c r="B6" i="11"/>
  <c r="C1" i="11"/>
  <c r="B1" i="11"/>
  <c r="B1" i="9"/>
  <c r="C1" i="9"/>
  <c r="B7" i="9"/>
  <c r="B6" i="9"/>
  <c r="F52" i="12" l="1"/>
  <c r="F21" i="13"/>
  <c r="F8" i="14"/>
  <c r="F51" i="15"/>
  <c r="F8" i="16"/>
  <c r="AO49" i="16"/>
  <c r="P25" i="11" s="1"/>
  <c r="F8" i="17"/>
  <c r="F456" i="12"/>
  <c r="F776" i="12"/>
  <c r="F740" i="12"/>
  <c r="F681" i="12"/>
  <c r="F585" i="12"/>
  <c r="F408" i="12"/>
  <c r="F352" i="12"/>
  <c r="F310" i="12"/>
  <c r="F237" i="12"/>
  <c r="F146" i="12"/>
  <c r="F28" i="13"/>
  <c r="F181" i="14"/>
  <c r="F60" i="15"/>
  <c r="F17" i="16"/>
  <c r="F11" i="17"/>
  <c r="F623" i="12"/>
  <c r="F792" i="12"/>
  <c r="F179" i="12"/>
  <c r="F70" i="12"/>
  <c r="F8" i="12"/>
  <c r="F11" i="13"/>
  <c r="G35" i="13" s="1"/>
  <c r="H22" i="11" s="1"/>
  <c r="F35" i="14"/>
  <c r="F8" i="15"/>
  <c r="G79" i="15" s="1"/>
  <c r="H24" i="11" s="1"/>
  <c r="G803" i="12" l="1"/>
  <c r="H21" i="11" s="1"/>
  <c r="H27" i="11" s="1"/>
  <c r="J23" i="1" s="1"/>
  <c r="J24" i="1" s="1"/>
  <c r="D8" i="1" s="1"/>
  <c r="G25" i="17"/>
  <c r="H26" i="11" s="1"/>
  <c r="G188" i="14"/>
  <c r="H23" i="11" s="1"/>
  <c r="G49" i="16"/>
  <c r="H25" i="11" s="1"/>
</calcChain>
</file>

<file path=xl/sharedStrings.xml><?xml version="1.0" encoding="utf-8"?>
<sst xmlns="http://schemas.openxmlformats.org/spreadsheetml/2006/main" count="3014" uniqueCount="1565">
  <si>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</si>
  <si>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</si>
  <si>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</si>
  <si>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</si>
  <si>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</si>
  <si>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</si>
  <si>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</si>
  <si>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</si>
  <si>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</si>
  <si>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</si>
  <si>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</si>
  <si>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</si>
  <si>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</si>
  <si>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</si>
  <si>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</si>
  <si>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</si>
  <si>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</si>
  <si>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</si>
  <si>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</si>
  <si>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</si>
  <si>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</si>
  <si>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</si>
  <si>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</si>
  <si>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</si>
  <si>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</si>
  <si>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</si>
  <si>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</si>
  <si>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</si>
  <si>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</si>
  <si>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</si>
  <si>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</si>
  <si>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</si>
  <si>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</si>
  <si>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</si>
  <si>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</si>
  <si>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</si>
  <si>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</si>
  <si>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</si>
  <si>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</si>
  <si>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</si>
  <si>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</si>
  <si>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</si>
  <si>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239130007</t>
  </si>
  <si>
    <t>Budova PS MB, rekonstrukce objektu Povodí Labe, státní podnik</t>
  </si>
  <si>
    <t>PROPOS MB s.r.o.</t>
  </si>
  <si>
    <t>Klaudiánova 124</t>
  </si>
  <si>
    <t>Mladá Boleslav</t>
  </si>
  <si>
    <t>29301</t>
  </si>
  <si>
    <t>61683868</t>
  </si>
  <si>
    <t>CZ61683868</t>
  </si>
  <si>
    <t>Stavební objekt</t>
  </si>
  <si>
    <t>101</t>
  </si>
  <si>
    <t>801.31.1.3</t>
  </si>
  <si>
    <t>Celkem za stavbu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</si>
  <si>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</si>
  <si>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</si>
  <si>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</si>
  <si>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</si>
  <si>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</si>
  <si>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</si>
  <si>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</si>
  <si>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</si>
  <si>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</si>
  <si>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</si>
  <si>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</si>
  <si>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</si>
  <si>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</si>
  <si>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</si>
  <si>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stavební část</t>
  </si>
  <si>
    <t>102</t>
  </si>
  <si>
    <t>ústřední vytápění</t>
  </si>
  <si>
    <t>103</t>
  </si>
  <si>
    <t>Silnoproudá elektrotechnika vč. bleskosvodu</t>
  </si>
  <si>
    <t>104</t>
  </si>
  <si>
    <t>zdravotní technika</t>
  </si>
  <si>
    <t>105</t>
  </si>
  <si>
    <t>Elektronické komunikace</t>
  </si>
  <si>
    <t>106</t>
  </si>
  <si>
    <t>Provizorní úprava datových rozvodů po čas stavby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</si>
  <si>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</si>
  <si>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</si>
  <si>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</si>
  <si>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</si>
  <si>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</si>
  <si>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</si>
  <si>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</si>
  <si>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</si>
  <si>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</si>
  <si>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</si>
  <si>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</si>
  <si>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</si>
  <si>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</si>
  <si>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</si>
  <si>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</si>
  <si>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</si>
  <si>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</si>
  <si>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3,0*1,6+(6,0+4,0+7,0)*1,6+4,0*2,1</t>
  </si>
  <si>
    <t>113 10-7 Odstranění podkladů nebo krytů</t>
  </si>
  <si>
    <t>113107122R00</t>
  </si>
  <si>
    <t>...v ploše jednotlivě do 200 m2, z kameniva hrubého drceného, o tloušťce vrstvy přes 100 do 200 mm</t>
  </si>
  <si>
    <t>113107242R00</t>
  </si>
  <si>
    <t>...v ploše jednotlivě přes 200 m2, živičných, o tloušťce vrstvy přes 50 do 100 mm</t>
  </si>
  <si>
    <t>5,65*4</t>
  </si>
  <si>
    <t>122 10 Odkopávky a  prokopávky nezapažené</t>
  </si>
  <si>
    <t>s přehozením výkopku na vzdálenost do 3 m nebo s naložením na dopravní prostředek,</t>
  </si>
  <si>
    <t>122 10-4 v hornině 4</t>
  </si>
  <si>
    <t>122301101R00</t>
  </si>
  <si>
    <t>...do 100 m3</t>
  </si>
  <si>
    <t>800-1</t>
  </si>
  <si>
    <t>zámk.dlaž.před vchodem : (2*3,7*3+3,0*3,0)*0,2</t>
  </si>
  <si>
    <t>okap.chodník : (8,3+10,57+5,7+6,5+6,0+5,4)*1,0*0,3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</si>
  <si>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</si>
  <si>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</si>
  <si>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132301111R00</t>
  </si>
  <si>
    <t>...do 100 m3, v hornině 4, hloubení strojně</t>
  </si>
  <si>
    <t>3,7*2*0,5*1,0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</si>
  <si>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</si>
  <si>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</si>
  <si>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132301212R00</t>
  </si>
  <si>
    <t xml:space="preserve">...do 1000 m3, v hornině 4, hloubení strojně </t>
  </si>
  <si>
    <t>4*0,7*1,3+3,9*2*0,75*1,0</t>
  </si>
  <si>
    <t>139 7 Vykopávka v uzavřených prostorách</t>
  </si>
  <si>
    <t>s naložením výkopku na dopravní prostředek</t>
  </si>
  <si>
    <t>139711101RT4</t>
  </si>
  <si>
    <t>...v hornině 4, hornina 4</t>
  </si>
  <si>
    <t>č.110 : 44,75*0,1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</si>
  <si>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</si>
  <si>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</si>
  <si>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</si>
  <si>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</si>
  <si>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6,24+3,7+9,49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</si>
  <si>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</si>
  <si>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</si>
  <si>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</si>
  <si>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</si>
  <si>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</si>
  <si>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</si>
  <si>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6,24+3,7+9,49+4,48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</si>
  <si>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</si>
  <si>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</si>
  <si>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</si>
  <si>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</si>
  <si>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</si>
  <si>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2</t>
  </si>
  <si>
    <t>Základy a zvláštní zakládání</t>
  </si>
  <si>
    <t>274 32 Beton základových pasů železový</t>
  </si>
  <si>
    <t>bez výztuže</t>
  </si>
  <si>
    <t>274321411R00</t>
  </si>
  <si>
    <t>...z betonu C 25/30</t>
  </si>
  <si>
    <t>801-1</t>
  </si>
  <si>
    <t>4,0*0,7*1,3+3,9*2*0,75*1,0</t>
  </si>
  <si>
    <t>274 36 Výztuž základových pasů</t>
  </si>
  <si>
    <t>274 36-1 z betonářské oceli</t>
  </si>
  <si>
    <t>274361221R00</t>
  </si>
  <si>
    <t>...10216</t>
  </si>
  <si>
    <t>t</t>
  </si>
  <si>
    <t>274 36 Výztuž základových pasů, prahů, věnců, ostruh</t>
  </si>
  <si>
    <t>274 36-1 pruty a sítě</t>
  </si>
  <si>
    <t>274361314R00</t>
  </si>
  <si>
    <t>Výztuž základových pasů nad 12 mm z oceli 10 505</t>
  </si>
  <si>
    <t>821-1</t>
  </si>
  <si>
    <t>272329000</t>
  </si>
  <si>
    <t>Doprava automíchačem do 1km</t>
  </si>
  <si>
    <t xml:space="preserve">m3    </t>
  </si>
  <si>
    <t>Vlastní</t>
  </si>
  <si>
    <t>272329100</t>
  </si>
  <si>
    <t>Doprava automíchaček za každý další 1km</t>
  </si>
  <si>
    <t>3</t>
  </si>
  <si>
    <t>Svislé a kompletní konstrukce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</si>
  <si>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</si>
  <si>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</si>
  <si>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</si>
  <si>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</si>
  <si>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</si>
  <si>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č.110 : 0,9*0,9*0,5</t>
  </si>
  <si>
    <t>č.103 : 0,75*0,5*2,0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</si>
  <si>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</si>
  <si>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</si>
  <si>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</si>
  <si>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</si>
  <si>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5,7*0,0106</t>
  </si>
  <si>
    <t>340 23-8 Zazdívka otvorů o ploše přes 0,25 m2 do 1 m2 v příčkách nebo stěnách cihlami  pálenými</t>
  </si>
  <si>
    <t>340238211R00</t>
  </si>
  <si>
    <t>...tloušťky do 100 mm</t>
  </si>
  <si>
    <t>103-104 : 0,9*1,2</t>
  </si>
  <si>
    <t>342 27 Příčky z cihel a tvárnic nepálených</t>
  </si>
  <si>
    <t>včetně pomocného lešení</t>
  </si>
  <si>
    <t>342 27-1 příčky z příčkovek pórobetonových</t>
  </si>
  <si>
    <t>342255024RT1</t>
  </si>
  <si>
    <t>...tloušťky 100 mm</t>
  </si>
  <si>
    <t>ve schod.-102,206,207 : 5,7*5,5-5,7*0,75</t>
  </si>
  <si>
    <t>210 : 1,0*3,3</t>
  </si>
  <si>
    <t>348 92-2 Zdivo plotové z betonových tvarovek</t>
  </si>
  <si>
    <t>kladení tvárnic na speciální maltu, spárování současně při zdění, zvýšené nároky na udržení čistoty zdiva</t>
  </si>
  <si>
    <t>348 92-22 tloušťky 200 mm</t>
  </si>
  <si>
    <t>348922231R00</t>
  </si>
  <si>
    <t>...oboustranně štípaných, přírodních</t>
  </si>
  <si>
    <t>Včetně lícování, které se provádí průběžně při zdění.</t>
  </si>
  <si>
    <t>4,0*0,4+2,4*0,2+0,8*0,2</t>
  </si>
  <si>
    <t>348 92-4 Stříška plotová z betonových tvarovek</t>
  </si>
  <si>
    <t>348924131R00</t>
  </si>
  <si>
    <t>...pro zdivo tloušťky 200 mm, z tvárnic hladkých, přírodních</t>
  </si>
  <si>
    <t>m</t>
  </si>
  <si>
    <t>416 02 Podhledy na kovové konstrukci opláštěné deskami sádrokartonovými</t>
  </si>
  <si>
    <t>416 02-1 nosná konstrukce z profilů CD s přímým uchycením</t>
  </si>
  <si>
    <t>342264051RT2</t>
  </si>
  <si>
    <t>...1x deska, tloušťky 12,5 mm, protipožární</t>
  </si>
  <si>
    <t>102, 103, 107, 105 : 29,4+31,9+2,2+12,05</t>
  </si>
  <si>
    <t>201, 202, 203, 204, 205 : 31,5+22,0+4,55+4,45+3,5</t>
  </si>
  <si>
    <t>206, 207, 208, 209, 210 : 3,5+23,0+11,2+8,7+9,5</t>
  </si>
  <si>
    <t>211, 212, 213 : 10,9+14,0+12,55</t>
  </si>
  <si>
    <t>příp.spád 2NP : (8,5+2,7+2,5+12+7+2,75)*2,25*0,15</t>
  </si>
  <si>
    <t>274279145</t>
  </si>
  <si>
    <t>zálivka dutin ztraceného bednění betonem</t>
  </si>
  <si>
    <t>0,47*0,7</t>
  </si>
  <si>
    <t>311271170R01</t>
  </si>
  <si>
    <t>Dozdívky z cihel plných pálených na MVC</t>
  </si>
  <si>
    <t>6,3*0,3*0,2+21,0*0,15*0,15</t>
  </si>
  <si>
    <t>763717120</t>
  </si>
  <si>
    <t>Obložení ocelové konstrukce SDK deskami, (požární SDK)</t>
  </si>
  <si>
    <t xml:space="preserve">m2    </t>
  </si>
  <si>
    <t>2,8+3,8+1,22</t>
  </si>
  <si>
    <t>13384430R</t>
  </si>
  <si>
    <t>tyč ocelová profilová válcovaná za tepla 11375 (S 235JR); průřez U; výška 120 mm</t>
  </si>
  <si>
    <t>T</t>
  </si>
  <si>
    <t>SPCM</t>
  </si>
  <si>
    <t>4</t>
  </si>
  <si>
    <t>Vodorovné konstrukce</t>
  </si>
  <si>
    <t>413 23 Zazdívka zhlaví jakýmikoliv cihlami pálenými</t>
  </si>
  <si>
    <t>413 23-2 válcovaných nosníků</t>
  </si>
  <si>
    <t>413232221R00</t>
  </si>
  <si>
    <t>...výšky přes 150 do 300 mm</t>
  </si>
  <si>
    <t>kus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</si>
  <si>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</si>
  <si>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</si>
  <si>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</si>
  <si>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</si>
  <si>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</si>
  <si>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</si>
  <si>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okapový chodník : (8,3+10,57+5,7+6,5+6,0+5,4)*0,5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</si>
  <si>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</si>
  <si>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</si>
  <si>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</si>
  <si>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</si>
  <si>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>564 8 Podklad ze štěrkodrti s rozprostřením a zhutněním</t>
  </si>
  <si>
    <t>564801111R00</t>
  </si>
  <si>
    <t>...tloušťka po zhutnění 30 mm</t>
  </si>
  <si>
    <t>2,3*3,7*3+3,0*2,0</t>
  </si>
  <si>
    <t>564831111R00</t>
  </si>
  <si>
    <t>564851111R00</t>
  </si>
  <si>
    <t>...tloušťka po zhutnění 150 mm</t>
  </si>
  <si>
    <t>576 11 Koberec asfaltový mastixový</t>
  </si>
  <si>
    <t>s rozprostřením a zhutněním</t>
  </si>
  <si>
    <t>576111214R00</t>
  </si>
  <si>
    <t>...v pruhu šířky do 3 m, střední AKMS, tloušťka po zhutnění 50 mm</t>
  </si>
  <si>
    <t>5,65*4,0</t>
  </si>
  <si>
    <t>577 13 Beton asfaltový s rozprostřením a zhutněním</t>
  </si>
  <si>
    <t>577141212RT3</t>
  </si>
  <si>
    <t>...v pruhu šířky do 3 m, ACO 8 nebo ACO 11 nebo ACO 16, tloušťky 50 mm, plochy do 200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</si>
  <si>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</si>
  <si>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</si>
  <si>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</si>
  <si>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</si>
  <si>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59245020R</t>
  </si>
  <si>
    <t>dlažba betonová zámková, dvouvrstvá; kost; l = 200 mm; š = 165 mm; tl. 60,0 mm; šedá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</si>
  <si>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</si>
  <si>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</si>
  <si>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</si>
  <si>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</si>
  <si>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</si>
  <si>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</si>
  <si>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2,76+1,62+11,34+0,81+3,6+44,4+21,47</t>
  </si>
  <si>
    <t>612 45-1 Oprava vnitřních cementových omítek stěn</t>
  </si>
  <si>
    <t>612451231R00</t>
  </si>
  <si>
    <t>...v množství opravované plochy přes 5 do 10 %, štukových plstí hlazených</t>
  </si>
  <si>
    <t>102,103,104,105,110 : 2,2+4,6+3,1+6,8+3,3</t>
  </si>
  <si>
    <t>612 48-12 Vyztužení vnitřních stěn sklotextilní síťovinou</t>
  </si>
  <si>
    <t>612481211RT2</t>
  </si>
  <si>
    <t>...s dodávkou síťoviny a stěrkového tmelu, včetně výztužné sítě a stěrkového tmelu Baumit</t>
  </si>
  <si>
    <t>102,206,207 : 5,7*5,5*2+1,0*3,3*2</t>
  </si>
  <si>
    <t>602021142R01</t>
  </si>
  <si>
    <t>Omítka stěn štuková včetně penetrace, tloušťka do 3mm, např.Cemix, ručně</t>
  </si>
  <si>
    <t>62</t>
  </si>
  <si>
    <t>Úpravy povrchů vnější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</si>
  <si>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</si>
  <si>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</si>
  <si>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K ochraně hran na rozích budovy je zahrnuto 0,14 m rohových lišt na m2.</t>
  </si>
  <si>
    <t>622325135RV1</t>
  </si>
  <si>
    <t xml:space="preserve">... , expandovaným polystyrénem, tloušťky 160 mm, zakončené stěrkou s výztužnou tkaninou,  </t>
  </si>
  <si>
    <t>Nanesení lepicího tmelu na izolační desky, nalepení desek, zajištění talířovými hmoždinkami, přebroušení desek, natažení stěrky, vtlačení výztužné tkaniny, přehlazení stěrky. Osazení list na rozích budovy.</t>
  </si>
  <si>
    <t>Položka neobsahuje kontaktní nátěr a povrchovou úpravu omítkou.</t>
  </si>
  <si>
    <t>(9,4+5,7+10,57+8,3+1,66+1,6*2+5,66+3,5)*1,8</t>
  </si>
  <si>
    <t>8,3*4,0*2,0+7,0*4*1,85</t>
  </si>
  <si>
    <t>odpočet otvorů : -3,3*2*2,9-15,72-0,81-1,8*0,4*2</t>
  </si>
  <si>
    <t>601013172R01</t>
  </si>
  <si>
    <t>Omítka probarvenou maltovinovou směsí (např.Cemix), zrno 1,5mm,, včetně penetrace</t>
  </si>
  <si>
    <t>Včetně pomocného lešení.</t>
  </si>
  <si>
    <t>767427231R11</t>
  </si>
  <si>
    <t>Provětr.fasáda,ocelová nosná kosntrukce,miner.vata2x60mm,obklad Cembonit 8mm,, upev.profil a nosný profil (SPIDI, Eurofox...),</t>
  </si>
  <si>
    <t>Dodávka a montáž keramických obkladů, nosné Al konstrukce - viditelné uchycení včetně kotevních prvků - odsazení konstrukce do 250 mm, tepelné minerální izolace včetně kotev a difuzní folie.</t>
  </si>
  <si>
    <t>(0,38+1,827+5,632+1,26+0,25+0,25+1,26)*1,5</t>
  </si>
  <si>
    <t>(1,634+2,674*2+10,742+5,801+7,067+0,738)*1,5</t>
  </si>
  <si>
    <t>(2,401+2,402)*0,745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</si>
  <si>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</si>
  <si>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</si>
  <si>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</si>
  <si>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</si>
  <si>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</si>
  <si>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</si>
  <si>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</si>
  <si>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</si>
  <si>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101 : 7,25*,06</t>
  </si>
  <si>
    <t>strop u schod. : 3,3*1,1*0,05</t>
  </si>
  <si>
    <t>631 31-3 tl. přes 80 do 120 mm</t>
  </si>
  <si>
    <t>631313511R00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</si>
  <si>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</si>
  <si>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</si>
  <si>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</si>
  <si>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</si>
  <si>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110 : 44,75*0,1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</si>
  <si>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</si>
  <si>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</si>
  <si>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</si>
  <si>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</si>
  <si>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101 : 7,25*0,06</t>
  </si>
  <si>
    <t>631319173R00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</si>
  <si>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</si>
  <si>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</si>
  <si>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</si>
  <si>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</si>
  <si>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101 : 7,25*2,1/1000</t>
  </si>
  <si>
    <t>631361921RT5</t>
  </si>
  <si>
    <t>...průměr drátu 6 mm, velikost oka 150/150 mm</t>
  </si>
  <si>
    <t>110 : 44,75*0,00303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</si>
  <si>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</si>
  <si>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</si>
  <si>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</si>
  <si>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</si>
  <si>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</si>
  <si>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110 : 44,75*0,05</t>
  </si>
  <si>
    <t>632 92 Dlažba vnitřní nebo vnější při objektu z dlaždic betonových</t>
  </si>
  <si>
    <t>vodorovná nebo ve spádu do 15° od vodorovné roviny</t>
  </si>
  <si>
    <t>632 92-11 betonových kladených do cementové malty MC 10 se zalitím spár na celou výšku cementovou maltou pro spárován</t>
  </si>
  <si>
    <t>632921413R00</t>
  </si>
  <si>
    <t>...o tloušťce dlaždic 60 mm</t>
  </si>
  <si>
    <t>Včetně dodávky dlaždic.</t>
  </si>
  <si>
    <t>101+110 : 0,01+4,48</t>
  </si>
  <si>
    <t>101+110 : 0,62+4,48</t>
  </si>
  <si>
    <t>64</t>
  </si>
  <si>
    <t>Výplně otvorů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</si>
  <si>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</si>
  <si>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</si>
  <si>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</si>
  <si>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</si>
  <si>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55330305R</t>
  </si>
  <si>
    <t>zárubeň kovová hranatá; pro klasické zdění; š profilu 95 mm; š průchodu 800 mm; h průchodu 1 970 mm; L; závěsy pevné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</si>
  <si>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</si>
  <si>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</si>
  <si>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</si>
  <si>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</si>
  <si>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</si>
  <si>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</si>
  <si>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...rozměrů 500/50/200 mm, do lože z betonu prostého C 12/15, s boční opěrou z betonu prostého</t>
  </si>
  <si>
    <t>(3,5+3,0)*2</t>
  </si>
  <si>
    <t>93</t>
  </si>
  <si>
    <t>Dokončovací práce inženýrských staveb</t>
  </si>
  <si>
    <t>931 98 Zřízení těsnění pracovní spáry</t>
  </si>
  <si>
    <t>931981015R00</t>
  </si>
  <si>
    <t>...prostupů rour bentonitovou páskou, rozměr 20x5 mm</t>
  </si>
  <si>
    <t>801-5</t>
  </si>
  <si>
    <t>3,3*2*2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</si>
  <si>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</si>
  <si>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</si>
  <si>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</si>
  <si>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</si>
  <si>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</si>
  <si>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</si>
  <si>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</si>
  <si>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(204,59+67,19)*1,2</t>
  </si>
  <si>
    <t>941 94-18 pronájem lešení za den</t>
  </si>
  <si>
    <t>941941111R00</t>
  </si>
  <si>
    <t>...</t>
  </si>
  <si>
    <t>za 3 měsíce : (204,59+67,19)*1,2*3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</si>
  <si>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</si>
  <si>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</si>
  <si>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</si>
  <si>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</si>
  <si>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941955001R00</t>
  </si>
  <si>
    <t>...pomocné, o výšce lešeňové podlahy do 1,2 m</t>
  </si>
  <si>
    <t>15,2+10,3+16,4+8,8+6,2+4,4</t>
  </si>
  <si>
    <t>941955002R00</t>
  </si>
  <si>
    <t>...pomocné, o výšce lešeňové podlahy přes 1,2 do 1,9 m</t>
  </si>
  <si>
    <t>5,8+1,9+3,6+4,2+3,3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</si>
  <si>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</si>
  <si>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</si>
  <si>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</si>
  <si>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</si>
  <si>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</si>
  <si>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</si>
  <si>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66,6+166,55</t>
  </si>
  <si>
    <t>953922112R11</t>
  </si>
  <si>
    <t>Dodávka a montáž odvětrávacích mřížek se sítí 370x130mm</t>
  </si>
  <si>
    <t>96</t>
  </si>
  <si>
    <t>Bourání konstrukcí</t>
  </si>
  <si>
    <t>289 90-2 Otlučení omítek nebo odsekání vrstev betonu</t>
  </si>
  <si>
    <t>289902111R00</t>
  </si>
  <si>
    <t>Otlučení nebo odsekání omítek stěn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</si>
  <si>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</si>
  <si>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</si>
  <si>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</si>
  <si>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</si>
  <si>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</si>
  <si>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odsekání omítky soklu : (0,4*3+1,75+5,56+2*1,7+1,55+2+2,5+2*2,33+10,55+5,7+7,1+2*0,4+0,85)*0,6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</si>
  <si>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</si>
  <si>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</si>
  <si>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</si>
  <si>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</si>
  <si>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</si>
  <si>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105 : (2,4+0,8+1,9+0,8+1,1)*2,93</t>
  </si>
  <si>
    <t>962031133R00</t>
  </si>
  <si>
    <t xml:space="preserve">...z jakýchkoliv cihel pálených, plných nebo dutých, na jakoukoliv maltu vápenou nebo vápenocementovou, tloušťky do 150 mm </t>
  </si>
  <si>
    <t>atika : 6,4*0,7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</si>
  <si>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</si>
  <si>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</si>
  <si>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962032631R00</t>
  </si>
  <si>
    <t>...komínového z jakýchkoliv cihel pálených, šamotových nebo vápenopískových nad střechou, na jakoukoliv maltu vápenou nebo vápenocementovou</t>
  </si>
  <si>
    <t>1,75*0,6*2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</si>
  <si>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</si>
  <si>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</si>
  <si>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</si>
  <si>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</si>
  <si>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venk.část u garáže : 4,0*0,3*0,6</t>
  </si>
  <si>
    <t>965 04 Bourání podkladů pod dlažby nebo litých celistvých dlažeb a mazanin</t>
  </si>
  <si>
    <t>965042131R00</t>
  </si>
  <si>
    <t>...betonových nebo z litého asfaltu, tloušťky do 100 mm, plochy do 4 m2</t>
  </si>
  <si>
    <t>101 : 7,25*0,1</t>
  </si>
  <si>
    <t>965043431RT1</t>
  </si>
  <si>
    <t>...betonových s potěrem nebo teracem, tloušťky do 150 mm, plochy do 4 m2</t>
  </si>
  <si>
    <t>110 : 44,75*0,15</t>
  </si>
  <si>
    <t>965 08-1 Bourání dlažeb z dlaždic keramických a z xylolitu litého</t>
  </si>
  <si>
    <t>bez podkladního lože, s jakoukoliv výplní spár</t>
  </si>
  <si>
    <t>965081813R00</t>
  </si>
  <si>
    <t>...z kameninových, cementových, teracových, čedičových nebo keramických dlaždic tl. přes 10 mm , plochy přes 1 m2</t>
  </si>
  <si>
    <t>101+102+107+105 : 7,25+29,4+2,2+12,05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</si>
  <si>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</si>
  <si>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</si>
  <si>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</si>
  <si>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</si>
  <si>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1.np : 5+4</t>
  </si>
  <si>
    <t>2.np : 9+4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</si>
  <si>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</si>
  <si>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</si>
  <si>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</si>
  <si>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</si>
  <si>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1.np : 0,9*0,9*16+0,9*0,6*3</t>
  </si>
  <si>
    <t>968062456R00</t>
  </si>
  <si>
    <t>...dveřních zárubní, plochy přes 2 m2</t>
  </si>
  <si>
    <t>103 : 1,8*1,97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</si>
  <si>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</si>
  <si>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</si>
  <si>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</si>
  <si>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</si>
  <si>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</si>
  <si>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>105 : 0,6*1,97*2</t>
  </si>
  <si>
    <t>109a110 : 0,9*1,97*2</t>
  </si>
  <si>
    <t>968072641R00</t>
  </si>
  <si>
    <t>...stěn jakýchkoliv kromě výkladních, jakýchkoliv ploch</t>
  </si>
  <si>
    <t>venk.část : 5,0*3,0+5,0*5,0</t>
  </si>
  <si>
    <t>97</t>
  </si>
  <si>
    <t>Prorážení otvorů</t>
  </si>
  <si>
    <t>973 03-1 Vysekání v cihelném zdivu výklenků a kapes</t>
  </si>
  <si>
    <t>973 03-12 kapes</t>
  </si>
  <si>
    <t>973031325R00</t>
  </si>
  <si>
    <t>...na jakoukoliv maltu vápennou nebo vápenocementovou, plochy do 0,1 m2, hloubky do 300 mm</t>
  </si>
  <si>
    <t>strop u schodiště : 2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</si>
  <si>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</si>
  <si>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</si>
  <si>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</si>
  <si>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</si>
  <si>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</si>
  <si>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>105 : 6,94*1,8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</si>
  <si>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</si>
  <si>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</si>
  <si>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</si>
  <si>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</si>
  <si>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>11,1*1,68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</si>
  <si>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</si>
  <si>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</si>
  <si>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</si>
  <si>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</si>
  <si>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</si>
  <si>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</si>
  <si>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</si>
  <si>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</si>
  <si>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</si>
  <si>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</si>
  <si>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 09-31 Uložení suti na skládku</t>
  </si>
  <si>
    <t>s hrubým urovnáním</t>
  </si>
  <si>
    <t>979093111R00</t>
  </si>
  <si>
    <t>Uložení suti na skládku bez zhutnění</t>
  </si>
  <si>
    <t>800-6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</si>
  <si>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</si>
  <si>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</si>
  <si>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</si>
  <si>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</si>
  <si>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</si>
  <si>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</si>
  <si>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</si>
  <si>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</si>
  <si>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110,101 : 44,75+7,25</t>
  </si>
  <si>
    <t>711 14 Izolace proti zemní vlhkosti pásy přitavením</t>
  </si>
  <si>
    <t>711141559RT1</t>
  </si>
  <si>
    <t>...vodorovná, 1 vrstva, bez dodávky izolačních pásů</t>
  </si>
  <si>
    <t>62833159R</t>
  </si>
  <si>
    <t>pás izolační z oxidovaného asfaltu natavitelný; nosná vložka skelná tkanina; horní strana jemný minerální posyp; spodní strana PE fólie, jemný minerální posyp; tl. 4,0 mm</t>
  </si>
  <si>
    <t>110 : 44,75</t>
  </si>
  <si>
    <t>62852251R</t>
  </si>
  <si>
    <t>pás izolační z modifikovaného asfaltu natavitelný; nosná vložka polyesterové rouno; horní strana jemný minerální posyp; spodní strana PE fólie; tl. 4,0 mm</t>
  </si>
  <si>
    <t>101 : 7,25</t>
  </si>
  <si>
    <t>712</t>
  </si>
  <si>
    <t>Živičné krytiny</t>
  </si>
  <si>
    <t>712 30 Odstranění povlakové krytiny a mechu na střechách plochých do 10°</t>
  </si>
  <si>
    <t>712 30-1 povlakové krytiny</t>
  </si>
  <si>
    <t>712300833RT3</t>
  </si>
  <si>
    <t>...třívrstvé, z ploch jednotlivě přes 20 m</t>
  </si>
  <si>
    <t>nad středem : 6,4*6,4</t>
  </si>
  <si>
    <t>712 34 Povlakové krytiny střech do 10° pásy přitavením</t>
  </si>
  <si>
    <t>712341559RT1</t>
  </si>
  <si>
    <t>...v celé ploše, 1 vrstva, bez dodávky pásu</t>
  </si>
  <si>
    <t>střed : 6,4*6,9*1,1*2</t>
  </si>
  <si>
    <t>712 39 Povlakové krytiny střech do 10° ostatní</t>
  </si>
  <si>
    <t>712 39-5 přibití pásů AIP, NAIP nebo foĺie</t>
  </si>
  <si>
    <t>712391587R00</t>
  </si>
  <si>
    <t>...hřebíky (drátěnkami)</t>
  </si>
  <si>
    <t>šikmé střechy : (5,6*5,9+8,8*1,2+8,8*4,7+8,8*5,5+8,8*4,8+5,4*7,2)*1,23</t>
  </si>
  <si>
    <t>šikmé střechy : (10,0*9,2-5,5*1,5)*1,23</t>
  </si>
  <si>
    <t>svislá část střechy : (14,5+5,4+5,8+10,5+1,4)*1,4</t>
  </si>
  <si>
    <t>rovná střecha (2 vrstvy) : 6,4*6,9*1,1*2</t>
  </si>
  <si>
    <t>713110811</t>
  </si>
  <si>
    <t>demontáž stáv. tepelné izolace stropů</t>
  </si>
  <si>
    <t>206,207 : 5,7*5,7</t>
  </si>
  <si>
    <t>713110812</t>
  </si>
  <si>
    <t>demontáž izolace podhledu stropu</t>
  </si>
  <si>
    <t>podkroví : (152,78+11,87+4,44)*1,05</t>
  </si>
  <si>
    <t>628522504R</t>
  </si>
  <si>
    <t>pás izolační z modifikovaného asfaltu barva červená; natavitelný; nosná vložka polyesterové rouno; horní strana posyp - břidlice; spodní strana PE fólie; tl. 5,2 mm</t>
  </si>
  <si>
    <t>6,4*6,9*1,1</t>
  </si>
  <si>
    <t>62852265R</t>
  </si>
  <si>
    <t>pás izolační z modifikovaného asfaltu natavitelný, mechanicky kotvený; nosná vložka skelná tkanina; horní strana jemný minerální posyp; spodní strana PE fólie; tl. 4,0 mm</t>
  </si>
  <si>
    <t>713</t>
  </si>
  <si>
    <t>Izolace tepelné</t>
  </si>
  <si>
    <t>713 11 Montáž tepelné izolace stropů</t>
  </si>
  <si>
    <t>713 11-1 Montáž tepelné izolace stropů</t>
  </si>
  <si>
    <t>713111111RT2</t>
  </si>
  <si>
    <t>...vrchem kladených volně, 2 vrstvy, dodávka nosného materiálu ve specifikaci</t>
  </si>
  <si>
    <t>800-713</t>
  </si>
  <si>
    <t>713111121RT2</t>
  </si>
  <si>
    <t>...rovných spodem drátem, 2 vrstvy, dodávka nosného materiálu ve specifikaci</t>
  </si>
  <si>
    <t>(152,78+11,87+4,44)*1,05</t>
  </si>
  <si>
    <t>713 11-2 Montáž parozábrany</t>
  </si>
  <si>
    <t>713111211RK2</t>
  </si>
  <si>
    <t>...krovů spodem s přelepením spojů, včetně dodávky materiálu</t>
  </si>
  <si>
    <t>177,55+32,49</t>
  </si>
  <si>
    <t>713 12 Montáž tepelné izolace podlah</t>
  </si>
  <si>
    <t>713121111RT1</t>
  </si>
  <si>
    <t>...jednovrstvá, nosný materiál ve specifikaci</t>
  </si>
  <si>
    <t>713 13 Montáž tepelné izolace stěn</t>
  </si>
  <si>
    <t>713131111R00</t>
  </si>
  <si>
    <t>...přibitím na dřevěnou konstrukci</t>
  </si>
  <si>
    <t>Včetně pomocného lešení o výšce podlahy do 1900 mm a pro zatížení do 1,5 kPa.</t>
  </si>
  <si>
    <t>svislá část střechy (2vrstvy) : (14,5+5,4+5,8+10,5+1,4)*1,4*2</t>
  </si>
  <si>
    <t>71312111</t>
  </si>
  <si>
    <t>překrytí podlah fólií PE</t>
  </si>
  <si>
    <t>713121810</t>
  </si>
  <si>
    <t>připevnění ochranné fólie podhledu,střechy,stěn bez materiálu</t>
  </si>
  <si>
    <t>210,4+420,55+52,64</t>
  </si>
  <si>
    <t>762812000</t>
  </si>
  <si>
    <t>Montáž a dodávka desek z PIR pěny oboustranně opláštěné OSB deskami (např.PUREN)</t>
  </si>
  <si>
    <t>nad proskl.stěnami : 3,89*2,15*2</t>
  </si>
  <si>
    <t>28375702R</t>
  </si>
  <si>
    <t>deska izolační základní; pěnový polystyren; rovná hrana; obj. hmotnost 20,00 kg/m3; š = 1 000,0 mm; l = 500 mm</t>
  </si>
  <si>
    <t>101 : 7,25*,03</t>
  </si>
  <si>
    <t>631508593R</t>
  </si>
  <si>
    <t>rohož, pas izolační skelná vlna; tl. 120,0 mm; R = 3,600 m2K/W; obj. hmotnost 12,00 kg/m3; hydrofobizováno; š = 1 200,0 mm; l = 4 000 mm</t>
  </si>
  <si>
    <t>6315085941R</t>
  </si>
  <si>
    <t>rohož, pas izolační skelná vlna; tl. 140,0 mm; R = 4,200 m2K/W; obj. hmotnost 12,00 kg/m3; hydrofobizováno; š = 1 200,0 mm; l = 3 800 mm</t>
  </si>
  <si>
    <t>631508603R</t>
  </si>
  <si>
    <t>rohož, pas izolační skelná vlna; tl. 120,0 mm; R = 3,300 m2K/W; obj. hmotnost 12,00 kg/m3; hydrofobizováno; š = 1 200,0 mm; l = 4 500 mm</t>
  </si>
  <si>
    <t>206,207 : 5,7*5,7*2</t>
  </si>
  <si>
    <t>63151404R</t>
  </si>
  <si>
    <t>deska izolační minerální vlákno; tl. 80,0 mm; R = 2,250 m2K/W; obj. hmotnost 40,00 kg/m3; hydrofobizováno; š = 600,0 mm; l = 1 200 mm</t>
  </si>
  <si>
    <t>762</t>
  </si>
  <si>
    <t>Konstrukce tesařské</t>
  </si>
  <si>
    <t>762 31 Montáž ocelových spojovacích prostředků</t>
  </si>
  <si>
    <t>762 31-2 kotevních želez</t>
  </si>
  <si>
    <t>762311103R00</t>
  </si>
  <si>
    <t>...příložek, patek, táhel, s připojením k dřevěné konstrukci</t>
  </si>
  <si>
    <t>800-762</t>
  </si>
  <si>
    <t>2*4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</si>
  <si>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</si>
  <si>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</si>
  <si>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</si>
  <si>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</si>
  <si>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6,3*1+6,7*8+15*4,0</t>
  </si>
  <si>
    <t>762332120R00</t>
  </si>
  <si>
    <t>...střech pultových, sedlových, valbových, stanových čtvercového nebo obdélníkového půdorysu z řeziva, průřezové plochy přes 120 do 224 cm2</t>
  </si>
  <si>
    <t>6,3+0,8+6,3</t>
  </si>
  <si>
    <t>762 33-8 Demontáž vázaných konstrukcí krovů</t>
  </si>
  <si>
    <t>762331812R00</t>
  </si>
  <si>
    <t>...z hranolů, hranolků, fošen, průřezové plochy přes 120 do 224 cm2</t>
  </si>
  <si>
    <t>krov nad středem : 1,4*4+2,1*4+3,8*2+2,3*4+6,2*4+3,6*12</t>
  </si>
  <si>
    <t>762 33-9 Vázané konstrukce krovů</t>
  </si>
  <si>
    <t>762 33-91 vyřezání střešní vazby</t>
  </si>
  <si>
    <t>762331922R00</t>
  </si>
  <si>
    <t>...průřezové plochy řeziva přes 120 do 224 cm2, délky vyřezané části krovu přes 3 do 5 m</t>
  </si>
  <si>
    <t>výměna pošk.částí předpokl. : 15*4,0</t>
  </si>
  <si>
    <t>762 34 Bednění a laťování</t>
  </si>
  <si>
    <t>762 34-1 montáž</t>
  </si>
  <si>
    <t>762 34-11 bednění</t>
  </si>
  <si>
    <t>762341210R00</t>
  </si>
  <si>
    <t xml:space="preserve">...střech rovných o sklonu do 60° s vyřezáním otvorů z prken hrubých na sraz tloušťky do 32 mm </t>
  </si>
  <si>
    <t>6,7*6,3+(14,5+5,4+5,8+10,5+1,4)*1,4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</si>
  <si>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</si>
  <si>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</si>
  <si>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</si>
  <si>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6,4*6,4+(14,5+5,4+5,8+10,5+1,4)*1,4</t>
  </si>
  <si>
    <t>762 34-9 Bednění a laťování střech</t>
  </si>
  <si>
    <t>762 34-91 vyřezání jednotlivých otvorů bez rozebrání krytiny</t>
  </si>
  <si>
    <t>762341922R00</t>
  </si>
  <si>
    <t>...v bednění z prken tloušťky do 32 mm, plocha otvoru přes 1 do 2 m2</t>
  </si>
  <si>
    <t>0,8*1,4*2</t>
  </si>
  <si>
    <t>762341812</t>
  </si>
  <si>
    <t>Výměna poškozeného bednění</t>
  </si>
  <si>
    <t>26</t>
  </si>
  <si>
    <t>762841112</t>
  </si>
  <si>
    <t>Montáž dvojitého roštu pro svislou část střechy bez materiálu</t>
  </si>
  <si>
    <t>(14,5+5,4+5,8+10,5+1,4)*1,4</t>
  </si>
  <si>
    <t>762843415</t>
  </si>
  <si>
    <t>konstrukce odvětrání hřebene střechy-montáž, OSB desky 20mm</t>
  </si>
  <si>
    <t>(7,035+9,38+5,35)*0,6</t>
  </si>
  <si>
    <t>60512121R</t>
  </si>
  <si>
    <t>hranol jehličnaté(SM; BO); l = 4 000 až 6 000 mm; jakost I</t>
  </si>
  <si>
    <t>6,3*0,14*0,1+0,89*0,14*0,14+6,3*0,14*0,16+113,6*0,08*0,14</t>
  </si>
  <si>
    <t>60596001R</t>
  </si>
  <si>
    <t>prkno</t>
  </si>
  <si>
    <t>(6,7*6,3+(14,5+5,4+5,8+10,5+1,4)*1,4+26,0)*0,025</t>
  </si>
  <si>
    <t>60596002R</t>
  </si>
  <si>
    <t>fošna</t>
  </si>
  <si>
    <t>fošny : 7,3*0,05*0,15</t>
  </si>
  <si>
    <t>rošt svislá část střechy : 52,64*4*0,08*0,08</t>
  </si>
  <si>
    <t>60725016R</t>
  </si>
  <si>
    <t>OSB deska pro prostředí vlhké; strana nebroušená; hrana rovná; tl = 22,0 mm</t>
  </si>
  <si>
    <t>odvětr.hřebene : (7,035+9,38+5,35)*0,6</t>
  </si>
  <si>
    <t>61173113R</t>
  </si>
  <si>
    <t>dveře vchodové š = 900 mm; h = 1 970,0 mm; palubkové; otevíravé; počet křídel 1; palubky svislé; plné</t>
  </si>
  <si>
    <t>p : 1</t>
  </si>
  <si>
    <t>l : 1</t>
  </si>
  <si>
    <t>764</t>
  </si>
  <si>
    <t>Konstrukce klempířské</t>
  </si>
  <si>
    <t>764 02-11 Krytiny z hliníkového plechu</t>
  </si>
  <si>
    <t>764 02-111 výroba a montáž hladké střešní krytiny s úpravou krytiny u okapů, prostupů a výčnělků</t>
  </si>
  <si>
    <t>764311321RT1</t>
  </si>
  <si>
    <t>...z tabulí velikosti 2 000 x 1000 mm, sklonu do 30°</t>
  </si>
  <si>
    <t>800-764</t>
  </si>
  <si>
    <t>(5,6*5,9+8,8*4,7+8,8*5,5+8,8*4,8+5,4*7,2)*1,23</t>
  </si>
  <si>
    <t>(10,0*9,2+5,5*1,5-5,5*1,5)*1,23</t>
  </si>
  <si>
    <t>stříšky nad proskl.setěnami : 13,2</t>
  </si>
  <si>
    <t>764 02-13 Lemování z hliníkového plechu</t>
  </si>
  <si>
    <t>764 02-131 výroba a montáž lemování zdí</t>
  </si>
  <si>
    <t>764331330R00</t>
  </si>
  <si>
    <t>...na střechách s tvrdou krytinou včetně rohů a ukončení před požární zdí, rš 330 mm</t>
  </si>
  <si>
    <t>(5,0*2+4,36*4)*1,22+6,4</t>
  </si>
  <si>
    <t>764333340R00</t>
  </si>
  <si>
    <t>...na plochých střechách včetně rohů, spojů, lišt a dilatací, rš 400 mm</t>
  </si>
  <si>
    <t>7,0*1,22*2+1,6+1,5*1,28</t>
  </si>
  <si>
    <t>764333350R00</t>
  </si>
  <si>
    <t>...na plochých střechách včetně rohů, spojů, lišt a dilatací, rš 500 mm</t>
  </si>
  <si>
    <t>6,7*2+6,4</t>
  </si>
  <si>
    <t>764 02-14 Ostatní kusové prvky z hliníkového plechu</t>
  </si>
  <si>
    <t>764 02-148 montáž</t>
  </si>
  <si>
    <t>764348392R00</t>
  </si>
  <si>
    <t>...zachytače sněhu Al, tyčového</t>
  </si>
  <si>
    <t>včetně spojovacích prostředků.</t>
  </si>
  <si>
    <t>764 02-15 Žlaby z hlníkového plechu</t>
  </si>
  <si>
    <t>764 02-158 montáž</t>
  </si>
  <si>
    <t>764 02-1581 žlabů a příslušenství</t>
  </si>
  <si>
    <t>764351391R00</t>
  </si>
  <si>
    <t>...žlabů Al podokapních čtyřhranných</t>
  </si>
  <si>
    <t>včetně spojovacích prostředků a těsnící hmoty.</t>
  </si>
  <si>
    <t>9,2+6,4+8,07</t>
  </si>
  <si>
    <t>3,3+5,405+5,875+10,515+1,405</t>
  </si>
  <si>
    <t>764 02-16 Střešní otvory z hliníkového plechu</t>
  </si>
  <si>
    <t>764 02-168 montáž</t>
  </si>
  <si>
    <t>764362391R00</t>
  </si>
  <si>
    <t xml:space="preserve">...střešního okna se zasklením sklem drátovým v krytině hladké a drážkové </t>
  </si>
  <si>
    <t>764 02-19 Ostatní střešní prvky z hliníkového plechu</t>
  </si>
  <si>
    <t>764 02-191 výroba a montáž</t>
  </si>
  <si>
    <t>764391320R00</t>
  </si>
  <si>
    <t>...závětrné lišty, rš 330 mm, z Al plechu tloušťky 0,80 mm</t>
  </si>
  <si>
    <t>(3,2+1,8)*1,22</t>
  </si>
  <si>
    <t>764393350R00</t>
  </si>
  <si>
    <t>...hřebene střechy, rš 660 mm, z Al plechu tloušťky 0,80 mm</t>
  </si>
  <si>
    <t>7,035+9,38+5,35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</si>
  <si>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</si>
  <si>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</si>
  <si>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</si>
  <si>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</si>
  <si>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</si>
  <si>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včetně spojovacích prostředků, těsnící hmoty a zednické výpomoci.</t>
  </si>
  <si>
    <t>0,9*18+2,4+1,5</t>
  </si>
  <si>
    <t>764 02-23 Oplechování zdí a nadezdívek z hliníkového plechu</t>
  </si>
  <si>
    <t>764 02-231 výroba a montáž</t>
  </si>
  <si>
    <t>764430340R00</t>
  </si>
  <si>
    <t>...rš 500 mm</t>
  </si>
  <si>
    <t>(5,0*2+4,36*4)*1,22+3,5*3</t>
  </si>
  <si>
    <t>764 21-12 Demontáž oplechování</t>
  </si>
  <si>
    <t>764323820R00</t>
  </si>
  <si>
    <t xml:space="preserve">...okapů na střechách s živičnou (fóliovou) krytinou, rš 250 mm,  </t>
  </si>
  <si>
    <t>10,55+1,4+6,0+14,5+5,5+14,5+8,1</t>
  </si>
  <si>
    <t>764 21-13 Demontáž lemování</t>
  </si>
  <si>
    <t>764 21-131 zdí</t>
  </si>
  <si>
    <t>764331851R00</t>
  </si>
  <si>
    <t>...na střechách s tvrdou krytinou, rš 400 a 500 mm, sklonu přes 30 do 45°</t>
  </si>
  <si>
    <t>8,0+5,4+7,0*3+1,8*4</t>
  </si>
  <si>
    <t>764 21-133 komínů, zděných ventilací a jiných střešních proniků</t>
  </si>
  <si>
    <t>764339821R00</t>
  </si>
  <si>
    <t>...na vlnité krytině, v hřebeni, sklonu přes 30 do 45°</t>
  </si>
  <si>
    <t>1,68</t>
  </si>
  <si>
    <t>764 21-15 Demontáž žlabů</t>
  </si>
  <si>
    <t>764351811R00</t>
  </si>
  <si>
    <t>...podokapních čtyřhranných rovných, rš 250 a 330 mm, sklonu přes 30 do 45°</t>
  </si>
  <si>
    <t>764351836R00</t>
  </si>
  <si>
    <t>...háků,  , sklonu do 30°</t>
  </si>
  <si>
    <t>764 21-16 Demontáž střešních otvorů</t>
  </si>
  <si>
    <t>764362810R00</t>
  </si>
  <si>
    <t>...střešních oken a poklopů, na krytině hladké a drážkové, sklonu do 30°</t>
  </si>
  <si>
    <t>764 21-21 Demontáž oplechování parapetů</t>
  </si>
  <si>
    <t>764410850R00</t>
  </si>
  <si>
    <t>...rš od 100 do 330 mm</t>
  </si>
  <si>
    <t>2,4+0,6+19*0,9</t>
  </si>
  <si>
    <t>764 21-23 Demontáž oplechování zdí a nadezdívek</t>
  </si>
  <si>
    <t>764430840R00</t>
  </si>
  <si>
    <t>...rš od 330 do 500 mm</t>
  </si>
  <si>
    <t>7,0*4,0+(8,2+8,2+9,2)*1,23</t>
  </si>
  <si>
    <t>764 21-25 Demontáž odpadních trub nebo součástí</t>
  </si>
  <si>
    <t>764453842R00</t>
  </si>
  <si>
    <t>...kolen horních dvojitých, 75 a 100 mm</t>
  </si>
  <si>
    <t>7*2</t>
  </si>
  <si>
    <t>764454801R00</t>
  </si>
  <si>
    <t>...trub kruhových , o průměru 75 a 100 mm</t>
  </si>
  <si>
    <t>3,6*4+2,2+2,8+3,2</t>
  </si>
  <si>
    <t>764456852R00</t>
  </si>
  <si>
    <t>...kolen výtokových kruhových, o průměru 75 a 100 mm</t>
  </si>
  <si>
    <t>764 90 Klempířské prvky z plechu s povrchovou úpravou</t>
  </si>
  <si>
    <t>764 90-8 okapový systém</t>
  </si>
  <si>
    <t>764778203RT3</t>
  </si>
  <si>
    <t>...žlabový kotlík čtvercový, hliníkový plech s povrchovou úpravou, pro žlab 333 mm, průměr 100 mm, v barvě přírodní hliník</t>
  </si>
  <si>
    <t>7</t>
  </si>
  <si>
    <t>764021180</t>
  </si>
  <si>
    <t>Dodávka a položení drenážní fólie pod plechové střechy (např Jutadren)</t>
  </si>
  <si>
    <t>7642322315</t>
  </si>
  <si>
    <t>Okapni lišta rš150 Al</t>
  </si>
  <si>
    <t xml:space="preserve">m     </t>
  </si>
  <si>
    <t>2,32*2+2,095*2</t>
  </si>
  <si>
    <t>764232340</t>
  </si>
  <si>
    <t>okapní lišta z Al rš500</t>
  </si>
  <si>
    <t>764322321</t>
  </si>
  <si>
    <t>Okapní lišta rš 200 Al</t>
  </si>
  <si>
    <t>764338340</t>
  </si>
  <si>
    <t>oplechování střešních oken z Al</t>
  </si>
  <si>
    <t>13*1,65</t>
  </si>
  <si>
    <t>764351698</t>
  </si>
  <si>
    <t>krycí manžeta žlabu rš600mm</t>
  </si>
  <si>
    <t>764358210</t>
  </si>
  <si>
    <t>Háky žlabový do rš600mm z pásoviny</t>
  </si>
  <si>
    <t>upevnění žlabů : 53</t>
  </si>
  <si>
    <t>ukotvení manžety : 26</t>
  </si>
  <si>
    <t>764367800R01</t>
  </si>
  <si>
    <t>Demontáž oplechování střešních oken, do 30°</t>
  </si>
  <si>
    <t>11*1,65</t>
  </si>
  <si>
    <t>764396522</t>
  </si>
  <si>
    <t>Odvětrávací pás</t>
  </si>
  <si>
    <t>(7,035+9,38+5,35)*2</t>
  </si>
  <si>
    <t>764778128</t>
  </si>
  <si>
    <t>odpadní trouby hranaté 100x100 mm z Al plechu, s povrchovou úpravou</t>
  </si>
  <si>
    <t>včetně objímek, kolen a zednické výpomoci.</t>
  </si>
  <si>
    <t>764841321</t>
  </si>
  <si>
    <t>koleno čtvercové 100x100mm z Al plechu s povrchovou úpravou</t>
  </si>
  <si>
    <t xml:space="preserve">ks    </t>
  </si>
  <si>
    <t>7*3+2</t>
  </si>
  <si>
    <t>55342094R</t>
  </si>
  <si>
    <t>parapet vnější jádro slitina Al, Mg, Si; povrch prášk. vypalovaná barva; l = 6000,0 mm; š = 320 mm; tl = 1,0 mm; s nosem; h nosu= 25 mm</t>
  </si>
  <si>
    <t>553530132R</t>
  </si>
  <si>
    <t>svorka trubky sněholamu</t>
  </si>
  <si>
    <t>50</t>
  </si>
  <si>
    <t>553530133R</t>
  </si>
  <si>
    <t>tyč sněholamu legovaný hliník; d = 28 mm; l = 3 000 mm; příslušenství spojka</t>
  </si>
  <si>
    <t>25*3</t>
  </si>
  <si>
    <t>5535303710R</t>
  </si>
  <si>
    <t>žlab podokapní hranatý; barvený legovaný hliník; l = 6 000,0 mm; rš = 333 mm; š = 120 mm; barva hnědá, šedá, antracitová</t>
  </si>
  <si>
    <t>61140253.AR</t>
  </si>
  <si>
    <t>okno střešní š = 780 mm; h = 1 180,0 mm; kyvné; křídlo a rám dřevo; oplechování lak. hliník; ovládání ruční; Uokna 1,40 W/m2K; ventilační klapka; barva transparentní</t>
  </si>
  <si>
    <t>61160603R</t>
  </si>
  <si>
    <t>dveře vnitřní š = 800 mm; h = 1 970,0 mm; hladké; otevíravé; počet křídel 1; prosklení 2/3; povrch. úprava bílá barva</t>
  </si>
  <si>
    <t>p : 2</t>
  </si>
  <si>
    <t>l : 6</t>
  </si>
  <si>
    <t>765</t>
  </si>
  <si>
    <t>Krytiny tvrdé</t>
  </si>
  <si>
    <t>765 36 Demontáž šindelové krytiny</t>
  </si>
  <si>
    <t>765361810R00</t>
  </si>
  <si>
    <t>...do suti</t>
  </si>
  <si>
    <t>800-765</t>
  </si>
  <si>
    <t>766</t>
  </si>
  <si>
    <t>Konstrukce truhlářské</t>
  </si>
  <si>
    <t>766 42 Demontáž obložení podhledů</t>
  </si>
  <si>
    <t>766421821R00</t>
  </si>
  <si>
    <t>...palubkami</t>
  </si>
  <si>
    <t>800-766</t>
  </si>
  <si>
    <t>201, 202, 205 : 31,5+22,0+3,5</t>
  </si>
  <si>
    <t>209, 210 : 8,7+9,5</t>
  </si>
  <si>
    <t>766 66 Montáž dveřních křídel kompletizovaných</t>
  </si>
  <si>
    <t>766661112R00</t>
  </si>
  <si>
    <t>...otevíravých ,  , do ocelové nebo fošnové zárubně, jednokřídlových, šířky do 800 mm</t>
  </si>
  <si>
    <t>5+3+1+2+6</t>
  </si>
  <si>
    <t>766661122R00</t>
  </si>
  <si>
    <t>...otevíravých ,  , do ocelové nebo fošnové zárubně, jednokřídlových, šířky přes 800 mm</t>
  </si>
  <si>
    <t>766661413R00</t>
  </si>
  <si>
    <t>...otevíravých , protipožárních bez kukátka, do ocelové nebo fošnové zárubně, jednokřídlových, šířky do 800 mm</t>
  </si>
  <si>
    <t>Dveře s protipožární odolností do 30 minut.</t>
  </si>
  <si>
    <t>6</t>
  </si>
  <si>
    <t>766 69 Ostatní</t>
  </si>
  <si>
    <t>766 69-17 montáž prahů dveří</t>
  </si>
  <si>
    <t>766695233R00</t>
  </si>
  <si>
    <t>...dvoukřídlých, šířky přes 100 mm</t>
  </si>
  <si>
    <t>25</t>
  </si>
  <si>
    <t>766495855</t>
  </si>
  <si>
    <t>Výroba a montáž atyp dubového madla vč.materiálu</t>
  </si>
  <si>
    <t>5,5</t>
  </si>
  <si>
    <t>61160101R</t>
  </si>
  <si>
    <t>dveře vnitřní š = 600 mm; h = 1 970,0 mm; hladké; otevíravé; počet křídel 1; plné; povrch. úprava bílá barva</t>
  </si>
  <si>
    <t>p : 5</t>
  </si>
  <si>
    <t>l : 3</t>
  </si>
  <si>
    <t>61160103R</t>
  </si>
  <si>
    <t>dveře vnitřní š = 800 mm; h = 1 970,0 mm; hladké; otevíravé; počet křídel 1; plné; povrch. úprava bílá barva</t>
  </si>
  <si>
    <t>8</t>
  </si>
  <si>
    <t>61168501.AR</t>
  </si>
  <si>
    <t>dveře speciální protipožární; vnitřní; š = 800 mm; h = 1 970,0 mm; dýhované; EI 30 min; DP3; otevíravé; počet křídel 1; plné</t>
  </si>
  <si>
    <t>p : 4</t>
  </si>
  <si>
    <t>l : 2</t>
  </si>
  <si>
    <t>61173112R1</t>
  </si>
  <si>
    <t>Dveře venkovní dřevěné do ocelové zárubně 900/1970</t>
  </si>
  <si>
    <t>61187116R</t>
  </si>
  <si>
    <t>práh dub; š = 100 mm; l = 600,0 mm; tl = 20,0 mm</t>
  </si>
  <si>
    <t>61187156R</t>
  </si>
  <si>
    <t>práh dub; š = 100 mm; l = 800,0 mm; tl = 20,0 mm</t>
  </si>
  <si>
    <t>15</t>
  </si>
  <si>
    <t>61187176R</t>
  </si>
  <si>
    <t>práh dub; š = 100 mm; l = 900,0 mm; tl = 20,0 mm</t>
  </si>
  <si>
    <t>767</t>
  </si>
  <si>
    <t>Konstrukce zámečnické</t>
  </si>
  <si>
    <t>767 99 Montáž ostatních atypických kovov. doplňků staveb</t>
  </si>
  <si>
    <t>767995103R00</t>
  </si>
  <si>
    <t>...atypických konstrukcí o hmotnosti přes 10 do 20 kg</t>
  </si>
  <si>
    <t>kg</t>
  </si>
  <si>
    <t>800-767</t>
  </si>
  <si>
    <t>střecha síť : 119,62</t>
  </si>
  <si>
    <t>767995104R00</t>
  </si>
  <si>
    <t>...atypických konstrukcí o hmotnosti přes 20 do 50 kg</t>
  </si>
  <si>
    <t>konstr.z trubek střecha : 69,78*28,9</t>
  </si>
  <si>
    <t>767995106R00</t>
  </si>
  <si>
    <t>...atypických konstrukcí o hmotnosti přes 100 do 250 kg</t>
  </si>
  <si>
    <t>trapéz pl. schodiště : 3,63*23,6</t>
  </si>
  <si>
    <t>strop I200 : 7,2*26,3</t>
  </si>
  <si>
    <t>767122813</t>
  </si>
  <si>
    <t>demont zábradlí ocelového, zábradlí stávajícího schodiště</t>
  </si>
  <si>
    <t>5,0*1,1+6,0*1,1</t>
  </si>
  <si>
    <t>767917001R01</t>
  </si>
  <si>
    <t>Montáž konstrukcí kovových protipovodňových zábran</t>
  </si>
  <si>
    <t>u dveří 12 : 2,605*1,831</t>
  </si>
  <si>
    <t>u dveří 11 : 2,905*1,228</t>
  </si>
  <si>
    <t>u dveří 4 (vzadu) : 1,26*1,228</t>
  </si>
  <si>
    <t>u č.13 a 14 : (2,69+0,5)*2*1,236*2</t>
  </si>
  <si>
    <t>u dveří 4 (vpředu) : 1,31*1,228</t>
  </si>
  <si>
    <t>76799919</t>
  </si>
  <si>
    <t>Demontáž podhledové konstrukce z plastových čtverců</t>
  </si>
  <si>
    <t>206, 207 : 5,7*5,7</t>
  </si>
  <si>
    <t>203, 204 : 4,55+4,45</t>
  </si>
  <si>
    <t>101, 102, 103, 104, 105 : 7,25+29,4+31,9+12,6+12,05</t>
  </si>
  <si>
    <t>107 : 2,2</t>
  </si>
  <si>
    <t>900042511</t>
  </si>
  <si>
    <t>okno z hliníkových profilů, dle tabulky výrobků, 900x900mm, včetně montáže</t>
  </si>
  <si>
    <t>900042512</t>
  </si>
  <si>
    <t>okno z hliníkových profilů, dle tabulky výrobků, 900x600mm, včetně montáže</t>
  </si>
  <si>
    <t>900042513</t>
  </si>
  <si>
    <t>okno z hliníkových profilů, dle tabulky výrobků, 24001800/500mm, včetně montáže</t>
  </si>
  <si>
    <t>900042514</t>
  </si>
  <si>
    <t>okno z hliníkových profilů, dle tabulky výrobků, 300x900mm, včetně montáže</t>
  </si>
  <si>
    <t>900042515</t>
  </si>
  <si>
    <t>dveře s nadsvětlíkem z hliníkových profilů, dle tabulky výrobků, 1200x2400mm, včetně montáže</t>
  </si>
  <si>
    <t>900042540</t>
  </si>
  <si>
    <t>dveře dvoukřídlé s nadsvětlíkem z hliníkových profilů, dle tabulky výrobků, 2000x2400mm, včetně mont</t>
  </si>
  <si>
    <t>900042610</t>
  </si>
  <si>
    <t>okno z hliníkových profilů protipožární, dle tabulky výrobků PSV, 900x900mm, včetně montáže</t>
  </si>
  <si>
    <t>900042680</t>
  </si>
  <si>
    <t>prosklená stěna s dveřmi a okny z hliníkových profilů, dle tabulky výrobků, včetně montáže</t>
  </si>
  <si>
    <t>14, 15 : 2,44*2*6,3+2,44*2*2,8</t>
  </si>
  <si>
    <t>900042808</t>
  </si>
  <si>
    <t>sekční vrata 2400x2400mm, dle tabulky výrobků, včetně montáže</t>
  </si>
  <si>
    <t>900042809</t>
  </si>
  <si>
    <t>sekční vrata 2700x3000mm, dle tabulky výrobků, včetně montáže</t>
  </si>
  <si>
    <t>900042882</t>
  </si>
  <si>
    <t>prosklená stěna s okny z hliníkových profilů, dle tabulky výrobků, včetně montáže</t>
  </si>
  <si>
    <t>16 : 2,44*2*4,4</t>
  </si>
  <si>
    <t>910005000</t>
  </si>
  <si>
    <t>žárove pozinkování ocelové konstrukce</t>
  </si>
  <si>
    <t>síť : 5,0*2,9*2*1,3</t>
  </si>
  <si>
    <t>trubky : (3,6*1,22*4+5,0*4+(1,3+5,0)*8*1,22)*pi*0,0445</t>
  </si>
  <si>
    <t>132203320000R</t>
  </si>
  <si>
    <t>tyč ocelová tvarovaná plochá válcovaná za tepla 11375 (S 235JR); a = 50,0 mm; b = 5,0 mm</t>
  </si>
  <si>
    <t>4*4*0,6*0,005*0,05*7200</t>
  </si>
  <si>
    <t>13384325R</t>
  </si>
  <si>
    <t>tyč ocelová profilová válcovaná za tepla 11373 (S 235JR); průřez U; výška 100 mm</t>
  </si>
  <si>
    <t>13480815R</t>
  </si>
  <si>
    <t>tyč ocelová profilová válcovaná za tepla 11373 (S235JR); průřez I; výška 200 mm</t>
  </si>
  <si>
    <t>7,2*0,026</t>
  </si>
  <si>
    <t>14115321R</t>
  </si>
  <si>
    <t>trubka bezešvá hladká kruhová 11353; svařitelnost zaručená; vnější průměr 44,5 mm; tloušťka stěny 2,6 mm</t>
  </si>
  <si>
    <t>3,6*1,22*4+5,0*4+(1,3+5)*8*1,22</t>
  </si>
  <si>
    <t>313161234R</t>
  </si>
  <si>
    <t>Síť svařovaná hladká 4/100-4/50</t>
  </si>
  <si>
    <t>jehlan nad schodištěm : 5,0*2,9*2*1,3</t>
  </si>
  <si>
    <t>55350681R</t>
  </si>
  <si>
    <t>profil ocelový trapézový tl. 0,60 mm; výška vlny 50,0 mm; pozink; délka 0,5 až 8 m; krycí š. 1 150 mm</t>
  </si>
  <si>
    <t>3,3*1,1</t>
  </si>
  <si>
    <t>55381201R1</t>
  </si>
  <si>
    <t>Zábrana protipovodňová stavitelná z hliníku</t>
  </si>
  <si>
    <t>kotevní patky nerezová ocel; komůrkové zábrany, nosné sloupky hliník; délka modulu do 3 000 mm; max. výška 3 000 mm</t>
  </si>
  <si>
    <t>771</t>
  </si>
  <si>
    <t>Podlahy z dlaždic a obklady</t>
  </si>
  <si>
    <t>771 47-1 Montáž soklíků z dlaždic keramických do malty</t>
  </si>
  <si>
    <t>771471013R00</t>
  </si>
  <si>
    <t xml:space="preserve">...rovných, velikosti 150 x 150 mm,  </t>
  </si>
  <si>
    <t>800-771</t>
  </si>
  <si>
    <t>101, 102 : (0,5*2)+(1,25+3,2+1,1*2+6,2+0,8-0,9*3)</t>
  </si>
  <si>
    <t>105 : 3,74+3,6+1,2+4,1+1,54-0,9</t>
  </si>
  <si>
    <t>107 : 3,85+2*1,2+2,3+0,4-0,9*3-0,7</t>
  </si>
  <si>
    <t>205 : 1,2+2,9+2,0+1,7+0,6-0,7*2-0,9*2</t>
  </si>
  <si>
    <t>206 : 0,3+0,2+0,6+1,16</t>
  </si>
  <si>
    <t>209 : 5,6+1,2+4,0+1,6*2-0,9*4</t>
  </si>
  <si>
    <t>771471035R00</t>
  </si>
  <si>
    <t>...schodišťových stupňovitých, velikosti 200 x 100 mm , výšky 200 mm</t>
  </si>
  <si>
    <t>10*0,45</t>
  </si>
  <si>
    <t>771 57-5 Montáž podlah z dlaždic keram. kladených do tmele</t>
  </si>
  <si>
    <t>771575109RT5</t>
  </si>
  <si>
    <t>...režných hladkých, 300 mm x 300 mm</t>
  </si>
  <si>
    <t>101, 102,105, 107 : 7,25+29,4+12,05+2,2</t>
  </si>
  <si>
    <t>205, 206, 209 : 3,5+3,5+8,7</t>
  </si>
  <si>
    <t>venkovní část : (3,9+3,7)*2*0,7</t>
  </si>
  <si>
    <t>771571363</t>
  </si>
  <si>
    <t>spárování ker dlažby flexibilní hmotou, včetně materiálu</t>
  </si>
  <si>
    <t>(3,9+3,7)*2*0,7</t>
  </si>
  <si>
    <t>775521720</t>
  </si>
  <si>
    <t>Demontáž lamelových podlah</t>
  </si>
  <si>
    <t>103 : 31,9</t>
  </si>
  <si>
    <t>776556207</t>
  </si>
  <si>
    <t>vyspravení podlah samonivelační stěrkou</t>
  </si>
  <si>
    <t>103, 105, 201, 202, 207 : 31,9+6,05+31,5+22,0+23,0</t>
  </si>
  <si>
    <t>208, 210, 211, 212, 213 : 11,2+9,5+10,9+14,0+12,55</t>
  </si>
  <si>
    <t>59764203R</t>
  </si>
  <si>
    <t>dlažba keramická š = 300 mm; l = 300 mm; h = 9,0 mm; povrch matný; pro interiér i exteriér</t>
  </si>
  <si>
    <t>Nordic</t>
  </si>
  <si>
    <t>soklík stupňovitý : (10*0,45)*0,15</t>
  </si>
  <si>
    <t>soklík rovný 101, 102 : ((0,5*2)+(1,25+3,2+1,1*2+6,2+0,8-0,9*3))*0,15</t>
  </si>
  <si>
    <t>soklík rovný 105 : (3,74+3,6+1,2+4,1+1,54-0,9)*0,15</t>
  </si>
  <si>
    <t>soklík rovný 107 : (3,85+2*1,2+2,3+0,4-0,9*3-0,7)*0,15</t>
  </si>
  <si>
    <t>soklík rovný 205 : (1,2+2,9+2,0+1,7+0,6-0,7*2-0,9*2)*0,15</t>
  </si>
  <si>
    <t>soklík rovný 206 : (0,3+0,2+0,6+1,16)*0,15</t>
  </si>
  <si>
    <t>soklík rovný 209 : (5,6+1,2+4,0+1,6*2-0,9*4)*0,15</t>
  </si>
  <si>
    <t>776</t>
  </si>
  <si>
    <t>Podlahy povlakové</t>
  </si>
  <si>
    <t>776 42 Lepení soklíků PVC a napojení krytiny na stěnu</t>
  </si>
  <si>
    <t>776421100RU1</t>
  </si>
  <si>
    <t>...lepení podlahových soklíků z měkčeného PVC včetně dodávky soklíku</t>
  </si>
  <si>
    <t>800-775</t>
  </si>
  <si>
    <t>103 : 2,3+7,3+1,6+1,0+0,4*2+3,8+0,8+2,7</t>
  </si>
  <si>
    <t>201 : 5,3+7,3+1,6+1,0+0,4*2+3,8+0,6+1,8</t>
  </si>
  <si>
    <t>202 : 2,48+4,61+1,6+3,95+4,14</t>
  </si>
  <si>
    <t>207 : (5,7+3,24)*2-0,9*2</t>
  </si>
  <si>
    <t>208 : 2,51+2,95+3,9+0,5+3,1</t>
  </si>
  <si>
    <t>210 : 4,54+3,8+0,8+0,9+2,8</t>
  </si>
  <si>
    <t>211 : 2,95+3,85+3,95+2,45+0,6</t>
  </si>
  <si>
    <t>212 : (4,75+2,95)*2-0,9</t>
  </si>
  <si>
    <t>213 : (4,25+2,95)*2-0,9</t>
  </si>
  <si>
    <t>776 51-8 Odstranění povlakových podlah z nášlapné plochy</t>
  </si>
  <si>
    <t>776511810R00</t>
  </si>
  <si>
    <t>...lepených, bez podložky, z ploch přes 20 m2</t>
  </si>
  <si>
    <t>103, 201, 202, 207 : 31,9+31,5+22,0+23,0</t>
  </si>
  <si>
    <t>776 52 Lepení povlakových podlah z plastů (PVC)</t>
  </si>
  <si>
    <t>776 52-1 Lepení povlakových podlah z plastů (PVC) - pásy</t>
  </si>
  <si>
    <t>776521100R00</t>
  </si>
  <si>
    <t>...montáž</t>
  </si>
  <si>
    <t>28412231R</t>
  </si>
  <si>
    <t>podlahovina PVC v rolích; l = 30 000 mm; tl. 2,40 mm; heterogenní; protiskluzná; oblast bytová, komerční</t>
  </si>
  <si>
    <t>777</t>
  </si>
  <si>
    <t>Podlahy ze syntetických hmot</t>
  </si>
  <si>
    <t>777 61 Nátěry epoxidové podlah</t>
  </si>
  <si>
    <t>777615213RT3</t>
  </si>
  <si>
    <t>...betonových, 2 x</t>
  </si>
  <si>
    <t>800-773</t>
  </si>
  <si>
    <t>777 65-9 Opravy podlah nátěry disperzními</t>
  </si>
  <si>
    <t>777651900R00</t>
  </si>
  <si>
    <t>...penetračními</t>
  </si>
  <si>
    <t>781</t>
  </si>
  <si>
    <t>Obklady keramické</t>
  </si>
  <si>
    <t>781 67 Montáž obkladů parapetů z dlaždic keramických</t>
  </si>
  <si>
    <t>781 67-5 kladených do tmele</t>
  </si>
  <si>
    <t>781675114RV4</t>
  </si>
  <si>
    <t>...200 x 200 mm</t>
  </si>
  <si>
    <t>(0,9*18+2,4)*2</t>
  </si>
  <si>
    <t>597813602R1</t>
  </si>
  <si>
    <t>obklad keramický 198/198/6,5 mm;pro interiér; barva dle výběru stavebníka; mat</t>
  </si>
  <si>
    <t>(0,9*18+2,4)*2*0,4</t>
  </si>
  <si>
    <t>783</t>
  </si>
  <si>
    <t>Nátěry</t>
  </si>
  <si>
    <t>783 22 Nátěry kov.stavebních doplňk.konstrukcí syntetické</t>
  </si>
  <si>
    <t>783222100R00</t>
  </si>
  <si>
    <t>...dvojnásobné</t>
  </si>
  <si>
    <t>800-783</t>
  </si>
  <si>
    <t>včetně pomocného lešení.</t>
  </si>
  <si>
    <t>zárubně 600mm : (0,11+0,05*2)*(0,6+2*1,97)*8</t>
  </si>
  <si>
    <t>zárubně 800mm : (0,11+0,05*2)*(0,8+2*1,97)*15</t>
  </si>
  <si>
    <t>zárubně 900mm : (0,11+0,05*2)*(0,9+2*1,97)*2</t>
  </si>
  <si>
    <t>783226100R00</t>
  </si>
  <si>
    <t>...základní</t>
  </si>
  <si>
    <t>zárubně 800mm : (0,11+0,05*2)*(0,8+2*1,97)*2</t>
  </si>
  <si>
    <t>783751015</t>
  </si>
  <si>
    <t>Nátěr dřevěných konstrukcí (např. Lignofix)</t>
  </si>
  <si>
    <t>(0,14+0,1)*2*6,3+(0,05+0,15)*2*7,3+(0,14+0,14)*2*0,8</t>
  </si>
  <si>
    <t>(0,14+0,16)*2*6,3+(0,08+0,14)*2*113,6+210,56*0,8*0,8+120,85*2,2</t>
  </si>
  <si>
    <t>784</t>
  </si>
  <si>
    <t>Malby</t>
  </si>
  <si>
    <t>784 41 Příprava povrchu</t>
  </si>
  <si>
    <t>784 41-1 Pačokování vápeným mlékem se začištěním</t>
  </si>
  <si>
    <t>784411301R00</t>
  </si>
  <si>
    <t>...v místnostech do 3,8m, jednonásobné s obroušenímk a přesádrováním</t>
  </si>
  <si>
    <t>800-784</t>
  </si>
  <si>
    <t>102, 103, 104, 105, 110 : 2,2+4,6+3,1+6,8+3,3</t>
  </si>
  <si>
    <t>202, 206, 207 : (5,7*5,5+1,0*3,3)*2</t>
  </si>
  <si>
    <t>784 45 Malby z malířských směsí se začištěním</t>
  </si>
  <si>
    <t>784442001RT1</t>
  </si>
  <si>
    <t>...disperzní, v místnostech do 3,8 m, jednobarevné, jednonásobné + 1x penetrace</t>
  </si>
  <si>
    <t>SDK podhled+obklad : 267,16+7,62</t>
  </si>
  <si>
    <t>M46</t>
  </si>
  <si>
    <t>Zemní práce při montážích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</si>
  <si>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</si>
  <si>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</si>
  <si>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</si>
  <si>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</si>
  <si>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4,5*2+1,0</t>
  </si>
  <si>
    <t>VN</t>
  </si>
  <si>
    <t>Vedlejší náklady</t>
  </si>
  <si>
    <t>00512 Náklady spojené s prováděním stavby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</si>
  <si>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</si>
  <si>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</si>
  <si>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</si>
  <si>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</si>
  <si>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</si>
  <si>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0051211 R</t>
  </si>
  <si>
    <t>Zhotovení protipovodňového plánu</t>
  </si>
  <si>
    <t>ON</t>
  </si>
  <si>
    <t>Ostatní náklady</t>
  </si>
  <si>
    <t>00524 Předání a převzetí díla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</si>
  <si>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</si>
  <si>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</si>
  <si>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</si>
  <si>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</si>
  <si>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733</t>
  </si>
  <si>
    <t>Rozvod potrubí</t>
  </si>
  <si>
    <t>733 11 Demontáž potrubí z ocelových trubek závitových</t>
  </si>
  <si>
    <t>733110806R00</t>
  </si>
  <si>
    <t>...přes 15 do DN 32</t>
  </si>
  <si>
    <t>800-731</t>
  </si>
  <si>
    <t>734</t>
  </si>
  <si>
    <t>Armatury</t>
  </si>
  <si>
    <t>722 13-08 Demontáž potrubí z ocelových trubek závitových</t>
  </si>
  <si>
    <t>722 13-081 demontáž příslušenství</t>
  </si>
  <si>
    <t>722130821R00</t>
  </si>
  <si>
    <t>...šroubení do G 6/4"</t>
  </si>
  <si>
    <t>800-721</t>
  </si>
  <si>
    <t>734 20 Demontáž závitových armatur</t>
  </si>
  <si>
    <t>734200821R00</t>
  </si>
  <si>
    <t xml:space="preserve">...se dvěma závity, do G 1/2" </t>
  </si>
  <si>
    <t>734 29-9 Opravy závitových armatur</t>
  </si>
  <si>
    <t>734 29-96 zpětná montáž</t>
  </si>
  <si>
    <t>734291911R00</t>
  </si>
  <si>
    <t>...regulačních ventilů a kohoutů, do G 1/2"</t>
  </si>
  <si>
    <t>734291931R00</t>
  </si>
  <si>
    <t>...šroubení přímých, rohových, do G 1/2"</t>
  </si>
  <si>
    <t>735</t>
  </si>
  <si>
    <t>Otopná tělesa</t>
  </si>
  <si>
    <t>735 15 Otopná tělesa panelová</t>
  </si>
  <si>
    <t>735 15-9 Montáž otopných těles panelových</t>
  </si>
  <si>
    <t>735159111R00</t>
  </si>
  <si>
    <t>...bez ohledu na počet desek, délky do 1600 mm</t>
  </si>
  <si>
    <t>735 15 Demontáž otopných těles panelových</t>
  </si>
  <si>
    <t>735151821R00</t>
  </si>
  <si>
    <t>...dvouřadých, stavební délky do 1500 mm</t>
  </si>
  <si>
    <t>48457295R</t>
  </si>
  <si>
    <t>těleso otopné deskové ocelové; tepel.výkon 1 850 W; v = 900 mm; l = 800 mm; hloubka tělesa 100 mm; způsob připojení boční levé nebo pravé; čelní deska profilovaná; počet desek 2 kus; počet přídavných přestupných ploch 2</t>
  </si>
  <si>
    <t>783 42 Nátěry potrubí a armatur syntetické</t>
  </si>
  <si>
    <t>na vzduchu schnoucí</t>
  </si>
  <si>
    <t>783424140R00</t>
  </si>
  <si>
    <t>...potrubí, do DN 50 mm, dvojnásobné se základním nátěrem</t>
  </si>
  <si>
    <t>904201111 R02</t>
  </si>
  <si>
    <t>Hzs-zkousky v ramci montaz.praci, vypuštění a napuštění systému, odvzdušnění, top. zkouška</t>
  </si>
  <si>
    <t>h</t>
  </si>
  <si>
    <t>3+4</t>
  </si>
  <si>
    <t>Stavební výpomoce</t>
  </si>
  <si>
    <t>974 03-1 Vysekání rýh v jakémkoliv zdivu cihelném</t>
  </si>
  <si>
    <t>974 03-11 v ploše</t>
  </si>
  <si>
    <t>974031121R00</t>
  </si>
  <si>
    <t>...Vysekání rýh ve zdi cihelné 3 x 3 cm</t>
  </si>
  <si>
    <t>3*5+12*4+13+16+18</t>
  </si>
  <si>
    <t>974031122R00</t>
  </si>
  <si>
    <t>...Vysekání rýh ve zdi cihelné 3 x 7 cm</t>
  </si>
  <si>
    <t>5*6+2*5+3*2+8+8*2,7+6</t>
  </si>
  <si>
    <t>974031132R00</t>
  </si>
  <si>
    <t>...Vysekání rýh ve zdi cihelné 5 x 7 cm</t>
  </si>
  <si>
    <t>12+7+8+4*2,7</t>
  </si>
  <si>
    <t>974031144R00</t>
  </si>
  <si>
    <t>...Vysekání rýh ve zdi cihelné 7 x 15 cm</t>
  </si>
  <si>
    <t>6+2*1,8</t>
  </si>
  <si>
    <t>1 Přirážky k montážním ceníkům</t>
  </si>
  <si>
    <t>121      R00</t>
  </si>
  <si>
    <t>Přesun do zóny 500m        čl.8-11c</t>
  </si>
  <si>
    <t>100 kg</t>
  </si>
  <si>
    <t>Prav.M</t>
  </si>
  <si>
    <t>971 03 Vybourání otvorů ve zdivu cihelném</t>
  </si>
  <si>
    <t>základovém nebo nadzákladovém,</t>
  </si>
  <si>
    <t>971 03-2 z jakýchkoliv cihel pálených</t>
  </si>
  <si>
    <t>971033431R00</t>
  </si>
  <si>
    <t>...na jakoukoliv maltu vápenou nebo vápenocementovou, plochy do 0,25 m2, tloušťky do 150 mm</t>
  </si>
  <si>
    <t>971033451R00</t>
  </si>
  <si>
    <t>...na jakoukoliv maltu vápenou nebo vápenocementovou, plochy do 0,25 m2, tloušťky do 450 mm</t>
  </si>
  <si>
    <t>971035531R01</t>
  </si>
  <si>
    <t>Vybourání výklenku pro rozvodnici 650x650x150mm ve zdivu cihelném</t>
  </si>
  <si>
    <t>M21</t>
  </si>
  <si>
    <t>Elektromontáže</t>
  </si>
  <si>
    <t>210 01 Trubková vedení, krabice, svorkovnice</t>
  </si>
  <si>
    <t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t>
  </si>
  <si>
    <t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t>
  </si>
  <si>
    <t>210010003RT1</t>
  </si>
  <si>
    <t>Trubka ohebná pod omítku, typ 23.. 23 mm, včetně dodávky trubky PVC 2323</t>
  </si>
  <si>
    <t>210010083RT1</t>
  </si>
  <si>
    <t>Trubka pancéřová z PH, uložená pevně, 21 mm, včetně dodávky trubky PH 8021 + kolena PH 8221</t>
  </si>
  <si>
    <t>210010301RT1</t>
  </si>
  <si>
    <t>Krabice přístrojová KP 68, KZ 3, bez zapojení, vč.dodávky KP 68/2, KU 1901+2xšroub</t>
  </si>
  <si>
    <t>210010321RT1</t>
  </si>
  <si>
    <t>Krabice odbočná KR 68, se zapojením-kruhová, vč.dodávky krabice 1903+svork+víčko</t>
  </si>
  <si>
    <t>210010322RT1</t>
  </si>
  <si>
    <t>Krabice odbočná KR 97, se zapojením-kruhová, včetně dodávky KR 97</t>
  </si>
  <si>
    <t>211010003R00</t>
  </si>
  <si>
    <t>Osazení hmoždinky do cihlového zdiva, HM 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</si>
  <si>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</si>
  <si>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</si>
  <si>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210020651RT1</t>
  </si>
  <si>
    <t>Konstrukce ocelová nosná pro zařízení do 5 kg, včetně dodávky L 20/20/3</t>
  </si>
  <si>
    <t>210020952RT1</t>
  </si>
  <si>
    <t>Tabulka výstražná z polystyrénu formát A2 - A5, včetně dodávky štítku</t>
  </si>
  <si>
    <t>210 10 Ukončení vodičů, soubory pro kabely</t>
  </si>
  <si>
    <t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</si>
  <si>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</si>
  <si>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</si>
  <si>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</si>
  <si>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</si>
  <si>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</si>
  <si>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</si>
  <si>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</si>
  <si>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</si>
  <si>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210110041R00</t>
  </si>
  <si>
    <t>Spínač zapuštěný jednopólový</t>
  </si>
  <si>
    <t>210110043R00</t>
  </si>
  <si>
    <t>Spínač zapuštěný seriový</t>
  </si>
  <si>
    <t>210110045R00</t>
  </si>
  <si>
    <t>Spínač zapuštěný střídavý</t>
  </si>
  <si>
    <t>210110046R00</t>
  </si>
  <si>
    <t>Spínač zapuštěný křížový</t>
  </si>
  <si>
    <t>210111002R00</t>
  </si>
  <si>
    <t>Zásuvka domovní vestavná - provedení 2P+Z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</si>
  <si>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</si>
  <si>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</si>
  <si>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210190002R00</t>
  </si>
  <si>
    <t>Montáž celoplechových rozvodnic do váhy 50 kg</t>
  </si>
  <si>
    <t>210 22 Vedení uzemňovací</t>
  </si>
  <si>
    <t>210220211RT1</t>
  </si>
  <si>
    <t>Tyč jímací s upev. na stř.hřeben do 2 m, do dřeva, včetně dodávky jímací tyče + 2 držáků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</si>
  <si>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</si>
  <si>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</si>
  <si>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</si>
  <si>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</si>
  <si>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</si>
  <si>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</si>
  <si>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210220302RT2</t>
  </si>
  <si>
    <t>Svorka hromosvodová nad 2 šrouby /ST, SJ, atd/, včetně dodávky svorky SR 03</t>
  </si>
  <si>
    <t>210220302RT3</t>
  </si>
  <si>
    <t>Svorka hromosvodová nad 2 šrouby /ST, SJ, atd/, včetně dodávky svorky SK</t>
  </si>
  <si>
    <t>210220302RT5</t>
  </si>
  <si>
    <t>Svorka hromosvodová nad 2 šrouby /ST, SJ, atd/, včetně dodávky svorky SJ 01</t>
  </si>
  <si>
    <t>210220302RT6</t>
  </si>
  <si>
    <t>Svorka hromosvodová nad 2 šrouby /ST, SJ, atd/, včetně dodávky svorky SP1</t>
  </si>
  <si>
    <t>210220302RT7</t>
  </si>
  <si>
    <t>Svorka hromosvodová nad 2 šrouby /ST, SJ, atd/, včetně dodávky svorky ST 02</t>
  </si>
  <si>
    <t>210220321RT1</t>
  </si>
  <si>
    <t>Svorka na potrubí Bernard, včetně Cu pásku, včetně dodávky svorky + Cu pásku</t>
  </si>
  <si>
    <t>210220372RT1</t>
  </si>
  <si>
    <t>Úhelník ochranný nebo trubka s držáky do zdiva, včetně ochran.úhelníku + 2 držáky do zdi</t>
  </si>
  <si>
    <t>211220102R00</t>
  </si>
  <si>
    <t>Vedení uzemňovací v zemi FeZn, do 120 mm2</t>
  </si>
  <si>
    <t>7*2+6</t>
  </si>
  <si>
    <t>9 Hodinové zúčtovací sazby</t>
  </si>
  <si>
    <t>904      R01</t>
  </si>
  <si>
    <t>Hzs-zkousky v ramci montaz.praci, Komplexni vyzkouseni</t>
  </si>
  <si>
    <t>905      R01</t>
  </si>
  <si>
    <t>Hzs-revize provoz.souboru a st.obj., Revize</t>
  </si>
  <si>
    <t>210010104R10</t>
  </si>
  <si>
    <t>Parapetní kanál dvojdutinový 120x55mm</t>
  </si>
  <si>
    <t>2*1,5+10+5+3,5+4+3+6+7,5+9+2</t>
  </si>
  <si>
    <t>210010202R10</t>
  </si>
  <si>
    <t>Stínící celoplech.kanál SK 40x20mm do parapetního kanálu</t>
  </si>
  <si>
    <t>210110061R11</t>
  </si>
  <si>
    <t>Spínač zapuštěný dvojitý schodišťový 6+6</t>
  </si>
  <si>
    <t>210110072R21</t>
  </si>
  <si>
    <t>Elektronické doběhové relé ventilátoru do přístroj. krabice</t>
  </si>
  <si>
    <t>210110508R01</t>
  </si>
  <si>
    <t>Vypínač  vestavný 3-pól. 63A</t>
  </si>
  <si>
    <t>210111001R11</t>
  </si>
  <si>
    <t>Zásuvka vestavná 2P+PE, 250V/16A, Profil 45x45mm, do parapetního žlabu</t>
  </si>
  <si>
    <t>210111001R20</t>
  </si>
  <si>
    <t>Zásuvka vestavná 2P+PE, 250/16A, Profil 45x45 s přepěť. ochranou do parapoetního kanálu</t>
  </si>
  <si>
    <t>210111002R02</t>
  </si>
  <si>
    <t>Demontáž - zásuvka domovní vestavná - provedení 2P+Z</t>
  </si>
  <si>
    <t>210120401R01</t>
  </si>
  <si>
    <t>Jistič vzduch.1pólový do 25 A  bez krytu</t>
  </si>
  <si>
    <t>210120451R03</t>
  </si>
  <si>
    <t>Jistič vzduchový 3pólový do 63 A bez krytu</t>
  </si>
  <si>
    <t>210120502R01</t>
  </si>
  <si>
    <t>Montáž proudového chrániče 4-pól. 40A, 0,03A</t>
  </si>
  <si>
    <t>210150111R11</t>
  </si>
  <si>
    <t>Spínací hodiny s funkcí ASTRO</t>
  </si>
  <si>
    <t>210201053R11</t>
  </si>
  <si>
    <t>Svítidlo zářivkové kruhové přisazené 2x26W</t>
  </si>
  <si>
    <t>210201067R11</t>
  </si>
  <si>
    <t>Svítidlo zářivkové 2x58 W stropní</t>
  </si>
  <si>
    <t>210201067R16</t>
  </si>
  <si>
    <t>Svítidlo zářivkové 4x88 W stropní</t>
  </si>
  <si>
    <t>210201068R21</t>
  </si>
  <si>
    <t>Svítidlo zářivkové 2x80 W stropní</t>
  </si>
  <si>
    <t>210220101R01</t>
  </si>
  <si>
    <t>Demontáž - vodič svodové FeZn do d10mm vč.podpěr</t>
  </si>
  <si>
    <t>210220101RT7</t>
  </si>
  <si>
    <t>Vodiče svodové FeZn D do 10mm +podpěry, včetně drátu FeZn 8 mm + podpěr</t>
  </si>
  <si>
    <t>4*9+2*6,5+2*7+3*8,5+6+6+9,3+11+7+10+7*4,5+7*3,6</t>
  </si>
  <si>
    <t>210220301R01</t>
  </si>
  <si>
    <t>Demontáž - svorka hromosvodová do 2 šroubů /SS, SZ, SO/</t>
  </si>
  <si>
    <t>210220372R01</t>
  </si>
  <si>
    <t>Demontáž - úhelník ochranný nebo trubka s držáky do zdiva</t>
  </si>
  <si>
    <t>210500002R01</t>
  </si>
  <si>
    <t>Demontáž - ukončení vodičů v rozvaděči do 6 mm2</t>
  </si>
  <si>
    <t>210500003R11</t>
  </si>
  <si>
    <t>Demontáž - ukončení vodičů ochr. pospoj. do 16 mm2</t>
  </si>
  <si>
    <t>210500021R01</t>
  </si>
  <si>
    <t>Demontáž - spínač nástěnný jednopól.- řaz. 1, venkovní</t>
  </si>
  <si>
    <t>210500041R01</t>
  </si>
  <si>
    <t>Demontáž - spínač zapuštěný jednopólový</t>
  </si>
  <si>
    <t>210500043R01</t>
  </si>
  <si>
    <t>Demontáž - spínač zapuštěný seriový</t>
  </si>
  <si>
    <t>210500045R01</t>
  </si>
  <si>
    <t>Demontáž - spínač zapuštěný střídavý</t>
  </si>
  <si>
    <t>210500046R01</t>
  </si>
  <si>
    <t>Demontáž - spínač zapuštěný křížový</t>
  </si>
  <si>
    <t>210500063R01</t>
  </si>
  <si>
    <t>Demontáž - svítidlo stropní kruhové</t>
  </si>
  <si>
    <t>210500301R01</t>
  </si>
  <si>
    <t>Demontáž - krabice přístrojová KP 68, KZ 3, bez zapojení</t>
  </si>
  <si>
    <t>210500321R01</t>
  </si>
  <si>
    <t>Demontáž - krabice odbočná KR 68, se zapojením-kruhová</t>
  </si>
  <si>
    <t>210501039R01</t>
  </si>
  <si>
    <t>Demontáž - svítidlo zářivkové do 2x36 W strop., kancelář.</t>
  </si>
  <si>
    <t>210501082.R01</t>
  </si>
  <si>
    <t>Demontáž - vodič  do 3x4 pod omítkou</t>
  </si>
  <si>
    <t>210501090R01</t>
  </si>
  <si>
    <t>Demontáž - kabel silový do 4 x 25 mm2 pevně uložený</t>
  </si>
  <si>
    <t>210800549R01</t>
  </si>
  <si>
    <t>Vodič H07V-K 1x16 zž pod omítku</t>
  </si>
  <si>
    <t>4+2+2*4+4*2</t>
  </si>
  <si>
    <t>210810045R01</t>
  </si>
  <si>
    <t>Kabel CYKY 750 V 3 x 1,5 mm2 pevně uložený</t>
  </si>
  <si>
    <t>2*73+2*44+56+54</t>
  </si>
  <si>
    <t>210810046R01</t>
  </si>
  <si>
    <t>Kabel CYKY 750 V 3 x 2,5 mm2 pevně uložený</t>
  </si>
  <si>
    <t>7*44+2*32+3*55+86</t>
  </si>
  <si>
    <t>210810055R01</t>
  </si>
  <si>
    <t>Kabel CYKY 750 V 5 x 1,5 mm2 pevně uložený</t>
  </si>
  <si>
    <t>6*22+47</t>
  </si>
  <si>
    <t>210810060R24</t>
  </si>
  <si>
    <t>Kabel CYKY 1kV 5 x 10 mm2 pevně uložený</t>
  </si>
  <si>
    <t>2*3+7+3</t>
  </si>
  <si>
    <t>211150031R01</t>
  </si>
  <si>
    <t>Přepěťová ochrana 4-pól. kombinovaná T1+T2 pro sítě TN-S</t>
  </si>
  <si>
    <t>905      R02</t>
  </si>
  <si>
    <t>Měřění intenzity osvětlení, prtotokol</t>
  </si>
  <si>
    <t>34111030R</t>
  </si>
  <si>
    <t>Kabel silový s Cu jádrem 750 V CYKY 3 x 1,5 mm2</t>
  </si>
  <si>
    <t>34111036R</t>
  </si>
  <si>
    <t>Kabel silový s Cu jádrem 750 V CYKY 3 x 2,5 mm2</t>
  </si>
  <si>
    <t>34111090R</t>
  </si>
  <si>
    <t>Kabel silový s Cu jádrem 750 V CYKY 5 x 1,5 mm2</t>
  </si>
  <si>
    <t>34111101R</t>
  </si>
  <si>
    <t>Kabel silový s Cu jádrem 750 V CYKY 5 x 10 mm2</t>
  </si>
  <si>
    <t>34140966R</t>
  </si>
  <si>
    <t>Vodič silový CY zelenožlutý 6,00 mm2 - drát</t>
  </si>
  <si>
    <t>34140968R</t>
  </si>
  <si>
    <t>Vodič  H07V-K zelenožlutý 16,00 mm2 - drát</t>
  </si>
  <si>
    <t>34535400R</t>
  </si>
  <si>
    <t>Strojek spínače 1-pólového, řaz.1    3558-A05340</t>
  </si>
  <si>
    <t>34535405R</t>
  </si>
  <si>
    <t>Strojek přepínače sériového, řaz.5     3558-A05340</t>
  </si>
  <si>
    <t>34535406R</t>
  </si>
  <si>
    <t>Strojek přepínače střídavého, řaz.6    3558-A06340</t>
  </si>
  <si>
    <t>34535407R</t>
  </si>
  <si>
    <t>Strojek přepínače křížového, řaz.7     3558-A07340</t>
  </si>
  <si>
    <t>34535425R</t>
  </si>
  <si>
    <t>Strojek přepín.dvojit.stříd.,řaz.6+6   3558-A52340</t>
  </si>
  <si>
    <t>34536490R</t>
  </si>
  <si>
    <t>Kryt spínače Tango 3558A-A651</t>
  </si>
  <si>
    <t>34536492R</t>
  </si>
  <si>
    <t>Kryt spínače Tango 3558A-A652</t>
  </si>
  <si>
    <t>34536499R</t>
  </si>
  <si>
    <t>Doběhový spínač pro ventilátorky 2-20min., do krabice d68mm</t>
  </si>
  <si>
    <t>34536701R</t>
  </si>
  <si>
    <t>Rámeček pro spínače a zásuvky 1-násobný, 3901A-B10 B bílý</t>
  </si>
  <si>
    <t>34551613R</t>
  </si>
  <si>
    <t>Zásuvka 2P+PE, 16A,250V, 5518A-A2349 B, bílá</t>
  </si>
  <si>
    <t>34551622R</t>
  </si>
  <si>
    <t>Zásuvka 2P+PE,16A, 250V, Profil 45x45  s přepěť. ochranou,5595N-C0357 R1, karmínová</t>
  </si>
  <si>
    <t>34551623R</t>
  </si>
  <si>
    <t>Zásuvka 2P+PE,16A, 250V, Profil 45x45, 5525N-C0347 B , bílá</t>
  </si>
  <si>
    <t>34551624R</t>
  </si>
  <si>
    <t>Zásuvka 2P+PE,16A, 250V, Profil 45x45, 5525N-C0347 R1, karmínová</t>
  </si>
  <si>
    <t>34572114R10</t>
  </si>
  <si>
    <t>Parapetní kanál 2-dutinový, PK120x55D</t>
  </si>
  <si>
    <t>34572114R21</t>
  </si>
  <si>
    <t>Stínící oceloplechový kanál SK 40x20mm</t>
  </si>
  <si>
    <t>34751228.R</t>
  </si>
  <si>
    <t>zářivka lineární   80W, T5</t>
  </si>
  <si>
    <t>34751228.R33</t>
  </si>
  <si>
    <t>zářivka lineární   18W</t>
  </si>
  <si>
    <t>34751246R22</t>
  </si>
  <si>
    <t>Zářivka lineární 58W</t>
  </si>
  <si>
    <t>34751526R</t>
  </si>
  <si>
    <t>zářivka PL, 26W, bílá</t>
  </si>
  <si>
    <t>348241126R23</t>
  </si>
  <si>
    <t>svítidlo zářiv. interierové přisazené, e-předř.,T8, 4x18W, IP40, hranaté 635x635x85mm, mikroprisma</t>
  </si>
  <si>
    <t>348241126R24</t>
  </si>
  <si>
    <t>svítidlo zářiv. interierové přisazené, e-předř.,T8, 2x58W, IP40, hranaté 310x1535x85mm, mikroprisma</t>
  </si>
  <si>
    <t>348241126R36</t>
  </si>
  <si>
    <t>svítidlo zářiv. interierové přisazené, e-předř.,T5, 2x80W, IP20, zkosené 265x1530x60mm, lesk. mřížka</t>
  </si>
  <si>
    <t>34825141R11</t>
  </si>
  <si>
    <t>svítidlo zářiv.přisaz.kruh., e-předř., 2x26W, opal,IP41, d 420mm, kov.montura</t>
  </si>
  <si>
    <t>34825141R12</t>
  </si>
  <si>
    <t>svítidlo zářiv.přisaz.kruh., e-předř., 2x26W,opal, IP41, d 420mm, kov.montura, nouzové kombin.</t>
  </si>
  <si>
    <t>35441120R</t>
  </si>
  <si>
    <t>pásek uzemňovací provedení pozinkovaný; 30 x 4 mm</t>
  </si>
  <si>
    <t>35713852R01</t>
  </si>
  <si>
    <t>Rozvodnice zapuštěná oceloplechová pro modulární přístroje, 4 řady, 72 modulů, IP30</t>
  </si>
  <si>
    <t>35811683R11</t>
  </si>
  <si>
    <t>Spínač páčkový 3-pól. vestavný, 63A, modulární, montáž na lištu 35mm</t>
  </si>
  <si>
    <t>35821139R</t>
  </si>
  <si>
    <t>Spínací hodiny s funkcí ASTRO, 1-kanálové</t>
  </si>
  <si>
    <t>35822109R</t>
  </si>
  <si>
    <t>jistič modulární do 63A; jmen.proud 10,00 A; charakt. B; počet pólů 1; tepl.okolí -30 do + 55 °C; IP 20</t>
  </si>
  <si>
    <t>35822111R</t>
  </si>
  <si>
    <t>jistič modulární do 63A; jmen.proud 16,00 A; charakt. B; počet pólů 1; tepl.okolí -30 do + 55 °C; IP 20</t>
  </si>
  <si>
    <t>35822405R</t>
  </si>
  <si>
    <t>jistič modulární do 63A; jmen.proud 40,00 A; charakt. B; počet pólů 3; tepl.okolí -30 do + 55 °C; IP 20</t>
  </si>
  <si>
    <t>35889029.AR</t>
  </si>
  <si>
    <t>chránič proudový; jmen.proud 40,00 A; počet pólů 4; typ A; tepl.okolí -25 do +45 °C; IP 20; jmen.reziduální proud 30 mA</t>
  </si>
  <si>
    <t>56284128R</t>
  </si>
  <si>
    <t>hmoždinka</t>
  </si>
  <si>
    <t>1M</t>
  </si>
  <si>
    <t>M24</t>
  </si>
  <si>
    <t>Montáže vzduchotechnických zařízení</t>
  </si>
  <si>
    <t>728 61 Ventilátory radiální nízkotlaké</t>
  </si>
  <si>
    <t>728611113R00</t>
  </si>
  <si>
    <t xml:space="preserve">...montáž radiálního nízkotlakého potrubního ventilátoru do čtyřhranného potrubí, do průřezu 0,07 m2,  </t>
  </si>
  <si>
    <t>242050833R11</t>
  </si>
  <si>
    <t>Klimatizační zařízení Split,chlad.výkon 2,5kW, vnější + vnitřní jednotka, vč. propojení a ovládání</t>
  </si>
  <si>
    <t>42911730R10</t>
  </si>
  <si>
    <t>Malý radiální ventilátor 230V, 27.3W,107m3/h</t>
  </si>
  <si>
    <t>429172010R01</t>
  </si>
  <si>
    <t>Klimatizace Split, vnější + vnitřní nástěnná jednotka, chl. výkon 2,5-3kW, vč. potrubí,  propojení,, ovládání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</si>
  <si>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</si>
  <si>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</si>
  <si>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460560163R00</t>
  </si>
  <si>
    <t>Zához rýhy 35/80 cm, hornina třídy 3</t>
  </si>
  <si>
    <t>460200163R01</t>
  </si>
  <si>
    <t>Výkop rýhy 35/80 cm  hor.3, pro uzemnění</t>
  </si>
  <si>
    <t>460620013RT41</t>
  </si>
  <si>
    <t>Provizorní úprava terénu po záhozu rýhy, ruční vyrovnání a zhutnění</t>
  </si>
  <si>
    <t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t>
  </si>
  <si>
    <t>722</t>
  </si>
  <si>
    <t>Vnitřní vodovod</t>
  </si>
  <si>
    <t>722 13-0 Potrubí z ocelových trubek závitových pozinkovaných</t>
  </si>
  <si>
    <t>722130234R00</t>
  </si>
  <si>
    <t xml:space="preserve">...DN 32, svařovaných 11 343,  </t>
  </si>
  <si>
    <t>Potrubí včetně tvarovek a zednických výpomocí.</t>
  </si>
  <si>
    <t>19</t>
  </si>
  <si>
    <t>722130831R00</t>
  </si>
  <si>
    <t>...nástěnky</t>
  </si>
  <si>
    <t>722 17-08 Demontáž potrubí z trubek z PH tlakových</t>
  </si>
  <si>
    <t>722170801R00</t>
  </si>
  <si>
    <t>...do D 32</t>
  </si>
  <si>
    <t>722170804R00</t>
  </si>
  <si>
    <t>...přes 32 do D 63</t>
  </si>
  <si>
    <t>722 17-1 Potrubí z plastických hmot</t>
  </si>
  <si>
    <t>722172312R00</t>
  </si>
  <si>
    <t>...d 25 mm</t>
  </si>
  <si>
    <t>722172313R00</t>
  </si>
  <si>
    <t>...d 32 mm</t>
  </si>
  <si>
    <t>0,5+0,5+1,0+0,5+0,75+2,7+0,5</t>
  </si>
  <si>
    <t>2,0+2,0</t>
  </si>
  <si>
    <t>722 17-5 Montáž tvarovek - bez dodávky materiálu</t>
  </si>
  <si>
    <t>722175112R00</t>
  </si>
  <si>
    <t>...svařovaných polyfuzně, DN přes 16 do 20 mm, jeden spoj</t>
  </si>
  <si>
    <t>722 18-1 Izolace vodovodního potrubí</t>
  </si>
  <si>
    <t>722 18-12 návleková</t>
  </si>
  <si>
    <t>722181213RT9</t>
  </si>
  <si>
    <t>...trubice z pěnového polyetylenu, tloušťka stěny 13 mm, d 28 mm</t>
  </si>
  <si>
    <t>V položce je kalkulována dodávka izolační trubice, spon a lepicí pásky.</t>
  </si>
  <si>
    <t>722181213RU1</t>
  </si>
  <si>
    <t>...trubice z pěnového polyetylenu, tloušťka stěny 13 mm, d 32 mm</t>
  </si>
  <si>
    <t>722181213RU4</t>
  </si>
  <si>
    <t>...trubice z pěnového polyetylenu, tloušťka stěny 13 mm, d 42 mm</t>
  </si>
  <si>
    <t>722 20 Armatury k potrubím z plastů</t>
  </si>
  <si>
    <t>722202415R00</t>
  </si>
  <si>
    <t>...kulový kohout nerozebíratelný,  , spoj svařováním, d 40 mm</t>
  </si>
  <si>
    <t>722202432R00</t>
  </si>
  <si>
    <t>...kulový kohout rozebíratelný,  , spoj svařováním, d 20 mm</t>
  </si>
  <si>
    <t>722202433R00</t>
  </si>
  <si>
    <t>...kulový kohout rozebíratelný,  , spoj svařováním, d 25 mm</t>
  </si>
  <si>
    <t>722202434R00</t>
  </si>
  <si>
    <t>...kulový kohout rozebíratelný,  , spoj svařováním, d 32 mm</t>
  </si>
  <si>
    <t>722 23-1 Armatury závitové se dvěma závity včetně dodávky materiálu</t>
  </si>
  <si>
    <t>722237643R00</t>
  </si>
  <si>
    <t>...zpětný ventil, vnitřní-vnitřní závit, DN 20,  , mosaz</t>
  </si>
  <si>
    <t>722 25-1 Požární příslušenství</t>
  </si>
  <si>
    <t>722254114RM2</t>
  </si>
  <si>
    <t xml:space="preserve">...skříň hydrantová s výzbrojí s konopnou hadicí, skříň, naviják, kulový ventil G 3/4". Hadice pr, 25 mm délky 20 m, proudnice,  </t>
  </si>
  <si>
    <t>soubor</t>
  </si>
  <si>
    <t>733 17 Demontáž potrubí z plastových trubek</t>
  </si>
  <si>
    <t>733170801R00</t>
  </si>
  <si>
    <t>...do d 25 mm</t>
  </si>
  <si>
    <t>28654228R</t>
  </si>
  <si>
    <t>víčko/záslepka PPR; PN 20; di = 20,0 mm; spoj svařovaný</t>
  </si>
  <si>
    <t>725</t>
  </si>
  <si>
    <t>Zařizovací předměty</t>
  </si>
  <si>
    <t>725 11-08 Demontáž klozetů</t>
  </si>
  <si>
    <t>725110811R00</t>
  </si>
  <si>
    <t>...splachovacích</t>
  </si>
  <si>
    <t>725 21-08 Demontáž umyvadel</t>
  </si>
  <si>
    <t>725210821R00</t>
  </si>
  <si>
    <t>...umyvadel bez výtokových armatur</t>
  </si>
  <si>
    <t>725 82-08 Demontáž baterií</t>
  </si>
  <si>
    <t>725820801R00</t>
  </si>
  <si>
    <t>...nástěnných do G 3/4"</t>
  </si>
  <si>
    <t>725 84-08 Demontáž baterií sprchových</t>
  </si>
  <si>
    <t>725840850R00</t>
  </si>
  <si>
    <t>...diferenciálních G 3/4x1</t>
  </si>
  <si>
    <t>734 20 Montáž závitových armatur</t>
  </si>
  <si>
    <t>734 20-9 armatury ve specifikaci</t>
  </si>
  <si>
    <t>734209116R00</t>
  </si>
  <si>
    <t>...se dvěma závity, G 5/4"</t>
  </si>
  <si>
    <t>734 25 Ventily pojistné závitové</t>
  </si>
  <si>
    <t>nízkozdvižné pružinové</t>
  </si>
  <si>
    <t>734 25-1 včetně dodávky materiálu</t>
  </si>
  <si>
    <t>734255122R00</t>
  </si>
  <si>
    <t xml:space="preserve">...pojistný ventil, DN 20, 3,0 bar, mosaz, vnitřní-vnitřní závit </t>
  </si>
  <si>
    <t>734 29 Ostatní armatury</t>
  </si>
  <si>
    <t>734 29-1 kohouty plnící a vypouštěcí včetně dodávky materiálu</t>
  </si>
  <si>
    <t>734293323R00</t>
  </si>
  <si>
    <t>...kulový kohout výtokový (zahradní), DN 20 x 25, PN 10, mosaz</t>
  </si>
  <si>
    <t>551135723R</t>
  </si>
  <si>
    <t>ventil zpětný pro rozvod vytápění a sanity; PN 16; DN 25 mm</t>
  </si>
  <si>
    <t>551831111</t>
  </si>
  <si>
    <t>potrubní oddělovač 5/4"</t>
  </si>
  <si>
    <t>M36</t>
  </si>
  <si>
    <t>Montáže měřících a regulačních zařízení</t>
  </si>
  <si>
    <t>360 41 Čidla</t>
  </si>
  <si>
    <t>361410308R00</t>
  </si>
  <si>
    <t>Montáž čerpadla napájení 220 V</t>
  </si>
  <si>
    <t>4261192011R1</t>
  </si>
  <si>
    <t>Čerpadlo do vrtu ponorné  1,1kW, 240V,</t>
  </si>
  <si>
    <t>čerpadlo ponorné, do vrtu; použití pro: vodárenství, stavebnictví, průmysl, pro hasicí systémy, pro přečerpávání vody; 4" vrt, oběžné kolo poloaxiální; teplota čerpané kapaliny do 30 °C; stav.délka l = 875 mm, (např. IVAR.SP4 1815 - 4")</t>
  </si>
  <si>
    <t>971039999R10</t>
  </si>
  <si>
    <t>Ucpávka protipožární, průchod stěnou např.,protipožární tmel Intumex MG</t>
  </si>
  <si>
    <t xml:space="preserve">sada  </t>
  </si>
  <si>
    <t>M22</t>
  </si>
  <si>
    <t>Montáž sdělovací a zabezp. techniky</t>
  </si>
  <si>
    <t>220 26-162 Osazení hmoždinky</t>
  </si>
  <si>
    <t>Vyvrtání díry, vyčištění, zatlačení hmoždinky do otvoru.</t>
  </si>
  <si>
    <t>220261623R00</t>
  </si>
  <si>
    <t>Osazení hmoždinky 10 mm v cihelné zdi</t>
  </si>
  <si>
    <t>220260733R04</t>
  </si>
  <si>
    <t>Žlab kabelový plastový EKD 80x40mm vč. dodávky žlabu a spojek</t>
  </si>
  <si>
    <t>1+2,3+3+0,4+4,5+0,5+5,8+2*2,4</t>
  </si>
  <si>
    <t>220260733R23</t>
  </si>
  <si>
    <t>Demontáž stávajících kabelových lišt plastových</t>
  </si>
  <si>
    <t>220270325R22</t>
  </si>
  <si>
    <t>Vodič UTP Cat.6e nestíněný, 4x2xAWG24  do kabelového žlabu, vč. dodávky vodiče</t>
  </si>
  <si>
    <t>11*18+1,5*12+9*8+3*4+21*16+6*12+3*8+3*4+11*24+20*3+6*16+3,5*12+1,8*8+4*3+29*2</t>
  </si>
  <si>
    <t>220270325R31</t>
  </si>
  <si>
    <t>Demontáž stávajících vodičů UTP</t>
  </si>
  <si>
    <t>220271403R12</t>
  </si>
  <si>
    <t>Zapojení vodiče UTP 4x2xAWG24 na konektor RJ45, vč. dodávky konektoru</t>
  </si>
  <si>
    <t>220301203R11</t>
  </si>
  <si>
    <t>Zásuvkový modul 22,5x45, Profil 45, do parapetního žlabu, vč. dodávky modulu</t>
  </si>
  <si>
    <t>220301203R22</t>
  </si>
  <si>
    <t>Zásuvka datová RJ45-8 Cat.6/u nestíněná vč. dodávky zásuvky</t>
  </si>
  <si>
    <t>220301203R44</t>
  </si>
  <si>
    <t>Demontáž stávajících datových a telefonních zásuvek</t>
  </si>
  <si>
    <t>220370062R17</t>
  </si>
  <si>
    <t>Měření kabelu UTP Cat.6 vč. protokolu</t>
  </si>
  <si>
    <t>220440031R27</t>
  </si>
  <si>
    <t>Výzbroj datové skříně podle popisu na výkresu D.1.1.4-2 vč. dodávky zařízení a patchkabelů</t>
  </si>
  <si>
    <t>220490534R08</t>
  </si>
  <si>
    <t>Přemístění stanice el. vrátného-demontáž a opětná montáž vč. zapojení</t>
  </si>
  <si>
    <t>220550072R32</t>
  </si>
  <si>
    <t>Skříň datového rozvaděče 600x1750x600mm, 37U, IP30, vč. dodávky skříně</t>
  </si>
  <si>
    <t>220550072R41</t>
  </si>
  <si>
    <t>Podstavec datového rozvaděče 600x600mm - komplet, vč. dodávky podstavce</t>
  </si>
  <si>
    <t>220550072R47</t>
  </si>
  <si>
    <t>Police 19", 550mm do datového rozvaděče vč. dodávky police</t>
  </si>
  <si>
    <t>220550072R52</t>
  </si>
  <si>
    <t>Horní ventilační jednotka vč. termostatu, 1 ventilátor</t>
  </si>
  <si>
    <t>220711305R12</t>
  </si>
  <si>
    <t>Demontáž a opětná montáž infradetektoru EZS vč. držáku</t>
  </si>
  <si>
    <t>Montáž včetně napojení kabelů.</t>
  </si>
  <si>
    <t>220721111R13</t>
  </si>
  <si>
    <t>Demontáž a opětná montáž hlásiče požáru na strop vč. zapojení</t>
  </si>
  <si>
    <t>220840051R13</t>
  </si>
  <si>
    <t>Demontáž stávající datové skříně vč. likvidace</t>
  </si>
  <si>
    <t>229850141R11</t>
  </si>
  <si>
    <t>Demontáž stávající pobočkové telefonní ústředny do 24 poboček</t>
  </si>
  <si>
    <t>229850141R17</t>
  </si>
  <si>
    <t>Opětná montáž pobočkové telefon. ústředny do datové skříně vč. zapojení</t>
  </si>
  <si>
    <t>Hmoždinka 10 PA HM 10 10x50 mm</t>
  </si>
  <si>
    <t>971042361R10</t>
  </si>
  <si>
    <t>Vybourání otvorů do stropu beton,  pl. 0,09 m2, tl. do1 60cm</t>
  </si>
  <si>
    <t>...Vybourání otv. zeď cihel. pl.0,25 m2, tl.15cm, MVC</t>
  </si>
  <si>
    <t>9+4+15+12+3</t>
  </si>
  <si>
    <t>220370062R18</t>
  </si>
  <si>
    <t>Měření kabelu UTP  vč. protokolu</t>
  </si>
  <si>
    <t>971033451R11</t>
  </si>
  <si>
    <t>Vybourání otv. zeď cihel. pl.0,25 m2, tl.45cm, MVC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</si>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</sst>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64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64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64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64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65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9" fillId="0" borderId="0" xfId="0" applyNumberFormat="1" applyFont="1" applyAlignment="1">
      <alignment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41" xfId="0" applyFont="1" applyBorder="1" applyAlignment="1">
      <alignment vertical="top" shrinkToFit="1"/>
    </xf>
    <xf numFmtId="0" fontId="17" fillId="0" borderId="41" xfId="0" applyNumberFormat="1" applyFont="1" applyBorder="1" applyAlignment="1">
      <alignment vertical="top" wrapText="1" shrinkToFit="1"/>
    </xf>
    <xf numFmtId="165" fontId="0" fillId="4" borderId="42" xfId="0" applyNumberFormat="1" applyFill="1" applyBorder="1" applyAlignment="1">
      <alignment vertical="top" shrinkToFit="1"/>
    </xf>
    <xf numFmtId="165" fontId="16" fillId="0" borderId="41" xfId="0" applyNumberFormat="1" applyFont="1" applyBorder="1" applyAlignment="1">
      <alignment vertical="top" shrinkToFit="1"/>
    </xf>
    <xf numFmtId="165" fontId="17" fillId="0" borderId="41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0" fontId="17" fillId="0" borderId="72" xfId="0" applyNumberFormat="1" applyFont="1" applyBorder="1" applyAlignment="1">
      <alignment vertical="top" wrapText="1" shrinkToFit="1"/>
    </xf>
    <xf numFmtId="165" fontId="17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17" fillId="0" borderId="7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0" fontId="16" fillId="0" borderId="72" xfId="0" applyFont="1" applyBorder="1" applyAlignment="1">
      <alignment vertical="top" shrinkToFit="1"/>
    </xf>
    <xf numFmtId="165" fontId="16" fillId="0" borderId="72" xfId="0" applyNumberFormat="1" applyFont="1" applyBorder="1" applyAlignment="1">
      <alignment vertical="top" shrinkToFit="1"/>
    </xf>
    <xf numFmtId="4" fontId="16" fillId="5" borderId="72" xfId="0" applyNumberFormat="1" applyFont="1" applyFill="1" applyBorder="1" applyAlignment="1" applyProtection="1">
      <alignment vertical="top" shrinkToFit="1"/>
      <protection locked="0"/>
    </xf>
    <xf numFmtId="0" fontId="16" fillId="0" borderId="72" xfId="0" applyNumberFormat="1" applyFont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8" fillId="0" borderId="24" xfId="0" applyNumberFormat="1" applyFont="1" applyBorder="1" applyAlignment="1">
      <alignment horizontal="left" vertical="top" wrapText="1"/>
    </xf>
    <xf numFmtId="0" fontId="18" fillId="0" borderId="25" xfId="0" applyNumberFormat="1" applyFont="1" applyBorder="1" applyAlignment="1">
      <alignment vertical="top" wrapText="1" shrinkToFit="1"/>
    </xf>
    <xf numFmtId="165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59" xfId="0" applyNumberFormat="1" applyFont="1" applyBorder="1" applyAlignment="1">
      <alignment vertical="top" wrapText="1" shrinkToFit="1"/>
    </xf>
    <xf numFmtId="165" fontId="16" fillId="0" borderId="59" xfId="0" applyNumberFormat="1" applyFont="1" applyBorder="1" applyAlignment="1">
      <alignment vertical="top" wrapText="1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6" fillId="0" borderId="37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5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8" xfId="0" applyNumberFormat="1" applyFont="1" applyBorder="1" applyAlignment="1">
      <alignment vertical="top" wrapText="1" shrinkToFi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32" xfId="0" applyNumberFormat="1" applyFill="1" applyBorder="1" applyAlignment="1">
      <alignment horizontal="left" vertical="top" wrapText="1"/>
    </xf>
    <xf numFmtId="165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I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194" t="s">
        <v>0</v>
      </c>
      <c r="C5" s="194"/>
      <c r="D5" s="194"/>
      <c r="E5" s="194"/>
      <c r="F5" s="194"/>
      <c r="G5" s="195"/>
      <c r="H5" s="15"/>
    </row>
    <row r="6" spans="1:8" x14ac:dyDescent="0.2">
      <c r="A6" s="20" t="s">
        <v>6</v>
      </c>
      <c r="B6" s="196"/>
      <c r="C6" s="196"/>
      <c r="D6" s="196"/>
      <c r="E6" s="196"/>
      <c r="F6" s="196"/>
      <c r="G6" s="197"/>
      <c r="H6" s="15"/>
    </row>
    <row r="7" spans="1:8" x14ac:dyDescent="0.2">
      <c r="A7" s="20" t="s">
        <v>7</v>
      </c>
      <c r="B7" s="196"/>
      <c r="C7" s="196"/>
      <c r="D7" s="196"/>
      <c r="E7" s="196"/>
      <c r="F7" s="196"/>
      <c r="G7" s="197"/>
      <c r="H7" s="15"/>
    </row>
    <row r="8" spans="1:8" x14ac:dyDescent="0.2">
      <c r="A8" s="20" t="s">
        <v>8</v>
      </c>
      <c r="B8" s="196"/>
      <c r="C8" s="196"/>
      <c r="D8" s="196"/>
      <c r="E8" s="196"/>
      <c r="F8" s="196"/>
      <c r="G8" s="197"/>
      <c r="H8" s="15"/>
    </row>
    <row r="9" spans="1:8" x14ac:dyDescent="0.2">
      <c r="A9" s="20" t="s">
        <v>9</v>
      </c>
      <c r="B9" s="196"/>
      <c r="C9" s="196"/>
      <c r="D9" s="196"/>
      <c r="E9" s="196"/>
      <c r="F9" s="196"/>
      <c r="G9" s="197"/>
      <c r="H9" s="15"/>
    </row>
    <row r="10" spans="1:8" x14ac:dyDescent="0.2">
      <c r="A10" s="20" t="s">
        <v>10</v>
      </c>
      <c r="B10" s="196"/>
      <c r="C10" s="196"/>
      <c r="D10" s="196"/>
      <c r="E10" s="196"/>
      <c r="F10" s="196"/>
      <c r="G10" s="197"/>
      <c r="H10" s="15"/>
    </row>
    <row r="11" spans="1:8" x14ac:dyDescent="0.2">
      <c r="A11" s="20" t="s">
        <v>11</v>
      </c>
      <c r="B11" s="186"/>
      <c r="C11" s="186"/>
      <c r="D11" s="186"/>
      <c r="E11" s="186"/>
      <c r="F11" s="186"/>
      <c r="G11" s="187"/>
      <c r="H11" s="15"/>
    </row>
    <row r="12" spans="1:8" x14ac:dyDescent="0.2">
      <c r="A12" s="20" t="s">
        <v>12</v>
      </c>
      <c r="B12" s="188"/>
      <c r="C12" s="189"/>
      <c r="D12" s="189"/>
      <c r="E12" s="189"/>
      <c r="F12" s="189"/>
      <c r="G12" s="190"/>
      <c r="H12" s="15"/>
    </row>
    <row r="13" spans="1:8" ht="13.5" thickBot="1" x14ac:dyDescent="0.25">
      <c r="A13" s="21" t="s">
        <v>13</v>
      </c>
      <c r="B13" s="191"/>
      <c r="C13" s="191"/>
      <c r="D13" s="191"/>
      <c r="E13" s="191"/>
      <c r="F13" s="191"/>
      <c r="G13" s="19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193" t="s">
        <v>41</v>
      </c>
      <c r="B17" s="193"/>
      <c r="C17" s="193"/>
      <c r="D17" s="193"/>
      <c r="E17" s="193"/>
      <c r="F17" s="193"/>
      <c r="G17" s="193"/>
      <c r="H17" s="15"/>
    </row>
  </sheetData>
  <sheetProtection algorithmName="SHA-512" hashValue="iDeiq+Ep7Oq7ME6ZMqUQnvXxPZ8GUIBsXZz7YvkZWgKYXFrQaotVEQoi+HJZ2JwTxVHF3IBdkOQKrRI9UhXJ1g==" saltValue="TK8dE8t1mHXnrNHSSCJvm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I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79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0" t="s">
        <v>44</v>
      </c>
      <c r="H15" s="13" t="s">
        <v>2</v>
      </c>
      <c r="I15" s="82" t="s">
        <v>48</v>
      </c>
      <c r="J15" s="52"/>
    </row>
    <row r="16" spans="1:14" ht="12" customHeight="1" x14ac:dyDescent="0.2">
      <c r="C16" s="13"/>
      <c r="D16" s="80" t="s">
        <v>45</v>
      </c>
      <c r="H16" s="13" t="s">
        <v>3</v>
      </c>
      <c r="I16" s="82" t="s">
        <v>49</v>
      </c>
      <c r="J16" s="52"/>
    </row>
    <row r="17" spans="1:16" ht="12" customHeight="1" x14ac:dyDescent="0.2">
      <c r="C17" s="81" t="s">
        <v>47</v>
      </c>
      <c r="D17" s="80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20</v>
      </c>
      <c r="C21" s="85"/>
      <c r="D21" s="85"/>
      <c r="E21" s="86"/>
      <c r="F21" s="87"/>
      <c r="G21" s="87"/>
      <c r="H21" s="91" t="s">
        <v>21</v>
      </c>
      <c r="I21" s="92" t="s">
        <v>22</v>
      </c>
      <c r="J21" s="93" t="s">
        <v>23</v>
      </c>
    </row>
    <row r="22" spans="1:16" x14ac:dyDescent="0.2">
      <c r="A22" s="88"/>
      <c r="B22" s="88" t="s">
        <v>50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51</v>
      </c>
      <c r="C23" s="89" t="s">
        <v>43</v>
      </c>
      <c r="D23" s="89"/>
      <c r="E23" s="89"/>
      <c r="F23" s="89"/>
      <c r="G23" s="90"/>
      <c r="H23" s="94" t="s">
        <v>52</v>
      </c>
      <c r="I23" s="95">
        <v>6</v>
      </c>
      <c r="J23" s="96">
        <f>'Rekapitulace Objekt 101'!H27</f>
        <v>0</v>
      </c>
      <c r="O23" t="s">
        <v>1564</v>
      </c>
      <c r="P23" t="s">
        <v>1564</v>
      </c>
    </row>
    <row r="24" spans="1:16" ht="25.5" customHeight="1" x14ac:dyDescent="0.25">
      <c r="A24" s="98"/>
      <c r="B24" s="198" t="s">
        <v>53</v>
      </c>
      <c r="C24" s="199"/>
      <c r="D24" s="199"/>
      <c r="E24" s="199"/>
      <c r="F24" s="99"/>
      <c r="G24" s="100"/>
      <c r="H24" s="101"/>
      <c r="I24" s="102"/>
      <c r="J24" s="97">
        <f>SUM(J22:J23)</f>
        <v>0</v>
      </c>
    </row>
  </sheetData>
  <sheetProtection algorithmName="SHA-512" hashValue="jipPCvn9dI6TbMUZnvIiGepTOEURMeGzqDANU9+/n69m6anKjX9fvC4CckWPk26iqeabz4fSo2C4qDB+cWwDQQ==" saltValue="OvPX54o+d0kHd7zUuu89z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201"/>
      <c r="D2" s="201"/>
      <c r="E2" s="201"/>
      <c r="F2" s="201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00" t="s">
        <v>17</v>
      </c>
      <c r="B4" s="200"/>
      <c r="C4" s="200"/>
      <c r="D4" s="200"/>
      <c r="E4" s="200"/>
      <c r="F4" s="200"/>
      <c r="G4" s="200"/>
      <c r="H4" s="200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02">
        <f>C2</f>
        <v>0</v>
      </c>
      <c r="C7" s="203"/>
      <c r="D7" s="203"/>
      <c r="E7" s="203"/>
      <c r="F7" s="203"/>
      <c r="G7" s="203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E+4z/12Q/ybbIrek5e9EVsDSc5H8wcFaat5jrt1oJrFymptTL5XXKkaTfZC+fYpMNWH5Zcs94dXafHj3TSIAIw==" saltValue="WW7Xx26/uP6T/Pug8cv+9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04" t="s">
        <v>30</v>
      </c>
      <c r="B1" s="204"/>
      <c r="C1" s="205"/>
      <c r="D1" s="204"/>
      <c r="E1" s="204"/>
      <c r="F1" s="204"/>
      <c r="G1" s="204"/>
    </row>
    <row r="2" spans="1:7" ht="13.5" thickTop="1" x14ac:dyDescent="0.2">
      <c r="A2" s="55" t="s">
        <v>31</v>
      </c>
      <c r="B2" s="56"/>
      <c r="C2" s="206"/>
      <c r="D2" s="206"/>
      <c r="E2" s="206"/>
      <c r="F2" s="206"/>
      <c r="G2" s="207"/>
    </row>
    <row r="3" spans="1:7" x14ac:dyDescent="0.2">
      <c r="A3" s="57" t="s">
        <v>32</v>
      </c>
      <c r="B3" s="58"/>
      <c r="C3" s="208"/>
      <c r="D3" s="208"/>
      <c r="E3" s="208"/>
      <c r="F3" s="208"/>
      <c r="G3" s="209"/>
    </row>
    <row r="4" spans="1:7" ht="13.5" thickBot="1" x14ac:dyDescent="0.25">
      <c r="A4" s="59" t="s">
        <v>33</v>
      </c>
      <c r="B4" s="60"/>
      <c r="C4" s="210"/>
      <c r="D4" s="210"/>
      <c r="E4" s="210"/>
      <c r="F4" s="210"/>
      <c r="G4" s="211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lHTiq9gogTIJ+n9zMnw6eZMiQ5uugcl/EviDLFY5Cu/XItHm26p/BuZMJh4TegoyOUXO11HlsfFdxCM+ql5Lrw==" saltValue="TsM3+YlPI3TMy/x7LsuqH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03" t="s">
        <v>51</v>
      </c>
      <c r="C2" s="212" t="s">
        <v>43</v>
      </c>
      <c r="D2" s="201"/>
      <c r="E2" s="201"/>
      <c r="F2" s="201"/>
      <c r="G2" s="26" t="s">
        <v>15</v>
      </c>
      <c r="H2" s="104" t="s">
        <v>52</v>
      </c>
    </row>
    <row r="3" spans="1:10" ht="13.5" customHeight="1" thickTop="1" x14ac:dyDescent="0.2">
      <c r="H3" s="35"/>
    </row>
    <row r="4" spans="1:10" ht="18" customHeight="1" x14ac:dyDescent="0.25">
      <c r="A4" s="200" t="s">
        <v>17</v>
      </c>
      <c r="B4" s="200"/>
      <c r="C4" s="200"/>
      <c r="D4" s="200"/>
      <c r="E4" s="200"/>
      <c r="F4" s="200"/>
      <c r="G4" s="200"/>
      <c r="H4" s="200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101</v>
      </c>
      <c r="H6" s="35"/>
    </row>
    <row r="7" spans="1:10" ht="15.75" customHeight="1" x14ac:dyDescent="0.25">
      <c r="B7" s="202" t="str">
        <f>C2</f>
        <v>Budova PS MB, rekonstrukce objektu Povodí Labe, státní podnik</v>
      </c>
      <c r="C7" s="203"/>
      <c r="D7" s="203"/>
      <c r="E7" s="203"/>
      <c r="F7" s="203"/>
      <c r="G7" s="203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105" t="s">
        <v>54</v>
      </c>
      <c r="C9" s="105" t="s">
        <v>55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05" t="s">
        <v>56</v>
      </c>
      <c r="C10" s="105" t="s">
        <v>57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05" t="s">
        <v>58</v>
      </c>
      <c r="C11" s="105" t="s">
        <v>59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05" t="s">
        <v>60</v>
      </c>
      <c r="C13" s="105" t="s">
        <v>61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05" t="s">
        <v>52</v>
      </c>
      <c r="C15" s="105" t="s">
        <v>62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63</v>
      </c>
      <c r="B17" s="106">
        <v>2900</v>
      </c>
      <c r="C17" s="105" t="s">
        <v>64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07" t="s">
        <v>65</v>
      </c>
      <c r="B19" s="108"/>
      <c r="C19" s="108"/>
      <c r="D19" s="108"/>
      <c r="E19" s="108"/>
      <c r="F19" s="108"/>
      <c r="G19" s="108"/>
      <c r="H19" s="109"/>
      <c r="I19" s="32"/>
      <c r="J19" s="32"/>
    </row>
    <row r="20" spans="1:16" ht="12.75" customHeight="1" x14ac:dyDescent="0.2">
      <c r="A20" s="115" t="s">
        <v>66</v>
      </c>
      <c r="B20" s="116"/>
      <c r="C20" s="117"/>
      <c r="D20" s="117"/>
      <c r="E20" s="117"/>
      <c r="F20" s="117"/>
      <c r="G20" s="118"/>
      <c r="H20" s="119" t="s">
        <v>67</v>
      </c>
      <c r="I20" s="32"/>
      <c r="J20" s="32"/>
    </row>
    <row r="21" spans="1:16" ht="12.75" customHeight="1" x14ac:dyDescent="0.2">
      <c r="A21" s="113" t="s">
        <v>51</v>
      </c>
      <c r="B21" s="111" t="s">
        <v>68</v>
      </c>
      <c r="C21" s="110"/>
      <c r="D21" s="110"/>
      <c r="E21" s="110"/>
      <c r="F21" s="110"/>
      <c r="G21" s="112"/>
      <c r="H21" s="114">
        <f>'101 101 Pol'!G803</f>
        <v>0</v>
      </c>
      <c r="I21" s="32"/>
      <c r="J21" s="32"/>
      <c r="O21">
        <f>'101 101 Pol'!AN803</f>
        <v>0</v>
      </c>
      <c r="P21">
        <f>'101 101 Pol'!AO803</f>
        <v>0</v>
      </c>
    </row>
    <row r="22" spans="1:16" ht="12.75" customHeight="1" x14ac:dyDescent="0.2">
      <c r="A22" s="113" t="s">
        <v>69</v>
      </c>
      <c r="B22" s="111" t="s">
        <v>70</v>
      </c>
      <c r="C22" s="110"/>
      <c r="D22" s="110"/>
      <c r="E22" s="110"/>
      <c r="F22" s="110"/>
      <c r="G22" s="112"/>
      <c r="H22" s="114">
        <f>'101 102 Pol'!G35</f>
        <v>0</v>
      </c>
      <c r="I22" s="32"/>
      <c r="J22" s="32"/>
      <c r="O22">
        <f>'101 102 Pol'!AN35</f>
        <v>0</v>
      </c>
      <c r="P22">
        <f>'101 102 Pol'!AO35</f>
        <v>0</v>
      </c>
    </row>
    <row r="23" spans="1:16" ht="12.75" customHeight="1" x14ac:dyDescent="0.2">
      <c r="A23" s="113" t="s">
        <v>71</v>
      </c>
      <c r="B23" s="111" t="s">
        <v>72</v>
      </c>
      <c r="C23" s="110"/>
      <c r="D23" s="110"/>
      <c r="E23" s="110"/>
      <c r="F23" s="110"/>
      <c r="G23" s="112"/>
      <c r="H23" s="114">
        <f>'101 103 Pol'!G188</f>
        <v>0</v>
      </c>
      <c r="I23" s="32"/>
      <c r="J23" s="32"/>
      <c r="O23">
        <f>'101 103 Pol'!AN188</f>
        <v>0</v>
      </c>
      <c r="P23">
        <f>'101 103 Pol'!AO188</f>
        <v>0</v>
      </c>
    </row>
    <row r="24" spans="1:16" ht="12.75" customHeight="1" x14ac:dyDescent="0.2">
      <c r="A24" s="113" t="s">
        <v>73</v>
      </c>
      <c r="B24" s="111" t="s">
        <v>74</v>
      </c>
      <c r="C24" s="110"/>
      <c r="D24" s="110"/>
      <c r="E24" s="110"/>
      <c r="F24" s="110"/>
      <c r="G24" s="112"/>
      <c r="H24" s="114">
        <f>'101 104 Pol'!G79</f>
        <v>0</v>
      </c>
      <c r="I24" s="32"/>
      <c r="J24" s="32"/>
      <c r="O24">
        <f>'101 104 Pol'!AN79</f>
        <v>0</v>
      </c>
      <c r="P24">
        <f>'101 104 Pol'!AO79</f>
        <v>0</v>
      </c>
    </row>
    <row r="25" spans="1:16" ht="12.75" customHeight="1" x14ac:dyDescent="0.2">
      <c r="A25" s="113" t="s">
        <v>75</v>
      </c>
      <c r="B25" s="111" t="s">
        <v>76</v>
      </c>
      <c r="C25" s="110"/>
      <c r="D25" s="110"/>
      <c r="E25" s="110"/>
      <c r="F25" s="110"/>
      <c r="G25" s="112"/>
      <c r="H25" s="114">
        <f>'101 105 Pol'!G49</f>
        <v>0</v>
      </c>
      <c r="I25" s="32"/>
      <c r="J25" s="32"/>
      <c r="O25">
        <f>'101 105 Pol'!AN49</f>
        <v>0</v>
      </c>
      <c r="P25">
        <f>'101 105 Pol'!AO49</f>
        <v>0</v>
      </c>
    </row>
    <row r="26" spans="1:16" ht="12.75" customHeight="1" x14ac:dyDescent="0.2">
      <c r="A26" s="113" t="s">
        <v>77</v>
      </c>
      <c r="B26" s="111" t="s">
        <v>78</v>
      </c>
      <c r="C26" s="110"/>
      <c r="D26" s="110"/>
      <c r="E26" s="110"/>
      <c r="F26" s="110"/>
      <c r="G26" s="112"/>
      <c r="H26" s="114">
        <f>'101 106 Pol'!G25</f>
        <v>0</v>
      </c>
      <c r="I26" s="32"/>
      <c r="J26" s="32"/>
      <c r="O26">
        <f>'101 106 Pol'!AN25</f>
        <v>0</v>
      </c>
      <c r="P26">
        <f>'101 106 Pol'!AO25</f>
        <v>0</v>
      </c>
    </row>
    <row r="27" spans="1:16" ht="12.75" customHeight="1" thickBot="1" x14ac:dyDescent="0.25">
      <c r="A27" s="120"/>
      <c r="B27" s="121" t="s">
        <v>79</v>
      </c>
      <c r="C27" s="122"/>
      <c r="D27" s="123" t="str">
        <f>B2</f>
        <v>101</v>
      </c>
      <c r="E27" s="122"/>
      <c r="F27" s="122"/>
      <c r="G27" s="124"/>
      <c r="H27" s="125">
        <f>SUM(H21:H26)</f>
        <v>0</v>
      </c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sufNvU5ACnnvc6ODWTcRN2uBLdLsc31fku1vVNhh9ljtlUnIpdLk3QTMIj2f2ffjnjd3gNXkoH1NT/l29MwS2Q==" saltValue="sGdxP25bgCMRzKZja4gcyA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03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51</v>
      </c>
      <c r="C4" s="239" t="s">
        <v>68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86</v>
      </c>
      <c r="C8" s="168" t="s">
        <v>87</v>
      </c>
      <c r="D8" s="140"/>
      <c r="E8" s="143"/>
      <c r="F8" s="245">
        <f>SUM(G9:G51)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88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89</v>
      </c>
      <c r="C10" s="232"/>
      <c r="D10" s="233"/>
      <c r="E10" s="234"/>
      <c r="F10" s="235"/>
      <c r="G10" s="236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231" t="s">
        <v>90</v>
      </c>
      <c r="C11" s="232"/>
      <c r="D11" s="233"/>
      <c r="E11" s="234"/>
      <c r="F11" s="235"/>
      <c r="G11" s="236"/>
      <c r="H11" s="147"/>
      <c r="I11" s="153"/>
      <c r="J11" s="134"/>
      <c r="K11" s="135">
        <v>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>
        <v>1</v>
      </c>
      <c r="B12" s="139" t="s">
        <v>91</v>
      </c>
      <c r="C12" s="169" t="s">
        <v>92</v>
      </c>
      <c r="D12" s="141" t="s">
        <v>93</v>
      </c>
      <c r="E12" s="144">
        <v>40.4</v>
      </c>
      <c r="F12" s="149"/>
      <c r="G12" s="148">
        <f>E12*F12</f>
        <v>0</v>
      </c>
      <c r="H12" s="147" t="s">
        <v>94</v>
      </c>
      <c r="I12" s="153" t="s">
        <v>95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>
        <v>21</v>
      </c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170" t="s">
        <v>96</v>
      </c>
      <c r="D13" s="142"/>
      <c r="E13" s="145">
        <v>40.4</v>
      </c>
      <c r="F13" s="148"/>
      <c r="G13" s="148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97</v>
      </c>
      <c r="C14" s="232"/>
      <c r="D14" s="233"/>
      <c r="E14" s="234"/>
      <c r="F14" s="235"/>
      <c r="G14" s="236"/>
      <c r="H14" s="147"/>
      <c r="I14" s="153"/>
      <c r="J14" s="134"/>
      <c r="K14" s="135">
        <v>1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2.5" outlineLevel="1" x14ac:dyDescent="0.2">
      <c r="A15" s="151">
        <v>2</v>
      </c>
      <c r="B15" s="139" t="s">
        <v>98</v>
      </c>
      <c r="C15" s="169" t="s">
        <v>99</v>
      </c>
      <c r="D15" s="141" t="s">
        <v>93</v>
      </c>
      <c r="E15" s="144">
        <v>40.4</v>
      </c>
      <c r="F15" s="149"/>
      <c r="G15" s="148">
        <f>E15*F15</f>
        <v>0</v>
      </c>
      <c r="H15" s="147" t="s">
        <v>94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170" t="s">
        <v>96</v>
      </c>
      <c r="D16" s="142"/>
      <c r="E16" s="145">
        <v>40.4</v>
      </c>
      <c r="F16" s="148"/>
      <c r="G16" s="148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100</v>
      </c>
      <c r="C17" s="169" t="s">
        <v>101</v>
      </c>
      <c r="D17" s="141" t="s">
        <v>93</v>
      </c>
      <c r="E17" s="144">
        <v>22.6</v>
      </c>
      <c r="F17" s="149"/>
      <c r="G17" s="148">
        <f>E17*F17</f>
        <v>0</v>
      </c>
      <c r="H17" s="147" t="s">
        <v>94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170" t="s">
        <v>102</v>
      </c>
      <c r="D18" s="142"/>
      <c r="E18" s="145">
        <v>22.6</v>
      </c>
      <c r="F18" s="148"/>
      <c r="G18" s="148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103</v>
      </c>
      <c r="C19" s="232"/>
      <c r="D19" s="233"/>
      <c r="E19" s="234"/>
      <c r="F19" s="235"/>
      <c r="G19" s="236"/>
      <c r="H19" s="147"/>
      <c r="I19" s="153"/>
      <c r="J19" s="134"/>
      <c r="K19" s="135">
        <v>1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/>
      <c r="B20" s="231" t="s">
        <v>104</v>
      </c>
      <c r="C20" s="232"/>
      <c r="D20" s="233"/>
      <c r="E20" s="234"/>
      <c r="F20" s="235"/>
      <c r="G20" s="236"/>
      <c r="H20" s="147"/>
      <c r="I20" s="153"/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231" t="s">
        <v>105</v>
      </c>
      <c r="C21" s="232"/>
      <c r="D21" s="233"/>
      <c r="E21" s="234"/>
      <c r="F21" s="235"/>
      <c r="G21" s="236"/>
      <c r="H21" s="147"/>
      <c r="I21" s="153"/>
      <c r="J21" s="134"/>
      <c r="K21" s="135">
        <v>2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4</v>
      </c>
      <c r="B22" s="139" t="s">
        <v>106</v>
      </c>
      <c r="C22" s="169" t="s">
        <v>107</v>
      </c>
      <c r="D22" s="141" t="s">
        <v>64</v>
      </c>
      <c r="E22" s="144">
        <v>18.981000000000002</v>
      </c>
      <c r="F22" s="149"/>
      <c r="G22" s="148">
        <f>E22*F22</f>
        <v>0</v>
      </c>
      <c r="H22" s="147" t="s">
        <v>108</v>
      </c>
      <c r="I22" s="153" t="s">
        <v>95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139"/>
      <c r="C23" s="170" t="s">
        <v>109</v>
      </c>
      <c r="D23" s="142"/>
      <c r="E23" s="145">
        <v>6.24</v>
      </c>
      <c r="F23" s="148"/>
      <c r="G23" s="148"/>
      <c r="H23" s="147"/>
      <c r="I23" s="153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/>
      <c r="B24" s="139"/>
      <c r="C24" s="170" t="s">
        <v>110</v>
      </c>
      <c r="D24" s="142"/>
      <c r="E24" s="145">
        <v>12.741</v>
      </c>
      <c r="F24" s="148"/>
      <c r="G24" s="148"/>
      <c r="H24" s="147"/>
      <c r="I24" s="153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231" t="s">
        <v>111</v>
      </c>
      <c r="C25" s="232"/>
      <c r="D25" s="233"/>
      <c r="E25" s="234"/>
      <c r="F25" s="235"/>
      <c r="G25" s="236"/>
      <c r="H25" s="147"/>
      <c r="I25" s="153"/>
      <c r="J25" s="134"/>
      <c r="K25" s="135">
        <v>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51"/>
      <c r="B26" s="231" t="s">
        <v>112</v>
      </c>
      <c r="C26" s="232"/>
      <c r="D26" s="233"/>
      <c r="E26" s="234"/>
      <c r="F26" s="235"/>
      <c r="G26" s="236"/>
      <c r="H26" s="147"/>
      <c r="I26" s="153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6" t="str">
        <f>B26</f>
        <v>zapažených i nezapažených s urovnáním dna do předepsaného profilu a spádu, s přehozením výkopku na přilehlém terénu na vzdálenost do 3 m od podélné osy rýhy nebo s naložením výkopku na dopravní prostředek.</v>
      </c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>
        <v>5</v>
      </c>
      <c r="B27" s="139" t="s">
        <v>113</v>
      </c>
      <c r="C27" s="169" t="s">
        <v>114</v>
      </c>
      <c r="D27" s="141" t="s">
        <v>64</v>
      </c>
      <c r="E27" s="144">
        <v>3.7</v>
      </c>
      <c r="F27" s="149"/>
      <c r="G27" s="148">
        <f>E27*F27</f>
        <v>0</v>
      </c>
      <c r="H27" s="147" t="s">
        <v>108</v>
      </c>
      <c r="I27" s="153" t="s">
        <v>95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139"/>
      <c r="C28" s="170" t="s">
        <v>115</v>
      </c>
      <c r="D28" s="142"/>
      <c r="E28" s="145">
        <v>3.7</v>
      </c>
      <c r="F28" s="148"/>
      <c r="G28" s="148"/>
      <c r="H28" s="147"/>
      <c r="I28" s="153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/>
      <c r="B29" s="231" t="s">
        <v>116</v>
      </c>
      <c r="C29" s="232"/>
      <c r="D29" s="233"/>
      <c r="E29" s="234"/>
      <c r="F29" s="235"/>
      <c r="G29" s="236"/>
      <c r="H29" s="147"/>
      <c r="I29" s="153"/>
      <c r="J29" s="134"/>
      <c r="K29" s="135">
        <v>1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51"/>
      <c r="B30" s="231" t="s">
        <v>117</v>
      </c>
      <c r="C30" s="232"/>
      <c r="D30" s="233"/>
      <c r="E30" s="234"/>
      <c r="F30" s="235"/>
      <c r="G30" s="236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6" t="str">
        <f>B30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6</v>
      </c>
      <c r="B31" s="139" t="s">
        <v>118</v>
      </c>
      <c r="C31" s="169" t="s">
        <v>119</v>
      </c>
      <c r="D31" s="141" t="s">
        <v>64</v>
      </c>
      <c r="E31" s="144">
        <v>9.49</v>
      </c>
      <c r="F31" s="149"/>
      <c r="G31" s="148">
        <f>E31*F31</f>
        <v>0</v>
      </c>
      <c r="H31" s="147" t="s">
        <v>108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139"/>
      <c r="C32" s="170" t="s">
        <v>120</v>
      </c>
      <c r="D32" s="142"/>
      <c r="E32" s="145">
        <v>9.49</v>
      </c>
      <c r="F32" s="148"/>
      <c r="G32" s="148"/>
      <c r="H32" s="147"/>
      <c r="I32" s="153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/>
      <c r="B33" s="231" t="s">
        <v>121</v>
      </c>
      <c r="C33" s="232"/>
      <c r="D33" s="233"/>
      <c r="E33" s="234"/>
      <c r="F33" s="235"/>
      <c r="G33" s="236"/>
      <c r="H33" s="147"/>
      <c r="I33" s="153"/>
      <c r="J33" s="134"/>
      <c r="K33" s="135">
        <v>1</v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231" t="s">
        <v>122</v>
      </c>
      <c r="C34" s="232"/>
      <c r="D34" s="233"/>
      <c r="E34" s="234"/>
      <c r="F34" s="235"/>
      <c r="G34" s="236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51">
        <v>7</v>
      </c>
      <c r="B35" s="139" t="s">
        <v>123</v>
      </c>
      <c r="C35" s="169" t="s">
        <v>124</v>
      </c>
      <c r="D35" s="141" t="s">
        <v>64</v>
      </c>
      <c r="E35" s="144">
        <v>4.4749999999999996</v>
      </c>
      <c r="F35" s="149"/>
      <c r="G35" s="148">
        <f>E35*F35</f>
        <v>0</v>
      </c>
      <c r="H35" s="147" t="s">
        <v>108</v>
      </c>
      <c r="I35" s="153" t="s">
        <v>95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/>
      <c r="B36" s="139"/>
      <c r="C36" s="170" t="s">
        <v>125</v>
      </c>
      <c r="D36" s="142"/>
      <c r="E36" s="145">
        <v>4.4749999999999996</v>
      </c>
      <c r="F36" s="148"/>
      <c r="G36" s="148"/>
      <c r="H36" s="147"/>
      <c r="I36" s="153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/>
      <c r="B37" s="231" t="s">
        <v>126</v>
      </c>
      <c r="C37" s="232"/>
      <c r="D37" s="233"/>
      <c r="E37" s="234"/>
      <c r="F37" s="235"/>
      <c r="G37" s="236"/>
      <c r="H37" s="147"/>
      <c r="I37" s="153"/>
      <c r="J37" s="134"/>
      <c r="K37" s="135">
        <v>1</v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/>
      <c r="B38" s="231" t="s">
        <v>127</v>
      </c>
      <c r="C38" s="232"/>
      <c r="D38" s="233"/>
      <c r="E38" s="234"/>
      <c r="F38" s="235"/>
      <c r="G38" s="236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>
        <v>8</v>
      </c>
      <c r="B39" s="139" t="s">
        <v>128</v>
      </c>
      <c r="C39" s="169" t="s">
        <v>129</v>
      </c>
      <c r="D39" s="141" t="s">
        <v>64</v>
      </c>
      <c r="E39" s="144">
        <v>19.43</v>
      </c>
      <c r="F39" s="149"/>
      <c r="G39" s="148">
        <f>E39*F39</f>
        <v>0</v>
      </c>
      <c r="H39" s="147" t="s">
        <v>108</v>
      </c>
      <c r="I39" s="153" t="s">
        <v>95</v>
      </c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>
        <v>21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/>
      <c r="B40" s="139"/>
      <c r="C40" s="170" t="s">
        <v>130</v>
      </c>
      <c r="D40" s="142"/>
      <c r="E40" s="145">
        <v>19.43</v>
      </c>
      <c r="F40" s="148"/>
      <c r="G40" s="148"/>
      <c r="H40" s="147"/>
      <c r="I40" s="153"/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9</v>
      </c>
      <c r="B41" s="139" t="s">
        <v>131</v>
      </c>
      <c r="C41" s="169" t="s">
        <v>132</v>
      </c>
      <c r="D41" s="141" t="s">
        <v>64</v>
      </c>
      <c r="E41" s="144">
        <v>4.4749999999999996</v>
      </c>
      <c r="F41" s="149"/>
      <c r="G41" s="148">
        <f>E41*F41</f>
        <v>0</v>
      </c>
      <c r="H41" s="147" t="s">
        <v>108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/>
      <c r="B42" s="139"/>
      <c r="C42" s="170" t="s">
        <v>125</v>
      </c>
      <c r="D42" s="142"/>
      <c r="E42" s="145">
        <v>4.4749999999999996</v>
      </c>
      <c r="F42" s="148"/>
      <c r="G42" s="148"/>
      <c r="H42" s="147"/>
      <c r="I42" s="153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/>
      <c r="B43" s="231" t="s">
        <v>133</v>
      </c>
      <c r="C43" s="232"/>
      <c r="D43" s="233"/>
      <c r="E43" s="234"/>
      <c r="F43" s="235"/>
      <c r="G43" s="236"/>
      <c r="H43" s="147"/>
      <c r="I43" s="153"/>
      <c r="J43" s="134"/>
      <c r="K43" s="135">
        <v>1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/>
      <c r="B44" s="231" t="s">
        <v>134</v>
      </c>
      <c r="C44" s="232"/>
      <c r="D44" s="233"/>
      <c r="E44" s="234"/>
      <c r="F44" s="235"/>
      <c r="G44" s="236"/>
      <c r="H44" s="147"/>
      <c r="I44" s="153"/>
      <c r="J44" s="134"/>
      <c r="K44" s="135">
        <v>2</v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10</v>
      </c>
      <c r="B45" s="139" t="s">
        <v>135</v>
      </c>
      <c r="C45" s="169" t="s">
        <v>136</v>
      </c>
      <c r="D45" s="141" t="s">
        <v>64</v>
      </c>
      <c r="E45" s="144">
        <v>23.91</v>
      </c>
      <c r="F45" s="149"/>
      <c r="G45" s="148">
        <f>E45*F45</f>
        <v>0</v>
      </c>
      <c r="H45" s="147" t="s">
        <v>108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139"/>
      <c r="C46" s="170" t="s">
        <v>137</v>
      </c>
      <c r="D46" s="142"/>
      <c r="E46" s="145">
        <v>23.91</v>
      </c>
      <c r="F46" s="148"/>
      <c r="G46" s="148"/>
      <c r="H46" s="147"/>
      <c r="I46" s="153"/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51"/>
      <c r="B47" s="231" t="s">
        <v>138</v>
      </c>
      <c r="C47" s="232"/>
      <c r="D47" s="233"/>
      <c r="E47" s="234"/>
      <c r="F47" s="235"/>
      <c r="G47" s="236"/>
      <c r="H47" s="147"/>
      <c r="I47" s="153"/>
      <c r="J47" s="134"/>
      <c r="K47" s="135">
        <v>1</v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/>
      <c r="B48" s="231" t="s">
        <v>139</v>
      </c>
      <c r="C48" s="232"/>
      <c r="D48" s="233"/>
      <c r="E48" s="234"/>
      <c r="F48" s="235"/>
      <c r="G48" s="236"/>
      <c r="H48" s="147"/>
      <c r="I48" s="153"/>
      <c r="J48" s="134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/>
      <c r="B49" s="231" t="s">
        <v>140</v>
      </c>
      <c r="C49" s="232"/>
      <c r="D49" s="233"/>
      <c r="E49" s="234"/>
      <c r="F49" s="235"/>
      <c r="G49" s="236"/>
      <c r="H49" s="147"/>
      <c r="I49" s="153"/>
      <c r="J49" s="134"/>
      <c r="K49" s="135">
        <v>2</v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>
        <v>11</v>
      </c>
      <c r="B50" s="139" t="s">
        <v>141</v>
      </c>
      <c r="C50" s="169" t="s">
        <v>142</v>
      </c>
      <c r="D50" s="141" t="s">
        <v>64</v>
      </c>
      <c r="E50" s="144">
        <v>23.91</v>
      </c>
      <c r="F50" s="149"/>
      <c r="G50" s="148">
        <f>E50*F50</f>
        <v>0</v>
      </c>
      <c r="H50" s="147" t="s">
        <v>108</v>
      </c>
      <c r="I50" s="153" t="s">
        <v>95</v>
      </c>
      <c r="J50" s="134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>
        <v>21</v>
      </c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51"/>
      <c r="B51" s="139"/>
      <c r="C51" s="170" t="s">
        <v>137</v>
      </c>
      <c r="D51" s="142"/>
      <c r="E51" s="145">
        <v>23.91</v>
      </c>
      <c r="F51" s="148"/>
      <c r="G51" s="148"/>
      <c r="H51" s="147"/>
      <c r="I51" s="153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x14ac:dyDescent="0.2">
      <c r="A52" s="150" t="s">
        <v>85</v>
      </c>
      <c r="B52" s="138" t="s">
        <v>143</v>
      </c>
      <c r="C52" s="168" t="s">
        <v>144</v>
      </c>
      <c r="D52" s="140"/>
      <c r="E52" s="143"/>
      <c r="F52" s="218">
        <f>SUM(G53:G69)</f>
        <v>0</v>
      </c>
      <c r="G52" s="219"/>
      <c r="H52" s="146"/>
      <c r="I52" s="152"/>
    </row>
    <row r="53" spans="1:60" outlineLevel="1" x14ac:dyDescent="0.2">
      <c r="A53" s="151"/>
      <c r="B53" s="220" t="s">
        <v>145</v>
      </c>
      <c r="C53" s="221"/>
      <c r="D53" s="222"/>
      <c r="E53" s="223"/>
      <c r="F53" s="224"/>
      <c r="G53" s="225"/>
      <c r="H53" s="147"/>
      <c r="I53" s="153"/>
      <c r="J53" s="135"/>
      <c r="K53" s="135">
        <v>1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/>
      <c r="B54" s="231" t="s">
        <v>146</v>
      </c>
      <c r="C54" s="232"/>
      <c r="D54" s="233"/>
      <c r="E54" s="234"/>
      <c r="F54" s="235"/>
      <c r="G54" s="236"/>
      <c r="H54" s="147"/>
      <c r="I54" s="153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>
        <v>12</v>
      </c>
      <c r="B55" s="139" t="s">
        <v>147</v>
      </c>
      <c r="C55" s="169" t="s">
        <v>148</v>
      </c>
      <c r="D55" s="141" t="s">
        <v>64</v>
      </c>
      <c r="E55" s="144">
        <v>13.19</v>
      </c>
      <c r="F55" s="149"/>
      <c r="G55" s="148">
        <f>E55*F55</f>
        <v>0</v>
      </c>
      <c r="H55" s="147" t="s">
        <v>149</v>
      </c>
      <c r="I55" s="153" t="s">
        <v>95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>
        <v>21</v>
      </c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1"/>
      <c r="B56" s="139"/>
      <c r="C56" s="170" t="s">
        <v>115</v>
      </c>
      <c r="D56" s="142"/>
      <c r="E56" s="145">
        <v>3.7</v>
      </c>
      <c r="F56" s="148"/>
      <c r="G56" s="148"/>
      <c r="H56" s="147"/>
      <c r="I56" s="153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/>
      <c r="B57" s="139"/>
      <c r="C57" s="170" t="s">
        <v>150</v>
      </c>
      <c r="D57" s="142"/>
      <c r="E57" s="145">
        <v>9.49</v>
      </c>
      <c r="F57" s="148"/>
      <c r="G57" s="148"/>
      <c r="H57" s="147"/>
      <c r="I57" s="153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/>
      <c r="B58" s="231" t="s">
        <v>151</v>
      </c>
      <c r="C58" s="232"/>
      <c r="D58" s="233"/>
      <c r="E58" s="234"/>
      <c r="F58" s="235"/>
      <c r="G58" s="236"/>
      <c r="H58" s="147"/>
      <c r="I58" s="153"/>
      <c r="J58" s="135"/>
      <c r="K58" s="135">
        <v>1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/>
      <c r="B59" s="231" t="s">
        <v>152</v>
      </c>
      <c r="C59" s="232"/>
      <c r="D59" s="233"/>
      <c r="E59" s="234"/>
      <c r="F59" s="235"/>
      <c r="G59" s="236"/>
      <c r="H59" s="147"/>
      <c r="I59" s="153"/>
      <c r="J59" s="135"/>
      <c r="K59" s="135">
        <v>2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1">
        <v>13</v>
      </c>
      <c r="B60" s="139" t="s">
        <v>153</v>
      </c>
      <c r="C60" s="169" t="s">
        <v>154</v>
      </c>
      <c r="D60" s="141" t="s">
        <v>155</v>
      </c>
      <c r="E60" s="144">
        <v>7.2999999999999995E-2</v>
      </c>
      <c r="F60" s="149"/>
      <c r="G60" s="148">
        <f>E60*F60</f>
        <v>0</v>
      </c>
      <c r="H60" s="147" t="s">
        <v>149</v>
      </c>
      <c r="I60" s="153" t="s">
        <v>95</v>
      </c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>
        <v>21</v>
      </c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51"/>
      <c r="B61" s="231" t="s">
        <v>156</v>
      </c>
      <c r="C61" s="232"/>
      <c r="D61" s="233"/>
      <c r="E61" s="234"/>
      <c r="F61" s="235"/>
      <c r="G61" s="236"/>
      <c r="H61" s="147"/>
      <c r="I61" s="153"/>
      <c r="J61" s="135"/>
      <c r="K61" s="135">
        <v>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157</v>
      </c>
      <c r="C62" s="232"/>
      <c r="D62" s="233"/>
      <c r="E62" s="234"/>
      <c r="F62" s="235"/>
      <c r="G62" s="236"/>
      <c r="H62" s="147"/>
      <c r="I62" s="153"/>
      <c r="J62" s="135"/>
      <c r="K62" s="135">
        <v>2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51">
        <v>14</v>
      </c>
      <c r="B63" s="139" t="s">
        <v>158</v>
      </c>
      <c r="C63" s="169" t="s">
        <v>159</v>
      </c>
      <c r="D63" s="141" t="s">
        <v>155</v>
      </c>
      <c r="E63" s="144">
        <v>0.157</v>
      </c>
      <c r="F63" s="149"/>
      <c r="G63" s="148">
        <f>E63*F63</f>
        <v>0</v>
      </c>
      <c r="H63" s="147" t="s">
        <v>160</v>
      </c>
      <c r="I63" s="153" t="s">
        <v>95</v>
      </c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>
        <v>21</v>
      </c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>
        <v>15</v>
      </c>
      <c r="B64" s="139" t="s">
        <v>161</v>
      </c>
      <c r="C64" s="169" t="s">
        <v>162</v>
      </c>
      <c r="D64" s="141" t="s">
        <v>163</v>
      </c>
      <c r="E64" s="144">
        <v>13.19</v>
      </c>
      <c r="F64" s="149"/>
      <c r="G64" s="148">
        <f>E64*F64</f>
        <v>0</v>
      </c>
      <c r="H64" s="147"/>
      <c r="I64" s="153" t="s">
        <v>164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>
        <v>21</v>
      </c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139"/>
      <c r="C65" s="170" t="s">
        <v>115</v>
      </c>
      <c r="D65" s="142"/>
      <c r="E65" s="145">
        <v>3.7</v>
      </c>
      <c r="F65" s="148"/>
      <c r="G65" s="148"/>
      <c r="H65" s="147"/>
      <c r="I65" s="153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51"/>
      <c r="B66" s="139"/>
      <c r="C66" s="170" t="s">
        <v>150</v>
      </c>
      <c r="D66" s="142"/>
      <c r="E66" s="145">
        <v>9.49</v>
      </c>
      <c r="F66" s="148"/>
      <c r="G66" s="148"/>
      <c r="H66" s="147"/>
      <c r="I66" s="153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16</v>
      </c>
      <c r="B67" s="139" t="s">
        <v>165</v>
      </c>
      <c r="C67" s="169" t="s">
        <v>166</v>
      </c>
      <c r="D67" s="141" t="s">
        <v>163</v>
      </c>
      <c r="E67" s="144">
        <v>13.19</v>
      </c>
      <c r="F67" s="149"/>
      <c r="G67" s="148">
        <f>E67*F67</f>
        <v>0</v>
      </c>
      <c r="H67" s="147"/>
      <c r="I67" s="153" t="s">
        <v>164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/>
      <c r="B68" s="139"/>
      <c r="C68" s="170" t="s">
        <v>115</v>
      </c>
      <c r="D68" s="142"/>
      <c r="E68" s="145">
        <v>3.7</v>
      </c>
      <c r="F68" s="148"/>
      <c r="G68" s="148"/>
      <c r="H68" s="147"/>
      <c r="I68" s="153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/>
      <c r="B69" s="139"/>
      <c r="C69" s="170" t="s">
        <v>150</v>
      </c>
      <c r="D69" s="142"/>
      <c r="E69" s="145">
        <v>9.49</v>
      </c>
      <c r="F69" s="148"/>
      <c r="G69" s="148"/>
      <c r="H69" s="147"/>
      <c r="I69" s="153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x14ac:dyDescent="0.2">
      <c r="A70" s="150" t="s">
        <v>85</v>
      </c>
      <c r="B70" s="138" t="s">
        <v>167</v>
      </c>
      <c r="C70" s="168" t="s">
        <v>168</v>
      </c>
      <c r="D70" s="140"/>
      <c r="E70" s="143"/>
      <c r="F70" s="218">
        <f>SUM(G71:G113)</f>
        <v>0</v>
      </c>
      <c r="G70" s="219"/>
      <c r="H70" s="146"/>
      <c r="I70" s="152"/>
    </row>
    <row r="71" spans="1:60" outlineLevel="1" x14ac:dyDescent="0.2">
      <c r="A71" s="151"/>
      <c r="B71" s="220" t="s">
        <v>169</v>
      </c>
      <c r="C71" s="221"/>
      <c r="D71" s="222"/>
      <c r="E71" s="223"/>
      <c r="F71" s="224"/>
      <c r="G71" s="225"/>
      <c r="H71" s="147"/>
      <c r="I71" s="153"/>
      <c r="J71" s="135"/>
      <c r="K71" s="135">
        <v>1</v>
      </c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/>
      <c r="B72" s="231" t="s">
        <v>170</v>
      </c>
      <c r="C72" s="232"/>
      <c r="D72" s="233"/>
      <c r="E72" s="234"/>
      <c r="F72" s="235"/>
      <c r="G72" s="236"/>
      <c r="H72" s="147"/>
      <c r="I72" s="153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1">
        <v>17</v>
      </c>
      <c r="B73" s="139" t="s">
        <v>171</v>
      </c>
      <c r="C73" s="169" t="s">
        <v>172</v>
      </c>
      <c r="D73" s="141" t="s">
        <v>64</v>
      </c>
      <c r="E73" s="144">
        <v>1.155</v>
      </c>
      <c r="F73" s="149"/>
      <c r="G73" s="148">
        <f>E73*F73</f>
        <v>0</v>
      </c>
      <c r="H73" s="147" t="s">
        <v>173</v>
      </c>
      <c r="I73" s="153" t="s">
        <v>95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>
        <v>21</v>
      </c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51"/>
      <c r="B74" s="139"/>
      <c r="C74" s="170" t="s">
        <v>174</v>
      </c>
      <c r="D74" s="142"/>
      <c r="E74" s="145">
        <v>0.40500000000000003</v>
      </c>
      <c r="F74" s="148"/>
      <c r="G74" s="148"/>
      <c r="H74" s="147"/>
      <c r="I74" s="153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/>
      <c r="B75" s="139"/>
      <c r="C75" s="170" t="s">
        <v>175</v>
      </c>
      <c r="D75" s="142"/>
      <c r="E75" s="145">
        <v>0.75</v>
      </c>
      <c r="F75" s="148"/>
      <c r="G75" s="148"/>
      <c r="H75" s="147"/>
      <c r="I75" s="153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51"/>
      <c r="B76" s="231" t="s">
        <v>176</v>
      </c>
      <c r="C76" s="232"/>
      <c r="D76" s="233"/>
      <c r="E76" s="234"/>
      <c r="F76" s="235"/>
      <c r="G76" s="236"/>
      <c r="H76" s="147"/>
      <c r="I76" s="153"/>
      <c r="J76" s="135"/>
      <c r="K76" s="135">
        <v>1</v>
      </c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51"/>
      <c r="B77" s="231" t="s">
        <v>177</v>
      </c>
      <c r="C77" s="232"/>
      <c r="D77" s="233"/>
      <c r="E77" s="234"/>
      <c r="F77" s="235"/>
      <c r="G77" s="236"/>
      <c r="H77" s="147"/>
      <c r="I77" s="153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51">
        <v>18</v>
      </c>
      <c r="B78" s="139" t="s">
        <v>178</v>
      </c>
      <c r="C78" s="169" t="s">
        <v>179</v>
      </c>
      <c r="D78" s="141" t="s">
        <v>155</v>
      </c>
      <c r="E78" s="144">
        <v>6.0420000000000001E-2</v>
      </c>
      <c r="F78" s="149"/>
      <c r="G78" s="148">
        <f>E78*F78</f>
        <v>0</v>
      </c>
      <c r="H78" s="147" t="s">
        <v>149</v>
      </c>
      <c r="I78" s="153" t="s">
        <v>95</v>
      </c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>
        <v>21</v>
      </c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1"/>
      <c r="B79" s="139"/>
      <c r="C79" s="170" t="s">
        <v>180</v>
      </c>
      <c r="D79" s="142"/>
      <c r="E79" s="145">
        <v>6.0400000000000002E-2</v>
      </c>
      <c r="F79" s="148"/>
      <c r="G79" s="148"/>
      <c r="H79" s="147"/>
      <c r="I79" s="153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51"/>
      <c r="B80" s="231" t="s">
        <v>181</v>
      </c>
      <c r="C80" s="232"/>
      <c r="D80" s="233"/>
      <c r="E80" s="234"/>
      <c r="F80" s="235"/>
      <c r="G80" s="236"/>
      <c r="H80" s="147"/>
      <c r="I80" s="153"/>
      <c r="J80" s="135"/>
      <c r="K80" s="135">
        <v>1</v>
      </c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51"/>
      <c r="B81" s="231" t="s">
        <v>170</v>
      </c>
      <c r="C81" s="232"/>
      <c r="D81" s="233"/>
      <c r="E81" s="234"/>
      <c r="F81" s="235"/>
      <c r="G81" s="236"/>
      <c r="H81" s="147"/>
      <c r="I81" s="153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1">
        <v>19</v>
      </c>
      <c r="B82" s="139" t="s">
        <v>182</v>
      </c>
      <c r="C82" s="169" t="s">
        <v>183</v>
      </c>
      <c r="D82" s="141" t="s">
        <v>93</v>
      </c>
      <c r="E82" s="144">
        <v>1.08</v>
      </c>
      <c r="F82" s="149"/>
      <c r="G82" s="148">
        <f>E82*F82</f>
        <v>0</v>
      </c>
      <c r="H82" s="147" t="s">
        <v>173</v>
      </c>
      <c r="I82" s="153" t="s">
        <v>95</v>
      </c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>
        <v>21</v>
      </c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51"/>
      <c r="B83" s="139"/>
      <c r="C83" s="170" t="s">
        <v>184</v>
      </c>
      <c r="D83" s="142"/>
      <c r="E83" s="145">
        <v>1.08</v>
      </c>
      <c r="F83" s="148"/>
      <c r="G83" s="148"/>
      <c r="H83" s="147"/>
      <c r="I83" s="153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51"/>
      <c r="B84" s="231" t="s">
        <v>185</v>
      </c>
      <c r="C84" s="232"/>
      <c r="D84" s="233"/>
      <c r="E84" s="234"/>
      <c r="F84" s="235"/>
      <c r="G84" s="236"/>
      <c r="H84" s="147"/>
      <c r="I84" s="153"/>
      <c r="J84" s="135"/>
      <c r="K84" s="135">
        <v>1</v>
      </c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1"/>
      <c r="B85" s="231" t="s">
        <v>186</v>
      </c>
      <c r="C85" s="232"/>
      <c r="D85" s="233"/>
      <c r="E85" s="234"/>
      <c r="F85" s="235"/>
      <c r="G85" s="236"/>
      <c r="H85" s="147"/>
      <c r="I85" s="153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51"/>
      <c r="B86" s="231" t="s">
        <v>187</v>
      </c>
      <c r="C86" s="232"/>
      <c r="D86" s="233"/>
      <c r="E86" s="234"/>
      <c r="F86" s="235"/>
      <c r="G86" s="236"/>
      <c r="H86" s="147"/>
      <c r="I86" s="153"/>
      <c r="J86" s="135"/>
      <c r="K86" s="135">
        <v>2</v>
      </c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51">
        <v>20</v>
      </c>
      <c r="B87" s="139" t="s">
        <v>188</v>
      </c>
      <c r="C87" s="169" t="s">
        <v>189</v>
      </c>
      <c r="D87" s="141" t="s">
        <v>93</v>
      </c>
      <c r="E87" s="144">
        <v>30.375</v>
      </c>
      <c r="F87" s="149"/>
      <c r="G87" s="148">
        <f>E87*F87</f>
        <v>0</v>
      </c>
      <c r="H87" s="147" t="s">
        <v>149</v>
      </c>
      <c r="I87" s="153" t="s">
        <v>95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>
        <v>21</v>
      </c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51"/>
      <c r="B88" s="139"/>
      <c r="C88" s="170" t="s">
        <v>190</v>
      </c>
      <c r="D88" s="142"/>
      <c r="E88" s="145">
        <v>27.074999999999999</v>
      </c>
      <c r="F88" s="148"/>
      <c r="G88" s="148"/>
      <c r="H88" s="147"/>
      <c r="I88" s="153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51"/>
      <c r="B89" s="139"/>
      <c r="C89" s="170" t="s">
        <v>191</v>
      </c>
      <c r="D89" s="142"/>
      <c r="E89" s="145">
        <v>3.3</v>
      </c>
      <c r="F89" s="148"/>
      <c r="G89" s="148"/>
      <c r="H89" s="147"/>
      <c r="I89" s="153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51"/>
      <c r="B90" s="231" t="s">
        <v>192</v>
      </c>
      <c r="C90" s="232"/>
      <c r="D90" s="233"/>
      <c r="E90" s="234"/>
      <c r="F90" s="235"/>
      <c r="G90" s="236"/>
      <c r="H90" s="147"/>
      <c r="I90" s="153"/>
      <c r="J90" s="135"/>
      <c r="K90" s="135">
        <v>1</v>
      </c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51"/>
      <c r="B91" s="231" t="s">
        <v>193</v>
      </c>
      <c r="C91" s="232"/>
      <c r="D91" s="233"/>
      <c r="E91" s="234"/>
      <c r="F91" s="235"/>
      <c r="G91" s="236"/>
      <c r="H91" s="147"/>
      <c r="I91" s="153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51"/>
      <c r="B92" s="231" t="s">
        <v>194</v>
      </c>
      <c r="C92" s="232"/>
      <c r="D92" s="233"/>
      <c r="E92" s="234"/>
      <c r="F92" s="235"/>
      <c r="G92" s="236"/>
      <c r="H92" s="147"/>
      <c r="I92" s="153"/>
      <c r="J92" s="135"/>
      <c r="K92" s="135">
        <v>2</v>
      </c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51">
        <v>21</v>
      </c>
      <c r="B93" s="139" t="s">
        <v>195</v>
      </c>
      <c r="C93" s="169" t="s">
        <v>196</v>
      </c>
      <c r="D93" s="141" t="s">
        <v>93</v>
      </c>
      <c r="E93" s="144">
        <v>2.2400000000000002</v>
      </c>
      <c r="F93" s="149"/>
      <c r="G93" s="148">
        <f>E93*F93</f>
        <v>0</v>
      </c>
      <c r="H93" s="147" t="s">
        <v>149</v>
      </c>
      <c r="I93" s="153" t="s">
        <v>95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>
        <v>21</v>
      </c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51"/>
      <c r="B94" s="139"/>
      <c r="C94" s="226" t="s">
        <v>197</v>
      </c>
      <c r="D94" s="227"/>
      <c r="E94" s="228"/>
      <c r="F94" s="229"/>
      <c r="G94" s="230"/>
      <c r="H94" s="147"/>
      <c r="I94" s="153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6" t="str">
        <f>C94</f>
        <v>Včetně lícování, které se provádí průběžně při zdění.</v>
      </c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51"/>
      <c r="B95" s="139"/>
      <c r="C95" s="170" t="s">
        <v>198</v>
      </c>
      <c r="D95" s="142"/>
      <c r="E95" s="145">
        <v>2.2400000000000002</v>
      </c>
      <c r="F95" s="148"/>
      <c r="G95" s="148"/>
      <c r="H95" s="147"/>
      <c r="I95" s="153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1"/>
      <c r="B96" s="231" t="s">
        <v>199</v>
      </c>
      <c r="C96" s="232"/>
      <c r="D96" s="233"/>
      <c r="E96" s="234"/>
      <c r="F96" s="235"/>
      <c r="G96" s="236"/>
      <c r="H96" s="147"/>
      <c r="I96" s="153"/>
      <c r="J96" s="135"/>
      <c r="K96" s="135">
        <v>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51">
        <v>22</v>
      </c>
      <c r="B97" s="139" t="s">
        <v>200</v>
      </c>
      <c r="C97" s="169" t="s">
        <v>201</v>
      </c>
      <c r="D97" s="141" t="s">
        <v>202</v>
      </c>
      <c r="E97" s="144">
        <v>4</v>
      </c>
      <c r="F97" s="149"/>
      <c r="G97" s="148">
        <f>E97*F97</f>
        <v>0</v>
      </c>
      <c r="H97" s="147" t="s">
        <v>149</v>
      </c>
      <c r="I97" s="153" t="s">
        <v>95</v>
      </c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>
        <v>21</v>
      </c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51"/>
      <c r="B98" s="231" t="s">
        <v>203</v>
      </c>
      <c r="C98" s="232"/>
      <c r="D98" s="233"/>
      <c r="E98" s="234"/>
      <c r="F98" s="235"/>
      <c r="G98" s="236"/>
      <c r="H98" s="147"/>
      <c r="I98" s="153"/>
      <c r="J98" s="135"/>
      <c r="K98" s="135">
        <v>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51"/>
      <c r="B99" s="231" t="s">
        <v>204</v>
      </c>
      <c r="C99" s="232"/>
      <c r="D99" s="233"/>
      <c r="E99" s="234"/>
      <c r="F99" s="235"/>
      <c r="G99" s="236"/>
      <c r="H99" s="147"/>
      <c r="I99" s="153"/>
      <c r="J99" s="135"/>
      <c r="K99" s="135">
        <v>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51">
        <v>23</v>
      </c>
      <c r="B100" s="139" t="s">
        <v>205</v>
      </c>
      <c r="C100" s="169" t="s">
        <v>206</v>
      </c>
      <c r="D100" s="141" t="s">
        <v>93</v>
      </c>
      <c r="E100" s="144">
        <v>246.86438000000001</v>
      </c>
      <c r="F100" s="149"/>
      <c r="G100" s="148">
        <f>E100*F100</f>
        <v>0</v>
      </c>
      <c r="H100" s="147" t="s">
        <v>149</v>
      </c>
      <c r="I100" s="153" t="s">
        <v>95</v>
      </c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>
        <v>21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51"/>
      <c r="B101" s="139"/>
      <c r="C101" s="170" t="s">
        <v>207</v>
      </c>
      <c r="D101" s="142"/>
      <c r="E101" s="145">
        <v>75.55</v>
      </c>
      <c r="F101" s="148"/>
      <c r="G101" s="148"/>
      <c r="H101" s="147"/>
      <c r="I101" s="153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51"/>
      <c r="B102" s="139"/>
      <c r="C102" s="170" t="s">
        <v>208</v>
      </c>
      <c r="D102" s="142"/>
      <c r="E102" s="145">
        <v>66</v>
      </c>
      <c r="F102" s="148"/>
      <c r="G102" s="148"/>
      <c r="H102" s="147"/>
      <c r="I102" s="153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51"/>
      <c r="B103" s="139"/>
      <c r="C103" s="170" t="s">
        <v>209</v>
      </c>
      <c r="D103" s="142"/>
      <c r="E103" s="145">
        <v>55.9</v>
      </c>
      <c r="F103" s="148"/>
      <c r="G103" s="148"/>
      <c r="H103" s="147"/>
      <c r="I103" s="153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51"/>
      <c r="B104" s="139"/>
      <c r="C104" s="170" t="s">
        <v>210</v>
      </c>
      <c r="D104" s="142"/>
      <c r="E104" s="145">
        <v>37.450000000000003</v>
      </c>
      <c r="F104" s="148"/>
      <c r="G104" s="148"/>
      <c r="H104" s="147"/>
      <c r="I104" s="153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51"/>
      <c r="B105" s="139"/>
      <c r="C105" s="170" t="s">
        <v>211</v>
      </c>
      <c r="D105" s="142"/>
      <c r="E105" s="145">
        <v>11.964399999999999</v>
      </c>
      <c r="F105" s="148"/>
      <c r="G105" s="148"/>
      <c r="H105" s="147"/>
      <c r="I105" s="153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51">
        <v>24</v>
      </c>
      <c r="B106" s="139" t="s">
        <v>212</v>
      </c>
      <c r="C106" s="169" t="s">
        <v>213</v>
      </c>
      <c r="D106" s="141" t="s">
        <v>163</v>
      </c>
      <c r="E106" s="144">
        <v>0.32900000000000001</v>
      </c>
      <c r="F106" s="149"/>
      <c r="G106" s="148">
        <f>E106*F106</f>
        <v>0</v>
      </c>
      <c r="H106" s="147"/>
      <c r="I106" s="153" t="s">
        <v>164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>
        <v>21</v>
      </c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51"/>
      <c r="B107" s="139"/>
      <c r="C107" s="170" t="s">
        <v>214</v>
      </c>
      <c r="D107" s="142"/>
      <c r="E107" s="145">
        <v>0.32900000000000001</v>
      </c>
      <c r="F107" s="148"/>
      <c r="G107" s="148"/>
      <c r="H107" s="147"/>
      <c r="I107" s="153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51">
        <v>25</v>
      </c>
      <c r="B108" s="139" t="s">
        <v>215</v>
      </c>
      <c r="C108" s="169" t="s">
        <v>216</v>
      </c>
      <c r="D108" s="141" t="s">
        <v>163</v>
      </c>
      <c r="E108" s="144">
        <v>0.85050000000000003</v>
      </c>
      <c r="F108" s="149"/>
      <c r="G108" s="148">
        <f>E108*F108</f>
        <v>0</v>
      </c>
      <c r="H108" s="147"/>
      <c r="I108" s="153" t="s">
        <v>164</v>
      </c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>
        <v>21</v>
      </c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51"/>
      <c r="B109" s="139"/>
      <c r="C109" s="170" t="s">
        <v>217</v>
      </c>
      <c r="D109" s="142"/>
      <c r="E109" s="145">
        <v>0.85050000000000003</v>
      </c>
      <c r="F109" s="148"/>
      <c r="G109" s="148"/>
      <c r="H109" s="147"/>
      <c r="I109" s="153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51">
        <v>26</v>
      </c>
      <c r="B110" s="139" t="s">
        <v>218</v>
      </c>
      <c r="C110" s="169" t="s">
        <v>219</v>
      </c>
      <c r="D110" s="141" t="s">
        <v>220</v>
      </c>
      <c r="E110" s="144">
        <v>7.82</v>
      </c>
      <c r="F110" s="149"/>
      <c r="G110" s="148">
        <f>E110*F110</f>
        <v>0</v>
      </c>
      <c r="H110" s="147"/>
      <c r="I110" s="153" t="s">
        <v>164</v>
      </c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>
        <v>21</v>
      </c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51"/>
      <c r="B111" s="139"/>
      <c r="C111" s="170" t="s">
        <v>221</v>
      </c>
      <c r="D111" s="142"/>
      <c r="E111" s="145">
        <v>7.82</v>
      </c>
      <c r="F111" s="148"/>
      <c r="G111" s="148"/>
      <c r="H111" s="147"/>
      <c r="I111" s="153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51">
        <v>27</v>
      </c>
      <c r="B112" s="139" t="s">
        <v>222</v>
      </c>
      <c r="C112" s="169" t="s">
        <v>223</v>
      </c>
      <c r="D112" s="141" t="s">
        <v>224</v>
      </c>
      <c r="E112" s="144">
        <v>6.0420000000000001E-2</v>
      </c>
      <c r="F112" s="149"/>
      <c r="G112" s="148">
        <f>E112*F112</f>
        <v>0</v>
      </c>
      <c r="H112" s="147" t="s">
        <v>225</v>
      </c>
      <c r="I112" s="153" t="s">
        <v>95</v>
      </c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>
        <v>21</v>
      </c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51"/>
      <c r="B113" s="139"/>
      <c r="C113" s="170" t="s">
        <v>180</v>
      </c>
      <c r="D113" s="142"/>
      <c r="E113" s="145">
        <v>6.0400000000000002E-2</v>
      </c>
      <c r="F113" s="148"/>
      <c r="G113" s="148"/>
      <c r="H113" s="147"/>
      <c r="I113" s="153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x14ac:dyDescent="0.2">
      <c r="A114" s="150" t="s">
        <v>85</v>
      </c>
      <c r="B114" s="138" t="s">
        <v>226</v>
      </c>
      <c r="C114" s="168" t="s">
        <v>227</v>
      </c>
      <c r="D114" s="140"/>
      <c r="E114" s="143"/>
      <c r="F114" s="218">
        <f>SUM(G115:G117)</f>
        <v>0</v>
      </c>
      <c r="G114" s="219"/>
      <c r="H114" s="146"/>
      <c r="I114" s="152"/>
    </row>
    <row r="115" spans="1:60" outlineLevel="1" x14ac:dyDescent="0.2">
      <c r="A115" s="151"/>
      <c r="B115" s="220" t="s">
        <v>228</v>
      </c>
      <c r="C115" s="221"/>
      <c r="D115" s="222"/>
      <c r="E115" s="223"/>
      <c r="F115" s="224"/>
      <c r="G115" s="225"/>
      <c r="H115" s="147"/>
      <c r="I115" s="153"/>
      <c r="J115" s="135"/>
      <c r="K115" s="135">
        <v>1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51"/>
      <c r="B116" s="231" t="s">
        <v>229</v>
      </c>
      <c r="C116" s="232"/>
      <c r="D116" s="233"/>
      <c r="E116" s="234"/>
      <c r="F116" s="235"/>
      <c r="G116" s="236"/>
      <c r="H116" s="147"/>
      <c r="I116" s="153"/>
      <c r="J116" s="135"/>
      <c r="K116" s="135">
        <v>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51">
        <v>28</v>
      </c>
      <c r="B117" s="139" t="s">
        <v>230</v>
      </c>
      <c r="C117" s="169" t="s">
        <v>231</v>
      </c>
      <c r="D117" s="141" t="s">
        <v>232</v>
      </c>
      <c r="E117" s="144">
        <v>2</v>
      </c>
      <c r="F117" s="149"/>
      <c r="G117" s="148">
        <f>E117*F117</f>
        <v>0</v>
      </c>
      <c r="H117" s="147" t="s">
        <v>173</v>
      </c>
      <c r="I117" s="153" t="s">
        <v>95</v>
      </c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>
        <v>21</v>
      </c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x14ac:dyDescent="0.2">
      <c r="A118" s="150" t="s">
        <v>85</v>
      </c>
      <c r="B118" s="138" t="s">
        <v>233</v>
      </c>
      <c r="C118" s="168" t="s">
        <v>234</v>
      </c>
      <c r="D118" s="140"/>
      <c r="E118" s="143"/>
      <c r="F118" s="218">
        <f>SUM(G119:G145)</f>
        <v>0</v>
      </c>
      <c r="G118" s="219"/>
      <c r="H118" s="146"/>
      <c r="I118" s="152"/>
    </row>
    <row r="119" spans="1:60" outlineLevel="1" x14ac:dyDescent="0.2">
      <c r="A119" s="151"/>
      <c r="B119" s="220" t="s">
        <v>235</v>
      </c>
      <c r="C119" s="221"/>
      <c r="D119" s="222"/>
      <c r="E119" s="223"/>
      <c r="F119" s="224"/>
      <c r="G119" s="225"/>
      <c r="H119" s="147"/>
      <c r="I119" s="153"/>
      <c r="J119" s="135"/>
      <c r="K119" s="135">
        <v>1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51"/>
      <c r="B120" s="231" t="s">
        <v>236</v>
      </c>
      <c r="C120" s="232"/>
      <c r="D120" s="233"/>
      <c r="E120" s="234"/>
      <c r="F120" s="235"/>
      <c r="G120" s="236"/>
      <c r="H120" s="147"/>
      <c r="I120" s="153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51">
        <v>29</v>
      </c>
      <c r="B121" s="139" t="s">
        <v>237</v>
      </c>
      <c r="C121" s="169" t="s">
        <v>238</v>
      </c>
      <c r="D121" s="141" t="s">
        <v>93</v>
      </c>
      <c r="E121" s="144">
        <v>21.234999999999999</v>
      </c>
      <c r="F121" s="149"/>
      <c r="G121" s="148">
        <f>E121*F121</f>
        <v>0</v>
      </c>
      <c r="H121" s="147" t="s">
        <v>94</v>
      </c>
      <c r="I121" s="153" t="s">
        <v>95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>
        <v>21</v>
      </c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51"/>
      <c r="B122" s="139"/>
      <c r="C122" s="170" t="s">
        <v>239</v>
      </c>
      <c r="D122" s="142"/>
      <c r="E122" s="145">
        <v>21.234999999999999</v>
      </c>
      <c r="F122" s="148"/>
      <c r="G122" s="148"/>
      <c r="H122" s="147"/>
      <c r="I122" s="153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51"/>
      <c r="B123" s="231" t="s">
        <v>240</v>
      </c>
      <c r="C123" s="232"/>
      <c r="D123" s="233"/>
      <c r="E123" s="234"/>
      <c r="F123" s="235"/>
      <c r="G123" s="236"/>
      <c r="H123" s="147"/>
      <c r="I123" s="153"/>
      <c r="J123" s="135"/>
      <c r="K123" s="135">
        <v>1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51"/>
      <c r="B124" s="231" t="s">
        <v>241</v>
      </c>
      <c r="C124" s="232"/>
      <c r="D124" s="233"/>
      <c r="E124" s="234"/>
      <c r="F124" s="235"/>
      <c r="G124" s="236"/>
      <c r="H124" s="147"/>
      <c r="I124" s="153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51">
        <v>30</v>
      </c>
      <c r="B125" s="139" t="s">
        <v>242</v>
      </c>
      <c r="C125" s="169" t="s">
        <v>243</v>
      </c>
      <c r="D125" s="141" t="s">
        <v>93</v>
      </c>
      <c r="E125" s="144">
        <v>6</v>
      </c>
      <c r="F125" s="149"/>
      <c r="G125" s="148">
        <f>E125*F125</f>
        <v>0</v>
      </c>
      <c r="H125" s="147" t="s">
        <v>94</v>
      </c>
      <c r="I125" s="153" t="s">
        <v>95</v>
      </c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>
        <v>21</v>
      </c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51"/>
      <c r="B126" s="231" t="s">
        <v>244</v>
      </c>
      <c r="C126" s="232"/>
      <c r="D126" s="233"/>
      <c r="E126" s="234"/>
      <c r="F126" s="235"/>
      <c r="G126" s="236"/>
      <c r="H126" s="147"/>
      <c r="I126" s="153"/>
      <c r="J126" s="135"/>
      <c r="K126" s="135">
        <v>1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51">
        <v>31</v>
      </c>
      <c r="B127" s="139" t="s">
        <v>245</v>
      </c>
      <c r="C127" s="169" t="s">
        <v>246</v>
      </c>
      <c r="D127" s="141" t="s">
        <v>93</v>
      </c>
      <c r="E127" s="144">
        <v>31.53</v>
      </c>
      <c r="F127" s="149"/>
      <c r="G127" s="148">
        <f>E127*F127</f>
        <v>0</v>
      </c>
      <c r="H127" s="147" t="s">
        <v>94</v>
      </c>
      <c r="I127" s="153" t="s">
        <v>95</v>
      </c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>
        <v>21</v>
      </c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51"/>
      <c r="B128" s="139"/>
      <c r="C128" s="170" t="s">
        <v>247</v>
      </c>
      <c r="D128" s="142"/>
      <c r="E128" s="145">
        <v>31.53</v>
      </c>
      <c r="F128" s="148"/>
      <c r="G128" s="148"/>
      <c r="H128" s="147"/>
      <c r="I128" s="153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51">
        <v>32</v>
      </c>
      <c r="B129" s="139" t="s">
        <v>248</v>
      </c>
      <c r="C129" s="169" t="s">
        <v>238</v>
      </c>
      <c r="D129" s="141" t="s">
        <v>93</v>
      </c>
      <c r="E129" s="144">
        <v>31.53</v>
      </c>
      <c r="F129" s="149"/>
      <c r="G129" s="148">
        <f>E129*F129</f>
        <v>0</v>
      </c>
      <c r="H129" s="147" t="s">
        <v>94</v>
      </c>
      <c r="I129" s="153" t="s">
        <v>95</v>
      </c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>
        <v>21</v>
      </c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51"/>
      <c r="B130" s="139"/>
      <c r="C130" s="170" t="s">
        <v>247</v>
      </c>
      <c r="D130" s="142"/>
      <c r="E130" s="145">
        <v>31.53</v>
      </c>
      <c r="F130" s="148"/>
      <c r="G130" s="148"/>
      <c r="H130" s="147"/>
      <c r="I130" s="153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51">
        <v>33</v>
      </c>
      <c r="B131" s="139" t="s">
        <v>249</v>
      </c>
      <c r="C131" s="169" t="s">
        <v>250</v>
      </c>
      <c r="D131" s="141" t="s">
        <v>93</v>
      </c>
      <c r="E131" s="144">
        <v>31.53</v>
      </c>
      <c r="F131" s="149"/>
      <c r="G131" s="148">
        <f>E131*F131</f>
        <v>0</v>
      </c>
      <c r="H131" s="147" t="s">
        <v>94</v>
      </c>
      <c r="I131" s="153" t="s">
        <v>95</v>
      </c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>
        <v>21</v>
      </c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51"/>
      <c r="B132" s="139"/>
      <c r="C132" s="170" t="s">
        <v>247</v>
      </c>
      <c r="D132" s="142"/>
      <c r="E132" s="145">
        <v>31.53</v>
      </c>
      <c r="F132" s="148"/>
      <c r="G132" s="148"/>
      <c r="H132" s="147"/>
      <c r="I132" s="153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51"/>
      <c r="B133" s="231" t="s">
        <v>251</v>
      </c>
      <c r="C133" s="232"/>
      <c r="D133" s="233"/>
      <c r="E133" s="234"/>
      <c r="F133" s="235"/>
      <c r="G133" s="236"/>
      <c r="H133" s="147"/>
      <c r="I133" s="153"/>
      <c r="J133" s="135"/>
      <c r="K133" s="135">
        <v>1</v>
      </c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51"/>
      <c r="B134" s="231" t="s">
        <v>252</v>
      </c>
      <c r="C134" s="232"/>
      <c r="D134" s="233"/>
      <c r="E134" s="234"/>
      <c r="F134" s="235"/>
      <c r="G134" s="236"/>
      <c r="H134" s="147"/>
      <c r="I134" s="153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51">
        <v>34</v>
      </c>
      <c r="B135" s="139" t="s">
        <v>253</v>
      </c>
      <c r="C135" s="169" t="s">
        <v>254</v>
      </c>
      <c r="D135" s="141" t="s">
        <v>93</v>
      </c>
      <c r="E135" s="144">
        <v>22.6</v>
      </c>
      <c r="F135" s="149"/>
      <c r="G135" s="148">
        <f>E135*F135</f>
        <v>0</v>
      </c>
      <c r="H135" s="147" t="s">
        <v>94</v>
      </c>
      <c r="I135" s="153" t="s">
        <v>95</v>
      </c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>
        <v>21</v>
      </c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51"/>
      <c r="B136" s="139"/>
      <c r="C136" s="170" t="s">
        <v>255</v>
      </c>
      <c r="D136" s="142"/>
      <c r="E136" s="145">
        <v>22.6</v>
      </c>
      <c r="F136" s="148"/>
      <c r="G136" s="148"/>
      <c r="H136" s="147"/>
      <c r="I136" s="153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51"/>
      <c r="B137" s="231" t="s">
        <v>256</v>
      </c>
      <c r="C137" s="232"/>
      <c r="D137" s="233"/>
      <c r="E137" s="234"/>
      <c r="F137" s="235"/>
      <c r="G137" s="236"/>
      <c r="H137" s="147"/>
      <c r="I137" s="153"/>
      <c r="J137" s="135"/>
      <c r="K137" s="135">
        <v>1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51">
        <v>35</v>
      </c>
      <c r="B138" s="139" t="s">
        <v>257</v>
      </c>
      <c r="C138" s="169" t="s">
        <v>258</v>
      </c>
      <c r="D138" s="141" t="s">
        <v>93</v>
      </c>
      <c r="E138" s="144">
        <v>22.6</v>
      </c>
      <c r="F138" s="149"/>
      <c r="G138" s="148">
        <f>E138*F138</f>
        <v>0</v>
      </c>
      <c r="H138" s="147" t="s">
        <v>94</v>
      </c>
      <c r="I138" s="153" t="s">
        <v>95</v>
      </c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>
        <v>21</v>
      </c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51"/>
      <c r="B139" s="139"/>
      <c r="C139" s="170" t="s">
        <v>255</v>
      </c>
      <c r="D139" s="142"/>
      <c r="E139" s="145">
        <v>22.6</v>
      </c>
      <c r="F139" s="148"/>
      <c r="G139" s="148"/>
      <c r="H139" s="147"/>
      <c r="I139" s="153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51"/>
      <c r="B140" s="231" t="s">
        <v>259</v>
      </c>
      <c r="C140" s="232"/>
      <c r="D140" s="233"/>
      <c r="E140" s="234"/>
      <c r="F140" s="235"/>
      <c r="G140" s="236"/>
      <c r="H140" s="147"/>
      <c r="I140" s="153"/>
      <c r="J140" s="135"/>
      <c r="K140" s="135">
        <v>1</v>
      </c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 x14ac:dyDescent="0.2">
      <c r="A141" s="151"/>
      <c r="B141" s="231" t="s">
        <v>260</v>
      </c>
      <c r="C141" s="232"/>
      <c r="D141" s="233"/>
      <c r="E141" s="234"/>
      <c r="F141" s="235"/>
      <c r="G141" s="236"/>
      <c r="H141" s="147"/>
      <c r="I141" s="153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6" t="str">
        <f>B141</f>
        <v>s provedením lože z kameniva drceného, s vyplněním spár, s dvojitým hutněním a se smetením přebytečného materiálu na krajnici. S dodáním hmot pro lože a výplň spár.</v>
      </c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51">
        <v>36</v>
      </c>
      <c r="B142" s="139" t="s">
        <v>261</v>
      </c>
      <c r="C142" s="169" t="s">
        <v>262</v>
      </c>
      <c r="D142" s="141" t="s">
        <v>93</v>
      </c>
      <c r="E142" s="144">
        <v>31.53</v>
      </c>
      <c r="F142" s="149"/>
      <c r="G142" s="148">
        <f>E142*F142</f>
        <v>0</v>
      </c>
      <c r="H142" s="147" t="s">
        <v>94</v>
      </c>
      <c r="I142" s="153" t="s">
        <v>95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>
        <v>21</v>
      </c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51"/>
      <c r="B143" s="139"/>
      <c r="C143" s="170" t="s">
        <v>247</v>
      </c>
      <c r="D143" s="142"/>
      <c r="E143" s="145">
        <v>31.53</v>
      </c>
      <c r="F143" s="148"/>
      <c r="G143" s="148"/>
      <c r="H143" s="147"/>
      <c r="I143" s="153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51">
        <v>37</v>
      </c>
      <c r="B144" s="139" t="s">
        <v>263</v>
      </c>
      <c r="C144" s="169" t="s">
        <v>264</v>
      </c>
      <c r="D144" s="141" t="s">
        <v>93</v>
      </c>
      <c r="E144" s="144">
        <v>31.53</v>
      </c>
      <c r="F144" s="149"/>
      <c r="G144" s="148">
        <f>E144*F144</f>
        <v>0</v>
      </c>
      <c r="H144" s="147" t="s">
        <v>225</v>
      </c>
      <c r="I144" s="153" t="s">
        <v>95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>
        <v>21</v>
      </c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51"/>
      <c r="B145" s="139"/>
      <c r="C145" s="170" t="s">
        <v>247</v>
      </c>
      <c r="D145" s="142"/>
      <c r="E145" s="145">
        <v>31.53</v>
      </c>
      <c r="F145" s="148"/>
      <c r="G145" s="148"/>
      <c r="H145" s="147"/>
      <c r="I145" s="153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x14ac:dyDescent="0.2">
      <c r="A146" s="150" t="s">
        <v>85</v>
      </c>
      <c r="B146" s="138" t="s">
        <v>265</v>
      </c>
      <c r="C146" s="168" t="s">
        <v>266</v>
      </c>
      <c r="D146" s="140"/>
      <c r="E146" s="143"/>
      <c r="F146" s="218">
        <f>SUM(G147:G158)</f>
        <v>0</v>
      </c>
      <c r="G146" s="219"/>
      <c r="H146" s="146"/>
      <c r="I146" s="152"/>
    </row>
    <row r="147" spans="1:60" outlineLevel="1" x14ac:dyDescent="0.2">
      <c r="A147" s="151"/>
      <c r="B147" s="220" t="s">
        <v>267</v>
      </c>
      <c r="C147" s="221"/>
      <c r="D147" s="222"/>
      <c r="E147" s="223"/>
      <c r="F147" s="224"/>
      <c r="G147" s="225"/>
      <c r="H147" s="147"/>
      <c r="I147" s="153"/>
      <c r="J147" s="135"/>
      <c r="K147" s="135">
        <v>1</v>
      </c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ht="22.5" outlineLevel="1" x14ac:dyDescent="0.2">
      <c r="A148" s="151"/>
      <c r="B148" s="231" t="s">
        <v>268</v>
      </c>
      <c r="C148" s="232"/>
      <c r="D148" s="233"/>
      <c r="E148" s="234"/>
      <c r="F148" s="235"/>
      <c r="G148" s="236"/>
      <c r="H148" s="147"/>
      <c r="I148" s="153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6" t="str">
        <f>B148</f>
        <v>které se zřizují před úpravami povrchu, a obalení osazených dveřních zárubní před znečištěním při úpravách povrchu nástřikem plastických maltovin včetně pozdějšího odkrytí,</v>
      </c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51">
        <v>38</v>
      </c>
      <c r="B149" s="139" t="s">
        <v>269</v>
      </c>
      <c r="C149" s="169" t="s">
        <v>270</v>
      </c>
      <c r="D149" s="141" t="s">
        <v>93</v>
      </c>
      <c r="E149" s="144">
        <v>86</v>
      </c>
      <c r="F149" s="149"/>
      <c r="G149" s="148">
        <f>E149*F149</f>
        <v>0</v>
      </c>
      <c r="H149" s="147" t="s">
        <v>149</v>
      </c>
      <c r="I149" s="153" t="s">
        <v>95</v>
      </c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>
        <v>21</v>
      </c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51"/>
      <c r="B150" s="139"/>
      <c r="C150" s="170" t="s">
        <v>271</v>
      </c>
      <c r="D150" s="142"/>
      <c r="E150" s="145">
        <v>86</v>
      </c>
      <c r="F150" s="148"/>
      <c r="G150" s="148"/>
      <c r="H150" s="147"/>
      <c r="I150" s="153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51"/>
      <c r="B151" s="231" t="s">
        <v>272</v>
      </c>
      <c r="C151" s="232"/>
      <c r="D151" s="233"/>
      <c r="E151" s="234"/>
      <c r="F151" s="235"/>
      <c r="G151" s="236"/>
      <c r="H151" s="147"/>
      <c r="I151" s="153"/>
      <c r="J151" s="135"/>
      <c r="K151" s="135">
        <v>1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51">
        <v>39</v>
      </c>
      <c r="B152" s="139" t="s">
        <v>273</v>
      </c>
      <c r="C152" s="169" t="s">
        <v>274</v>
      </c>
      <c r="D152" s="141" t="s">
        <v>93</v>
      </c>
      <c r="E152" s="144">
        <v>20</v>
      </c>
      <c r="F152" s="149"/>
      <c r="G152" s="148">
        <f>E152*F152</f>
        <v>0</v>
      </c>
      <c r="H152" s="147" t="s">
        <v>173</v>
      </c>
      <c r="I152" s="153" t="s">
        <v>95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>
        <v>21</v>
      </c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51"/>
      <c r="B153" s="139"/>
      <c r="C153" s="170" t="s">
        <v>275</v>
      </c>
      <c r="D153" s="142"/>
      <c r="E153" s="145">
        <v>20</v>
      </c>
      <c r="F153" s="148"/>
      <c r="G153" s="148"/>
      <c r="H153" s="147"/>
      <c r="I153" s="153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1"/>
      <c r="B154" s="231" t="s">
        <v>276</v>
      </c>
      <c r="C154" s="232"/>
      <c r="D154" s="233"/>
      <c r="E154" s="234"/>
      <c r="F154" s="235"/>
      <c r="G154" s="236"/>
      <c r="H154" s="147"/>
      <c r="I154" s="153"/>
      <c r="J154" s="135"/>
      <c r="K154" s="135">
        <v>1</v>
      </c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ht="22.5" outlineLevel="1" x14ac:dyDescent="0.2">
      <c r="A155" s="151">
        <v>40</v>
      </c>
      <c r="B155" s="139" t="s">
        <v>277</v>
      </c>
      <c r="C155" s="169" t="s">
        <v>278</v>
      </c>
      <c r="D155" s="141" t="s">
        <v>93</v>
      </c>
      <c r="E155" s="144">
        <v>69.3</v>
      </c>
      <c r="F155" s="149"/>
      <c r="G155" s="148">
        <f>E155*F155</f>
        <v>0</v>
      </c>
      <c r="H155" s="147" t="s">
        <v>149</v>
      </c>
      <c r="I155" s="153" t="s">
        <v>95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>
        <v>21</v>
      </c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51"/>
      <c r="B156" s="139"/>
      <c r="C156" s="170" t="s">
        <v>279</v>
      </c>
      <c r="D156" s="142"/>
      <c r="E156" s="145">
        <v>69.3</v>
      </c>
      <c r="F156" s="148"/>
      <c r="G156" s="148"/>
      <c r="H156" s="147"/>
      <c r="I156" s="153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1">
        <v>41</v>
      </c>
      <c r="B157" s="139" t="s">
        <v>280</v>
      </c>
      <c r="C157" s="169" t="s">
        <v>281</v>
      </c>
      <c r="D157" s="141" t="s">
        <v>93</v>
      </c>
      <c r="E157" s="144">
        <v>69.3</v>
      </c>
      <c r="F157" s="149"/>
      <c r="G157" s="148">
        <f>E157*F157</f>
        <v>0</v>
      </c>
      <c r="H157" s="147"/>
      <c r="I157" s="153" t="s">
        <v>164</v>
      </c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>
        <v>21</v>
      </c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51"/>
      <c r="B158" s="139"/>
      <c r="C158" s="170" t="s">
        <v>279</v>
      </c>
      <c r="D158" s="142"/>
      <c r="E158" s="145">
        <v>69.3</v>
      </c>
      <c r="F158" s="148"/>
      <c r="G158" s="148"/>
      <c r="H158" s="147"/>
      <c r="I158" s="153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x14ac:dyDescent="0.2">
      <c r="A159" s="150" t="s">
        <v>85</v>
      </c>
      <c r="B159" s="138" t="s">
        <v>282</v>
      </c>
      <c r="C159" s="168" t="s">
        <v>283</v>
      </c>
      <c r="D159" s="140"/>
      <c r="E159" s="143"/>
      <c r="F159" s="218">
        <f>SUM(G160:G178)</f>
        <v>0</v>
      </c>
      <c r="G159" s="219"/>
      <c r="H159" s="146"/>
      <c r="I159" s="152"/>
    </row>
    <row r="160" spans="1:60" outlineLevel="1" x14ac:dyDescent="0.2">
      <c r="A160" s="151"/>
      <c r="B160" s="220" t="s">
        <v>284</v>
      </c>
      <c r="C160" s="221"/>
      <c r="D160" s="222"/>
      <c r="E160" s="223"/>
      <c r="F160" s="224"/>
      <c r="G160" s="225"/>
      <c r="H160" s="147"/>
      <c r="I160" s="153"/>
      <c r="J160" s="135"/>
      <c r="K160" s="135">
        <v>1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51"/>
      <c r="B161" s="231" t="s">
        <v>285</v>
      </c>
      <c r="C161" s="232"/>
      <c r="D161" s="233"/>
      <c r="E161" s="234"/>
      <c r="F161" s="235"/>
      <c r="G161" s="236"/>
      <c r="H161" s="147"/>
      <c r="I161" s="153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6" t="str">
        <f>B161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51"/>
      <c r="B162" s="231" t="s">
        <v>286</v>
      </c>
      <c r="C162" s="232"/>
      <c r="D162" s="233"/>
      <c r="E162" s="234"/>
      <c r="F162" s="235"/>
      <c r="G162" s="236"/>
      <c r="H162" s="147"/>
      <c r="I162" s="153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51">
        <v>42</v>
      </c>
      <c r="B163" s="139" t="s">
        <v>287</v>
      </c>
      <c r="C163" s="169" t="s">
        <v>288</v>
      </c>
      <c r="D163" s="141" t="s">
        <v>93</v>
      </c>
      <c r="E163" s="144">
        <v>167.47200000000001</v>
      </c>
      <c r="F163" s="149"/>
      <c r="G163" s="148">
        <f>E163*F163</f>
        <v>0</v>
      </c>
      <c r="H163" s="147" t="s">
        <v>149</v>
      </c>
      <c r="I163" s="153" t="s">
        <v>95</v>
      </c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>
        <v>21</v>
      </c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ht="22.5" outlineLevel="1" x14ac:dyDescent="0.2">
      <c r="A164" s="151"/>
      <c r="B164" s="139"/>
      <c r="C164" s="226" t="s">
        <v>289</v>
      </c>
      <c r="D164" s="227"/>
      <c r="E164" s="228"/>
      <c r="F164" s="229"/>
      <c r="G164" s="230"/>
      <c r="H164" s="147"/>
      <c r="I164" s="153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6" t="str">
        <f>C164</f>
        <v>Nanesení lepicího tmelu na izolační desky, nalepení desek, zajištění talířovými hmoždinkami, přebroušení desek, natažení stěrky, vtlačení výztužné tkaniny, přehlazení stěrky. Osazení list na rozích budovy.</v>
      </c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51"/>
      <c r="B165" s="139"/>
      <c r="C165" s="226" t="s">
        <v>290</v>
      </c>
      <c r="D165" s="227"/>
      <c r="E165" s="228"/>
      <c r="F165" s="229"/>
      <c r="G165" s="230"/>
      <c r="H165" s="147"/>
      <c r="I165" s="153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6" t="str">
        <f>C165</f>
        <v>Položka neobsahuje kontaktní nátěr a povrchovou úpravu omítkou.</v>
      </c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51"/>
      <c r="B166" s="139"/>
      <c r="C166" s="170" t="s">
        <v>291</v>
      </c>
      <c r="D166" s="142"/>
      <c r="E166" s="145">
        <v>86.382000000000005</v>
      </c>
      <c r="F166" s="148"/>
      <c r="G166" s="148"/>
      <c r="H166" s="147"/>
      <c r="I166" s="153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51"/>
      <c r="B167" s="139"/>
      <c r="C167" s="170" t="s">
        <v>292</v>
      </c>
      <c r="D167" s="142"/>
      <c r="E167" s="145">
        <v>118.2</v>
      </c>
      <c r="F167" s="148"/>
      <c r="G167" s="148"/>
      <c r="H167" s="147"/>
      <c r="I167" s="153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51"/>
      <c r="B168" s="139"/>
      <c r="C168" s="170" t="s">
        <v>293</v>
      </c>
      <c r="D168" s="142"/>
      <c r="E168" s="145">
        <v>-37.11</v>
      </c>
      <c r="F168" s="148"/>
      <c r="G168" s="148"/>
      <c r="H168" s="147"/>
      <c r="I168" s="153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51">
        <v>43</v>
      </c>
      <c r="B169" s="139" t="s">
        <v>294</v>
      </c>
      <c r="C169" s="169" t="s">
        <v>295</v>
      </c>
      <c r="D169" s="141" t="s">
        <v>93</v>
      </c>
      <c r="E169" s="144">
        <v>167.47200000000001</v>
      </c>
      <c r="F169" s="149"/>
      <c r="G169" s="148">
        <f>E169*F169</f>
        <v>0</v>
      </c>
      <c r="H169" s="147"/>
      <c r="I169" s="153" t="s">
        <v>164</v>
      </c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>
        <v>21</v>
      </c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">
      <c r="A170" s="151"/>
      <c r="B170" s="139"/>
      <c r="C170" s="226" t="s">
        <v>296</v>
      </c>
      <c r="D170" s="227"/>
      <c r="E170" s="228"/>
      <c r="F170" s="229"/>
      <c r="G170" s="230"/>
      <c r="H170" s="147"/>
      <c r="I170" s="153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6" t="str">
        <f>C170</f>
        <v>Včetně pomocného lešení.</v>
      </c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51"/>
      <c r="B171" s="139"/>
      <c r="C171" s="170" t="s">
        <v>291</v>
      </c>
      <c r="D171" s="142"/>
      <c r="E171" s="145">
        <v>86.382000000000005</v>
      </c>
      <c r="F171" s="148"/>
      <c r="G171" s="148"/>
      <c r="H171" s="147"/>
      <c r="I171" s="153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">
      <c r="A172" s="151"/>
      <c r="B172" s="139"/>
      <c r="C172" s="170" t="s">
        <v>292</v>
      </c>
      <c r="D172" s="142"/>
      <c r="E172" s="145">
        <v>118.2</v>
      </c>
      <c r="F172" s="148"/>
      <c r="G172" s="148"/>
      <c r="H172" s="147"/>
      <c r="I172" s="153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51"/>
      <c r="B173" s="139"/>
      <c r="C173" s="170" t="s">
        <v>293</v>
      </c>
      <c r="D173" s="142"/>
      <c r="E173" s="145">
        <v>-37.11</v>
      </c>
      <c r="F173" s="148"/>
      <c r="G173" s="148"/>
      <c r="H173" s="147"/>
      <c r="I173" s="153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1" x14ac:dyDescent="0.2">
      <c r="A174" s="151">
        <v>44</v>
      </c>
      <c r="B174" s="139" t="s">
        <v>297</v>
      </c>
      <c r="C174" s="169" t="s">
        <v>298</v>
      </c>
      <c r="D174" s="141" t="s">
        <v>93</v>
      </c>
      <c r="E174" s="144">
        <v>66.861729999999994</v>
      </c>
      <c r="F174" s="149"/>
      <c r="G174" s="148">
        <f>E174*F174</f>
        <v>0</v>
      </c>
      <c r="H174" s="147"/>
      <c r="I174" s="153" t="s">
        <v>164</v>
      </c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>
        <v>21</v>
      </c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1" x14ac:dyDescent="0.2">
      <c r="A175" s="151"/>
      <c r="B175" s="139"/>
      <c r="C175" s="226" t="s">
        <v>299</v>
      </c>
      <c r="D175" s="227"/>
      <c r="E175" s="228"/>
      <c r="F175" s="229"/>
      <c r="G175" s="230"/>
      <c r="H175" s="147"/>
      <c r="I175" s="153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6" t="str">
        <f>C175</f>
        <v>Dodávka a montáž keramických obkladů, nosné Al konstrukce - viditelné uchycení včetně kotevních prvků - odsazení konstrukce do 250 mm, tepelné minerální izolace včetně kotev a difuzní folie.</v>
      </c>
      <c r="BB175" s="135"/>
      <c r="BC175" s="135"/>
      <c r="BD175" s="135"/>
      <c r="BE175" s="135"/>
      <c r="BF175" s="135"/>
      <c r="BG175" s="135"/>
      <c r="BH175" s="135"/>
    </row>
    <row r="176" spans="1:60" outlineLevel="1" x14ac:dyDescent="0.2">
      <c r="A176" s="151"/>
      <c r="B176" s="139"/>
      <c r="C176" s="170" t="s">
        <v>300</v>
      </c>
      <c r="D176" s="142"/>
      <c r="E176" s="145">
        <v>16.288499999999999</v>
      </c>
      <c r="F176" s="148"/>
      <c r="G176" s="148"/>
      <c r="H176" s="147"/>
      <c r="I176" s="153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51"/>
      <c r="B177" s="139"/>
      <c r="C177" s="170" t="s">
        <v>301</v>
      </c>
      <c r="D177" s="142"/>
      <c r="E177" s="145">
        <v>46.994999999999997</v>
      </c>
      <c r="F177" s="148"/>
      <c r="G177" s="148"/>
      <c r="H177" s="147"/>
      <c r="I177" s="153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51"/>
      <c r="B178" s="139"/>
      <c r="C178" s="170" t="s">
        <v>302</v>
      </c>
      <c r="D178" s="142"/>
      <c r="E178" s="145">
        <v>3.5781999999999998</v>
      </c>
      <c r="F178" s="148"/>
      <c r="G178" s="148"/>
      <c r="H178" s="147"/>
      <c r="I178" s="153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x14ac:dyDescent="0.2">
      <c r="A179" s="150" t="s">
        <v>85</v>
      </c>
      <c r="B179" s="138" t="s">
        <v>303</v>
      </c>
      <c r="C179" s="168" t="s">
        <v>304</v>
      </c>
      <c r="D179" s="140"/>
      <c r="E179" s="143"/>
      <c r="F179" s="218">
        <f>SUM(G180:G221)</f>
        <v>0</v>
      </c>
      <c r="G179" s="219"/>
      <c r="H179" s="146"/>
      <c r="I179" s="152"/>
    </row>
    <row r="180" spans="1:60" outlineLevel="1" x14ac:dyDescent="0.2">
      <c r="A180" s="151"/>
      <c r="B180" s="220" t="s">
        <v>305</v>
      </c>
      <c r="C180" s="221"/>
      <c r="D180" s="222"/>
      <c r="E180" s="223"/>
      <c r="F180" s="224"/>
      <c r="G180" s="225"/>
      <c r="H180" s="147"/>
      <c r="I180" s="153"/>
      <c r="J180" s="135"/>
      <c r="K180" s="135">
        <v>1</v>
      </c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">
      <c r="A181" s="151"/>
      <c r="B181" s="231" t="s">
        <v>306</v>
      </c>
      <c r="C181" s="232"/>
      <c r="D181" s="233"/>
      <c r="E181" s="234"/>
      <c r="F181" s="235"/>
      <c r="G181" s="236"/>
      <c r="H181" s="147"/>
      <c r="I181" s="153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">
      <c r="A182" s="151"/>
      <c r="B182" s="231" t="s">
        <v>307</v>
      </c>
      <c r="C182" s="232"/>
      <c r="D182" s="233"/>
      <c r="E182" s="234"/>
      <c r="F182" s="235"/>
      <c r="G182" s="236"/>
      <c r="H182" s="147"/>
      <c r="I182" s="153"/>
      <c r="J182" s="135"/>
      <c r="K182" s="135">
        <v>2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1" x14ac:dyDescent="0.2">
      <c r="A183" s="151">
        <v>45</v>
      </c>
      <c r="B183" s="139" t="s">
        <v>308</v>
      </c>
      <c r="C183" s="169" t="s">
        <v>309</v>
      </c>
      <c r="D183" s="141" t="s">
        <v>64</v>
      </c>
      <c r="E183" s="144">
        <v>0.61650000000000005</v>
      </c>
      <c r="F183" s="149"/>
      <c r="G183" s="148">
        <f>E183*F183</f>
        <v>0</v>
      </c>
      <c r="H183" s="147" t="s">
        <v>149</v>
      </c>
      <c r="I183" s="153" t="s">
        <v>95</v>
      </c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>
        <v>21</v>
      </c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51"/>
      <c r="B184" s="139"/>
      <c r="C184" s="226" t="s">
        <v>310</v>
      </c>
      <c r="D184" s="227"/>
      <c r="E184" s="228"/>
      <c r="F184" s="229"/>
      <c r="G184" s="230"/>
      <c r="H184" s="147"/>
      <c r="I184" s="153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6" t="str">
        <f>C184</f>
        <v>Včetně vytvoření dilatačních spár, bez zaplnění.</v>
      </c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51"/>
      <c r="B185" s="139"/>
      <c r="C185" s="170" t="s">
        <v>311</v>
      </c>
      <c r="D185" s="142"/>
      <c r="E185" s="145">
        <v>0.435</v>
      </c>
      <c r="F185" s="148"/>
      <c r="G185" s="148"/>
      <c r="H185" s="147"/>
      <c r="I185" s="153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 x14ac:dyDescent="0.2">
      <c r="A186" s="151"/>
      <c r="B186" s="139"/>
      <c r="C186" s="170" t="s">
        <v>312</v>
      </c>
      <c r="D186" s="142"/>
      <c r="E186" s="145">
        <v>0.18149999999999999</v>
      </c>
      <c r="F186" s="148"/>
      <c r="G186" s="148"/>
      <c r="H186" s="147"/>
      <c r="I186" s="153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51"/>
      <c r="B187" s="231" t="s">
        <v>313</v>
      </c>
      <c r="C187" s="232"/>
      <c r="D187" s="233"/>
      <c r="E187" s="234"/>
      <c r="F187" s="235"/>
      <c r="G187" s="236"/>
      <c r="H187" s="147"/>
      <c r="I187" s="153"/>
      <c r="J187" s="135"/>
      <c r="K187" s="135">
        <v>2</v>
      </c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 x14ac:dyDescent="0.2">
      <c r="A188" s="151">
        <v>46</v>
      </c>
      <c r="B188" s="139" t="s">
        <v>314</v>
      </c>
      <c r="C188" s="169" t="s">
        <v>309</v>
      </c>
      <c r="D188" s="141" t="s">
        <v>64</v>
      </c>
      <c r="E188" s="144">
        <v>4.4749999999999996</v>
      </c>
      <c r="F188" s="149"/>
      <c r="G188" s="148">
        <f>E188*F188</f>
        <v>0</v>
      </c>
      <c r="H188" s="147" t="s">
        <v>149</v>
      </c>
      <c r="I188" s="153" t="s">
        <v>95</v>
      </c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>
        <v>21</v>
      </c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 x14ac:dyDescent="0.2">
      <c r="A189" s="151"/>
      <c r="B189" s="139"/>
      <c r="C189" s="226" t="s">
        <v>310</v>
      </c>
      <c r="D189" s="227"/>
      <c r="E189" s="228"/>
      <c r="F189" s="229"/>
      <c r="G189" s="230"/>
      <c r="H189" s="147"/>
      <c r="I189" s="153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6" t="str">
        <f>C189</f>
        <v>Včetně vytvoření dilatačních spár, bez zaplnění.</v>
      </c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51"/>
      <c r="B190" s="231" t="s">
        <v>315</v>
      </c>
      <c r="C190" s="232"/>
      <c r="D190" s="233"/>
      <c r="E190" s="234"/>
      <c r="F190" s="235"/>
      <c r="G190" s="236"/>
      <c r="H190" s="147"/>
      <c r="I190" s="153"/>
      <c r="J190" s="135"/>
      <c r="K190" s="135">
        <v>1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51"/>
      <c r="B191" s="231" t="s">
        <v>316</v>
      </c>
      <c r="C191" s="232"/>
      <c r="D191" s="233"/>
      <c r="E191" s="234"/>
      <c r="F191" s="235"/>
      <c r="G191" s="236"/>
      <c r="H191" s="147"/>
      <c r="I191" s="153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51">
        <v>47</v>
      </c>
      <c r="B192" s="139" t="s">
        <v>317</v>
      </c>
      <c r="C192" s="169" t="s">
        <v>318</v>
      </c>
      <c r="D192" s="141" t="s">
        <v>64</v>
      </c>
      <c r="E192" s="144">
        <v>4.4749999999999996</v>
      </c>
      <c r="F192" s="149"/>
      <c r="G192" s="148">
        <f>E192*F192</f>
        <v>0</v>
      </c>
      <c r="H192" s="147" t="s">
        <v>149</v>
      </c>
      <c r="I192" s="153" t="s">
        <v>95</v>
      </c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>
        <v>21</v>
      </c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 x14ac:dyDescent="0.2">
      <c r="A193" s="151"/>
      <c r="B193" s="139"/>
      <c r="C193" s="170" t="s">
        <v>319</v>
      </c>
      <c r="D193" s="142"/>
      <c r="E193" s="145">
        <v>4.4749999999999996</v>
      </c>
      <c r="F193" s="148"/>
      <c r="G193" s="148"/>
      <c r="H193" s="147"/>
      <c r="I193" s="153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">
      <c r="A194" s="151"/>
      <c r="B194" s="231" t="s">
        <v>320</v>
      </c>
      <c r="C194" s="232"/>
      <c r="D194" s="233"/>
      <c r="E194" s="234"/>
      <c r="F194" s="235"/>
      <c r="G194" s="236"/>
      <c r="H194" s="147"/>
      <c r="I194" s="153"/>
      <c r="J194" s="135"/>
      <c r="K194" s="135">
        <v>1</v>
      </c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 x14ac:dyDescent="0.2">
      <c r="A195" s="151"/>
      <c r="B195" s="231" t="s">
        <v>321</v>
      </c>
      <c r="C195" s="232"/>
      <c r="D195" s="233"/>
      <c r="E195" s="234"/>
      <c r="F195" s="235"/>
      <c r="G195" s="236"/>
      <c r="H195" s="147"/>
      <c r="I195" s="153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">
      <c r="A196" s="151">
        <v>48</v>
      </c>
      <c r="B196" s="139" t="s">
        <v>322</v>
      </c>
      <c r="C196" s="169" t="s">
        <v>323</v>
      </c>
      <c r="D196" s="141" t="s">
        <v>64</v>
      </c>
      <c r="E196" s="144">
        <v>0.61650000000000005</v>
      </c>
      <c r="F196" s="149"/>
      <c r="G196" s="148">
        <f>E196*F196</f>
        <v>0</v>
      </c>
      <c r="H196" s="147" t="s">
        <v>149</v>
      </c>
      <c r="I196" s="153" t="s">
        <v>95</v>
      </c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>
        <v>21</v>
      </c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">
      <c r="A197" s="151"/>
      <c r="B197" s="139"/>
      <c r="C197" s="170" t="s">
        <v>324</v>
      </c>
      <c r="D197" s="142"/>
      <c r="E197" s="145">
        <v>0.435</v>
      </c>
      <c r="F197" s="148"/>
      <c r="G197" s="148"/>
      <c r="H197" s="147"/>
      <c r="I197" s="153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51"/>
      <c r="B198" s="139"/>
      <c r="C198" s="170" t="s">
        <v>312</v>
      </c>
      <c r="D198" s="142"/>
      <c r="E198" s="145">
        <v>0.18149999999999999</v>
      </c>
      <c r="F198" s="148"/>
      <c r="G198" s="148"/>
      <c r="H198" s="147"/>
      <c r="I198" s="153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51">
        <v>49</v>
      </c>
      <c r="B199" s="139" t="s">
        <v>325</v>
      </c>
      <c r="C199" s="169" t="s">
        <v>318</v>
      </c>
      <c r="D199" s="141" t="s">
        <v>64</v>
      </c>
      <c r="E199" s="144">
        <v>4.4749999999999996</v>
      </c>
      <c r="F199" s="149"/>
      <c r="G199" s="148">
        <f>E199*F199</f>
        <v>0</v>
      </c>
      <c r="H199" s="147" t="s">
        <v>149</v>
      </c>
      <c r="I199" s="153" t="s">
        <v>95</v>
      </c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>
        <v>21</v>
      </c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51"/>
      <c r="B200" s="139"/>
      <c r="C200" s="170" t="s">
        <v>319</v>
      </c>
      <c r="D200" s="142"/>
      <c r="E200" s="145">
        <v>4.4749999999999996</v>
      </c>
      <c r="F200" s="148"/>
      <c r="G200" s="148"/>
      <c r="H200" s="147"/>
      <c r="I200" s="153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51"/>
      <c r="B201" s="231" t="s">
        <v>326</v>
      </c>
      <c r="C201" s="232"/>
      <c r="D201" s="233"/>
      <c r="E201" s="234"/>
      <c r="F201" s="235"/>
      <c r="G201" s="236"/>
      <c r="H201" s="147"/>
      <c r="I201" s="153"/>
      <c r="J201" s="135"/>
      <c r="K201" s="135">
        <v>1</v>
      </c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51"/>
      <c r="B202" s="231" t="s">
        <v>327</v>
      </c>
      <c r="C202" s="232"/>
      <c r="D202" s="233"/>
      <c r="E202" s="234"/>
      <c r="F202" s="235"/>
      <c r="G202" s="236"/>
      <c r="H202" s="147"/>
      <c r="I202" s="153"/>
      <c r="J202" s="135"/>
      <c r="K202" s="135">
        <v>2</v>
      </c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">
      <c r="A203" s="151">
        <v>50</v>
      </c>
      <c r="B203" s="139" t="s">
        <v>328</v>
      </c>
      <c r="C203" s="169" t="s">
        <v>329</v>
      </c>
      <c r="D203" s="141" t="s">
        <v>155</v>
      </c>
      <c r="E203" s="144">
        <v>1.523E-2</v>
      </c>
      <c r="F203" s="149"/>
      <c r="G203" s="148">
        <f>E203*F203</f>
        <v>0</v>
      </c>
      <c r="H203" s="147" t="s">
        <v>149</v>
      </c>
      <c r="I203" s="153" t="s">
        <v>95</v>
      </c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>
        <v>21</v>
      </c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51"/>
      <c r="B204" s="139"/>
      <c r="C204" s="170" t="s">
        <v>330</v>
      </c>
      <c r="D204" s="142"/>
      <c r="E204" s="145">
        <v>1.52E-2</v>
      </c>
      <c r="F204" s="148"/>
      <c r="G204" s="148"/>
      <c r="H204" s="147"/>
      <c r="I204" s="153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51">
        <v>51</v>
      </c>
      <c r="B205" s="139" t="s">
        <v>331</v>
      </c>
      <c r="C205" s="169" t="s">
        <v>332</v>
      </c>
      <c r="D205" s="141" t="s">
        <v>155</v>
      </c>
      <c r="E205" s="144">
        <v>0.13558999999999999</v>
      </c>
      <c r="F205" s="149"/>
      <c r="G205" s="148">
        <f>E205*F205</f>
        <v>0</v>
      </c>
      <c r="H205" s="147" t="s">
        <v>149</v>
      </c>
      <c r="I205" s="153" t="s">
        <v>95</v>
      </c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>
        <v>21</v>
      </c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">
      <c r="A206" s="151"/>
      <c r="B206" s="139"/>
      <c r="C206" s="170" t="s">
        <v>333</v>
      </c>
      <c r="D206" s="142"/>
      <c r="E206" s="145">
        <v>0.1356</v>
      </c>
      <c r="F206" s="148"/>
      <c r="G206" s="148"/>
      <c r="H206" s="147"/>
      <c r="I206" s="153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51"/>
      <c r="B207" s="231" t="s">
        <v>334</v>
      </c>
      <c r="C207" s="232"/>
      <c r="D207" s="233"/>
      <c r="E207" s="234"/>
      <c r="F207" s="235"/>
      <c r="G207" s="236"/>
      <c r="H207" s="147"/>
      <c r="I207" s="153"/>
      <c r="J207" s="135"/>
      <c r="K207" s="135">
        <v>1</v>
      </c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51"/>
      <c r="B208" s="231" t="s">
        <v>335</v>
      </c>
      <c r="C208" s="232"/>
      <c r="D208" s="233"/>
      <c r="E208" s="234"/>
      <c r="F208" s="235"/>
      <c r="G208" s="236"/>
      <c r="H208" s="147"/>
      <c r="I208" s="153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51"/>
      <c r="B209" s="231" t="s">
        <v>336</v>
      </c>
      <c r="C209" s="232"/>
      <c r="D209" s="233"/>
      <c r="E209" s="234"/>
      <c r="F209" s="235"/>
      <c r="G209" s="236"/>
      <c r="H209" s="147"/>
      <c r="I209" s="153"/>
      <c r="J209" s="135"/>
      <c r="K209" s="135">
        <v>2</v>
      </c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51">
        <v>52</v>
      </c>
      <c r="B210" s="139" t="s">
        <v>337</v>
      </c>
      <c r="C210" s="169" t="s">
        <v>338</v>
      </c>
      <c r="D210" s="141" t="s">
        <v>64</v>
      </c>
      <c r="E210" s="144">
        <v>2.2374999999999998</v>
      </c>
      <c r="F210" s="149"/>
      <c r="G210" s="148">
        <f>E210*F210</f>
        <v>0</v>
      </c>
      <c r="H210" s="147" t="s">
        <v>149</v>
      </c>
      <c r="I210" s="153" t="s">
        <v>95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>
        <v>21</v>
      </c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51"/>
      <c r="B211" s="139"/>
      <c r="C211" s="170" t="s">
        <v>339</v>
      </c>
      <c r="D211" s="142"/>
      <c r="E211" s="145">
        <v>2.2374999999999998</v>
      </c>
      <c r="F211" s="148"/>
      <c r="G211" s="148"/>
      <c r="H211" s="147"/>
      <c r="I211" s="153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51"/>
      <c r="B212" s="231" t="s">
        <v>340</v>
      </c>
      <c r="C212" s="232"/>
      <c r="D212" s="233"/>
      <c r="E212" s="234"/>
      <c r="F212" s="235"/>
      <c r="G212" s="236"/>
      <c r="H212" s="147"/>
      <c r="I212" s="153"/>
      <c r="J212" s="135"/>
      <c r="K212" s="135">
        <v>1</v>
      </c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51"/>
      <c r="B213" s="231" t="s">
        <v>341</v>
      </c>
      <c r="C213" s="232"/>
      <c r="D213" s="233"/>
      <c r="E213" s="234"/>
      <c r="F213" s="235"/>
      <c r="G213" s="236"/>
      <c r="H213" s="147"/>
      <c r="I213" s="153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51"/>
      <c r="B214" s="231" t="s">
        <v>342</v>
      </c>
      <c r="C214" s="232"/>
      <c r="D214" s="233"/>
      <c r="E214" s="234"/>
      <c r="F214" s="235"/>
      <c r="G214" s="236"/>
      <c r="H214" s="147"/>
      <c r="I214" s="153"/>
      <c r="J214" s="135"/>
      <c r="K214" s="135">
        <v>2</v>
      </c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51">
        <v>53</v>
      </c>
      <c r="B215" s="139" t="s">
        <v>343</v>
      </c>
      <c r="C215" s="169" t="s">
        <v>344</v>
      </c>
      <c r="D215" s="141" t="s">
        <v>93</v>
      </c>
      <c r="E215" s="144">
        <v>21.234999999999999</v>
      </c>
      <c r="F215" s="149"/>
      <c r="G215" s="148">
        <f>E215*F215</f>
        <v>0</v>
      </c>
      <c r="H215" s="147" t="s">
        <v>149</v>
      </c>
      <c r="I215" s="153" t="s">
        <v>95</v>
      </c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>
        <v>21</v>
      </c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">
      <c r="A216" s="151"/>
      <c r="B216" s="139"/>
      <c r="C216" s="226" t="s">
        <v>345</v>
      </c>
      <c r="D216" s="227"/>
      <c r="E216" s="228"/>
      <c r="F216" s="229"/>
      <c r="G216" s="230"/>
      <c r="H216" s="147"/>
      <c r="I216" s="153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6" t="str">
        <f>C216</f>
        <v>Včetně dodávky dlaždic.</v>
      </c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51"/>
      <c r="B217" s="139"/>
      <c r="C217" s="170" t="s">
        <v>239</v>
      </c>
      <c r="D217" s="142"/>
      <c r="E217" s="145">
        <v>21.234999999999999</v>
      </c>
      <c r="F217" s="148"/>
      <c r="G217" s="148"/>
      <c r="H217" s="147"/>
      <c r="I217" s="153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1" x14ac:dyDescent="0.2">
      <c r="A218" s="151">
        <v>54</v>
      </c>
      <c r="B218" s="139" t="s">
        <v>161</v>
      </c>
      <c r="C218" s="169" t="s">
        <v>162</v>
      </c>
      <c r="D218" s="141" t="s">
        <v>163</v>
      </c>
      <c r="E218" s="144">
        <v>4.49</v>
      </c>
      <c r="F218" s="149"/>
      <c r="G218" s="148">
        <f>E218*F218</f>
        <v>0</v>
      </c>
      <c r="H218" s="147"/>
      <c r="I218" s="153" t="s">
        <v>164</v>
      </c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>
        <v>21</v>
      </c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1" x14ac:dyDescent="0.2">
      <c r="A219" s="151"/>
      <c r="B219" s="139"/>
      <c r="C219" s="170" t="s">
        <v>346</v>
      </c>
      <c r="D219" s="142"/>
      <c r="E219" s="145">
        <v>4.49</v>
      </c>
      <c r="F219" s="148"/>
      <c r="G219" s="148"/>
      <c r="H219" s="147"/>
      <c r="I219" s="153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 x14ac:dyDescent="0.2">
      <c r="A220" s="151">
        <v>55</v>
      </c>
      <c r="B220" s="139" t="s">
        <v>165</v>
      </c>
      <c r="C220" s="169" t="s">
        <v>166</v>
      </c>
      <c r="D220" s="141" t="s">
        <v>163</v>
      </c>
      <c r="E220" s="144">
        <v>5.0999999999999996</v>
      </c>
      <c r="F220" s="149"/>
      <c r="G220" s="148">
        <f>E220*F220</f>
        <v>0</v>
      </c>
      <c r="H220" s="147"/>
      <c r="I220" s="153" t="s">
        <v>164</v>
      </c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>
        <v>21</v>
      </c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1" x14ac:dyDescent="0.2">
      <c r="A221" s="151"/>
      <c r="B221" s="139"/>
      <c r="C221" s="170" t="s">
        <v>347</v>
      </c>
      <c r="D221" s="142"/>
      <c r="E221" s="145">
        <v>5.0999999999999996</v>
      </c>
      <c r="F221" s="148"/>
      <c r="G221" s="148"/>
      <c r="H221" s="147"/>
      <c r="I221" s="153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x14ac:dyDescent="0.2">
      <c r="A222" s="150" t="s">
        <v>85</v>
      </c>
      <c r="B222" s="138" t="s">
        <v>348</v>
      </c>
      <c r="C222" s="168" t="s">
        <v>349</v>
      </c>
      <c r="D222" s="140"/>
      <c r="E222" s="143"/>
      <c r="F222" s="218">
        <f>SUM(G223:G226)</f>
        <v>0</v>
      </c>
      <c r="G222" s="219"/>
      <c r="H222" s="146"/>
      <c r="I222" s="152"/>
    </row>
    <row r="223" spans="1:60" outlineLevel="1" x14ac:dyDescent="0.2">
      <c r="A223" s="151"/>
      <c r="B223" s="220" t="s">
        <v>350</v>
      </c>
      <c r="C223" s="221"/>
      <c r="D223" s="222"/>
      <c r="E223" s="223"/>
      <c r="F223" s="224"/>
      <c r="G223" s="225"/>
      <c r="H223" s="147"/>
      <c r="I223" s="153"/>
      <c r="J223" s="135"/>
      <c r="K223" s="135">
        <v>1</v>
      </c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ht="22.5" outlineLevel="1" x14ac:dyDescent="0.2">
      <c r="A224" s="151"/>
      <c r="B224" s="231" t="s">
        <v>351</v>
      </c>
      <c r="C224" s="232"/>
      <c r="D224" s="233"/>
      <c r="E224" s="234"/>
      <c r="F224" s="235"/>
      <c r="G224" s="236"/>
      <c r="H224" s="147"/>
      <c r="I224" s="153"/>
      <c r="J224" s="135"/>
      <c r="K224" s="135">
        <v>2</v>
      </c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6" t="str">
        <f>B224</f>
        <v>642 94-21 bez dveřních křídel, do zdiva včetně kotvení, na jakoukoliv cementovou maltu, s vybetonováním prahu v zárubni a s osazením špalíků nebo latí pro dřevěný práh</v>
      </c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">
      <c r="A225" s="151">
        <v>56</v>
      </c>
      <c r="B225" s="139" t="s">
        <v>352</v>
      </c>
      <c r="C225" s="169" t="s">
        <v>353</v>
      </c>
      <c r="D225" s="141" t="s">
        <v>232</v>
      </c>
      <c r="E225" s="144">
        <v>2</v>
      </c>
      <c r="F225" s="149"/>
      <c r="G225" s="148">
        <f>E225*F225</f>
        <v>0</v>
      </c>
      <c r="H225" s="147" t="s">
        <v>149</v>
      </c>
      <c r="I225" s="153" t="s">
        <v>95</v>
      </c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>
        <v>21</v>
      </c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2.5" outlineLevel="1" x14ac:dyDescent="0.2">
      <c r="A226" s="151">
        <v>57</v>
      </c>
      <c r="B226" s="139" t="s">
        <v>354</v>
      </c>
      <c r="C226" s="169" t="s">
        <v>355</v>
      </c>
      <c r="D226" s="141" t="s">
        <v>232</v>
      </c>
      <c r="E226" s="144">
        <v>2</v>
      </c>
      <c r="F226" s="149"/>
      <c r="G226" s="148">
        <f>E226*F226</f>
        <v>0</v>
      </c>
      <c r="H226" s="147" t="s">
        <v>225</v>
      </c>
      <c r="I226" s="153" t="s">
        <v>95</v>
      </c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>
        <v>21</v>
      </c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x14ac:dyDescent="0.2">
      <c r="A227" s="150" t="s">
        <v>85</v>
      </c>
      <c r="B227" s="138" t="s">
        <v>356</v>
      </c>
      <c r="C227" s="168" t="s">
        <v>357</v>
      </c>
      <c r="D227" s="140"/>
      <c r="E227" s="143"/>
      <c r="F227" s="218">
        <f>SUM(G228:G232)</f>
        <v>0</v>
      </c>
      <c r="G227" s="219"/>
      <c r="H227" s="146"/>
      <c r="I227" s="152"/>
    </row>
    <row r="228" spans="1:60" outlineLevel="1" x14ac:dyDescent="0.2">
      <c r="A228" s="151"/>
      <c r="B228" s="220" t="s">
        <v>358</v>
      </c>
      <c r="C228" s="221"/>
      <c r="D228" s="222"/>
      <c r="E228" s="223"/>
      <c r="F228" s="224"/>
      <c r="G228" s="225"/>
      <c r="H228" s="147"/>
      <c r="I228" s="153"/>
      <c r="J228" s="135"/>
      <c r="K228" s="135">
        <v>1</v>
      </c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51"/>
      <c r="B229" s="231" t="s">
        <v>359</v>
      </c>
      <c r="C229" s="232"/>
      <c r="D229" s="233"/>
      <c r="E229" s="234"/>
      <c r="F229" s="235"/>
      <c r="G229" s="236"/>
      <c r="H229" s="147"/>
      <c r="I229" s="153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">
      <c r="A230" s="151"/>
      <c r="B230" s="231" t="s">
        <v>360</v>
      </c>
      <c r="C230" s="232"/>
      <c r="D230" s="233"/>
      <c r="E230" s="234"/>
      <c r="F230" s="235"/>
      <c r="G230" s="236"/>
      <c r="H230" s="147"/>
      <c r="I230" s="153"/>
      <c r="J230" s="135"/>
      <c r="K230" s="135">
        <v>2</v>
      </c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ht="22.5" outlineLevel="1" x14ac:dyDescent="0.2">
      <c r="A231" s="151">
        <v>58</v>
      </c>
      <c r="B231" s="139" t="s">
        <v>361</v>
      </c>
      <c r="C231" s="169" t="s">
        <v>362</v>
      </c>
      <c r="D231" s="141" t="s">
        <v>202</v>
      </c>
      <c r="E231" s="144">
        <v>13</v>
      </c>
      <c r="F231" s="149"/>
      <c r="G231" s="148">
        <f>E231*F231</f>
        <v>0</v>
      </c>
      <c r="H231" s="147" t="s">
        <v>94</v>
      </c>
      <c r="I231" s="153" t="s">
        <v>95</v>
      </c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>
        <v>21</v>
      </c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51"/>
      <c r="B232" s="139"/>
      <c r="C232" s="170" t="s">
        <v>363</v>
      </c>
      <c r="D232" s="142"/>
      <c r="E232" s="145">
        <v>13</v>
      </c>
      <c r="F232" s="148"/>
      <c r="G232" s="148"/>
      <c r="H232" s="147"/>
      <c r="I232" s="153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x14ac:dyDescent="0.2">
      <c r="A233" s="150" t="s">
        <v>85</v>
      </c>
      <c r="B233" s="138" t="s">
        <v>364</v>
      </c>
      <c r="C233" s="168" t="s">
        <v>365</v>
      </c>
      <c r="D233" s="140"/>
      <c r="E233" s="143"/>
      <c r="F233" s="218">
        <f>SUM(G234:G236)</f>
        <v>0</v>
      </c>
      <c r="G233" s="219"/>
      <c r="H233" s="146"/>
      <c r="I233" s="152"/>
    </row>
    <row r="234" spans="1:60" outlineLevel="1" x14ac:dyDescent="0.2">
      <c r="A234" s="151"/>
      <c r="B234" s="220" t="s">
        <v>366</v>
      </c>
      <c r="C234" s="221"/>
      <c r="D234" s="222"/>
      <c r="E234" s="223"/>
      <c r="F234" s="224"/>
      <c r="G234" s="225"/>
      <c r="H234" s="147"/>
      <c r="I234" s="153"/>
      <c r="J234" s="135"/>
      <c r="K234" s="135">
        <v>1</v>
      </c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outlineLevel="1" x14ac:dyDescent="0.2">
      <c r="A235" s="151">
        <v>59</v>
      </c>
      <c r="B235" s="139" t="s">
        <v>367</v>
      </c>
      <c r="C235" s="169" t="s">
        <v>368</v>
      </c>
      <c r="D235" s="141" t="s">
        <v>202</v>
      </c>
      <c r="E235" s="144">
        <v>13.2</v>
      </c>
      <c r="F235" s="149"/>
      <c r="G235" s="148">
        <f>E235*F235</f>
        <v>0</v>
      </c>
      <c r="H235" s="147" t="s">
        <v>369</v>
      </c>
      <c r="I235" s="153" t="s">
        <v>95</v>
      </c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>
        <v>21</v>
      </c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51"/>
      <c r="B236" s="139"/>
      <c r="C236" s="170" t="s">
        <v>370</v>
      </c>
      <c r="D236" s="142"/>
      <c r="E236" s="145">
        <v>13.2</v>
      </c>
      <c r="F236" s="148"/>
      <c r="G236" s="148"/>
      <c r="H236" s="147"/>
      <c r="I236" s="153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x14ac:dyDescent="0.2">
      <c r="A237" s="150" t="s">
        <v>85</v>
      </c>
      <c r="B237" s="138" t="s">
        <v>371</v>
      </c>
      <c r="C237" s="168" t="s">
        <v>372</v>
      </c>
      <c r="D237" s="140"/>
      <c r="E237" s="143"/>
      <c r="F237" s="218">
        <f>SUM(G238:G252)</f>
        <v>0</v>
      </c>
      <c r="G237" s="219"/>
      <c r="H237" s="146"/>
      <c r="I237" s="152"/>
    </row>
    <row r="238" spans="1:60" outlineLevel="1" x14ac:dyDescent="0.2">
      <c r="A238" s="151"/>
      <c r="B238" s="220" t="s">
        <v>373</v>
      </c>
      <c r="C238" s="221"/>
      <c r="D238" s="222"/>
      <c r="E238" s="223"/>
      <c r="F238" s="224"/>
      <c r="G238" s="225"/>
      <c r="H238" s="147"/>
      <c r="I238" s="153"/>
      <c r="J238" s="135"/>
      <c r="K238" s="135">
        <v>1</v>
      </c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51">
        <v>60</v>
      </c>
      <c r="B239" s="139" t="s">
        <v>374</v>
      </c>
      <c r="C239" s="169" t="s">
        <v>375</v>
      </c>
      <c r="D239" s="141" t="s">
        <v>93</v>
      </c>
      <c r="E239" s="144">
        <v>326.13600000000002</v>
      </c>
      <c r="F239" s="149"/>
      <c r="G239" s="148">
        <f>E239*F239</f>
        <v>0</v>
      </c>
      <c r="H239" s="147" t="s">
        <v>376</v>
      </c>
      <c r="I239" s="153" t="s">
        <v>95</v>
      </c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>
        <v>21</v>
      </c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51"/>
      <c r="B240" s="139"/>
      <c r="C240" s="226" t="s">
        <v>377</v>
      </c>
      <c r="D240" s="227"/>
      <c r="E240" s="228"/>
      <c r="F240" s="229"/>
      <c r="G240" s="230"/>
      <c r="H240" s="147"/>
      <c r="I240" s="153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6" t="str">
        <f>C240</f>
        <v>Včetně kotvení lešení.</v>
      </c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51"/>
      <c r="B241" s="139"/>
      <c r="C241" s="170" t="s">
        <v>378</v>
      </c>
      <c r="D241" s="142"/>
      <c r="E241" s="145">
        <v>326.13600000000002</v>
      </c>
      <c r="F241" s="148"/>
      <c r="G241" s="148"/>
      <c r="H241" s="147"/>
      <c r="I241" s="153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51"/>
      <c r="B242" s="231" t="s">
        <v>379</v>
      </c>
      <c r="C242" s="232"/>
      <c r="D242" s="233"/>
      <c r="E242" s="234"/>
      <c r="F242" s="235"/>
      <c r="G242" s="236"/>
      <c r="H242" s="147"/>
      <c r="I242" s="153"/>
      <c r="J242" s="135"/>
      <c r="K242" s="135">
        <v>2</v>
      </c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51">
        <v>61</v>
      </c>
      <c r="B243" s="139" t="s">
        <v>380</v>
      </c>
      <c r="C243" s="169" t="s">
        <v>381</v>
      </c>
      <c r="D243" s="141" t="s">
        <v>93</v>
      </c>
      <c r="E243" s="144">
        <v>978.40800000000002</v>
      </c>
      <c r="F243" s="149"/>
      <c r="G243" s="148">
        <f>E243*F243</f>
        <v>0</v>
      </c>
      <c r="H243" s="147" t="s">
        <v>376</v>
      </c>
      <c r="I243" s="153" t="s">
        <v>95</v>
      </c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>
        <v>21</v>
      </c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51"/>
      <c r="B244" s="139"/>
      <c r="C244" s="170" t="s">
        <v>382</v>
      </c>
      <c r="D244" s="142"/>
      <c r="E244" s="145">
        <v>978.40800000000002</v>
      </c>
      <c r="F244" s="148"/>
      <c r="G244" s="148"/>
      <c r="H244" s="147"/>
      <c r="I244" s="153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51"/>
      <c r="B245" s="231" t="s">
        <v>383</v>
      </c>
      <c r="C245" s="232"/>
      <c r="D245" s="233"/>
      <c r="E245" s="234"/>
      <c r="F245" s="235"/>
      <c r="G245" s="236"/>
      <c r="H245" s="147"/>
      <c r="I245" s="153"/>
      <c r="J245" s="135"/>
      <c r="K245" s="135">
        <v>1</v>
      </c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51">
        <v>62</v>
      </c>
      <c r="B246" s="139" t="s">
        <v>384</v>
      </c>
      <c r="C246" s="169" t="s">
        <v>385</v>
      </c>
      <c r="D246" s="141" t="s">
        <v>93</v>
      </c>
      <c r="E246" s="144">
        <v>326.13600000000002</v>
      </c>
      <c r="F246" s="149"/>
      <c r="G246" s="148">
        <f>E246*F246</f>
        <v>0</v>
      </c>
      <c r="H246" s="147" t="s">
        <v>376</v>
      </c>
      <c r="I246" s="153" t="s">
        <v>95</v>
      </c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>
        <v>21</v>
      </c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">
      <c r="A247" s="151"/>
      <c r="B247" s="139"/>
      <c r="C247" s="170" t="s">
        <v>378</v>
      </c>
      <c r="D247" s="142"/>
      <c r="E247" s="145">
        <v>326.13600000000002</v>
      </c>
      <c r="F247" s="148"/>
      <c r="G247" s="148"/>
      <c r="H247" s="147"/>
      <c r="I247" s="153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51"/>
      <c r="B248" s="231" t="s">
        <v>386</v>
      </c>
      <c r="C248" s="232"/>
      <c r="D248" s="233"/>
      <c r="E248" s="234"/>
      <c r="F248" s="235"/>
      <c r="G248" s="236"/>
      <c r="H248" s="147"/>
      <c r="I248" s="153"/>
      <c r="J248" s="135"/>
      <c r="K248" s="135">
        <v>1</v>
      </c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">
      <c r="A249" s="151">
        <v>63</v>
      </c>
      <c r="B249" s="139" t="s">
        <v>387</v>
      </c>
      <c r="C249" s="169" t="s">
        <v>388</v>
      </c>
      <c r="D249" s="141" t="s">
        <v>93</v>
      </c>
      <c r="E249" s="144">
        <v>61.3</v>
      </c>
      <c r="F249" s="149"/>
      <c r="G249" s="148">
        <f>E249*F249</f>
        <v>0</v>
      </c>
      <c r="H249" s="147" t="s">
        <v>376</v>
      </c>
      <c r="I249" s="153" t="s">
        <v>95</v>
      </c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>
        <v>21</v>
      </c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 x14ac:dyDescent="0.2">
      <c r="A250" s="151"/>
      <c r="B250" s="139"/>
      <c r="C250" s="170" t="s">
        <v>389</v>
      </c>
      <c r="D250" s="142"/>
      <c r="E250" s="145">
        <v>61.3</v>
      </c>
      <c r="F250" s="148"/>
      <c r="G250" s="148"/>
      <c r="H250" s="147"/>
      <c r="I250" s="153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 x14ac:dyDescent="0.2">
      <c r="A251" s="151">
        <v>64</v>
      </c>
      <c r="B251" s="139" t="s">
        <v>390</v>
      </c>
      <c r="C251" s="169" t="s">
        <v>391</v>
      </c>
      <c r="D251" s="141" t="s">
        <v>93</v>
      </c>
      <c r="E251" s="144">
        <v>18.8</v>
      </c>
      <c r="F251" s="149"/>
      <c r="G251" s="148">
        <f>E251*F251</f>
        <v>0</v>
      </c>
      <c r="H251" s="147" t="s">
        <v>376</v>
      </c>
      <c r="I251" s="153" t="s">
        <v>95</v>
      </c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>
        <v>21</v>
      </c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 x14ac:dyDescent="0.2">
      <c r="A252" s="151"/>
      <c r="B252" s="139"/>
      <c r="C252" s="170" t="s">
        <v>392</v>
      </c>
      <c r="D252" s="142"/>
      <c r="E252" s="145">
        <v>18.8</v>
      </c>
      <c r="F252" s="148"/>
      <c r="G252" s="148"/>
      <c r="H252" s="147"/>
      <c r="I252" s="153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x14ac:dyDescent="0.2">
      <c r="A253" s="150" t="s">
        <v>85</v>
      </c>
      <c r="B253" s="138" t="s">
        <v>393</v>
      </c>
      <c r="C253" s="168" t="s">
        <v>394</v>
      </c>
      <c r="D253" s="140"/>
      <c r="E253" s="143"/>
      <c r="F253" s="218">
        <f>SUM(G254:G258)</f>
        <v>0</v>
      </c>
      <c r="G253" s="219"/>
      <c r="H253" s="146"/>
      <c r="I253" s="152"/>
    </row>
    <row r="254" spans="1:60" outlineLevel="1" x14ac:dyDescent="0.2">
      <c r="A254" s="151"/>
      <c r="B254" s="220" t="s">
        <v>395</v>
      </c>
      <c r="C254" s="221"/>
      <c r="D254" s="222"/>
      <c r="E254" s="223"/>
      <c r="F254" s="224"/>
      <c r="G254" s="225"/>
      <c r="H254" s="147"/>
      <c r="I254" s="153"/>
      <c r="J254" s="135"/>
      <c r="K254" s="135">
        <v>1</v>
      </c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ht="22.5" outlineLevel="1" x14ac:dyDescent="0.2">
      <c r="A255" s="151"/>
      <c r="B255" s="231" t="s">
        <v>396</v>
      </c>
      <c r="C255" s="232"/>
      <c r="D255" s="233"/>
      <c r="E255" s="234"/>
      <c r="F255" s="235"/>
      <c r="G255" s="236"/>
      <c r="H255" s="147"/>
      <c r="I255" s="153"/>
      <c r="J255" s="135"/>
      <c r="K255" s="135">
        <v>2</v>
      </c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6" t="str">
        <f>B255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">
      <c r="A256" s="151">
        <v>65</v>
      </c>
      <c r="B256" s="139" t="s">
        <v>397</v>
      </c>
      <c r="C256" s="169" t="s">
        <v>398</v>
      </c>
      <c r="D256" s="141" t="s">
        <v>93</v>
      </c>
      <c r="E256" s="144">
        <v>233.15</v>
      </c>
      <c r="F256" s="149"/>
      <c r="G256" s="148">
        <f>E256*F256</f>
        <v>0</v>
      </c>
      <c r="H256" s="147" t="s">
        <v>149</v>
      </c>
      <c r="I256" s="153" t="s">
        <v>95</v>
      </c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>
        <v>21</v>
      </c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 x14ac:dyDescent="0.2">
      <c r="A257" s="151"/>
      <c r="B257" s="139"/>
      <c r="C257" s="170" t="s">
        <v>399</v>
      </c>
      <c r="D257" s="142"/>
      <c r="E257" s="145">
        <v>233.15</v>
      </c>
      <c r="F257" s="148"/>
      <c r="G257" s="148"/>
      <c r="H257" s="147"/>
      <c r="I257" s="153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51">
        <v>66</v>
      </c>
      <c r="B258" s="139" t="s">
        <v>400</v>
      </c>
      <c r="C258" s="169" t="s">
        <v>401</v>
      </c>
      <c r="D258" s="141" t="s">
        <v>232</v>
      </c>
      <c r="E258" s="144">
        <v>4</v>
      </c>
      <c r="F258" s="149"/>
      <c r="G258" s="148">
        <f>E258*F258</f>
        <v>0</v>
      </c>
      <c r="H258" s="147"/>
      <c r="I258" s="153" t="s">
        <v>164</v>
      </c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>
        <v>21</v>
      </c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x14ac:dyDescent="0.2">
      <c r="A259" s="150" t="s">
        <v>85</v>
      </c>
      <c r="B259" s="138" t="s">
        <v>402</v>
      </c>
      <c r="C259" s="168" t="s">
        <v>403</v>
      </c>
      <c r="D259" s="140"/>
      <c r="E259" s="143"/>
      <c r="F259" s="218">
        <f>SUM(G260:G309)</f>
        <v>0</v>
      </c>
      <c r="G259" s="219"/>
      <c r="H259" s="146"/>
      <c r="I259" s="152"/>
    </row>
    <row r="260" spans="1:60" outlineLevel="1" x14ac:dyDescent="0.2">
      <c r="A260" s="151"/>
      <c r="B260" s="220" t="s">
        <v>404</v>
      </c>
      <c r="C260" s="221"/>
      <c r="D260" s="222"/>
      <c r="E260" s="223"/>
      <c r="F260" s="224"/>
      <c r="G260" s="225"/>
      <c r="H260" s="147"/>
      <c r="I260" s="153"/>
      <c r="J260" s="135"/>
      <c r="K260" s="135">
        <v>1</v>
      </c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outlineLevel="1" x14ac:dyDescent="0.2">
      <c r="A261" s="151">
        <v>67</v>
      </c>
      <c r="B261" s="139" t="s">
        <v>405</v>
      </c>
      <c r="C261" s="169" t="s">
        <v>406</v>
      </c>
      <c r="D261" s="141" t="s">
        <v>93</v>
      </c>
      <c r="E261" s="144">
        <v>28.571999999999999</v>
      </c>
      <c r="F261" s="149"/>
      <c r="G261" s="148">
        <f>E261*F261</f>
        <v>0</v>
      </c>
      <c r="H261" s="147" t="s">
        <v>407</v>
      </c>
      <c r="I261" s="153" t="s">
        <v>95</v>
      </c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>
        <v>21</v>
      </c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51"/>
      <c r="B262" s="139"/>
      <c r="C262" s="226" t="s">
        <v>408</v>
      </c>
      <c r="D262" s="227"/>
      <c r="E262" s="228"/>
      <c r="F262" s="229"/>
      <c r="G262" s="230"/>
      <c r="H262" s="147"/>
      <c r="I262" s="153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6" t="str">
        <f>C262</f>
        <v>Včetně:</v>
      </c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">
      <c r="A263" s="151"/>
      <c r="B263" s="139"/>
      <c r="C263" s="226" t="s">
        <v>409</v>
      </c>
      <c r="D263" s="227"/>
      <c r="E263" s="228"/>
      <c r="F263" s="229"/>
      <c r="G263" s="230"/>
      <c r="H263" s="147"/>
      <c r="I263" s="153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6" t="str">
        <f>C263</f>
        <v>- otlučení staré malty ze zdiva a vyčištění spár,</v>
      </c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51"/>
      <c r="B264" s="139"/>
      <c r="C264" s="226" t="s">
        <v>410</v>
      </c>
      <c r="D264" s="227"/>
      <c r="E264" s="228"/>
      <c r="F264" s="229"/>
      <c r="G264" s="230"/>
      <c r="H264" s="147"/>
      <c r="I264" s="153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6" t="str">
        <f>C264</f>
        <v>- odstranění zbytků malty z líce zdiva ocelovým kartáčem,</v>
      </c>
      <c r="BB264" s="135"/>
      <c r="BC264" s="135"/>
      <c r="BD264" s="135"/>
      <c r="BE264" s="135"/>
      <c r="BF264" s="135"/>
      <c r="BG264" s="135"/>
      <c r="BH264" s="135"/>
    </row>
    <row r="265" spans="1:60" outlineLevel="1" x14ac:dyDescent="0.2">
      <c r="A265" s="151"/>
      <c r="B265" s="139"/>
      <c r="C265" s="226" t="s">
        <v>411</v>
      </c>
      <c r="D265" s="227"/>
      <c r="E265" s="228"/>
      <c r="F265" s="229"/>
      <c r="G265" s="230"/>
      <c r="H265" s="147"/>
      <c r="I265" s="153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6" t="str">
        <f>C265</f>
        <v>- shrabání a smetení otlučené suti.</v>
      </c>
      <c r="BB265" s="135"/>
      <c r="BC265" s="135"/>
      <c r="BD265" s="135"/>
      <c r="BE265" s="135"/>
      <c r="BF265" s="135"/>
      <c r="BG265" s="135"/>
      <c r="BH265" s="135"/>
    </row>
    <row r="266" spans="1:60" ht="22.5" outlineLevel="1" x14ac:dyDescent="0.2">
      <c r="A266" s="151"/>
      <c r="B266" s="139"/>
      <c r="C266" s="170" t="s">
        <v>412</v>
      </c>
      <c r="D266" s="142"/>
      <c r="E266" s="145">
        <v>28.571999999999999</v>
      </c>
      <c r="F266" s="148"/>
      <c r="G266" s="148"/>
      <c r="H266" s="147"/>
      <c r="I266" s="153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51"/>
      <c r="B267" s="231" t="s">
        <v>413</v>
      </c>
      <c r="C267" s="232"/>
      <c r="D267" s="233"/>
      <c r="E267" s="234"/>
      <c r="F267" s="235"/>
      <c r="G267" s="236"/>
      <c r="H267" s="147"/>
      <c r="I267" s="153"/>
      <c r="J267" s="135"/>
      <c r="K267" s="135">
        <v>1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ht="22.5" outlineLevel="1" x14ac:dyDescent="0.2">
      <c r="A268" s="151"/>
      <c r="B268" s="231" t="s">
        <v>414</v>
      </c>
      <c r="C268" s="232"/>
      <c r="D268" s="233"/>
      <c r="E268" s="234"/>
      <c r="F268" s="235"/>
      <c r="G268" s="236"/>
      <c r="H268" s="147"/>
      <c r="I268" s="153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6" t="str">
        <f>B268</f>
        <v>nebo vybourání otvorů průřezové plochy přes 4 m2 v příčkách, včetně pomocného lešení o výšce podlahy do 1900 mm a pro zatížení do 1,5 kPa  (150 kg/m2),</v>
      </c>
      <c r="BA268" s="135"/>
      <c r="BB268" s="135"/>
      <c r="BC268" s="135"/>
      <c r="BD268" s="135"/>
      <c r="BE268" s="135"/>
      <c r="BF268" s="135"/>
      <c r="BG268" s="135"/>
      <c r="BH268" s="135"/>
    </row>
    <row r="269" spans="1:60" ht="22.5" outlineLevel="1" x14ac:dyDescent="0.2">
      <c r="A269" s="151">
        <v>68</v>
      </c>
      <c r="B269" s="139" t="s">
        <v>415</v>
      </c>
      <c r="C269" s="169" t="s">
        <v>416</v>
      </c>
      <c r="D269" s="141" t="s">
        <v>93</v>
      </c>
      <c r="E269" s="144">
        <v>20.51</v>
      </c>
      <c r="F269" s="149"/>
      <c r="G269" s="148">
        <f>E269*F269</f>
        <v>0</v>
      </c>
      <c r="H269" s="147" t="s">
        <v>417</v>
      </c>
      <c r="I269" s="153" t="s">
        <v>95</v>
      </c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>
        <v>21</v>
      </c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51"/>
      <c r="B270" s="139"/>
      <c r="C270" s="170" t="s">
        <v>418</v>
      </c>
      <c r="D270" s="142"/>
      <c r="E270" s="145">
        <v>20.51</v>
      </c>
      <c r="F270" s="148"/>
      <c r="G270" s="148"/>
      <c r="H270" s="147"/>
      <c r="I270" s="153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ht="22.5" outlineLevel="1" x14ac:dyDescent="0.2">
      <c r="A271" s="151">
        <v>69</v>
      </c>
      <c r="B271" s="139" t="s">
        <v>419</v>
      </c>
      <c r="C271" s="169" t="s">
        <v>420</v>
      </c>
      <c r="D271" s="141" t="s">
        <v>93</v>
      </c>
      <c r="E271" s="144">
        <v>4.4800000000000004</v>
      </c>
      <c r="F271" s="149"/>
      <c r="G271" s="148">
        <f>E271*F271</f>
        <v>0</v>
      </c>
      <c r="H271" s="147" t="s">
        <v>417</v>
      </c>
      <c r="I271" s="153" t="s">
        <v>95</v>
      </c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>
        <v>21</v>
      </c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">
      <c r="A272" s="151"/>
      <c r="B272" s="139"/>
      <c r="C272" s="170" t="s">
        <v>421</v>
      </c>
      <c r="D272" s="142"/>
      <c r="E272" s="145">
        <v>4.4800000000000004</v>
      </c>
      <c r="F272" s="148"/>
      <c r="G272" s="148"/>
      <c r="H272" s="147"/>
      <c r="I272" s="153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">
      <c r="A273" s="151"/>
      <c r="B273" s="231" t="s">
        <v>422</v>
      </c>
      <c r="C273" s="232"/>
      <c r="D273" s="233"/>
      <c r="E273" s="234"/>
      <c r="F273" s="235"/>
      <c r="G273" s="236"/>
      <c r="H273" s="147"/>
      <c r="I273" s="153"/>
      <c r="J273" s="135"/>
      <c r="K273" s="135">
        <v>1</v>
      </c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ht="22.5" outlineLevel="1" x14ac:dyDescent="0.2">
      <c r="A274" s="151"/>
      <c r="B274" s="231" t="s">
        <v>423</v>
      </c>
      <c r="C274" s="232"/>
      <c r="D274" s="233"/>
      <c r="E274" s="234"/>
      <c r="F274" s="235"/>
      <c r="G274" s="236"/>
      <c r="H274" s="147"/>
      <c r="I274" s="153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6" t="str">
        <f>B274</f>
        <v>nebo vybourání otvorů průřezové plochy přes 4 m2 ve zdivu nadzákladovém, včetně pomocného lešení o výšce podlahy do 1900 mm a pro zatížení do 1,5 kPa  (150 kg/m2),</v>
      </c>
      <c r="BA274" s="135"/>
      <c r="BB274" s="135"/>
      <c r="BC274" s="135"/>
      <c r="BD274" s="135"/>
      <c r="BE274" s="135"/>
      <c r="BF274" s="135"/>
      <c r="BG274" s="135"/>
      <c r="BH274" s="135"/>
    </row>
    <row r="275" spans="1:60" ht="22.5" outlineLevel="1" x14ac:dyDescent="0.2">
      <c r="A275" s="151">
        <v>70</v>
      </c>
      <c r="B275" s="139" t="s">
        <v>424</v>
      </c>
      <c r="C275" s="169" t="s">
        <v>425</v>
      </c>
      <c r="D275" s="141" t="s">
        <v>64</v>
      </c>
      <c r="E275" s="144">
        <v>2.1</v>
      </c>
      <c r="F275" s="149"/>
      <c r="G275" s="148">
        <f>E275*F275</f>
        <v>0</v>
      </c>
      <c r="H275" s="147" t="s">
        <v>417</v>
      </c>
      <c r="I275" s="153" t="s">
        <v>95</v>
      </c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>
        <v>21</v>
      </c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51"/>
      <c r="B276" s="139"/>
      <c r="C276" s="170" t="s">
        <v>426</v>
      </c>
      <c r="D276" s="142"/>
      <c r="E276" s="145">
        <v>2.1</v>
      </c>
      <c r="F276" s="148"/>
      <c r="G276" s="148"/>
      <c r="H276" s="147"/>
      <c r="I276" s="153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51"/>
      <c r="B277" s="231" t="s">
        <v>427</v>
      </c>
      <c r="C277" s="232"/>
      <c r="D277" s="233"/>
      <c r="E277" s="234"/>
      <c r="F277" s="235"/>
      <c r="G277" s="236"/>
      <c r="H277" s="147"/>
      <c r="I277" s="153"/>
      <c r="J277" s="135"/>
      <c r="K277" s="135">
        <v>1</v>
      </c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ht="22.5" outlineLevel="1" x14ac:dyDescent="0.2">
      <c r="A278" s="151"/>
      <c r="B278" s="231" t="s">
        <v>428</v>
      </c>
      <c r="C278" s="232"/>
      <c r="D278" s="233"/>
      <c r="E278" s="234"/>
      <c r="F278" s="235"/>
      <c r="G278" s="236"/>
      <c r="H278" s="147"/>
      <c r="I278" s="153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6" t="str">
        <f>B278</f>
        <v>nebo vybourání otvorů průřezové plochy přes 4 m2 ve zdivu z betonu prostého, včetně pomocného lešení o výšce podlahy do 1900 mm a pro zatížení do 1,5 kPa  (150 kg/m2),</v>
      </c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 x14ac:dyDescent="0.2">
      <c r="A279" s="151">
        <v>71</v>
      </c>
      <c r="B279" s="139" t="s">
        <v>429</v>
      </c>
      <c r="C279" s="169" t="s">
        <v>430</v>
      </c>
      <c r="D279" s="141" t="s">
        <v>64</v>
      </c>
      <c r="E279" s="144">
        <v>0.72</v>
      </c>
      <c r="F279" s="149"/>
      <c r="G279" s="148">
        <f>E279*F279</f>
        <v>0</v>
      </c>
      <c r="H279" s="147" t="s">
        <v>417</v>
      </c>
      <c r="I279" s="153" t="s">
        <v>95</v>
      </c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>
        <v>21</v>
      </c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51"/>
      <c r="B280" s="139"/>
      <c r="C280" s="170" t="s">
        <v>431</v>
      </c>
      <c r="D280" s="142"/>
      <c r="E280" s="145">
        <v>0.72</v>
      </c>
      <c r="F280" s="148"/>
      <c r="G280" s="148"/>
      <c r="H280" s="147"/>
      <c r="I280" s="153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51"/>
      <c r="B281" s="231" t="s">
        <v>432</v>
      </c>
      <c r="C281" s="232"/>
      <c r="D281" s="233"/>
      <c r="E281" s="234"/>
      <c r="F281" s="235"/>
      <c r="G281" s="236"/>
      <c r="H281" s="147"/>
      <c r="I281" s="153"/>
      <c r="J281" s="135"/>
      <c r="K281" s="135">
        <v>1</v>
      </c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51">
        <v>72</v>
      </c>
      <c r="B282" s="139" t="s">
        <v>433</v>
      </c>
      <c r="C282" s="169" t="s">
        <v>434</v>
      </c>
      <c r="D282" s="141" t="s">
        <v>64</v>
      </c>
      <c r="E282" s="144">
        <v>0.72499999999999998</v>
      </c>
      <c r="F282" s="149"/>
      <c r="G282" s="148">
        <f>E282*F282</f>
        <v>0</v>
      </c>
      <c r="H282" s="147" t="s">
        <v>417</v>
      </c>
      <c r="I282" s="153" t="s">
        <v>95</v>
      </c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>
        <v>21</v>
      </c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1" x14ac:dyDescent="0.2">
      <c r="A283" s="151"/>
      <c r="B283" s="139"/>
      <c r="C283" s="170" t="s">
        <v>435</v>
      </c>
      <c r="D283" s="142"/>
      <c r="E283" s="145">
        <v>0.72499999999999998</v>
      </c>
      <c r="F283" s="148"/>
      <c r="G283" s="148"/>
      <c r="H283" s="147"/>
      <c r="I283" s="153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">
      <c r="A284" s="151">
        <v>73</v>
      </c>
      <c r="B284" s="139" t="s">
        <v>436</v>
      </c>
      <c r="C284" s="169" t="s">
        <v>437</v>
      </c>
      <c r="D284" s="141" t="s">
        <v>64</v>
      </c>
      <c r="E284" s="144">
        <v>6.7125000000000004</v>
      </c>
      <c r="F284" s="149"/>
      <c r="G284" s="148">
        <f>E284*F284</f>
        <v>0</v>
      </c>
      <c r="H284" s="147" t="s">
        <v>417</v>
      </c>
      <c r="I284" s="153" t="s">
        <v>95</v>
      </c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>
        <v>21</v>
      </c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">
      <c r="A285" s="151"/>
      <c r="B285" s="139"/>
      <c r="C285" s="170" t="s">
        <v>438</v>
      </c>
      <c r="D285" s="142"/>
      <c r="E285" s="145">
        <v>6.7125000000000004</v>
      </c>
      <c r="F285" s="148"/>
      <c r="G285" s="148"/>
      <c r="H285" s="147"/>
      <c r="I285" s="153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51"/>
      <c r="B286" s="231" t="s">
        <v>439</v>
      </c>
      <c r="C286" s="232"/>
      <c r="D286" s="233"/>
      <c r="E286" s="234"/>
      <c r="F286" s="235"/>
      <c r="G286" s="236"/>
      <c r="H286" s="147"/>
      <c r="I286" s="153"/>
      <c r="J286" s="135"/>
      <c r="K286" s="135">
        <v>1</v>
      </c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51"/>
      <c r="B287" s="231" t="s">
        <v>440</v>
      </c>
      <c r="C287" s="232"/>
      <c r="D287" s="233"/>
      <c r="E287" s="234"/>
      <c r="F287" s="235"/>
      <c r="G287" s="236"/>
      <c r="H287" s="147"/>
      <c r="I287" s="153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ht="22.5" outlineLevel="1" x14ac:dyDescent="0.2">
      <c r="A288" s="151">
        <v>74</v>
      </c>
      <c r="B288" s="139" t="s">
        <v>441</v>
      </c>
      <c r="C288" s="169" t="s">
        <v>442</v>
      </c>
      <c r="D288" s="141" t="s">
        <v>93</v>
      </c>
      <c r="E288" s="144">
        <v>50.9</v>
      </c>
      <c r="F288" s="149"/>
      <c r="G288" s="148">
        <f>E288*F288</f>
        <v>0</v>
      </c>
      <c r="H288" s="147" t="s">
        <v>417</v>
      </c>
      <c r="I288" s="153" t="s">
        <v>95</v>
      </c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>
        <v>21</v>
      </c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51"/>
      <c r="B289" s="139"/>
      <c r="C289" s="170" t="s">
        <v>443</v>
      </c>
      <c r="D289" s="142"/>
      <c r="E289" s="145">
        <v>50.9</v>
      </c>
      <c r="F289" s="148"/>
      <c r="G289" s="148"/>
      <c r="H289" s="147"/>
      <c r="I289" s="153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51"/>
      <c r="B290" s="231" t="s">
        <v>444</v>
      </c>
      <c r="C290" s="232"/>
      <c r="D290" s="233"/>
      <c r="E290" s="234"/>
      <c r="F290" s="235"/>
      <c r="G290" s="236"/>
      <c r="H290" s="147"/>
      <c r="I290" s="153"/>
      <c r="J290" s="135"/>
      <c r="K290" s="135">
        <v>1</v>
      </c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51"/>
      <c r="B291" s="231" t="s">
        <v>445</v>
      </c>
      <c r="C291" s="232"/>
      <c r="D291" s="233"/>
      <c r="E291" s="234"/>
      <c r="F291" s="235"/>
      <c r="G291" s="236"/>
      <c r="H291" s="147"/>
      <c r="I291" s="153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51">
        <v>75</v>
      </c>
      <c r="B292" s="139" t="s">
        <v>446</v>
      </c>
      <c r="C292" s="169" t="s">
        <v>447</v>
      </c>
      <c r="D292" s="141" t="s">
        <v>232</v>
      </c>
      <c r="E292" s="144">
        <v>22</v>
      </c>
      <c r="F292" s="149"/>
      <c r="G292" s="148">
        <f>E292*F292</f>
        <v>0</v>
      </c>
      <c r="H292" s="147" t="s">
        <v>417</v>
      </c>
      <c r="I292" s="153" t="s">
        <v>95</v>
      </c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>
        <v>21</v>
      </c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51"/>
      <c r="B293" s="139"/>
      <c r="C293" s="170" t="s">
        <v>448</v>
      </c>
      <c r="D293" s="142"/>
      <c r="E293" s="145">
        <v>9</v>
      </c>
      <c r="F293" s="148"/>
      <c r="G293" s="148"/>
      <c r="H293" s="147"/>
      <c r="I293" s="153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51"/>
      <c r="B294" s="139"/>
      <c r="C294" s="170" t="s">
        <v>449</v>
      </c>
      <c r="D294" s="142"/>
      <c r="E294" s="145">
        <v>13</v>
      </c>
      <c r="F294" s="148"/>
      <c r="G294" s="148"/>
      <c r="H294" s="147"/>
      <c r="I294" s="153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51"/>
      <c r="B295" s="231" t="s">
        <v>450</v>
      </c>
      <c r="C295" s="232"/>
      <c r="D295" s="233"/>
      <c r="E295" s="234"/>
      <c r="F295" s="235"/>
      <c r="G295" s="236"/>
      <c r="H295" s="147"/>
      <c r="I295" s="153"/>
      <c r="J295" s="135"/>
      <c r="K295" s="135">
        <v>1</v>
      </c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">
      <c r="A296" s="151"/>
      <c r="B296" s="231" t="s">
        <v>451</v>
      </c>
      <c r="C296" s="232"/>
      <c r="D296" s="233"/>
      <c r="E296" s="234"/>
      <c r="F296" s="235"/>
      <c r="G296" s="236"/>
      <c r="H296" s="147"/>
      <c r="I296" s="153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">
      <c r="A297" s="151">
        <v>76</v>
      </c>
      <c r="B297" s="139" t="s">
        <v>452</v>
      </c>
      <c r="C297" s="169" t="s">
        <v>453</v>
      </c>
      <c r="D297" s="141" t="s">
        <v>93</v>
      </c>
      <c r="E297" s="144">
        <v>14.58</v>
      </c>
      <c r="F297" s="149"/>
      <c r="G297" s="148">
        <f>E297*F297</f>
        <v>0</v>
      </c>
      <c r="H297" s="147" t="s">
        <v>417</v>
      </c>
      <c r="I297" s="153" t="s">
        <v>95</v>
      </c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>
        <v>21</v>
      </c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51"/>
      <c r="B298" s="139"/>
      <c r="C298" s="170" t="s">
        <v>454</v>
      </c>
      <c r="D298" s="142"/>
      <c r="E298" s="145">
        <v>14.58</v>
      </c>
      <c r="F298" s="148"/>
      <c r="G298" s="148"/>
      <c r="H298" s="147"/>
      <c r="I298" s="153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51">
        <v>77</v>
      </c>
      <c r="B299" s="139" t="s">
        <v>455</v>
      </c>
      <c r="C299" s="169" t="s">
        <v>456</v>
      </c>
      <c r="D299" s="141" t="s">
        <v>93</v>
      </c>
      <c r="E299" s="144">
        <v>3.5459999999999998</v>
      </c>
      <c r="F299" s="149"/>
      <c r="G299" s="148">
        <f>E299*F299</f>
        <v>0</v>
      </c>
      <c r="H299" s="147" t="s">
        <v>417</v>
      </c>
      <c r="I299" s="153" t="s">
        <v>95</v>
      </c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>
        <v>21</v>
      </c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51"/>
      <c r="B300" s="139"/>
      <c r="C300" s="170" t="s">
        <v>457</v>
      </c>
      <c r="D300" s="142"/>
      <c r="E300" s="145">
        <v>3.5459999999999998</v>
      </c>
      <c r="F300" s="148"/>
      <c r="G300" s="148"/>
      <c r="H300" s="147"/>
      <c r="I300" s="153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51"/>
      <c r="B301" s="231" t="s">
        <v>458</v>
      </c>
      <c r="C301" s="232"/>
      <c r="D301" s="233"/>
      <c r="E301" s="234"/>
      <c r="F301" s="235"/>
      <c r="G301" s="236"/>
      <c r="H301" s="147"/>
      <c r="I301" s="153"/>
      <c r="J301" s="135"/>
      <c r="K301" s="135">
        <v>1</v>
      </c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51"/>
      <c r="B302" s="231" t="s">
        <v>459</v>
      </c>
      <c r="C302" s="232"/>
      <c r="D302" s="233"/>
      <c r="E302" s="234"/>
      <c r="F302" s="235"/>
      <c r="G302" s="236"/>
      <c r="H302" s="147"/>
      <c r="I302" s="153"/>
      <c r="J302" s="135"/>
      <c r="K302" s="135">
        <v>2</v>
      </c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51">
        <v>78</v>
      </c>
      <c r="B303" s="139" t="s">
        <v>460</v>
      </c>
      <c r="C303" s="169" t="s">
        <v>461</v>
      </c>
      <c r="D303" s="141" t="s">
        <v>93</v>
      </c>
      <c r="E303" s="144">
        <v>5.91</v>
      </c>
      <c r="F303" s="149"/>
      <c r="G303" s="148">
        <f>E303*F303</f>
        <v>0</v>
      </c>
      <c r="H303" s="147" t="s">
        <v>417</v>
      </c>
      <c r="I303" s="153" t="s">
        <v>95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>
        <v>21</v>
      </c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51"/>
      <c r="B304" s="139"/>
      <c r="C304" s="226" t="s">
        <v>462</v>
      </c>
      <c r="D304" s="227"/>
      <c r="E304" s="228"/>
      <c r="F304" s="229"/>
      <c r="G304" s="230"/>
      <c r="H304" s="147"/>
      <c r="I304" s="153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6" t="str">
        <f>C304</f>
        <v>Včetně pomocného lešení o výšce podlahy do 1900 mm a pro zatížení do 1,5 kPa  (150 kg/m2).</v>
      </c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51"/>
      <c r="B305" s="139"/>
      <c r="C305" s="170" t="s">
        <v>463</v>
      </c>
      <c r="D305" s="142"/>
      <c r="E305" s="145">
        <v>2.3639999999999999</v>
      </c>
      <c r="F305" s="148"/>
      <c r="G305" s="148"/>
      <c r="H305" s="147"/>
      <c r="I305" s="153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51"/>
      <c r="B306" s="139"/>
      <c r="C306" s="170" t="s">
        <v>464</v>
      </c>
      <c r="D306" s="142"/>
      <c r="E306" s="145">
        <v>3.5459999999999998</v>
      </c>
      <c r="F306" s="148"/>
      <c r="G306" s="148"/>
      <c r="H306" s="147"/>
      <c r="I306" s="153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">
      <c r="A307" s="151">
        <v>79</v>
      </c>
      <c r="B307" s="139" t="s">
        <v>465</v>
      </c>
      <c r="C307" s="169" t="s">
        <v>466</v>
      </c>
      <c r="D307" s="141" t="s">
        <v>93</v>
      </c>
      <c r="E307" s="144">
        <v>40</v>
      </c>
      <c r="F307" s="149"/>
      <c r="G307" s="148">
        <f>E307*F307</f>
        <v>0</v>
      </c>
      <c r="H307" s="147" t="s">
        <v>417</v>
      </c>
      <c r="I307" s="153" t="s">
        <v>95</v>
      </c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>
        <v>21</v>
      </c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1" x14ac:dyDescent="0.2">
      <c r="A308" s="151"/>
      <c r="B308" s="139"/>
      <c r="C308" s="226" t="s">
        <v>462</v>
      </c>
      <c r="D308" s="227"/>
      <c r="E308" s="228"/>
      <c r="F308" s="229"/>
      <c r="G308" s="230"/>
      <c r="H308" s="147"/>
      <c r="I308" s="153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6" t="str">
        <f>C308</f>
        <v>Včetně pomocného lešení o výšce podlahy do 1900 mm a pro zatížení do 1,5 kPa  (150 kg/m2).</v>
      </c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">
      <c r="A309" s="151"/>
      <c r="B309" s="139"/>
      <c r="C309" s="170" t="s">
        <v>467</v>
      </c>
      <c r="D309" s="142"/>
      <c r="E309" s="145">
        <v>40</v>
      </c>
      <c r="F309" s="148"/>
      <c r="G309" s="148"/>
      <c r="H309" s="147"/>
      <c r="I309" s="153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x14ac:dyDescent="0.2">
      <c r="A310" s="150" t="s">
        <v>85</v>
      </c>
      <c r="B310" s="138" t="s">
        <v>468</v>
      </c>
      <c r="C310" s="168" t="s">
        <v>469</v>
      </c>
      <c r="D310" s="140"/>
      <c r="E310" s="143"/>
      <c r="F310" s="218">
        <f>SUM(G311:G338)</f>
        <v>0</v>
      </c>
      <c r="G310" s="219"/>
      <c r="H310" s="146"/>
      <c r="I310" s="152"/>
    </row>
    <row r="311" spans="1:60" outlineLevel="1" x14ac:dyDescent="0.2">
      <c r="A311" s="151"/>
      <c r="B311" s="220" t="s">
        <v>470</v>
      </c>
      <c r="C311" s="221"/>
      <c r="D311" s="222"/>
      <c r="E311" s="223"/>
      <c r="F311" s="224"/>
      <c r="G311" s="225"/>
      <c r="H311" s="147"/>
      <c r="I311" s="153"/>
      <c r="J311" s="135"/>
      <c r="K311" s="135">
        <v>1</v>
      </c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51"/>
      <c r="B312" s="231" t="s">
        <v>471</v>
      </c>
      <c r="C312" s="232"/>
      <c r="D312" s="233"/>
      <c r="E312" s="234"/>
      <c r="F312" s="235"/>
      <c r="G312" s="236"/>
      <c r="H312" s="147"/>
      <c r="I312" s="153"/>
      <c r="J312" s="135"/>
      <c r="K312" s="135">
        <v>2</v>
      </c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ht="22.5" outlineLevel="1" x14ac:dyDescent="0.2">
      <c r="A313" s="151">
        <v>80</v>
      </c>
      <c r="B313" s="139" t="s">
        <v>472</v>
      </c>
      <c r="C313" s="169" t="s">
        <v>473</v>
      </c>
      <c r="D313" s="141" t="s">
        <v>232</v>
      </c>
      <c r="E313" s="144">
        <v>2</v>
      </c>
      <c r="F313" s="149"/>
      <c r="G313" s="148">
        <f>E313*F313</f>
        <v>0</v>
      </c>
      <c r="H313" s="147" t="s">
        <v>417</v>
      </c>
      <c r="I313" s="153" t="s">
        <v>95</v>
      </c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>
        <v>21</v>
      </c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51"/>
      <c r="B314" s="139"/>
      <c r="C314" s="226" t="s">
        <v>462</v>
      </c>
      <c r="D314" s="227"/>
      <c r="E314" s="228"/>
      <c r="F314" s="229"/>
      <c r="G314" s="230"/>
      <c r="H314" s="147"/>
      <c r="I314" s="153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6" t="str">
        <f>C314</f>
        <v>Včetně pomocného lešení o výšce podlahy do 1900 mm a pro zatížení do 1,5 kPa  (150 kg/m2).</v>
      </c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51"/>
      <c r="B315" s="139"/>
      <c r="C315" s="170" t="s">
        <v>474</v>
      </c>
      <c r="D315" s="142"/>
      <c r="E315" s="145">
        <v>2</v>
      </c>
      <c r="F315" s="148"/>
      <c r="G315" s="148"/>
      <c r="H315" s="147"/>
      <c r="I315" s="153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51"/>
      <c r="B316" s="231" t="s">
        <v>475</v>
      </c>
      <c r="C316" s="232"/>
      <c r="D316" s="233"/>
      <c r="E316" s="234"/>
      <c r="F316" s="235"/>
      <c r="G316" s="236"/>
      <c r="H316" s="147"/>
      <c r="I316" s="153"/>
      <c r="J316" s="135"/>
      <c r="K316" s="135">
        <v>1</v>
      </c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51"/>
      <c r="B317" s="231" t="s">
        <v>476</v>
      </c>
      <c r="C317" s="232"/>
      <c r="D317" s="233"/>
      <c r="E317" s="234"/>
      <c r="F317" s="235"/>
      <c r="G317" s="236"/>
      <c r="H317" s="147"/>
      <c r="I317" s="153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51"/>
      <c r="B318" s="231" t="s">
        <v>477</v>
      </c>
      <c r="C318" s="232"/>
      <c r="D318" s="233"/>
      <c r="E318" s="234"/>
      <c r="F318" s="235"/>
      <c r="G318" s="236"/>
      <c r="H318" s="147"/>
      <c r="I318" s="153"/>
      <c r="J318" s="135"/>
      <c r="K318" s="135">
        <v>2</v>
      </c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">
      <c r="A319" s="151">
        <v>81</v>
      </c>
      <c r="B319" s="139" t="s">
        <v>478</v>
      </c>
      <c r="C319" s="169" t="s">
        <v>479</v>
      </c>
      <c r="D319" s="141" t="s">
        <v>93</v>
      </c>
      <c r="E319" s="144">
        <v>12.492000000000001</v>
      </c>
      <c r="F319" s="149"/>
      <c r="G319" s="148">
        <f>E319*F319</f>
        <v>0</v>
      </c>
      <c r="H319" s="147" t="s">
        <v>417</v>
      </c>
      <c r="I319" s="153" t="s">
        <v>95</v>
      </c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>
        <v>21</v>
      </c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">
      <c r="A320" s="151"/>
      <c r="B320" s="139"/>
      <c r="C320" s="170" t="s">
        <v>480</v>
      </c>
      <c r="D320" s="142"/>
      <c r="E320" s="145">
        <v>12.492000000000001</v>
      </c>
      <c r="F320" s="148"/>
      <c r="G320" s="148"/>
      <c r="H320" s="147"/>
      <c r="I320" s="153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1" x14ac:dyDescent="0.2">
      <c r="A321" s="151"/>
      <c r="B321" s="231" t="s">
        <v>481</v>
      </c>
      <c r="C321" s="232"/>
      <c r="D321" s="233"/>
      <c r="E321" s="234"/>
      <c r="F321" s="235"/>
      <c r="G321" s="236"/>
      <c r="H321" s="147"/>
      <c r="I321" s="153"/>
      <c r="J321" s="135"/>
      <c r="K321" s="135">
        <v>1</v>
      </c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">
      <c r="A322" s="151"/>
      <c r="B322" s="231" t="s">
        <v>482</v>
      </c>
      <c r="C322" s="232"/>
      <c r="D322" s="233"/>
      <c r="E322" s="234"/>
      <c r="F322" s="235"/>
      <c r="G322" s="236"/>
      <c r="H322" s="147"/>
      <c r="I322" s="153"/>
      <c r="J322" s="135"/>
      <c r="K322" s="135">
        <v>2</v>
      </c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51">
        <v>82</v>
      </c>
      <c r="B323" s="139" t="s">
        <v>483</v>
      </c>
      <c r="C323" s="169" t="s">
        <v>484</v>
      </c>
      <c r="D323" s="141" t="s">
        <v>155</v>
      </c>
      <c r="E323" s="144">
        <v>18.648</v>
      </c>
      <c r="F323" s="149"/>
      <c r="G323" s="148">
        <f>E323*F323</f>
        <v>0</v>
      </c>
      <c r="H323" s="147" t="s">
        <v>160</v>
      </c>
      <c r="I323" s="153" t="s">
        <v>95</v>
      </c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>
        <v>21</v>
      </c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">
      <c r="A324" s="151"/>
      <c r="B324" s="139"/>
      <c r="C324" s="170" t="s">
        <v>485</v>
      </c>
      <c r="D324" s="142"/>
      <c r="E324" s="145">
        <v>18.648</v>
      </c>
      <c r="F324" s="148"/>
      <c r="G324" s="148"/>
      <c r="H324" s="147"/>
      <c r="I324" s="153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51"/>
      <c r="B325" s="231" t="s">
        <v>486</v>
      </c>
      <c r="C325" s="232"/>
      <c r="D325" s="233"/>
      <c r="E325" s="234"/>
      <c r="F325" s="235"/>
      <c r="G325" s="236"/>
      <c r="H325" s="147"/>
      <c r="I325" s="153"/>
      <c r="J325" s="135"/>
      <c r="K325" s="135">
        <v>1</v>
      </c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51">
        <v>83</v>
      </c>
      <c r="B326" s="139" t="s">
        <v>487</v>
      </c>
      <c r="C326" s="169" t="s">
        <v>488</v>
      </c>
      <c r="D326" s="141" t="s">
        <v>155</v>
      </c>
      <c r="E326" s="144">
        <v>18.648</v>
      </c>
      <c r="F326" s="149"/>
      <c r="G326" s="148">
        <f>E326*F326</f>
        <v>0</v>
      </c>
      <c r="H326" s="147" t="s">
        <v>417</v>
      </c>
      <c r="I326" s="153" t="s">
        <v>95</v>
      </c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>
        <v>21</v>
      </c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51"/>
      <c r="B327" s="139"/>
      <c r="C327" s="226" t="s">
        <v>489</v>
      </c>
      <c r="D327" s="227"/>
      <c r="E327" s="228"/>
      <c r="F327" s="229"/>
      <c r="G327" s="230"/>
      <c r="H327" s="147"/>
      <c r="I327" s="153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6" t="str">
        <f>C327</f>
        <v>Včetně naložení na dopravní prostředek a složení na skládku, bez poplatku za skládku.</v>
      </c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51"/>
      <c r="B328" s="139"/>
      <c r="C328" s="170" t="s">
        <v>485</v>
      </c>
      <c r="D328" s="142"/>
      <c r="E328" s="145">
        <v>18.648</v>
      </c>
      <c r="F328" s="148"/>
      <c r="G328" s="148"/>
      <c r="H328" s="147"/>
      <c r="I328" s="153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51"/>
      <c r="B329" s="231" t="s">
        <v>490</v>
      </c>
      <c r="C329" s="232"/>
      <c r="D329" s="233"/>
      <c r="E329" s="234"/>
      <c r="F329" s="235"/>
      <c r="G329" s="236"/>
      <c r="H329" s="147"/>
      <c r="I329" s="153"/>
      <c r="J329" s="135"/>
      <c r="K329" s="135">
        <v>1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51">
        <v>84</v>
      </c>
      <c r="B330" s="139" t="s">
        <v>491</v>
      </c>
      <c r="C330" s="169" t="s">
        <v>492</v>
      </c>
      <c r="D330" s="141" t="s">
        <v>155</v>
      </c>
      <c r="E330" s="144">
        <v>18.648</v>
      </c>
      <c r="F330" s="149"/>
      <c r="G330" s="148">
        <f>E330*F330</f>
        <v>0</v>
      </c>
      <c r="H330" s="147" t="s">
        <v>417</v>
      </c>
      <c r="I330" s="153" t="s">
        <v>95</v>
      </c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>
        <v>21</v>
      </c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51"/>
      <c r="B331" s="139"/>
      <c r="C331" s="226" t="s">
        <v>493</v>
      </c>
      <c r="D331" s="227"/>
      <c r="E331" s="228"/>
      <c r="F331" s="229"/>
      <c r="G331" s="230"/>
      <c r="H331" s="147"/>
      <c r="I331" s="153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6" t="str">
        <f>C331</f>
        <v>Včetně případného složení na staveništní deponii.</v>
      </c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">
      <c r="A332" s="151"/>
      <c r="B332" s="139"/>
      <c r="C332" s="170" t="s">
        <v>485</v>
      </c>
      <c r="D332" s="142"/>
      <c r="E332" s="145">
        <v>18.648</v>
      </c>
      <c r="F332" s="148"/>
      <c r="G332" s="148"/>
      <c r="H332" s="147"/>
      <c r="I332" s="153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">
      <c r="A333" s="151">
        <v>85</v>
      </c>
      <c r="B333" s="139" t="s">
        <v>494</v>
      </c>
      <c r="C333" s="169" t="s">
        <v>495</v>
      </c>
      <c r="D333" s="141" t="s">
        <v>155</v>
      </c>
      <c r="E333" s="144">
        <v>18.648</v>
      </c>
      <c r="F333" s="149"/>
      <c r="G333" s="148">
        <f>E333*F333</f>
        <v>0</v>
      </c>
      <c r="H333" s="147" t="s">
        <v>417</v>
      </c>
      <c r="I333" s="153" t="s">
        <v>95</v>
      </c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>
        <v>21</v>
      </c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">
      <c r="A334" s="151"/>
      <c r="B334" s="139"/>
      <c r="C334" s="170" t="s">
        <v>485</v>
      </c>
      <c r="D334" s="142"/>
      <c r="E334" s="145">
        <v>18.648</v>
      </c>
      <c r="F334" s="148"/>
      <c r="G334" s="148"/>
      <c r="H334" s="147"/>
      <c r="I334" s="153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">
      <c r="A335" s="151"/>
      <c r="B335" s="231" t="s">
        <v>496</v>
      </c>
      <c r="C335" s="232"/>
      <c r="D335" s="233"/>
      <c r="E335" s="234"/>
      <c r="F335" s="235"/>
      <c r="G335" s="236"/>
      <c r="H335" s="147"/>
      <c r="I335" s="153"/>
      <c r="J335" s="135"/>
      <c r="K335" s="135">
        <v>1</v>
      </c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">
      <c r="A336" s="151"/>
      <c r="B336" s="231" t="s">
        <v>497</v>
      </c>
      <c r="C336" s="232"/>
      <c r="D336" s="233"/>
      <c r="E336" s="234"/>
      <c r="F336" s="235"/>
      <c r="G336" s="236"/>
      <c r="H336" s="147"/>
      <c r="I336" s="153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 x14ac:dyDescent="0.2">
      <c r="A337" s="151">
        <v>86</v>
      </c>
      <c r="B337" s="139" t="s">
        <v>498</v>
      </c>
      <c r="C337" s="169" t="s">
        <v>499</v>
      </c>
      <c r="D337" s="141" t="s">
        <v>155</v>
      </c>
      <c r="E337" s="144">
        <v>18.648</v>
      </c>
      <c r="F337" s="149"/>
      <c r="G337" s="148">
        <f>E337*F337</f>
        <v>0</v>
      </c>
      <c r="H337" s="147" t="s">
        <v>500</v>
      </c>
      <c r="I337" s="153" t="s">
        <v>95</v>
      </c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>
        <v>21</v>
      </c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51"/>
      <c r="B338" s="139"/>
      <c r="C338" s="170" t="s">
        <v>485</v>
      </c>
      <c r="D338" s="142"/>
      <c r="E338" s="145">
        <v>18.648</v>
      </c>
      <c r="F338" s="148"/>
      <c r="G338" s="148"/>
      <c r="H338" s="147"/>
      <c r="I338" s="153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x14ac:dyDescent="0.2">
      <c r="A339" s="150" t="s">
        <v>85</v>
      </c>
      <c r="B339" s="138" t="s">
        <v>501</v>
      </c>
      <c r="C339" s="168" t="s">
        <v>502</v>
      </c>
      <c r="D339" s="140"/>
      <c r="E339" s="143"/>
      <c r="F339" s="218">
        <f>SUM(G340:G351)</f>
        <v>0</v>
      </c>
      <c r="G339" s="219"/>
      <c r="H339" s="146"/>
      <c r="I339" s="152"/>
    </row>
    <row r="340" spans="1:60" outlineLevel="1" x14ac:dyDescent="0.2">
      <c r="A340" s="151"/>
      <c r="B340" s="220" t="s">
        <v>503</v>
      </c>
      <c r="C340" s="221"/>
      <c r="D340" s="222"/>
      <c r="E340" s="223"/>
      <c r="F340" s="224"/>
      <c r="G340" s="225"/>
      <c r="H340" s="147"/>
      <c r="I340" s="153"/>
      <c r="J340" s="135"/>
      <c r="K340" s="135">
        <v>1</v>
      </c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51"/>
      <c r="B341" s="231" t="s">
        <v>504</v>
      </c>
      <c r="C341" s="232"/>
      <c r="D341" s="233"/>
      <c r="E341" s="234"/>
      <c r="F341" s="235"/>
      <c r="G341" s="236"/>
      <c r="H341" s="147"/>
      <c r="I341" s="153"/>
      <c r="J341" s="135"/>
      <c r="K341" s="135">
        <v>2</v>
      </c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51"/>
      <c r="B342" s="231" t="s">
        <v>505</v>
      </c>
      <c r="C342" s="232"/>
      <c r="D342" s="233"/>
      <c r="E342" s="234"/>
      <c r="F342" s="235"/>
      <c r="G342" s="236"/>
      <c r="H342" s="147"/>
      <c r="I342" s="153"/>
      <c r="J342" s="135"/>
      <c r="K342" s="135">
        <v>3</v>
      </c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51">
        <v>87</v>
      </c>
      <c r="B343" s="139" t="s">
        <v>506</v>
      </c>
      <c r="C343" s="169" t="s">
        <v>507</v>
      </c>
      <c r="D343" s="141" t="s">
        <v>93</v>
      </c>
      <c r="E343" s="144">
        <v>52</v>
      </c>
      <c r="F343" s="149"/>
      <c r="G343" s="148">
        <f>E343*F343</f>
        <v>0</v>
      </c>
      <c r="H343" s="147" t="s">
        <v>508</v>
      </c>
      <c r="I343" s="153" t="s">
        <v>95</v>
      </c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>
        <v>21</v>
      </c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">
      <c r="A344" s="151"/>
      <c r="B344" s="139"/>
      <c r="C344" s="170" t="s">
        <v>509</v>
      </c>
      <c r="D344" s="142"/>
      <c r="E344" s="145">
        <v>52</v>
      </c>
      <c r="F344" s="148"/>
      <c r="G344" s="148"/>
      <c r="H344" s="147"/>
      <c r="I344" s="153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outlineLevel="1" x14ac:dyDescent="0.2">
      <c r="A345" s="151"/>
      <c r="B345" s="231" t="s">
        <v>510</v>
      </c>
      <c r="C345" s="232"/>
      <c r="D345" s="233"/>
      <c r="E345" s="234"/>
      <c r="F345" s="235"/>
      <c r="G345" s="236"/>
      <c r="H345" s="147"/>
      <c r="I345" s="153"/>
      <c r="J345" s="135"/>
      <c r="K345" s="135">
        <v>1</v>
      </c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">
      <c r="A346" s="151">
        <v>88</v>
      </c>
      <c r="B346" s="139" t="s">
        <v>511</v>
      </c>
      <c r="C346" s="169" t="s">
        <v>512</v>
      </c>
      <c r="D346" s="141" t="s">
        <v>93</v>
      </c>
      <c r="E346" s="144">
        <v>52</v>
      </c>
      <c r="F346" s="149"/>
      <c r="G346" s="148">
        <f>E346*F346</f>
        <v>0</v>
      </c>
      <c r="H346" s="147" t="s">
        <v>508</v>
      </c>
      <c r="I346" s="153" t="s">
        <v>95</v>
      </c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>
        <v>21</v>
      </c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1" x14ac:dyDescent="0.2">
      <c r="A347" s="151"/>
      <c r="B347" s="139"/>
      <c r="C347" s="170" t="s">
        <v>509</v>
      </c>
      <c r="D347" s="142"/>
      <c r="E347" s="145">
        <v>52</v>
      </c>
      <c r="F347" s="148"/>
      <c r="G347" s="148"/>
      <c r="H347" s="147"/>
      <c r="I347" s="153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ht="22.5" outlineLevel="1" x14ac:dyDescent="0.2">
      <c r="A348" s="151">
        <v>89</v>
      </c>
      <c r="B348" s="139" t="s">
        <v>513</v>
      </c>
      <c r="C348" s="169" t="s">
        <v>514</v>
      </c>
      <c r="D348" s="141" t="s">
        <v>93</v>
      </c>
      <c r="E348" s="144">
        <v>44.75</v>
      </c>
      <c r="F348" s="149"/>
      <c r="G348" s="148">
        <f>E348*F348</f>
        <v>0</v>
      </c>
      <c r="H348" s="147" t="s">
        <v>225</v>
      </c>
      <c r="I348" s="153" t="s">
        <v>95</v>
      </c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>
        <v>21</v>
      </c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1" x14ac:dyDescent="0.2">
      <c r="A349" s="151"/>
      <c r="B349" s="139"/>
      <c r="C349" s="170" t="s">
        <v>515</v>
      </c>
      <c r="D349" s="142"/>
      <c r="E349" s="145">
        <v>44.75</v>
      </c>
      <c r="F349" s="148"/>
      <c r="G349" s="148"/>
      <c r="H349" s="147"/>
      <c r="I349" s="153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2.5" outlineLevel="1" x14ac:dyDescent="0.2">
      <c r="A350" s="151">
        <v>90</v>
      </c>
      <c r="B350" s="139" t="s">
        <v>516</v>
      </c>
      <c r="C350" s="169" t="s">
        <v>517</v>
      </c>
      <c r="D350" s="141" t="s">
        <v>93</v>
      </c>
      <c r="E350" s="144">
        <v>7.25</v>
      </c>
      <c r="F350" s="149"/>
      <c r="G350" s="148">
        <f>E350*F350</f>
        <v>0</v>
      </c>
      <c r="H350" s="147" t="s">
        <v>225</v>
      </c>
      <c r="I350" s="153" t="s">
        <v>95</v>
      </c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>
        <v>21</v>
      </c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51"/>
      <c r="B351" s="139"/>
      <c r="C351" s="170" t="s">
        <v>518</v>
      </c>
      <c r="D351" s="142"/>
      <c r="E351" s="145">
        <v>7.25</v>
      </c>
      <c r="F351" s="148"/>
      <c r="G351" s="148"/>
      <c r="H351" s="147"/>
      <c r="I351" s="153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x14ac:dyDescent="0.2">
      <c r="A352" s="150" t="s">
        <v>85</v>
      </c>
      <c r="B352" s="138" t="s">
        <v>519</v>
      </c>
      <c r="C352" s="168" t="s">
        <v>520</v>
      </c>
      <c r="D352" s="140"/>
      <c r="E352" s="143"/>
      <c r="F352" s="218">
        <f>SUM(G353:G374)</f>
        <v>0</v>
      </c>
      <c r="G352" s="219"/>
      <c r="H352" s="146"/>
      <c r="I352" s="152"/>
    </row>
    <row r="353" spans="1:60" outlineLevel="1" x14ac:dyDescent="0.2">
      <c r="A353" s="151"/>
      <c r="B353" s="220" t="s">
        <v>521</v>
      </c>
      <c r="C353" s="221"/>
      <c r="D353" s="222"/>
      <c r="E353" s="223"/>
      <c r="F353" s="224"/>
      <c r="G353" s="225"/>
      <c r="H353" s="147"/>
      <c r="I353" s="153"/>
      <c r="J353" s="135"/>
      <c r="K353" s="135">
        <v>1</v>
      </c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">
      <c r="A354" s="151"/>
      <c r="B354" s="231" t="s">
        <v>522</v>
      </c>
      <c r="C354" s="232"/>
      <c r="D354" s="233"/>
      <c r="E354" s="234"/>
      <c r="F354" s="235"/>
      <c r="G354" s="236"/>
      <c r="H354" s="147"/>
      <c r="I354" s="153"/>
      <c r="J354" s="135"/>
      <c r="K354" s="135">
        <v>2</v>
      </c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">
      <c r="A355" s="151">
        <v>91</v>
      </c>
      <c r="B355" s="139" t="s">
        <v>523</v>
      </c>
      <c r="C355" s="169" t="s">
        <v>524</v>
      </c>
      <c r="D355" s="141" t="s">
        <v>93</v>
      </c>
      <c r="E355" s="144">
        <v>40.96</v>
      </c>
      <c r="F355" s="149"/>
      <c r="G355" s="148">
        <f>E355*F355</f>
        <v>0</v>
      </c>
      <c r="H355" s="147" t="s">
        <v>508</v>
      </c>
      <c r="I355" s="153" t="s">
        <v>95</v>
      </c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>
        <v>21</v>
      </c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 x14ac:dyDescent="0.2">
      <c r="A356" s="151"/>
      <c r="B356" s="139"/>
      <c r="C356" s="170" t="s">
        <v>525</v>
      </c>
      <c r="D356" s="142"/>
      <c r="E356" s="145">
        <v>40.96</v>
      </c>
      <c r="F356" s="148"/>
      <c r="G356" s="148"/>
      <c r="H356" s="147"/>
      <c r="I356" s="153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 x14ac:dyDescent="0.2">
      <c r="A357" s="151"/>
      <c r="B357" s="231" t="s">
        <v>526</v>
      </c>
      <c r="C357" s="232"/>
      <c r="D357" s="233"/>
      <c r="E357" s="234"/>
      <c r="F357" s="235"/>
      <c r="G357" s="236"/>
      <c r="H357" s="147"/>
      <c r="I357" s="153"/>
      <c r="J357" s="135"/>
      <c r="K357" s="135">
        <v>1</v>
      </c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 x14ac:dyDescent="0.2">
      <c r="A358" s="151">
        <v>92</v>
      </c>
      <c r="B358" s="139" t="s">
        <v>527</v>
      </c>
      <c r="C358" s="169" t="s">
        <v>528</v>
      </c>
      <c r="D358" s="141" t="s">
        <v>93</v>
      </c>
      <c r="E358" s="144">
        <v>97.152000000000001</v>
      </c>
      <c r="F358" s="149"/>
      <c r="G358" s="148">
        <f>E358*F358</f>
        <v>0</v>
      </c>
      <c r="H358" s="147" t="s">
        <v>508</v>
      </c>
      <c r="I358" s="153" t="s">
        <v>95</v>
      </c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>
        <v>21</v>
      </c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 x14ac:dyDescent="0.2">
      <c r="A359" s="151"/>
      <c r="B359" s="139"/>
      <c r="C359" s="170" t="s">
        <v>529</v>
      </c>
      <c r="D359" s="142"/>
      <c r="E359" s="145">
        <v>97.152000000000001</v>
      </c>
      <c r="F359" s="148"/>
      <c r="G359" s="148"/>
      <c r="H359" s="147"/>
      <c r="I359" s="153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">
      <c r="A360" s="151"/>
      <c r="B360" s="231" t="s">
        <v>530</v>
      </c>
      <c r="C360" s="232"/>
      <c r="D360" s="233"/>
      <c r="E360" s="234"/>
      <c r="F360" s="235"/>
      <c r="G360" s="236"/>
      <c r="H360" s="147"/>
      <c r="I360" s="153"/>
      <c r="J360" s="135"/>
      <c r="K360" s="135">
        <v>1</v>
      </c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 x14ac:dyDescent="0.2">
      <c r="A361" s="151"/>
      <c r="B361" s="231" t="s">
        <v>531</v>
      </c>
      <c r="C361" s="232"/>
      <c r="D361" s="233"/>
      <c r="E361" s="234"/>
      <c r="F361" s="235"/>
      <c r="G361" s="236"/>
      <c r="H361" s="147"/>
      <c r="I361" s="153"/>
      <c r="J361" s="135"/>
      <c r="K361" s="135">
        <v>2</v>
      </c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">
      <c r="A362" s="151">
        <v>93</v>
      </c>
      <c r="B362" s="139" t="s">
        <v>532</v>
      </c>
      <c r="C362" s="169" t="s">
        <v>533</v>
      </c>
      <c r="D362" s="141" t="s">
        <v>93</v>
      </c>
      <c r="E362" s="144">
        <v>516.61490000000003</v>
      </c>
      <c r="F362" s="149"/>
      <c r="G362" s="148">
        <f>E362*F362</f>
        <v>0</v>
      </c>
      <c r="H362" s="147" t="s">
        <v>508</v>
      </c>
      <c r="I362" s="153" t="s">
        <v>95</v>
      </c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>
        <v>21</v>
      </c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">
      <c r="A363" s="151"/>
      <c r="B363" s="139"/>
      <c r="C363" s="170" t="s">
        <v>534</v>
      </c>
      <c r="D363" s="142"/>
      <c r="E363" s="145">
        <v>263.81040000000002</v>
      </c>
      <c r="F363" s="148"/>
      <c r="G363" s="148"/>
      <c r="H363" s="147"/>
      <c r="I363" s="153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51"/>
      <c r="B364" s="139"/>
      <c r="C364" s="170" t="s">
        <v>535</v>
      </c>
      <c r="D364" s="142"/>
      <c r="E364" s="145">
        <v>103.0125</v>
      </c>
      <c r="F364" s="148"/>
      <c r="G364" s="148"/>
      <c r="H364" s="147"/>
      <c r="I364" s="153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">
      <c r="A365" s="151"/>
      <c r="B365" s="139"/>
      <c r="C365" s="170" t="s">
        <v>536</v>
      </c>
      <c r="D365" s="142"/>
      <c r="E365" s="145">
        <v>52.64</v>
      </c>
      <c r="F365" s="148"/>
      <c r="G365" s="148"/>
      <c r="H365" s="147"/>
      <c r="I365" s="153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51"/>
      <c r="B366" s="139"/>
      <c r="C366" s="170" t="s">
        <v>537</v>
      </c>
      <c r="D366" s="142"/>
      <c r="E366" s="145">
        <v>97.152000000000001</v>
      </c>
      <c r="F366" s="148"/>
      <c r="G366" s="148"/>
      <c r="H366" s="147"/>
      <c r="I366" s="153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51">
        <v>94</v>
      </c>
      <c r="B367" s="139" t="s">
        <v>538</v>
      </c>
      <c r="C367" s="169" t="s">
        <v>539</v>
      </c>
      <c r="D367" s="141" t="s">
        <v>220</v>
      </c>
      <c r="E367" s="144">
        <v>32.49</v>
      </c>
      <c r="F367" s="149"/>
      <c r="G367" s="148">
        <f>E367*F367</f>
        <v>0</v>
      </c>
      <c r="H367" s="147"/>
      <c r="I367" s="153" t="s">
        <v>164</v>
      </c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>
        <v>21</v>
      </c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">
      <c r="A368" s="151"/>
      <c r="B368" s="139"/>
      <c r="C368" s="170" t="s">
        <v>540</v>
      </c>
      <c r="D368" s="142"/>
      <c r="E368" s="145">
        <v>32.49</v>
      </c>
      <c r="F368" s="148"/>
      <c r="G368" s="148"/>
      <c r="H368" s="147"/>
      <c r="I368" s="153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outlineLevel="1" x14ac:dyDescent="0.2">
      <c r="A369" s="151">
        <v>95</v>
      </c>
      <c r="B369" s="139" t="s">
        <v>541</v>
      </c>
      <c r="C369" s="169" t="s">
        <v>542</v>
      </c>
      <c r="D369" s="141" t="s">
        <v>220</v>
      </c>
      <c r="E369" s="144">
        <v>177.5445</v>
      </c>
      <c r="F369" s="149"/>
      <c r="G369" s="148">
        <f>E369*F369</f>
        <v>0</v>
      </c>
      <c r="H369" s="147"/>
      <c r="I369" s="153" t="s">
        <v>164</v>
      </c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>
        <v>21</v>
      </c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outlineLevel="1" x14ac:dyDescent="0.2">
      <c r="A370" s="151"/>
      <c r="B370" s="139"/>
      <c r="C370" s="170" t="s">
        <v>543</v>
      </c>
      <c r="D370" s="142"/>
      <c r="E370" s="145">
        <v>177.5445</v>
      </c>
      <c r="F370" s="148"/>
      <c r="G370" s="148"/>
      <c r="H370" s="147"/>
      <c r="I370" s="153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ht="22.5" outlineLevel="1" x14ac:dyDescent="0.2">
      <c r="A371" s="151">
        <v>96</v>
      </c>
      <c r="B371" s="139" t="s">
        <v>544</v>
      </c>
      <c r="C371" s="169" t="s">
        <v>545</v>
      </c>
      <c r="D371" s="141" t="s">
        <v>93</v>
      </c>
      <c r="E371" s="144">
        <v>48.576000000000001</v>
      </c>
      <c r="F371" s="149"/>
      <c r="G371" s="148">
        <f>E371*F371</f>
        <v>0</v>
      </c>
      <c r="H371" s="147" t="s">
        <v>225</v>
      </c>
      <c r="I371" s="153" t="s">
        <v>95</v>
      </c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>
        <v>21</v>
      </c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outlineLevel="1" x14ac:dyDescent="0.2">
      <c r="A372" s="151"/>
      <c r="B372" s="139"/>
      <c r="C372" s="170" t="s">
        <v>546</v>
      </c>
      <c r="D372" s="142"/>
      <c r="E372" s="145">
        <v>48.576000000000001</v>
      </c>
      <c r="F372" s="148"/>
      <c r="G372" s="148"/>
      <c r="H372" s="147"/>
      <c r="I372" s="153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ht="22.5" outlineLevel="1" x14ac:dyDescent="0.2">
      <c r="A373" s="151">
        <v>97</v>
      </c>
      <c r="B373" s="139" t="s">
        <v>547</v>
      </c>
      <c r="C373" s="169" t="s">
        <v>548</v>
      </c>
      <c r="D373" s="141" t="s">
        <v>93</v>
      </c>
      <c r="E373" s="144">
        <v>48.576000000000001</v>
      </c>
      <c r="F373" s="149"/>
      <c r="G373" s="148">
        <f>E373*F373</f>
        <v>0</v>
      </c>
      <c r="H373" s="147" t="s">
        <v>225</v>
      </c>
      <c r="I373" s="153" t="s">
        <v>95</v>
      </c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>
        <v>21</v>
      </c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 x14ac:dyDescent="0.2">
      <c r="A374" s="151"/>
      <c r="B374" s="139"/>
      <c r="C374" s="170" t="s">
        <v>546</v>
      </c>
      <c r="D374" s="142"/>
      <c r="E374" s="145">
        <v>48.576000000000001</v>
      </c>
      <c r="F374" s="148"/>
      <c r="G374" s="148"/>
      <c r="H374" s="147"/>
      <c r="I374" s="153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x14ac:dyDescent="0.2">
      <c r="A375" s="150" t="s">
        <v>85</v>
      </c>
      <c r="B375" s="138" t="s">
        <v>549</v>
      </c>
      <c r="C375" s="168" t="s">
        <v>550</v>
      </c>
      <c r="D375" s="140"/>
      <c r="E375" s="143"/>
      <c r="F375" s="218">
        <f>SUM(G376:G407)</f>
        <v>0</v>
      </c>
      <c r="G375" s="219"/>
      <c r="H375" s="146"/>
      <c r="I375" s="152"/>
    </row>
    <row r="376" spans="1:60" outlineLevel="1" x14ac:dyDescent="0.2">
      <c r="A376" s="151"/>
      <c r="B376" s="220" t="s">
        <v>551</v>
      </c>
      <c r="C376" s="221"/>
      <c r="D376" s="222"/>
      <c r="E376" s="223"/>
      <c r="F376" s="224"/>
      <c r="G376" s="225"/>
      <c r="H376" s="147"/>
      <c r="I376" s="153"/>
      <c r="J376" s="135"/>
      <c r="K376" s="135">
        <v>1</v>
      </c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">
      <c r="A377" s="151"/>
      <c r="B377" s="231" t="s">
        <v>552</v>
      </c>
      <c r="C377" s="232"/>
      <c r="D377" s="233"/>
      <c r="E377" s="234"/>
      <c r="F377" s="235"/>
      <c r="G377" s="236"/>
      <c r="H377" s="147"/>
      <c r="I377" s="153"/>
      <c r="J377" s="135"/>
      <c r="K377" s="135">
        <v>2</v>
      </c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 x14ac:dyDescent="0.2">
      <c r="A378" s="151">
        <v>98</v>
      </c>
      <c r="B378" s="139" t="s">
        <v>553</v>
      </c>
      <c r="C378" s="169" t="s">
        <v>554</v>
      </c>
      <c r="D378" s="141" t="s">
        <v>93</v>
      </c>
      <c r="E378" s="144">
        <v>32.49</v>
      </c>
      <c r="F378" s="149"/>
      <c r="G378" s="148">
        <f>E378*F378</f>
        <v>0</v>
      </c>
      <c r="H378" s="147" t="s">
        <v>555</v>
      </c>
      <c r="I378" s="153" t="s">
        <v>95</v>
      </c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>
        <v>21</v>
      </c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">
      <c r="A379" s="151"/>
      <c r="B379" s="139"/>
      <c r="C379" s="170" t="s">
        <v>540</v>
      </c>
      <c r="D379" s="142"/>
      <c r="E379" s="145">
        <v>32.49</v>
      </c>
      <c r="F379" s="148"/>
      <c r="G379" s="148"/>
      <c r="H379" s="147"/>
      <c r="I379" s="153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">
      <c r="A380" s="151">
        <v>99</v>
      </c>
      <c r="B380" s="139" t="s">
        <v>556</v>
      </c>
      <c r="C380" s="169" t="s">
        <v>557</v>
      </c>
      <c r="D380" s="141" t="s">
        <v>93</v>
      </c>
      <c r="E380" s="144">
        <v>177.5445</v>
      </c>
      <c r="F380" s="149"/>
      <c r="G380" s="148">
        <f>E380*F380</f>
        <v>0</v>
      </c>
      <c r="H380" s="147" t="s">
        <v>555</v>
      </c>
      <c r="I380" s="153" t="s">
        <v>95</v>
      </c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>
        <v>21</v>
      </c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">
      <c r="A381" s="151"/>
      <c r="B381" s="139"/>
      <c r="C381" s="170" t="s">
        <v>558</v>
      </c>
      <c r="D381" s="142"/>
      <c r="E381" s="145">
        <v>177.5445</v>
      </c>
      <c r="F381" s="148"/>
      <c r="G381" s="148"/>
      <c r="H381" s="147"/>
      <c r="I381" s="153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">
      <c r="A382" s="151"/>
      <c r="B382" s="231" t="s">
        <v>559</v>
      </c>
      <c r="C382" s="232"/>
      <c r="D382" s="233"/>
      <c r="E382" s="234"/>
      <c r="F382" s="235"/>
      <c r="G382" s="236"/>
      <c r="H382" s="147"/>
      <c r="I382" s="153"/>
      <c r="J382" s="135"/>
      <c r="K382" s="135">
        <v>2</v>
      </c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">
      <c r="A383" s="151">
        <v>100</v>
      </c>
      <c r="B383" s="139" t="s">
        <v>560</v>
      </c>
      <c r="C383" s="169" t="s">
        <v>561</v>
      </c>
      <c r="D383" s="141" t="s">
        <v>93</v>
      </c>
      <c r="E383" s="144">
        <v>210.04</v>
      </c>
      <c r="F383" s="149"/>
      <c r="G383" s="148">
        <f>E383*F383</f>
        <v>0</v>
      </c>
      <c r="H383" s="147" t="s">
        <v>555</v>
      </c>
      <c r="I383" s="153" t="s">
        <v>95</v>
      </c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>
        <v>21</v>
      </c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">
      <c r="A384" s="151"/>
      <c r="B384" s="139"/>
      <c r="C384" s="170" t="s">
        <v>562</v>
      </c>
      <c r="D384" s="142"/>
      <c r="E384" s="145">
        <v>210.04</v>
      </c>
      <c r="F384" s="148"/>
      <c r="G384" s="148"/>
      <c r="H384" s="147"/>
      <c r="I384" s="153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1" x14ac:dyDescent="0.2">
      <c r="A385" s="151"/>
      <c r="B385" s="231" t="s">
        <v>563</v>
      </c>
      <c r="C385" s="232"/>
      <c r="D385" s="233"/>
      <c r="E385" s="234"/>
      <c r="F385" s="235"/>
      <c r="G385" s="236"/>
      <c r="H385" s="147"/>
      <c r="I385" s="153"/>
      <c r="J385" s="135"/>
      <c r="K385" s="135">
        <v>1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">
      <c r="A386" s="151">
        <v>101</v>
      </c>
      <c r="B386" s="139" t="s">
        <v>564</v>
      </c>
      <c r="C386" s="169" t="s">
        <v>565</v>
      </c>
      <c r="D386" s="141" t="s">
        <v>93</v>
      </c>
      <c r="E386" s="144">
        <v>7.25</v>
      </c>
      <c r="F386" s="149"/>
      <c r="G386" s="148">
        <f>E386*F386</f>
        <v>0</v>
      </c>
      <c r="H386" s="147" t="s">
        <v>555</v>
      </c>
      <c r="I386" s="153" t="s">
        <v>95</v>
      </c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>
        <v>21</v>
      </c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">
      <c r="A387" s="151"/>
      <c r="B387" s="139"/>
      <c r="C387" s="170" t="s">
        <v>518</v>
      </c>
      <c r="D387" s="142"/>
      <c r="E387" s="145">
        <v>7.25</v>
      </c>
      <c r="F387" s="148"/>
      <c r="G387" s="148"/>
      <c r="H387" s="147"/>
      <c r="I387" s="153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">
      <c r="A388" s="151"/>
      <c r="B388" s="231" t="s">
        <v>566</v>
      </c>
      <c r="C388" s="232"/>
      <c r="D388" s="233"/>
      <c r="E388" s="234"/>
      <c r="F388" s="235"/>
      <c r="G388" s="236"/>
      <c r="H388" s="147"/>
      <c r="I388" s="153"/>
      <c r="J388" s="135"/>
      <c r="K388" s="135">
        <v>1</v>
      </c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">
      <c r="A389" s="151">
        <v>102</v>
      </c>
      <c r="B389" s="139" t="s">
        <v>567</v>
      </c>
      <c r="C389" s="169" t="s">
        <v>568</v>
      </c>
      <c r="D389" s="141" t="s">
        <v>93</v>
      </c>
      <c r="E389" s="144">
        <v>105.28</v>
      </c>
      <c r="F389" s="149"/>
      <c r="G389" s="148">
        <f>E389*F389</f>
        <v>0</v>
      </c>
      <c r="H389" s="147" t="s">
        <v>555</v>
      </c>
      <c r="I389" s="153" t="s">
        <v>95</v>
      </c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>
        <v>21</v>
      </c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 x14ac:dyDescent="0.2">
      <c r="A390" s="151"/>
      <c r="B390" s="139"/>
      <c r="C390" s="226" t="s">
        <v>569</v>
      </c>
      <c r="D390" s="227"/>
      <c r="E390" s="228"/>
      <c r="F390" s="229"/>
      <c r="G390" s="230"/>
      <c r="H390" s="147"/>
      <c r="I390" s="153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6" t="str">
        <f>C390</f>
        <v>Včetně pomocného lešení o výšce podlahy do 1900 mm a pro zatížení do 1,5 kPa.</v>
      </c>
      <c r="BB390" s="135"/>
      <c r="BC390" s="135"/>
      <c r="BD390" s="135"/>
      <c r="BE390" s="135"/>
      <c r="BF390" s="135"/>
      <c r="BG390" s="135"/>
      <c r="BH390" s="135"/>
    </row>
    <row r="391" spans="1:60" outlineLevel="1" x14ac:dyDescent="0.2">
      <c r="A391" s="151"/>
      <c r="B391" s="139"/>
      <c r="C391" s="170" t="s">
        <v>570</v>
      </c>
      <c r="D391" s="142"/>
      <c r="E391" s="145">
        <v>105.28</v>
      </c>
      <c r="F391" s="148"/>
      <c r="G391" s="148"/>
      <c r="H391" s="147"/>
      <c r="I391" s="153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 x14ac:dyDescent="0.2">
      <c r="A392" s="151">
        <v>103</v>
      </c>
      <c r="B392" s="139" t="s">
        <v>571</v>
      </c>
      <c r="C392" s="169" t="s">
        <v>572</v>
      </c>
      <c r="D392" s="141" t="s">
        <v>220</v>
      </c>
      <c r="E392" s="144">
        <v>7.25</v>
      </c>
      <c r="F392" s="149"/>
      <c r="G392" s="148">
        <f>E392*F392</f>
        <v>0</v>
      </c>
      <c r="H392" s="147"/>
      <c r="I392" s="153" t="s">
        <v>164</v>
      </c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>
        <v>21</v>
      </c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51"/>
      <c r="B393" s="139"/>
      <c r="C393" s="170" t="s">
        <v>518</v>
      </c>
      <c r="D393" s="142"/>
      <c r="E393" s="145">
        <v>7.25</v>
      </c>
      <c r="F393" s="148"/>
      <c r="G393" s="148"/>
      <c r="H393" s="147"/>
      <c r="I393" s="153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51">
        <v>104</v>
      </c>
      <c r="B394" s="139" t="s">
        <v>573</v>
      </c>
      <c r="C394" s="169" t="s">
        <v>574</v>
      </c>
      <c r="D394" s="141" t="s">
        <v>220</v>
      </c>
      <c r="E394" s="144">
        <v>683.59</v>
      </c>
      <c r="F394" s="149"/>
      <c r="G394" s="148">
        <f>E394*F394</f>
        <v>0</v>
      </c>
      <c r="H394" s="147"/>
      <c r="I394" s="153" t="s">
        <v>164</v>
      </c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>
        <v>21</v>
      </c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">
      <c r="A395" s="151"/>
      <c r="B395" s="139"/>
      <c r="C395" s="170" t="s">
        <v>575</v>
      </c>
      <c r="D395" s="142"/>
      <c r="E395" s="145">
        <v>683.59</v>
      </c>
      <c r="F395" s="148"/>
      <c r="G395" s="148"/>
      <c r="H395" s="147"/>
      <c r="I395" s="153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 x14ac:dyDescent="0.2">
      <c r="A396" s="151">
        <v>105</v>
      </c>
      <c r="B396" s="139" t="s">
        <v>576</v>
      </c>
      <c r="C396" s="169" t="s">
        <v>577</v>
      </c>
      <c r="D396" s="141" t="s">
        <v>220</v>
      </c>
      <c r="E396" s="144">
        <v>16.727</v>
      </c>
      <c r="F396" s="149"/>
      <c r="G396" s="148">
        <f>E396*F396</f>
        <v>0</v>
      </c>
      <c r="H396" s="147"/>
      <c r="I396" s="153" t="s">
        <v>164</v>
      </c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>
        <v>21</v>
      </c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outlineLevel="1" x14ac:dyDescent="0.2">
      <c r="A397" s="151"/>
      <c r="B397" s="139"/>
      <c r="C397" s="170" t="s">
        <v>578</v>
      </c>
      <c r="D397" s="142"/>
      <c r="E397" s="145">
        <v>16.727</v>
      </c>
      <c r="F397" s="148"/>
      <c r="G397" s="148"/>
      <c r="H397" s="147"/>
      <c r="I397" s="153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ht="22.5" outlineLevel="1" x14ac:dyDescent="0.2">
      <c r="A398" s="151">
        <v>106</v>
      </c>
      <c r="B398" s="139" t="s">
        <v>579</v>
      </c>
      <c r="C398" s="169" t="s">
        <v>580</v>
      </c>
      <c r="D398" s="141" t="s">
        <v>64</v>
      </c>
      <c r="E398" s="144">
        <v>0.2175</v>
      </c>
      <c r="F398" s="149"/>
      <c r="G398" s="148">
        <f>E398*F398</f>
        <v>0</v>
      </c>
      <c r="H398" s="147" t="s">
        <v>225</v>
      </c>
      <c r="I398" s="153" t="s">
        <v>95</v>
      </c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>
        <v>21</v>
      </c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 x14ac:dyDescent="0.2">
      <c r="A399" s="151"/>
      <c r="B399" s="139"/>
      <c r="C399" s="170" t="s">
        <v>581</v>
      </c>
      <c r="D399" s="142"/>
      <c r="E399" s="145">
        <v>0.2175</v>
      </c>
      <c r="F399" s="148"/>
      <c r="G399" s="148"/>
      <c r="H399" s="147"/>
      <c r="I399" s="153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ht="22.5" outlineLevel="1" x14ac:dyDescent="0.2">
      <c r="A400" s="151">
        <v>107</v>
      </c>
      <c r="B400" s="139" t="s">
        <v>582</v>
      </c>
      <c r="C400" s="169" t="s">
        <v>583</v>
      </c>
      <c r="D400" s="141" t="s">
        <v>93</v>
      </c>
      <c r="E400" s="144">
        <v>177.5445</v>
      </c>
      <c r="F400" s="149"/>
      <c r="G400" s="148">
        <f>E400*F400</f>
        <v>0</v>
      </c>
      <c r="H400" s="147" t="s">
        <v>225</v>
      </c>
      <c r="I400" s="153" t="s">
        <v>95</v>
      </c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>
        <v>21</v>
      </c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 x14ac:dyDescent="0.2">
      <c r="A401" s="151"/>
      <c r="B401" s="139"/>
      <c r="C401" s="170" t="s">
        <v>558</v>
      </c>
      <c r="D401" s="142"/>
      <c r="E401" s="145">
        <v>177.5445</v>
      </c>
      <c r="F401" s="148"/>
      <c r="G401" s="148"/>
      <c r="H401" s="147"/>
      <c r="I401" s="153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ht="22.5" outlineLevel="1" x14ac:dyDescent="0.2">
      <c r="A402" s="151">
        <v>108</v>
      </c>
      <c r="B402" s="139" t="s">
        <v>584</v>
      </c>
      <c r="C402" s="169" t="s">
        <v>585</v>
      </c>
      <c r="D402" s="141" t="s">
        <v>93</v>
      </c>
      <c r="E402" s="144">
        <v>177.5445</v>
      </c>
      <c r="F402" s="149"/>
      <c r="G402" s="148">
        <f>E402*F402</f>
        <v>0</v>
      </c>
      <c r="H402" s="147" t="s">
        <v>225</v>
      </c>
      <c r="I402" s="153" t="s">
        <v>95</v>
      </c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>
        <v>21</v>
      </c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 x14ac:dyDescent="0.2">
      <c r="A403" s="151"/>
      <c r="B403" s="139"/>
      <c r="C403" s="170" t="s">
        <v>558</v>
      </c>
      <c r="D403" s="142"/>
      <c r="E403" s="145">
        <v>177.5445</v>
      </c>
      <c r="F403" s="148"/>
      <c r="G403" s="148"/>
      <c r="H403" s="147"/>
      <c r="I403" s="153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ht="22.5" outlineLevel="1" x14ac:dyDescent="0.2">
      <c r="A404" s="151">
        <v>109</v>
      </c>
      <c r="B404" s="139" t="s">
        <v>586</v>
      </c>
      <c r="C404" s="169" t="s">
        <v>587</v>
      </c>
      <c r="D404" s="141" t="s">
        <v>93</v>
      </c>
      <c r="E404" s="144">
        <v>64.98</v>
      </c>
      <c r="F404" s="149"/>
      <c r="G404" s="148">
        <f>E404*F404</f>
        <v>0</v>
      </c>
      <c r="H404" s="147" t="s">
        <v>225</v>
      </c>
      <c r="I404" s="153" t="s">
        <v>95</v>
      </c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>
        <v>21</v>
      </c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">
      <c r="A405" s="151"/>
      <c r="B405" s="139"/>
      <c r="C405" s="170" t="s">
        <v>588</v>
      </c>
      <c r="D405" s="142"/>
      <c r="E405" s="145">
        <v>64.98</v>
      </c>
      <c r="F405" s="148"/>
      <c r="G405" s="148"/>
      <c r="H405" s="147"/>
      <c r="I405" s="153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ht="22.5" outlineLevel="1" x14ac:dyDescent="0.2">
      <c r="A406" s="151">
        <v>110</v>
      </c>
      <c r="B406" s="139" t="s">
        <v>589</v>
      </c>
      <c r="C406" s="169" t="s">
        <v>590</v>
      </c>
      <c r="D406" s="141" t="s">
        <v>93</v>
      </c>
      <c r="E406" s="144">
        <v>105.28</v>
      </c>
      <c r="F406" s="149"/>
      <c r="G406" s="148">
        <f>E406*F406</f>
        <v>0</v>
      </c>
      <c r="H406" s="147" t="s">
        <v>225</v>
      </c>
      <c r="I406" s="153" t="s">
        <v>95</v>
      </c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>
        <v>21</v>
      </c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 x14ac:dyDescent="0.2">
      <c r="A407" s="151"/>
      <c r="B407" s="139"/>
      <c r="C407" s="170" t="s">
        <v>570</v>
      </c>
      <c r="D407" s="142"/>
      <c r="E407" s="145">
        <v>105.28</v>
      </c>
      <c r="F407" s="148"/>
      <c r="G407" s="148"/>
      <c r="H407" s="147"/>
      <c r="I407" s="153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x14ac:dyDescent="0.2">
      <c r="A408" s="150" t="s">
        <v>85</v>
      </c>
      <c r="B408" s="138" t="s">
        <v>591</v>
      </c>
      <c r="C408" s="168" t="s">
        <v>592</v>
      </c>
      <c r="D408" s="140"/>
      <c r="E408" s="143"/>
      <c r="F408" s="218">
        <f>SUM(G409:G455)</f>
        <v>0</v>
      </c>
      <c r="G408" s="219"/>
      <c r="H408" s="146"/>
      <c r="I408" s="152"/>
    </row>
    <row r="409" spans="1:60" outlineLevel="1" x14ac:dyDescent="0.2">
      <c r="A409" s="151"/>
      <c r="B409" s="220" t="s">
        <v>593</v>
      </c>
      <c r="C409" s="221"/>
      <c r="D409" s="222"/>
      <c r="E409" s="223"/>
      <c r="F409" s="224"/>
      <c r="G409" s="225"/>
      <c r="H409" s="147"/>
      <c r="I409" s="153"/>
      <c r="J409" s="135"/>
      <c r="K409" s="135">
        <v>1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51"/>
      <c r="B410" s="231" t="s">
        <v>594</v>
      </c>
      <c r="C410" s="232"/>
      <c r="D410" s="233"/>
      <c r="E410" s="234"/>
      <c r="F410" s="235"/>
      <c r="G410" s="236"/>
      <c r="H410" s="147"/>
      <c r="I410" s="153"/>
      <c r="J410" s="135"/>
      <c r="K410" s="135">
        <v>2</v>
      </c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1" x14ac:dyDescent="0.2">
      <c r="A411" s="151">
        <v>111</v>
      </c>
      <c r="B411" s="139" t="s">
        <v>595</v>
      </c>
      <c r="C411" s="169" t="s">
        <v>596</v>
      </c>
      <c r="D411" s="141" t="s">
        <v>232</v>
      </c>
      <c r="E411" s="144">
        <v>8</v>
      </c>
      <c r="F411" s="149"/>
      <c r="G411" s="148">
        <f>E411*F411</f>
        <v>0</v>
      </c>
      <c r="H411" s="147" t="s">
        <v>597</v>
      </c>
      <c r="I411" s="153" t="s">
        <v>95</v>
      </c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>
        <v>21</v>
      </c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">
      <c r="A412" s="151"/>
      <c r="B412" s="139"/>
      <c r="C412" s="170" t="s">
        <v>598</v>
      </c>
      <c r="D412" s="142"/>
      <c r="E412" s="145">
        <v>8</v>
      </c>
      <c r="F412" s="148"/>
      <c r="G412" s="148"/>
      <c r="H412" s="147"/>
      <c r="I412" s="153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 x14ac:dyDescent="0.2">
      <c r="A413" s="151"/>
      <c r="B413" s="231" t="s">
        <v>599</v>
      </c>
      <c r="C413" s="232"/>
      <c r="D413" s="233"/>
      <c r="E413" s="234"/>
      <c r="F413" s="235"/>
      <c r="G413" s="236"/>
      <c r="H413" s="147"/>
      <c r="I413" s="153"/>
      <c r="J413" s="135"/>
      <c r="K413" s="135">
        <v>1</v>
      </c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1" x14ac:dyDescent="0.2">
      <c r="A414" s="151"/>
      <c r="B414" s="231" t="s">
        <v>600</v>
      </c>
      <c r="C414" s="232"/>
      <c r="D414" s="233"/>
      <c r="E414" s="234"/>
      <c r="F414" s="235"/>
      <c r="G414" s="236"/>
      <c r="H414" s="147"/>
      <c r="I414" s="153"/>
      <c r="J414" s="135"/>
      <c r="K414" s="135">
        <v>2</v>
      </c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ht="22.5" outlineLevel="1" x14ac:dyDescent="0.2">
      <c r="A415" s="151">
        <v>112</v>
      </c>
      <c r="B415" s="139" t="s">
        <v>601</v>
      </c>
      <c r="C415" s="169" t="s">
        <v>602</v>
      </c>
      <c r="D415" s="141" t="s">
        <v>202</v>
      </c>
      <c r="E415" s="144">
        <v>119.9</v>
      </c>
      <c r="F415" s="149"/>
      <c r="G415" s="148">
        <f>E415*F415</f>
        <v>0</v>
      </c>
      <c r="H415" s="147" t="s">
        <v>597</v>
      </c>
      <c r="I415" s="153" t="s">
        <v>95</v>
      </c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>
        <v>21</v>
      </c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51"/>
      <c r="B416" s="139"/>
      <c r="C416" s="170" t="s">
        <v>603</v>
      </c>
      <c r="D416" s="142"/>
      <c r="E416" s="145">
        <v>119.9</v>
      </c>
      <c r="F416" s="148"/>
      <c r="G416" s="148"/>
      <c r="H416" s="147"/>
      <c r="I416" s="153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ht="22.5" outlineLevel="1" x14ac:dyDescent="0.2">
      <c r="A417" s="151">
        <v>113</v>
      </c>
      <c r="B417" s="139" t="s">
        <v>604</v>
      </c>
      <c r="C417" s="169" t="s">
        <v>605</v>
      </c>
      <c r="D417" s="141" t="s">
        <v>202</v>
      </c>
      <c r="E417" s="144">
        <v>13.4</v>
      </c>
      <c r="F417" s="149"/>
      <c r="G417" s="148">
        <f>E417*F417</f>
        <v>0</v>
      </c>
      <c r="H417" s="147" t="s">
        <v>597</v>
      </c>
      <c r="I417" s="153" t="s">
        <v>95</v>
      </c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>
        <v>21</v>
      </c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51"/>
      <c r="B418" s="139"/>
      <c r="C418" s="170" t="s">
        <v>606</v>
      </c>
      <c r="D418" s="142"/>
      <c r="E418" s="145">
        <v>13.4</v>
      </c>
      <c r="F418" s="148"/>
      <c r="G418" s="148"/>
      <c r="H418" s="147"/>
      <c r="I418" s="153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">
      <c r="A419" s="151"/>
      <c r="B419" s="231" t="s">
        <v>607</v>
      </c>
      <c r="C419" s="232"/>
      <c r="D419" s="233"/>
      <c r="E419" s="234"/>
      <c r="F419" s="235"/>
      <c r="G419" s="236"/>
      <c r="H419" s="147"/>
      <c r="I419" s="153"/>
      <c r="J419" s="135"/>
      <c r="K419" s="135">
        <v>1</v>
      </c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">
      <c r="A420" s="151">
        <v>114</v>
      </c>
      <c r="B420" s="139" t="s">
        <v>608</v>
      </c>
      <c r="C420" s="169" t="s">
        <v>609</v>
      </c>
      <c r="D420" s="141" t="s">
        <v>202</v>
      </c>
      <c r="E420" s="144">
        <v>98.8</v>
      </c>
      <c r="F420" s="149"/>
      <c r="G420" s="148">
        <f>E420*F420</f>
        <v>0</v>
      </c>
      <c r="H420" s="147" t="s">
        <v>597</v>
      </c>
      <c r="I420" s="153" t="s">
        <v>95</v>
      </c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>
        <v>21</v>
      </c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">
      <c r="A421" s="151"/>
      <c r="B421" s="139"/>
      <c r="C421" s="170" t="s">
        <v>610</v>
      </c>
      <c r="D421" s="142"/>
      <c r="E421" s="145">
        <v>98.8</v>
      </c>
      <c r="F421" s="148"/>
      <c r="G421" s="148"/>
      <c r="H421" s="147"/>
      <c r="I421" s="153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 x14ac:dyDescent="0.2">
      <c r="A422" s="151"/>
      <c r="B422" s="231" t="s">
        <v>611</v>
      </c>
      <c r="C422" s="232"/>
      <c r="D422" s="233"/>
      <c r="E422" s="234"/>
      <c r="F422" s="235"/>
      <c r="G422" s="236"/>
      <c r="H422" s="147"/>
      <c r="I422" s="153"/>
      <c r="J422" s="135"/>
      <c r="K422" s="135">
        <v>1</v>
      </c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51"/>
      <c r="B423" s="231" t="s">
        <v>612</v>
      </c>
      <c r="C423" s="232"/>
      <c r="D423" s="233"/>
      <c r="E423" s="234"/>
      <c r="F423" s="235"/>
      <c r="G423" s="236"/>
      <c r="H423" s="147"/>
      <c r="I423" s="153"/>
      <c r="J423" s="135"/>
      <c r="K423" s="135">
        <v>2</v>
      </c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ht="22.5" outlineLevel="1" x14ac:dyDescent="0.2">
      <c r="A424" s="151">
        <v>115</v>
      </c>
      <c r="B424" s="139" t="s">
        <v>613</v>
      </c>
      <c r="C424" s="169" t="s">
        <v>614</v>
      </c>
      <c r="D424" s="141" t="s">
        <v>202</v>
      </c>
      <c r="E424" s="144">
        <v>60</v>
      </c>
      <c r="F424" s="149"/>
      <c r="G424" s="148">
        <f>E424*F424</f>
        <v>0</v>
      </c>
      <c r="H424" s="147" t="s">
        <v>597</v>
      </c>
      <c r="I424" s="153" t="s">
        <v>95</v>
      </c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>
        <v>21</v>
      </c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51"/>
      <c r="B425" s="139"/>
      <c r="C425" s="170" t="s">
        <v>615</v>
      </c>
      <c r="D425" s="142"/>
      <c r="E425" s="145">
        <v>60</v>
      </c>
      <c r="F425" s="148"/>
      <c r="G425" s="148"/>
      <c r="H425" s="147"/>
      <c r="I425" s="153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1" x14ac:dyDescent="0.2">
      <c r="A426" s="151"/>
      <c r="B426" s="231" t="s">
        <v>616</v>
      </c>
      <c r="C426" s="232"/>
      <c r="D426" s="233"/>
      <c r="E426" s="234"/>
      <c r="F426" s="235"/>
      <c r="G426" s="236"/>
      <c r="H426" s="147"/>
      <c r="I426" s="153"/>
      <c r="J426" s="135"/>
      <c r="K426" s="135">
        <v>1</v>
      </c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 x14ac:dyDescent="0.2">
      <c r="A427" s="151"/>
      <c r="B427" s="231" t="s">
        <v>617</v>
      </c>
      <c r="C427" s="232"/>
      <c r="D427" s="233"/>
      <c r="E427" s="234"/>
      <c r="F427" s="235"/>
      <c r="G427" s="236"/>
      <c r="H427" s="147"/>
      <c r="I427" s="153"/>
      <c r="J427" s="135"/>
      <c r="K427" s="135">
        <v>2</v>
      </c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 x14ac:dyDescent="0.2">
      <c r="A428" s="151"/>
      <c r="B428" s="231" t="s">
        <v>618</v>
      </c>
      <c r="C428" s="232"/>
      <c r="D428" s="233"/>
      <c r="E428" s="234"/>
      <c r="F428" s="235"/>
      <c r="G428" s="236"/>
      <c r="H428" s="147"/>
      <c r="I428" s="153"/>
      <c r="J428" s="135"/>
      <c r="K428" s="135">
        <v>3</v>
      </c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ht="22.5" outlineLevel="1" x14ac:dyDescent="0.2">
      <c r="A429" s="151">
        <v>116</v>
      </c>
      <c r="B429" s="139" t="s">
        <v>619</v>
      </c>
      <c r="C429" s="169" t="s">
        <v>620</v>
      </c>
      <c r="D429" s="141" t="s">
        <v>93</v>
      </c>
      <c r="E429" s="144">
        <v>94.85</v>
      </c>
      <c r="F429" s="149"/>
      <c r="G429" s="148">
        <f>E429*F429</f>
        <v>0</v>
      </c>
      <c r="H429" s="147" t="s">
        <v>597</v>
      </c>
      <c r="I429" s="153" t="s">
        <v>95</v>
      </c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>
        <v>21</v>
      </c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51"/>
      <c r="B430" s="139"/>
      <c r="C430" s="170" t="s">
        <v>621</v>
      </c>
      <c r="D430" s="142"/>
      <c r="E430" s="145">
        <v>94.85</v>
      </c>
      <c r="F430" s="148"/>
      <c r="G430" s="148"/>
      <c r="H430" s="147"/>
      <c r="I430" s="153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51"/>
      <c r="B431" s="231" t="s">
        <v>622</v>
      </c>
      <c r="C431" s="232"/>
      <c r="D431" s="233"/>
      <c r="E431" s="234"/>
      <c r="F431" s="235"/>
      <c r="G431" s="236"/>
      <c r="H431" s="147"/>
      <c r="I431" s="153"/>
      <c r="J431" s="135"/>
      <c r="K431" s="135">
        <v>1</v>
      </c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ht="22.5" outlineLevel="1" x14ac:dyDescent="0.2">
      <c r="A432" s="151">
        <v>117</v>
      </c>
      <c r="B432" s="139" t="s">
        <v>623</v>
      </c>
      <c r="C432" s="169" t="s">
        <v>624</v>
      </c>
      <c r="D432" s="141" t="s">
        <v>93</v>
      </c>
      <c r="E432" s="144">
        <v>93.6</v>
      </c>
      <c r="F432" s="149"/>
      <c r="G432" s="148">
        <f>E432*F432</f>
        <v>0</v>
      </c>
      <c r="H432" s="147" t="s">
        <v>597</v>
      </c>
      <c r="I432" s="153" t="s">
        <v>95</v>
      </c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>
        <v>21</v>
      </c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outlineLevel="1" x14ac:dyDescent="0.2">
      <c r="A433" s="151"/>
      <c r="B433" s="139"/>
      <c r="C433" s="170" t="s">
        <v>625</v>
      </c>
      <c r="D433" s="142"/>
      <c r="E433" s="145">
        <v>93.6</v>
      </c>
      <c r="F433" s="148"/>
      <c r="G433" s="148"/>
      <c r="H433" s="147"/>
      <c r="I433" s="153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1" x14ac:dyDescent="0.2">
      <c r="A434" s="151"/>
      <c r="B434" s="231" t="s">
        <v>626</v>
      </c>
      <c r="C434" s="232"/>
      <c r="D434" s="233"/>
      <c r="E434" s="234"/>
      <c r="F434" s="235"/>
      <c r="G434" s="236"/>
      <c r="H434" s="147"/>
      <c r="I434" s="153"/>
      <c r="J434" s="135"/>
      <c r="K434" s="135">
        <v>1</v>
      </c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 x14ac:dyDescent="0.2">
      <c r="A435" s="151"/>
      <c r="B435" s="231" t="s">
        <v>627</v>
      </c>
      <c r="C435" s="232"/>
      <c r="D435" s="233"/>
      <c r="E435" s="234"/>
      <c r="F435" s="235"/>
      <c r="G435" s="236"/>
      <c r="H435" s="147"/>
      <c r="I435" s="153"/>
      <c r="J435" s="135"/>
      <c r="K435" s="135">
        <v>2</v>
      </c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51">
        <v>118</v>
      </c>
      <c r="B436" s="139" t="s">
        <v>628</v>
      </c>
      <c r="C436" s="169" t="s">
        <v>629</v>
      </c>
      <c r="D436" s="141" t="s">
        <v>93</v>
      </c>
      <c r="E436" s="144">
        <v>2.2400000000000002</v>
      </c>
      <c r="F436" s="149"/>
      <c r="G436" s="148">
        <f>E436*F436</f>
        <v>0</v>
      </c>
      <c r="H436" s="147" t="s">
        <v>597</v>
      </c>
      <c r="I436" s="153" t="s">
        <v>95</v>
      </c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>
        <v>21</v>
      </c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 x14ac:dyDescent="0.2">
      <c r="A437" s="151"/>
      <c r="B437" s="139"/>
      <c r="C437" s="170" t="s">
        <v>630</v>
      </c>
      <c r="D437" s="142"/>
      <c r="E437" s="145">
        <v>2.2400000000000002</v>
      </c>
      <c r="F437" s="148"/>
      <c r="G437" s="148"/>
      <c r="H437" s="147"/>
      <c r="I437" s="153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 x14ac:dyDescent="0.2">
      <c r="A438" s="151">
        <v>119</v>
      </c>
      <c r="B438" s="139" t="s">
        <v>631</v>
      </c>
      <c r="C438" s="169" t="s">
        <v>632</v>
      </c>
      <c r="D438" s="141" t="s">
        <v>220</v>
      </c>
      <c r="E438" s="144">
        <v>26</v>
      </c>
      <c r="F438" s="149"/>
      <c r="G438" s="148">
        <f>E438*F438</f>
        <v>0</v>
      </c>
      <c r="H438" s="147"/>
      <c r="I438" s="153" t="s">
        <v>164</v>
      </c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>
        <v>21</v>
      </c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 x14ac:dyDescent="0.2">
      <c r="A439" s="151"/>
      <c r="B439" s="139"/>
      <c r="C439" s="170" t="s">
        <v>633</v>
      </c>
      <c r="D439" s="142"/>
      <c r="E439" s="145">
        <v>26</v>
      </c>
      <c r="F439" s="148"/>
      <c r="G439" s="148"/>
      <c r="H439" s="147"/>
      <c r="I439" s="153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51">
        <v>120</v>
      </c>
      <c r="B440" s="139" t="s">
        <v>634</v>
      </c>
      <c r="C440" s="169" t="s">
        <v>635</v>
      </c>
      <c r="D440" s="141" t="s">
        <v>220</v>
      </c>
      <c r="E440" s="144">
        <v>52.64</v>
      </c>
      <c r="F440" s="149"/>
      <c r="G440" s="148">
        <f>E440*F440</f>
        <v>0</v>
      </c>
      <c r="H440" s="147"/>
      <c r="I440" s="153" t="s">
        <v>164</v>
      </c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>
        <v>21</v>
      </c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 x14ac:dyDescent="0.2">
      <c r="A441" s="151"/>
      <c r="B441" s="139"/>
      <c r="C441" s="170" t="s">
        <v>636</v>
      </c>
      <c r="D441" s="142"/>
      <c r="E441" s="145">
        <v>52.64</v>
      </c>
      <c r="F441" s="148"/>
      <c r="G441" s="148"/>
      <c r="H441" s="147"/>
      <c r="I441" s="153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51">
        <v>121</v>
      </c>
      <c r="B442" s="139" t="s">
        <v>637</v>
      </c>
      <c r="C442" s="169" t="s">
        <v>638</v>
      </c>
      <c r="D442" s="141" t="s">
        <v>220</v>
      </c>
      <c r="E442" s="144">
        <v>13.058999999999999</v>
      </c>
      <c r="F442" s="149"/>
      <c r="G442" s="148">
        <f>E442*F442</f>
        <v>0</v>
      </c>
      <c r="H442" s="147"/>
      <c r="I442" s="153" t="s">
        <v>164</v>
      </c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>
        <v>21</v>
      </c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 x14ac:dyDescent="0.2">
      <c r="A443" s="151"/>
      <c r="B443" s="139"/>
      <c r="C443" s="170" t="s">
        <v>639</v>
      </c>
      <c r="D443" s="142"/>
      <c r="E443" s="145">
        <v>13.058999999999999</v>
      </c>
      <c r="F443" s="148"/>
      <c r="G443" s="148"/>
      <c r="H443" s="147"/>
      <c r="I443" s="153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 x14ac:dyDescent="0.2">
      <c r="A444" s="151">
        <v>122</v>
      </c>
      <c r="B444" s="139" t="s">
        <v>640</v>
      </c>
      <c r="C444" s="169" t="s">
        <v>641</v>
      </c>
      <c r="D444" s="141" t="s">
        <v>64</v>
      </c>
      <c r="E444" s="144">
        <v>1.51908</v>
      </c>
      <c r="F444" s="149"/>
      <c r="G444" s="148">
        <f>E444*F444</f>
        <v>0</v>
      </c>
      <c r="H444" s="147" t="s">
        <v>225</v>
      </c>
      <c r="I444" s="153" t="s">
        <v>95</v>
      </c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>
        <v>21</v>
      </c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51"/>
      <c r="B445" s="139"/>
      <c r="C445" s="170" t="s">
        <v>642</v>
      </c>
      <c r="D445" s="142"/>
      <c r="E445" s="145">
        <v>1.5190999999999999</v>
      </c>
      <c r="F445" s="148"/>
      <c r="G445" s="148"/>
      <c r="H445" s="147"/>
      <c r="I445" s="153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51">
        <v>123</v>
      </c>
      <c r="B446" s="139" t="s">
        <v>643</v>
      </c>
      <c r="C446" s="169" t="s">
        <v>644</v>
      </c>
      <c r="D446" s="141" t="s">
        <v>64</v>
      </c>
      <c r="E446" s="144">
        <v>3.0212500000000002</v>
      </c>
      <c r="F446" s="149"/>
      <c r="G446" s="148">
        <f>E446*F446</f>
        <v>0</v>
      </c>
      <c r="H446" s="147" t="s">
        <v>225</v>
      </c>
      <c r="I446" s="153" t="s">
        <v>95</v>
      </c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>
        <v>21</v>
      </c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51"/>
      <c r="B447" s="139"/>
      <c r="C447" s="170" t="s">
        <v>645</v>
      </c>
      <c r="D447" s="142"/>
      <c r="E447" s="145">
        <v>3.0213000000000001</v>
      </c>
      <c r="F447" s="148"/>
      <c r="G447" s="148"/>
      <c r="H447" s="147"/>
      <c r="I447" s="153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51">
        <v>124</v>
      </c>
      <c r="B448" s="139" t="s">
        <v>646</v>
      </c>
      <c r="C448" s="169" t="s">
        <v>647</v>
      </c>
      <c r="D448" s="141" t="s">
        <v>64</v>
      </c>
      <c r="E448" s="144">
        <v>1.4023300000000001</v>
      </c>
      <c r="F448" s="149"/>
      <c r="G448" s="148">
        <f>E448*F448</f>
        <v>0</v>
      </c>
      <c r="H448" s="147" t="s">
        <v>225</v>
      </c>
      <c r="I448" s="153" t="s">
        <v>95</v>
      </c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>
        <v>21</v>
      </c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51"/>
      <c r="B449" s="139"/>
      <c r="C449" s="170" t="s">
        <v>648</v>
      </c>
      <c r="D449" s="142"/>
      <c r="E449" s="145">
        <v>5.4800000000000001E-2</v>
      </c>
      <c r="F449" s="148"/>
      <c r="G449" s="148"/>
      <c r="H449" s="147"/>
      <c r="I449" s="153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1" x14ac:dyDescent="0.2">
      <c r="A450" s="151"/>
      <c r="B450" s="139"/>
      <c r="C450" s="170" t="s">
        <v>649</v>
      </c>
      <c r="D450" s="142"/>
      <c r="E450" s="145">
        <v>1.3475999999999999</v>
      </c>
      <c r="F450" s="148"/>
      <c r="G450" s="148"/>
      <c r="H450" s="147"/>
      <c r="I450" s="153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 x14ac:dyDescent="0.2">
      <c r="A451" s="151">
        <v>125</v>
      </c>
      <c r="B451" s="139" t="s">
        <v>650</v>
      </c>
      <c r="C451" s="169" t="s">
        <v>651</v>
      </c>
      <c r="D451" s="141" t="s">
        <v>93</v>
      </c>
      <c r="E451" s="144">
        <v>13.058999999999999</v>
      </c>
      <c r="F451" s="149"/>
      <c r="G451" s="148">
        <f>E451*F451</f>
        <v>0</v>
      </c>
      <c r="H451" s="147" t="s">
        <v>225</v>
      </c>
      <c r="I451" s="153" t="s">
        <v>95</v>
      </c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>
        <v>21</v>
      </c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51"/>
      <c r="B452" s="139"/>
      <c r="C452" s="170" t="s">
        <v>652</v>
      </c>
      <c r="D452" s="142"/>
      <c r="E452" s="145">
        <v>13.058999999999999</v>
      </c>
      <c r="F452" s="148"/>
      <c r="G452" s="148"/>
      <c r="H452" s="147"/>
      <c r="I452" s="153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ht="22.5" outlineLevel="1" x14ac:dyDescent="0.2">
      <c r="A453" s="151">
        <v>126</v>
      </c>
      <c r="B453" s="139" t="s">
        <v>653</v>
      </c>
      <c r="C453" s="169" t="s">
        <v>654</v>
      </c>
      <c r="D453" s="141" t="s">
        <v>232</v>
      </c>
      <c r="E453" s="144">
        <v>2</v>
      </c>
      <c r="F453" s="149"/>
      <c r="G453" s="148">
        <f>E453*F453</f>
        <v>0</v>
      </c>
      <c r="H453" s="147" t="s">
        <v>225</v>
      </c>
      <c r="I453" s="153" t="s">
        <v>95</v>
      </c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>
        <v>21</v>
      </c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outlineLevel="1" x14ac:dyDescent="0.2">
      <c r="A454" s="151"/>
      <c r="B454" s="139"/>
      <c r="C454" s="170" t="s">
        <v>655</v>
      </c>
      <c r="D454" s="142"/>
      <c r="E454" s="145">
        <v>1</v>
      </c>
      <c r="F454" s="148"/>
      <c r="G454" s="148"/>
      <c r="H454" s="147"/>
      <c r="I454" s="153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outlineLevel="1" x14ac:dyDescent="0.2">
      <c r="A455" s="151"/>
      <c r="B455" s="139"/>
      <c r="C455" s="170" t="s">
        <v>656</v>
      </c>
      <c r="D455" s="142"/>
      <c r="E455" s="145">
        <v>1</v>
      </c>
      <c r="F455" s="148"/>
      <c r="G455" s="148"/>
      <c r="H455" s="147"/>
      <c r="I455" s="153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x14ac:dyDescent="0.2">
      <c r="A456" s="150" t="s">
        <v>85</v>
      </c>
      <c r="B456" s="138" t="s">
        <v>657</v>
      </c>
      <c r="C456" s="168" t="s">
        <v>658</v>
      </c>
      <c r="D456" s="140"/>
      <c r="E456" s="143"/>
      <c r="F456" s="218">
        <f>SUM(G457:G578)</f>
        <v>0</v>
      </c>
      <c r="G456" s="219"/>
      <c r="H456" s="146"/>
      <c r="I456" s="152"/>
    </row>
    <row r="457" spans="1:60" outlineLevel="1" x14ac:dyDescent="0.2">
      <c r="A457" s="151"/>
      <c r="B457" s="220" t="s">
        <v>659</v>
      </c>
      <c r="C457" s="221"/>
      <c r="D457" s="222"/>
      <c r="E457" s="223"/>
      <c r="F457" s="224"/>
      <c r="G457" s="225"/>
      <c r="H457" s="147"/>
      <c r="I457" s="153"/>
      <c r="J457" s="135"/>
      <c r="K457" s="135">
        <v>1</v>
      </c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1" x14ac:dyDescent="0.2">
      <c r="A458" s="151"/>
      <c r="B458" s="231" t="s">
        <v>660</v>
      </c>
      <c r="C458" s="232"/>
      <c r="D458" s="233"/>
      <c r="E458" s="234"/>
      <c r="F458" s="235"/>
      <c r="G458" s="236"/>
      <c r="H458" s="147"/>
      <c r="I458" s="153"/>
      <c r="J458" s="135"/>
      <c r="K458" s="135">
        <v>2</v>
      </c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1" x14ac:dyDescent="0.2">
      <c r="A459" s="151">
        <v>127</v>
      </c>
      <c r="B459" s="139" t="s">
        <v>661</v>
      </c>
      <c r="C459" s="169" t="s">
        <v>662</v>
      </c>
      <c r="D459" s="141" t="s">
        <v>93</v>
      </c>
      <c r="E459" s="144">
        <v>429.82159999999999</v>
      </c>
      <c r="F459" s="149"/>
      <c r="G459" s="148">
        <f>E459*F459</f>
        <v>0</v>
      </c>
      <c r="H459" s="147" t="s">
        <v>663</v>
      </c>
      <c r="I459" s="153" t="s">
        <v>95</v>
      </c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35"/>
      <c r="AK459" s="135"/>
      <c r="AL459" s="135"/>
      <c r="AM459" s="135">
        <v>21</v>
      </c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 x14ac:dyDescent="0.2">
      <c r="A460" s="151"/>
      <c r="B460" s="139"/>
      <c r="C460" s="170" t="s">
        <v>664</v>
      </c>
      <c r="D460" s="142"/>
      <c r="E460" s="145">
        <v>250.82159999999999</v>
      </c>
      <c r="F460" s="148"/>
      <c r="G460" s="148"/>
      <c r="H460" s="147"/>
      <c r="I460" s="153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outlineLevel="1" x14ac:dyDescent="0.2">
      <c r="A461" s="151"/>
      <c r="B461" s="139"/>
      <c r="C461" s="170" t="s">
        <v>665</v>
      </c>
      <c r="D461" s="142"/>
      <c r="E461" s="145">
        <v>113.16</v>
      </c>
      <c r="F461" s="148"/>
      <c r="G461" s="148"/>
      <c r="H461" s="147"/>
      <c r="I461" s="153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1" x14ac:dyDescent="0.2">
      <c r="A462" s="151"/>
      <c r="B462" s="139"/>
      <c r="C462" s="170" t="s">
        <v>636</v>
      </c>
      <c r="D462" s="142"/>
      <c r="E462" s="145">
        <v>52.64</v>
      </c>
      <c r="F462" s="148"/>
      <c r="G462" s="148"/>
      <c r="H462" s="147"/>
      <c r="I462" s="153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 x14ac:dyDescent="0.2">
      <c r="A463" s="151"/>
      <c r="B463" s="139"/>
      <c r="C463" s="170" t="s">
        <v>666</v>
      </c>
      <c r="D463" s="142"/>
      <c r="E463" s="145">
        <v>13.2</v>
      </c>
      <c r="F463" s="148"/>
      <c r="G463" s="148"/>
      <c r="H463" s="147"/>
      <c r="I463" s="153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 x14ac:dyDescent="0.2">
      <c r="A464" s="151"/>
      <c r="B464" s="231" t="s">
        <v>667</v>
      </c>
      <c r="C464" s="232"/>
      <c r="D464" s="233"/>
      <c r="E464" s="234"/>
      <c r="F464" s="235"/>
      <c r="G464" s="236"/>
      <c r="H464" s="147"/>
      <c r="I464" s="153"/>
      <c r="J464" s="135"/>
      <c r="K464" s="135">
        <v>1</v>
      </c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 x14ac:dyDescent="0.2">
      <c r="A465" s="151"/>
      <c r="B465" s="231" t="s">
        <v>668</v>
      </c>
      <c r="C465" s="232"/>
      <c r="D465" s="233"/>
      <c r="E465" s="234"/>
      <c r="F465" s="235"/>
      <c r="G465" s="236"/>
      <c r="H465" s="147"/>
      <c r="I465" s="153"/>
      <c r="J465" s="135"/>
      <c r="K465" s="135">
        <v>2</v>
      </c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 x14ac:dyDescent="0.2">
      <c r="A466" s="151">
        <v>128</v>
      </c>
      <c r="B466" s="139" t="s">
        <v>669</v>
      </c>
      <c r="C466" s="169" t="s">
        <v>670</v>
      </c>
      <c r="D466" s="141" t="s">
        <v>202</v>
      </c>
      <c r="E466" s="144">
        <v>39.876800000000003</v>
      </c>
      <c r="F466" s="149"/>
      <c r="G466" s="148">
        <f>E466*F466</f>
        <v>0</v>
      </c>
      <c r="H466" s="147" t="s">
        <v>663</v>
      </c>
      <c r="I466" s="153" t="s">
        <v>95</v>
      </c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35"/>
      <c r="AK466" s="135"/>
      <c r="AL466" s="135"/>
      <c r="AM466" s="135">
        <v>21</v>
      </c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 x14ac:dyDescent="0.2">
      <c r="A467" s="151"/>
      <c r="B467" s="139"/>
      <c r="C467" s="170" t="s">
        <v>671</v>
      </c>
      <c r="D467" s="142"/>
      <c r="E467" s="145">
        <v>39.876800000000003</v>
      </c>
      <c r="F467" s="148"/>
      <c r="G467" s="148"/>
      <c r="H467" s="147"/>
      <c r="I467" s="153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outlineLevel="1" x14ac:dyDescent="0.2">
      <c r="A468" s="151">
        <v>129</v>
      </c>
      <c r="B468" s="139" t="s">
        <v>672</v>
      </c>
      <c r="C468" s="169" t="s">
        <v>673</v>
      </c>
      <c r="D468" s="141" t="s">
        <v>202</v>
      </c>
      <c r="E468" s="144">
        <v>20.6</v>
      </c>
      <c r="F468" s="149"/>
      <c r="G468" s="148">
        <f>E468*F468</f>
        <v>0</v>
      </c>
      <c r="H468" s="147" t="s">
        <v>663</v>
      </c>
      <c r="I468" s="153" t="s">
        <v>95</v>
      </c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35"/>
      <c r="AK468" s="135"/>
      <c r="AL468" s="135"/>
      <c r="AM468" s="135">
        <v>21</v>
      </c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 x14ac:dyDescent="0.2">
      <c r="A469" s="151"/>
      <c r="B469" s="139"/>
      <c r="C469" s="170" t="s">
        <v>674</v>
      </c>
      <c r="D469" s="142"/>
      <c r="E469" s="145">
        <v>20.6</v>
      </c>
      <c r="F469" s="148"/>
      <c r="G469" s="148"/>
      <c r="H469" s="147"/>
      <c r="I469" s="153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 x14ac:dyDescent="0.2">
      <c r="A470" s="151">
        <v>130</v>
      </c>
      <c r="B470" s="139" t="s">
        <v>675</v>
      </c>
      <c r="C470" s="169" t="s">
        <v>676</v>
      </c>
      <c r="D470" s="141" t="s">
        <v>202</v>
      </c>
      <c r="E470" s="144">
        <v>19.8</v>
      </c>
      <c r="F470" s="149"/>
      <c r="G470" s="148">
        <f>E470*F470</f>
        <v>0</v>
      </c>
      <c r="H470" s="147" t="s">
        <v>663</v>
      </c>
      <c r="I470" s="153" t="s">
        <v>95</v>
      </c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>
        <v>21</v>
      </c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 x14ac:dyDescent="0.2">
      <c r="A471" s="151"/>
      <c r="B471" s="139"/>
      <c r="C471" s="170" t="s">
        <v>677</v>
      </c>
      <c r="D471" s="142"/>
      <c r="E471" s="145">
        <v>19.8</v>
      </c>
      <c r="F471" s="148"/>
      <c r="G471" s="148"/>
      <c r="H471" s="147"/>
      <c r="I471" s="153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 x14ac:dyDescent="0.2">
      <c r="A472" s="151"/>
      <c r="B472" s="231" t="s">
        <v>678</v>
      </c>
      <c r="C472" s="232"/>
      <c r="D472" s="233"/>
      <c r="E472" s="234"/>
      <c r="F472" s="235"/>
      <c r="G472" s="236"/>
      <c r="H472" s="147"/>
      <c r="I472" s="153"/>
      <c r="J472" s="135"/>
      <c r="K472" s="135">
        <v>1</v>
      </c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outlineLevel="1" x14ac:dyDescent="0.2">
      <c r="A473" s="151"/>
      <c r="B473" s="231" t="s">
        <v>679</v>
      </c>
      <c r="C473" s="232"/>
      <c r="D473" s="233"/>
      <c r="E473" s="234"/>
      <c r="F473" s="235"/>
      <c r="G473" s="236"/>
      <c r="H473" s="147"/>
      <c r="I473" s="153"/>
      <c r="J473" s="135"/>
      <c r="K473" s="135">
        <v>2</v>
      </c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 x14ac:dyDescent="0.2">
      <c r="A474" s="151">
        <v>131</v>
      </c>
      <c r="B474" s="139" t="s">
        <v>680</v>
      </c>
      <c r="C474" s="169" t="s">
        <v>681</v>
      </c>
      <c r="D474" s="141" t="s">
        <v>232</v>
      </c>
      <c r="E474" s="144">
        <v>14</v>
      </c>
      <c r="F474" s="149"/>
      <c r="G474" s="148">
        <f>E474*F474</f>
        <v>0</v>
      </c>
      <c r="H474" s="147" t="s">
        <v>663</v>
      </c>
      <c r="I474" s="153" t="s">
        <v>95</v>
      </c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5"/>
      <c r="AI474" s="135"/>
      <c r="AJ474" s="135"/>
      <c r="AK474" s="135"/>
      <c r="AL474" s="135"/>
      <c r="AM474" s="135">
        <v>21</v>
      </c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 x14ac:dyDescent="0.2">
      <c r="A475" s="151"/>
      <c r="B475" s="139"/>
      <c r="C475" s="226" t="s">
        <v>682</v>
      </c>
      <c r="D475" s="227"/>
      <c r="E475" s="228"/>
      <c r="F475" s="229"/>
      <c r="G475" s="230"/>
      <c r="H475" s="147"/>
      <c r="I475" s="153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6" t="str">
        <f>C475</f>
        <v>včetně spojovacích prostředků.</v>
      </c>
      <c r="BB475" s="135"/>
      <c r="BC475" s="135"/>
      <c r="BD475" s="135"/>
      <c r="BE475" s="135"/>
      <c r="BF475" s="135"/>
      <c r="BG475" s="135"/>
      <c r="BH475" s="135"/>
    </row>
    <row r="476" spans="1:60" outlineLevel="1" x14ac:dyDescent="0.2">
      <c r="A476" s="151"/>
      <c r="B476" s="231" t="s">
        <v>683</v>
      </c>
      <c r="C476" s="232"/>
      <c r="D476" s="233"/>
      <c r="E476" s="234"/>
      <c r="F476" s="235"/>
      <c r="G476" s="236"/>
      <c r="H476" s="147"/>
      <c r="I476" s="153"/>
      <c r="J476" s="135"/>
      <c r="K476" s="135">
        <v>1</v>
      </c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 x14ac:dyDescent="0.2">
      <c r="A477" s="151"/>
      <c r="B477" s="231" t="s">
        <v>684</v>
      </c>
      <c r="C477" s="232"/>
      <c r="D477" s="233"/>
      <c r="E477" s="234"/>
      <c r="F477" s="235"/>
      <c r="G477" s="236"/>
      <c r="H477" s="147"/>
      <c r="I477" s="153"/>
      <c r="J477" s="135"/>
      <c r="K477" s="135">
        <v>2</v>
      </c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 x14ac:dyDescent="0.2">
      <c r="A478" s="151"/>
      <c r="B478" s="231" t="s">
        <v>685</v>
      </c>
      <c r="C478" s="232"/>
      <c r="D478" s="233"/>
      <c r="E478" s="234"/>
      <c r="F478" s="235"/>
      <c r="G478" s="236"/>
      <c r="H478" s="147"/>
      <c r="I478" s="153"/>
      <c r="J478" s="135"/>
      <c r="K478" s="135">
        <v>3</v>
      </c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outlineLevel="1" x14ac:dyDescent="0.2">
      <c r="A479" s="151">
        <v>132</v>
      </c>
      <c r="B479" s="139" t="s">
        <v>686</v>
      </c>
      <c r="C479" s="169" t="s">
        <v>687</v>
      </c>
      <c r="D479" s="141" t="s">
        <v>202</v>
      </c>
      <c r="E479" s="144">
        <v>50.17</v>
      </c>
      <c r="F479" s="149"/>
      <c r="G479" s="148">
        <f>E479*F479</f>
        <v>0</v>
      </c>
      <c r="H479" s="147" t="s">
        <v>663</v>
      </c>
      <c r="I479" s="153" t="s">
        <v>95</v>
      </c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35"/>
      <c r="AK479" s="135"/>
      <c r="AL479" s="135"/>
      <c r="AM479" s="135">
        <v>21</v>
      </c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</row>
    <row r="480" spans="1:60" outlineLevel="1" x14ac:dyDescent="0.2">
      <c r="A480" s="151"/>
      <c r="B480" s="139"/>
      <c r="C480" s="226" t="s">
        <v>688</v>
      </c>
      <c r="D480" s="227"/>
      <c r="E480" s="228"/>
      <c r="F480" s="229"/>
      <c r="G480" s="230"/>
      <c r="H480" s="147"/>
      <c r="I480" s="153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6" t="str">
        <f>C480</f>
        <v>včetně spojovacích prostředků a těsnící hmoty.</v>
      </c>
      <c r="BB480" s="135"/>
      <c r="BC480" s="135"/>
      <c r="BD480" s="135"/>
      <c r="BE480" s="135"/>
      <c r="BF480" s="135"/>
      <c r="BG480" s="135"/>
      <c r="BH480" s="135"/>
    </row>
    <row r="481" spans="1:60" outlineLevel="1" x14ac:dyDescent="0.2">
      <c r="A481" s="151"/>
      <c r="B481" s="139"/>
      <c r="C481" s="170" t="s">
        <v>689</v>
      </c>
      <c r="D481" s="142"/>
      <c r="E481" s="145">
        <v>23.67</v>
      </c>
      <c r="F481" s="148"/>
      <c r="G481" s="148"/>
      <c r="H481" s="147"/>
      <c r="I481" s="153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 outlineLevel="1" x14ac:dyDescent="0.2">
      <c r="A482" s="151"/>
      <c r="B482" s="139"/>
      <c r="C482" s="170" t="s">
        <v>690</v>
      </c>
      <c r="D482" s="142"/>
      <c r="E482" s="145">
        <v>26.5</v>
      </c>
      <c r="F482" s="148"/>
      <c r="G482" s="148"/>
      <c r="H482" s="147"/>
      <c r="I482" s="153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outlineLevel="1" x14ac:dyDescent="0.2">
      <c r="A483" s="151"/>
      <c r="B483" s="231" t="s">
        <v>691</v>
      </c>
      <c r="C483" s="232"/>
      <c r="D483" s="233"/>
      <c r="E483" s="234"/>
      <c r="F483" s="235"/>
      <c r="G483" s="236"/>
      <c r="H483" s="147"/>
      <c r="I483" s="153"/>
      <c r="J483" s="135"/>
      <c r="K483" s="135">
        <v>1</v>
      </c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  <c r="BE483" s="135"/>
      <c r="BF483" s="135"/>
      <c r="BG483" s="135"/>
      <c r="BH483" s="135"/>
    </row>
    <row r="484" spans="1:60" outlineLevel="1" x14ac:dyDescent="0.2">
      <c r="A484" s="151"/>
      <c r="B484" s="231" t="s">
        <v>692</v>
      </c>
      <c r="C484" s="232"/>
      <c r="D484" s="233"/>
      <c r="E484" s="234"/>
      <c r="F484" s="235"/>
      <c r="G484" s="236"/>
      <c r="H484" s="147"/>
      <c r="I484" s="153"/>
      <c r="J484" s="135"/>
      <c r="K484" s="135">
        <v>2</v>
      </c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outlineLevel="1" x14ac:dyDescent="0.2">
      <c r="A485" s="151">
        <v>133</v>
      </c>
      <c r="B485" s="139" t="s">
        <v>693</v>
      </c>
      <c r="C485" s="169" t="s">
        <v>694</v>
      </c>
      <c r="D485" s="141" t="s">
        <v>232</v>
      </c>
      <c r="E485" s="144">
        <v>3</v>
      </c>
      <c r="F485" s="149"/>
      <c r="G485" s="148">
        <f>E485*F485</f>
        <v>0</v>
      </c>
      <c r="H485" s="147" t="s">
        <v>663</v>
      </c>
      <c r="I485" s="153" t="s">
        <v>95</v>
      </c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>
        <v>21</v>
      </c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outlineLevel="1" x14ac:dyDescent="0.2">
      <c r="A486" s="151"/>
      <c r="B486" s="139"/>
      <c r="C486" s="226" t="s">
        <v>688</v>
      </c>
      <c r="D486" s="227"/>
      <c r="E486" s="228"/>
      <c r="F486" s="229"/>
      <c r="G486" s="230"/>
      <c r="H486" s="147"/>
      <c r="I486" s="153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6" t="str">
        <f>C486</f>
        <v>včetně spojovacích prostředků a těsnící hmoty.</v>
      </c>
      <c r="BB486" s="135"/>
      <c r="BC486" s="135"/>
      <c r="BD486" s="135"/>
      <c r="BE486" s="135"/>
      <c r="BF486" s="135"/>
      <c r="BG486" s="135"/>
      <c r="BH486" s="135"/>
    </row>
    <row r="487" spans="1:60" outlineLevel="1" x14ac:dyDescent="0.2">
      <c r="A487" s="151"/>
      <c r="B487" s="231" t="s">
        <v>695</v>
      </c>
      <c r="C487" s="232"/>
      <c r="D487" s="233"/>
      <c r="E487" s="234"/>
      <c r="F487" s="235"/>
      <c r="G487" s="236"/>
      <c r="H487" s="147"/>
      <c r="I487" s="153"/>
      <c r="J487" s="135"/>
      <c r="K487" s="135">
        <v>1</v>
      </c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  <c r="BE487" s="135"/>
      <c r="BF487" s="135"/>
      <c r="BG487" s="135"/>
      <c r="BH487" s="135"/>
    </row>
    <row r="488" spans="1:60" outlineLevel="1" x14ac:dyDescent="0.2">
      <c r="A488" s="151"/>
      <c r="B488" s="231" t="s">
        <v>696</v>
      </c>
      <c r="C488" s="232"/>
      <c r="D488" s="233"/>
      <c r="E488" s="234"/>
      <c r="F488" s="235"/>
      <c r="G488" s="236"/>
      <c r="H488" s="147"/>
      <c r="I488" s="153"/>
      <c r="J488" s="135"/>
      <c r="K488" s="135">
        <v>2</v>
      </c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 x14ac:dyDescent="0.2">
      <c r="A489" s="151">
        <v>134</v>
      </c>
      <c r="B489" s="139" t="s">
        <v>697</v>
      </c>
      <c r="C489" s="169" t="s">
        <v>698</v>
      </c>
      <c r="D489" s="141" t="s">
        <v>202</v>
      </c>
      <c r="E489" s="144">
        <v>6.1</v>
      </c>
      <c r="F489" s="149"/>
      <c r="G489" s="148">
        <f>E489*F489</f>
        <v>0</v>
      </c>
      <c r="H489" s="147" t="s">
        <v>663</v>
      </c>
      <c r="I489" s="153" t="s">
        <v>95</v>
      </c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5"/>
      <c r="AI489" s="135"/>
      <c r="AJ489" s="135"/>
      <c r="AK489" s="135"/>
      <c r="AL489" s="135"/>
      <c r="AM489" s="135">
        <v>21</v>
      </c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 outlineLevel="1" x14ac:dyDescent="0.2">
      <c r="A490" s="151"/>
      <c r="B490" s="139"/>
      <c r="C490" s="170" t="s">
        <v>699</v>
      </c>
      <c r="D490" s="142"/>
      <c r="E490" s="145">
        <v>6.1</v>
      </c>
      <c r="F490" s="148"/>
      <c r="G490" s="148"/>
      <c r="H490" s="147"/>
      <c r="I490" s="153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outlineLevel="1" x14ac:dyDescent="0.2">
      <c r="A491" s="151">
        <v>135</v>
      </c>
      <c r="B491" s="139" t="s">
        <v>700</v>
      </c>
      <c r="C491" s="169" t="s">
        <v>701</v>
      </c>
      <c r="D491" s="141" t="s">
        <v>202</v>
      </c>
      <c r="E491" s="144">
        <v>21.765000000000001</v>
      </c>
      <c r="F491" s="149"/>
      <c r="G491" s="148">
        <f>E491*F491</f>
        <v>0</v>
      </c>
      <c r="H491" s="147" t="s">
        <v>663</v>
      </c>
      <c r="I491" s="153" t="s">
        <v>95</v>
      </c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35"/>
      <c r="AK491" s="135"/>
      <c r="AL491" s="135"/>
      <c r="AM491" s="135">
        <v>21</v>
      </c>
      <c r="AN491" s="135"/>
      <c r="AO491" s="135"/>
      <c r="AP491" s="135"/>
      <c r="AQ491" s="135"/>
      <c r="AR491" s="135"/>
      <c r="AS491" s="135"/>
      <c r="AT491" s="135"/>
      <c r="AU491" s="135"/>
      <c r="AV491" s="135"/>
      <c r="AW491" s="135"/>
      <c r="AX491" s="135"/>
      <c r="AY491" s="135"/>
      <c r="AZ491" s="135"/>
      <c r="BA491" s="135"/>
      <c r="BB491" s="135"/>
      <c r="BC491" s="135"/>
      <c r="BD491" s="135"/>
      <c r="BE491" s="135"/>
      <c r="BF491" s="135"/>
      <c r="BG491" s="135"/>
      <c r="BH491" s="135"/>
    </row>
    <row r="492" spans="1:60" outlineLevel="1" x14ac:dyDescent="0.2">
      <c r="A492" s="151"/>
      <c r="B492" s="139"/>
      <c r="C492" s="170" t="s">
        <v>702</v>
      </c>
      <c r="D492" s="142"/>
      <c r="E492" s="145">
        <v>21.765000000000001</v>
      </c>
      <c r="F492" s="148"/>
      <c r="G492" s="148"/>
      <c r="H492" s="147"/>
      <c r="I492" s="153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</row>
    <row r="493" spans="1:60" outlineLevel="1" x14ac:dyDescent="0.2">
      <c r="A493" s="151"/>
      <c r="B493" s="231" t="s">
        <v>703</v>
      </c>
      <c r="C493" s="232"/>
      <c r="D493" s="233"/>
      <c r="E493" s="234"/>
      <c r="F493" s="235"/>
      <c r="G493" s="236"/>
      <c r="H493" s="147"/>
      <c r="I493" s="153"/>
      <c r="J493" s="135"/>
      <c r="K493" s="135">
        <v>1</v>
      </c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</row>
    <row r="494" spans="1:60" outlineLevel="1" x14ac:dyDescent="0.2">
      <c r="A494" s="151"/>
      <c r="B494" s="231" t="s">
        <v>704</v>
      </c>
      <c r="C494" s="232"/>
      <c r="D494" s="233"/>
      <c r="E494" s="234"/>
      <c r="F494" s="235"/>
      <c r="G494" s="236"/>
      <c r="H494" s="147"/>
      <c r="I494" s="153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5"/>
      <c r="BH494" s="135"/>
    </row>
    <row r="495" spans="1:60" outlineLevel="1" x14ac:dyDescent="0.2">
      <c r="A495" s="151"/>
      <c r="B495" s="231" t="s">
        <v>705</v>
      </c>
      <c r="C495" s="232"/>
      <c r="D495" s="233"/>
      <c r="E495" s="234"/>
      <c r="F495" s="235"/>
      <c r="G495" s="236"/>
      <c r="H495" s="147"/>
      <c r="I495" s="153"/>
      <c r="J495" s="135"/>
      <c r="K495" s="135">
        <v>2</v>
      </c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</row>
    <row r="496" spans="1:60" outlineLevel="1" x14ac:dyDescent="0.2">
      <c r="A496" s="151">
        <v>136</v>
      </c>
      <c r="B496" s="139" t="s">
        <v>706</v>
      </c>
      <c r="C496" s="169" t="s">
        <v>707</v>
      </c>
      <c r="D496" s="141" t="s">
        <v>202</v>
      </c>
      <c r="E496" s="144">
        <v>20.100000000000001</v>
      </c>
      <c r="F496" s="149"/>
      <c r="G496" s="148">
        <f>E496*F496</f>
        <v>0</v>
      </c>
      <c r="H496" s="147" t="s">
        <v>663</v>
      </c>
      <c r="I496" s="153" t="s">
        <v>95</v>
      </c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5"/>
      <c r="AI496" s="135"/>
      <c r="AJ496" s="135"/>
      <c r="AK496" s="135"/>
      <c r="AL496" s="135"/>
      <c r="AM496" s="135">
        <v>21</v>
      </c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</row>
    <row r="497" spans="1:60" outlineLevel="1" x14ac:dyDescent="0.2">
      <c r="A497" s="151"/>
      <c r="B497" s="139"/>
      <c r="C497" s="226" t="s">
        <v>708</v>
      </c>
      <c r="D497" s="227"/>
      <c r="E497" s="228"/>
      <c r="F497" s="229"/>
      <c r="G497" s="230"/>
      <c r="H497" s="147"/>
      <c r="I497" s="153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6" t="str">
        <f>C497</f>
        <v>včetně spojovacích prostředků, těsnící hmoty a zednické výpomoci.</v>
      </c>
      <c r="BB497" s="135"/>
      <c r="BC497" s="135"/>
      <c r="BD497" s="135"/>
      <c r="BE497" s="135"/>
      <c r="BF497" s="135"/>
      <c r="BG497" s="135"/>
      <c r="BH497" s="135"/>
    </row>
    <row r="498" spans="1:60" outlineLevel="1" x14ac:dyDescent="0.2">
      <c r="A498" s="151"/>
      <c r="B498" s="139"/>
      <c r="C498" s="170" t="s">
        <v>709</v>
      </c>
      <c r="D498" s="142"/>
      <c r="E498" s="145">
        <v>20.100000000000001</v>
      </c>
      <c r="F498" s="148"/>
      <c r="G498" s="148"/>
      <c r="H498" s="147"/>
      <c r="I498" s="153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</row>
    <row r="499" spans="1:60" outlineLevel="1" x14ac:dyDescent="0.2">
      <c r="A499" s="151"/>
      <c r="B499" s="231" t="s">
        <v>710</v>
      </c>
      <c r="C499" s="232"/>
      <c r="D499" s="233"/>
      <c r="E499" s="234"/>
      <c r="F499" s="235"/>
      <c r="G499" s="236"/>
      <c r="H499" s="147"/>
      <c r="I499" s="153"/>
      <c r="J499" s="135"/>
      <c r="K499" s="135">
        <v>1</v>
      </c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</row>
    <row r="500" spans="1:60" outlineLevel="1" x14ac:dyDescent="0.2">
      <c r="A500" s="151"/>
      <c r="B500" s="231" t="s">
        <v>704</v>
      </c>
      <c r="C500" s="232"/>
      <c r="D500" s="233"/>
      <c r="E500" s="234"/>
      <c r="F500" s="235"/>
      <c r="G500" s="236"/>
      <c r="H500" s="147"/>
      <c r="I500" s="153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</row>
    <row r="501" spans="1:60" outlineLevel="1" x14ac:dyDescent="0.2">
      <c r="A501" s="151"/>
      <c r="B501" s="231" t="s">
        <v>711</v>
      </c>
      <c r="C501" s="232"/>
      <c r="D501" s="233"/>
      <c r="E501" s="234"/>
      <c r="F501" s="235"/>
      <c r="G501" s="236"/>
      <c r="H501" s="147"/>
      <c r="I501" s="153"/>
      <c r="J501" s="135"/>
      <c r="K501" s="135">
        <v>2</v>
      </c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</row>
    <row r="502" spans="1:60" outlineLevel="1" x14ac:dyDescent="0.2">
      <c r="A502" s="151">
        <v>137</v>
      </c>
      <c r="B502" s="139" t="s">
        <v>712</v>
      </c>
      <c r="C502" s="169" t="s">
        <v>713</v>
      </c>
      <c r="D502" s="141" t="s">
        <v>202</v>
      </c>
      <c r="E502" s="144">
        <v>43.976799999999997</v>
      </c>
      <c r="F502" s="149"/>
      <c r="G502" s="148">
        <f>E502*F502</f>
        <v>0</v>
      </c>
      <c r="H502" s="147" t="s">
        <v>663</v>
      </c>
      <c r="I502" s="153" t="s">
        <v>95</v>
      </c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35"/>
      <c r="AK502" s="135"/>
      <c r="AL502" s="135"/>
      <c r="AM502" s="135">
        <v>21</v>
      </c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</row>
    <row r="503" spans="1:60" outlineLevel="1" x14ac:dyDescent="0.2">
      <c r="A503" s="151"/>
      <c r="B503" s="139"/>
      <c r="C503" s="170" t="s">
        <v>714</v>
      </c>
      <c r="D503" s="142"/>
      <c r="E503" s="145">
        <v>43.976799999999997</v>
      </c>
      <c r="F503" s="148"/>
      <c r="G503" s="148"/>
      <c r="H503" s="147"/>
      <c r="I503" s="153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</row>
    <row r="504" spans="1:60" outlineLevel="1" x14ac:dyDescent="0.2">
      <c r="A504" s="151"/>
      <c r="B504" s="231" t="s">
        <v>715</v>
      </c>
      <c r="C504" s="232"/>
      <c r="D504" s="233"/>
      <c r="E504" s="234"/>
      <c r="F504" s="235"/>
      <c r="G504" s="236"/>
      <c r="H504" s="147"/>
      <c r="I504" s="153"/>
      <c r="J504" s="135"/>
      <c r="K504" s="135">
        <v>1</v>
      </c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</row>
    <row r="505" spans="1:60" outlineLevel="1" x14ac:dyDescent="0.2">
      <c r="A505" s="151">
        <v>138</v>
      </c>
      <c r="B505" s="139" t="s">
        <v>716</v>
      </c>
      <c r="C505" s="169" t="s">
        <v>717</v>
      </c>
      <c r="D505" s="141" t="s">
        <v>202</v>
      </c>
      <c r="E505" s="144">
        <v>60.55</v>
      </c>
      <c r="F505" s="149"/>
      <c r="G505" s="148">
        <f>E505*F505</f>
        <v>0</v>
      </c>
      <c r="H505" s="147" t="s">
        <v>663</v>
      </c>
      <c r="I505" s="153" t="s">
        <v>95</v>
      </c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>
        <v>21</v>
      </c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/>
      <c r="AX505" s="135"/>
      <c r="AY505" s="135"/>
      <c r="AZ505" s="135"/>
      <c r="BA505" s="135"/>
      <c r="BB505" s="135"/>
      <c r="BC505" s="135"/>
      <c r="BD505" s="135"/>
      <c r="BE505" s="135"/>
      <c r="BF505" s="135"/>
      <c r="BG505" s="135"/>
      <c r="BH505" s="135"/>
    </row>
    <row r="506" spans="1:60" outlineLevel="1" x14ac:dyDescent="0.2">
      <c r="A506" s="151"/>
      <c r="B506" s="139"/>
      <c r="C506" s="170" t="s">
        <v>718</v>
      </c>
      <c r="D506" s="142"/>
      <c r="E506" s="145">
        <v>60.55</v>
      </c>
      <c r="F506" s="148"/>
      <c r="G506" s="148"/>
      <c r="H506" s="147"/>
      <c r="I506" s="153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</row>
    <row r="507" spans="1:60" outlineLevel="1" x14ac:dyDescent="0.2">
      <c r="A507" s="151"/>
      <c r="B507" s="231" t="s">
        <v>719</v>
      </c>
      <c r="C507" s="232"/>
      <c r="D507" s="233"/>
      <c r="E507" s="234"/>
      <c r="F507" s="235"/>
      <c r="G507" s="236"/>
      <c r="H507" s="147"/>
      <c r="I507" s="153"/>
      <c r="J507" s="135"/>
      <c r="K507" s="135">
        <v>1</v>
      </c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</row>
    <row r="508" spans="1:60" outlineLevel="1" x14ac:dyDescent="0.2">
      <c r="A508" s="151"/>
      <c r="B508" s="231" t="s">
        <v>720</v>
      </c>
      <c r="C508" s="232"/>
      <c r="D508" s="233"/>
      <c r="E508" s="234"/>
      <c r="F508" s="235"/>
      <c r="G508" s="236"/>
      <c r="H508" s="147"/>
      <c r="I508" s="153"/>
      <c r="J508" s="135"/>
      <c r="K508" s="135">
        <v>2</v>
      </c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</row>
    <row r="509" spans="1:60" outlineLevel="1" x14ac:dyDescent="0.2">
      <c r="A509" s="151">
        <v>139</v>
      </c>
      <c r="B509" s="139" t="s">
        <v>721</v>
      </c>
      <c r="C509" s="169" t="s">
        <v>722</v>
      </c>
      <c r="D509" s="141" t="s">
        <v>202</v>
      </c>
      <c r="E509" s="144">
        <v>41.6</v>
      </c>
      <c r="F509" s="149"/>
      <c r="G509" s="148">
        <f>E509*F509</f>
        <v>0</v>
      </c>
      <c r="H509" s="147" t="s">
        <v>663</v>
      </c>
      <c r="I509" s="153" t="s">
        <v>95</v>
      </c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5"/>
      <c r="AI509" s="135"/>
      <c r="AJ509" s="135"/>
      <c r="AK509" s="135"/>
      <c r="AL509" s="135"/>
      <c r="AM509" s="135">
        <v>21</v>
      </c>
      <c r="AN509" s="135"/>
      <c r="AO509" s="135"/>
      <c r="AP509" s="135"/>
      <c r="AQ509" s="135"/>
      <c r="AR509" s="135"/>
      <c r="AS509" s="135"/>
      <c r="AT509" s="135"/>
      <c r="AU509" s="135"/>
      <c r="AV509" s="135"/>
      <c r="AW509" s="135"/>
      <c r="AX509" s="135"/>
      <c r="AY509" s="135"/>
      <c r="AZ509" s="135"/>
      <c r="BA509" s="135"/>
      <c r="BB509" s="135"/>
      <c r="BC509" s="135"/>
      <c r="BD509" s="135"/>
      <c r="BE509" s="135"/>
      <c r="BF509" s="135"/>
      <c r="BG509" s="135"/>
      <c r="BH509" s="135"/>
    </row>
    <row r="510" spans="1:60" outlineLevel="1" x14ac:dyDescent="0.2">
      <c r="A510" s="151"/>
      <c r="B510" s="139"/>
      <c r="C510" s="170" t="s">
        <v>723</v>
      </c>
      <c r="D510" s="142"/>
      <c r="E510" s="145">
        <v>41.6</v>
      </c>
      <c r="F510" s="148"/>
      <c r="G510" s="148"/>
      <c r="H510" s="147"/>
      <c r="I510" s="153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</row>
    <row r="511" spans="1:60" outlineLevel="1" x14ac:dyDescent="0.2">
      <c r="A511" s="151"/>
      <c r="B511" s="231" t="s">
        <v>724</v>
      </c>
      <c r="C511" s="232"/>
      <c r="D511" s="233"/>
      <c r="E511" s="234"/>
      <c r="F511" s="235"/>
      <c r="G511" s="236"/>
      <c r="H511" s="147"/>
      <c r="I511" s="153"/>
      <c r="J511" s="135"/>
      <c r="K511" s="135">
        <v>2</v>
      </c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35"/>
      <c r="AK511" s="135"/>
      <c r="AL511" s="135"/>
      <c r="AM511" s="135"/>
      <c r="AN511" s="135"/>
      <c r="AO511" s="135"/>
      <c r="AP511" s="135"/>
      <c r="AQ511" s="135"/>
      <c r="AR511" s="135"/>
      <c r="AS511" s="135"/>
      <c r="AT511" s="135"/>
      <c r="AU511" s="135"/>
      <c r="AV511" s="135"/>
      <c r="AW511" s="135"/>
      <c r="AX511" s="135"/>
      <c r="AY511" s="135"/>
      <c r="AZ511" s="135"/>
      <c r="BA511" s="135"/>
      <c r="BB511" s="135"/>
      <c r="BC511" s="135"/>
      <c r="BD511" s="135"/>
      <c r="BE511" s="135"/>
      <c r="BF511" s="135"/>
      <c r="BG511" s="135"/>
      <c r="BH511" s="135"/>
    </row>
    <row r="512" spans="1:60" outlineLevel="1" x14ac:dyDescent="0.2">
      <c r="A512" s="151">
        <v>140</v>
      </c>
      <c r="B512" s="139" t="s">
        <v>725</v>
      </c>
      <c r="C512" s="169" t="s">
        <v>726</v>
      </c>
      <c r="D512" s="141" t="s">
        <v>93</v>
      </c>
      <c r="E512" s="144">
        <v>1.68</v>
      </c>
      <c r="F512" s="149"/>
      <c r="G512" s="148">
        <f>E512*F512</f>
        <v>0</v>
      </c>
      <c r="H512" s="147" t="s">
        <v>663</v>
      </c>
      <c r="I512" s="153" t="s">
        <v>95</v>
      </c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>
        <v>21</v>
      </c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</row>
    <row r="513" spans="1:60" outlineLevel="1" x14ac:dyDescent="0.2">
      <c r="A513" s="151"/>
      <c r="B513" s="139"/>
      <c r="C513" s="170" t="s">
        <v>727</v>
      </c>
      <c r="D513" s="142"/>
      <c r="E513" s="145">
        <v>1.68</v>
      </c>
      <c r="F513" s="148"/>
      <c r="G513" s="148"/>
      <c r="H513" s="147"/>
      <c r="I513" s="153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5"/>
      <c r="BH513" s="135"/>
    </row>
    <row r="514" spans="1:60" outlineLevel="1" x14ac:dyDescent="0.2">
      <c r="A514" s="151"/>
      <c r="B514" s="231" t="s">
        <v>728</v>
      </c>
      <c r="C514" s="232"/>
      <c r="D514" s="233"/>
      <c r="E514" s="234"/>
      <c r="F514" s="235"/>
      <c r="G514" s="236"/>
      <c r="H514" s="147"/>
      <c r="I514" s="153"/>
      <c r="J514" s="135"/>
      <c r="K514" s="135">
        <v>1</v>
      </c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</row>
    <row r="515" spans="1:60" outlineLevel="1" x14ac:dyDescent="0.2">
      <c r="A515" s="151">
        <v>141</v>
      </c>
      <c r="B515" s="139" t="s">
        <v>729</v>
      </c>
      <c r="C515" s="169" t="s">
        <v>730</v>
      </c>
      <c r="D515" s="141" t="s">
        <v>202</v>
      </c>
      <c r="E515" s="144">
        <v>60.55</v>
      </c>
      <c r="F515" s="149"/>
      <c r="G515" s="148">
        <f>E515*F515</f>
        <v>0</v>
      </c>
      <c r="H515" s="147" t="s">
        <v>663</v>
      </c>
      <c r="I515" s="153" t="s">
        <v>95</v>
      </c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35"/>
      <c r="AK515" s="135"/>
      <c r="AL515" s="135"/>
      <c r="AM515" s="135">
        <v>21</v>
      </c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35"/>
      <c r="AX515" s="135"/>
      <c r="AY515" s="135"/>
      <c r="AZ515" s="135"/>
      <c r="BA515" s="135"/>
      <c r="BB515" s="135"/>
      <c r="BC515" s="135"/>
      <c r="BD515" s="135"/>
      <c r="BE515" s="135"/>
      <c r="BF515" s="135"/>
      <c r="BG515" s="135"/>
      <c r="BH515" s="135"/>
    </row>
    <row r="516" spans="1:60" outlineLevel="1" x14ac:dyDescent="0.2">
      <c r="A516" s="151"/>
      <c r="B516" s="139"/>
      <c r="C516" s="170" t="s">
        <v>718</v>
      </c>
      <c r="D516" s="142"/>
      <c r="E516" s="145">
        <v>60.55</v>
      </c>
      <c r="F516" s="148"/>
      <c r="G516" s="148"/>
      <c r="H516" s="147"/>
      <c r="I516" s="153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</row>
    <row r="517" spans="1:60" outlineLevel="1" x14ac:dyDescent="0.2">
      <c r="A517" s="151">
        <v>142</v>
      </c>
      <c r="B517" s="139" t="s">
        <v>731</v>
      </c>
      <c r="C517" s="169" t="s">
        <v>732</v>
      </c>
      <c r="D517" s="141" t="s">
        <v>232</v>
      </c>
      <c r="E517" s="144">
        <v>68</v>
      </c>
      <c r="F517" s="149"/>
      <c r="G517" s="148">
        <f>E517*F517</f>
        <v>0</v>
      </c>
      <c r="H517" s="147" t="s">
        <v>663</v>
      </c>
      <c r="I517" s="153" t="s">
        <v>95</v>
      </c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  <c r="AF517" s="135"/>
      <c r="AG517" s="135"/>
      <c r="AH517" s="135"/>
      <c r="AI517" s="135"/>
      <c r="AJ517" s="135"/>
      <c r="AK517" s="135"/>
      <c r="AL517" s="135"/>
      <c r="AM517" s="135">
        <v>21</v>
      </c>
      <c r="AN517" s="135"/>
      <c r="AO517" s="135"/>
      <c r="AP517" s="135"/>
      <c r="AQ517" s="135"/>
      <c r="AR517" s="135"/>
      <c r="AS517" s="135"/>
      <c r="AT517" s="135"/>
      <c r="AU517" s="135"/>
      <c r="AV517" s="135"/>
      <c r="AW517" s="135"/>
      <c r="AX517" s="135"/>
      <c r="AY517" s="135"/>
      <c r="AZ517" s="135"/>
      <c r="BA517" s="135"/>
      <c r="BB517" s="135"/>
      <c r="BC517" s="135"/>
      <c r="BD517" s="135"/>
      <c r="BE517" s="135"/>
      <c r="BF517" s="135"/>
      <c r="BG517" s="135"/>
      <c r="BH517" s="135"/>
    </row>
    <row r="518" spans="1:60" outlineLevel="1" x14ac:dyDescent="0.2">
      <c r="A518" s="151"/>
      <c r="B518" s="231" t="s">
        <v>733</v>
      </c>
      <c r="C518" s="232"/>
      <c r="D518" s="233"/>
      <c r="E518" s="234"/>
      <c r="F518" s="235"/>
      <c r="G518" s="236"/>
      <c r="H518" s="147"/>
      <c r="I518" s="153"/>
      <c r="J518" s="135"/>
      <c r="K518" s="135">
        <v>1</v>
      </c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</row>
    <row r="519" spans="1:60" outlineLevel="1" x14ac:dyDescent="0.2">
      <c r="A519" s="151">
        <v>143</v>
      </c>
      <c r="B519" s="139" t="s">
        <v>734</v>
      </c>
      <c r="C519" s="169" t="s">
        <v>735</v>
      </c>
      <c r="D519" s="141" t="s">
        <v>232</v>
      </c>
      <c r="E519" s="144">
        <v>1</v>
      </c>
      <c r="F519" s="149"/>
      <c r="G519" s="148">
        <f>E519*F519</f>
        <v>0</v>
      </c>
      <c r="H519" s="147" t="s">
        <v>663</v>
      </c>
      <c r="I519" s="153" t="s">
        <v>95</v>
      </c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5">
        <v>21</v>
      </c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</row>
    <row r="520" spans="1:60" outlineLevel="1" x14ac:dyDescent="0.2">
      <c r="A520" s="151"/>
      <c r="B520" s="139"/>
      <c r="C520" s="170" t="s">
        <v>86</v>
      </c>
      <c r="D520" s="142"/>
      <c r="E520" s="145">
        <v>1</v>
      </c>
      <c r="F520" s="148"/>
      <c r="G520" s="148"/>
      <c r="H520" s="147"/>
      <c r="I520" s="153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  <c r="AF520" s="135"/>
      <c r="AG520" s="135"/>
      <c r="AH520" s="135"/>
      <c r="AI520" s="135"/>
      <c r="AJ520" s="135"/>
      <c r="AK520" s="135"/>
      <c r="AL520" s="135"/>
      <c r="AM520" s="135"/>
      <c r="AN520" s="135"/>
      <c r="AO520" s="135"/>
      <c r="AP520" s="135"/>
      <c r="AQ520" s="135"/>
      <c r="AR520" s="135"/>
      <c r="AS520" s="135"/>
      <c r="AT520" s="135"/>
      <c r="AU520" s="135"/>
      <c r="AV520" s="135"/>
      <c r="AW520" s="135"/>
      <c r="AX520" s="135"/>
      <c r="AY520" s="135"/>
      <c r="AZ520" s="135"/>
      <c r="BA520" s="135"/>
      <c r="BB520" s="135"/>
      <c r="BC520" s="135"/>
      <c r="BD520" s="135"/>
      <c r="BE520" s="135"/>
      <c r="BF520" s="135"/>
      <c r="BG520" s="135"/>
      <c r="BH520" s="135"/>
    </row>
    <row r="521" spans="1:60" outlineLevel="1" x14ac:dyDescent="0.2">
      <c r="A521" s="151"/>
      <c r="B521" s="231" t="s">
        <v>736</v>
      </c>
      <c r="C521" s="232"/>
      <c r="D521" s="233"/>
      <c r="E521" s="234"/>
      <c r="F521" s="235"/>
      <c r="G521" s="236"/>
      <c r="H521" s="147"/>
      <c r="I521" s="153"/>
      <c r="J521" s="135"/>
      <c r="K521" s="135">
        <v>1</v>
      </c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  <c r="AF521" s="135"/>
      <c r="AG521" s="135"/>
      <c r="AH521" s="135"/>
      <c r="AI521" s="135"/>
      <c r="AJ521" s="135"/>
      <c r="AK521" s="135"/>
      <c r="AL521" s="135"/>
      <c r="AM521" s="135"/>
      <c r="AN521" s="135"/>
      <c r="AO521" s="135"/>
      <c r="AP521" s="135"/>
      <c r="AQ521" s="135"/>
      <c r="AR521" s="135"/>
      <c r="AS521" s="135"/>
      <c r="AT521" s="135"/>
      <c r="AU521" s="135"/>
      <c r="AV521" s="135"/>
      <c r="AW521" s="135"/>
      <c r="AX521" s="135"/>
      <c r="AY521" s="135"/>
      <c r="AZ521" s="135"/>
      <c r="BA521" s="135"/>
      <c r="BB521" s="135"/>
      <c r="BC521" s="135"/>
      <c r="BD521" s="135"/>
      <c r="BE521" s="135"/>
      <c r="BF521" s="135"/>
      <c r="BG521" s="135"/>
      <c r="BH521" s="135"/>
    </row>
    <row r="522" spans="1:60" outlineLevel="1" x14ac:dyDescent="0.2">
      <c r="A522" s="151">
        <v>144</v>
      </c>
      <c r="B522" s="139" t="s">
        <v>737</v>
      </c>
      <c r="C522" s="169" t="s">
        <v>738</v>
      </c>
      <c r="D522" s="141" t="s">
        <v>202</v>
      </c>
      <c r="E522" s="144">
        <v>20.100000000000001</v>
      </c>
      <c r="F522" s="149"/>
      <c r="G522" s="148">
        <f>E522*F522</f>
        <v>0</v>
      </c>
      <c r="H522" s="147" t="s">
        <v>663</v>
      </c>
      <c r="I522" s="153" t="s">
        <v>95</v>
      </c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  <c r="AF522" s="135"/>
      <c r="AG522" s="135"/>
      <c r="AH522" s="135"/>
      <c r="AI522" s="135"/>
      <c r="AJ522" s="135"/>
      <c r="AK522" s="135"/>
      <c r="AL522" s="135"/>
      <c r="AM522" s="135">
        <v>21</v>
      </c>
      <c r="AN522" s="135"/>
      <c r="AO522" s="135"/>
      <c r="AP522" s="135"/>
      <c r="AQ522" s="135"/>
      <c r="AR522" s="135"/>
      <c r="AS522" s="135"/>
      <c r="AT522" s="135"/>
      <c r="AU522" s="135"/>
      <c r="AV522" s="135"/>
      <c r="AW522" s="135"/>
      <c r="AX522" s="135"/>
      <c r="AY522" s="135"/>
      <c r="AZ522" s="135"/>
      <c r="BA522" s="135"/>
      <c r="BB522" s="135"/>
      <c r="BC522" s="135"/>
      <c r="BD522" s="135"/>
      <c r="BE522" s="135"/>
      <c r="BF522" s="135"/>
      <c r="BG522" s="135"/>
      <c r="BH522" s="135"/>
    </row>
    <row r="523" spans="1:60" outlineLevel="1" x14ac:dyDescent="0.2">
      <c r="A523" s="151"/>
      <c r="B523" s="139"/>
      <c r="C523" s="170" t="s">
        <v>739</v>
      </c>
      <c r="D523" s="142"/>
      <c r="E523" s="145">
        <v>20.100000000000001</v>
      </c>
      <c r="F523" s="148"/>
      <c r="G523" s="148"/>
      <c r="H523" s="147"/>
      <c r="I523" s="153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  <c r="AF523" s="135"/>
      <c r="AG523" s="135"/>
      <c r="AH523" s="135"/>
      <c r="AI523" s="135"/>
      <c r="AJ523" s="135"/>
      <c r="AK523" s="135"/>
      <c r="AL523" s="135"/>
      <c r="AM523" s="135"/>
      <c r="AN523" s="135"/>
      <c r="AO523" s="135"/>
      <c r="AP523" s="135"/>
      <c r="AQ523" s="135"/>
      <c r="AR523" s="135"/>
      <c r="AS523" s="135"/>
      <c r="AT523" s="135"/>
      <c r="AU523" s="135"/>
      <c r="AV523" s="135"/>
      <c r="AW523" s="135"/>
      <c r="AX523" s="135"/>
      <c r="AY523" s="135"/>
      <c r="AZ523" s="135"/>
      <c r="BA523" s="135"/>
      <c r="BB523" s="135"/>
      <c r="BC523" s="135"/>
      <c r="BD523" s="135"/>
      <c r="BE523" s="135"/>
      <c r="BF523" s="135"/>
      <c r="BG523" s="135"/>
      <c r="BH523" s="135"/>
    </row>
    <row r="524" spans="1:60" outlineLevel="1" x14ac:dyDescent="0.2">
      <c r="A524" s="151"/>
      <c r="B524" s="231" t="s">
        <v>740</v>
      </c>
      <c r="C524" s="232"/>
      <c r="D524" s="233"/>
      <c r="E524" s="234"/>
      <c r="F524" s="235"/>
      <c r="G524" s="236"/>
      <c r="H524" s="147"/>
      <c r="I524" s="153"/>
      <c r="J524" s="135"/>
      <c r="K524" s="135">
        <v>1</v>
      </c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35"/>
      <c r="AK524" s="135"/>
      <c r="AL524" s="135"/>
      <c r="AM524" s="135"/>
      <c r="AN524" s="135"/>
      <c r="AO524" s="135"/>
      <c r="AP524" s="135"/>
      <c r="AQ524" s="135"/>
      <c r="AR524" s="135"/>
      <c r="AS524" s="135"/>
      <c r="AT524" s="135"/>
      <c r="AU524" s="135"/>
      <c r="AV524" s="135"/>
      <c r="AW524" s="135"/>
      <c r="AX524" s="135"/>
      <c r="AY524" s="135"/>
      <c r="AZ524" s="135"/>
      <c r="BA524" s="135"/>
      <c r="BB524" s="135"/>
      <c r="BC524" s="135"/>
      <c r="BD524" s="135"/>
      <c r="BE524" s="135"/>
      <c r="BF524" s="135"/>
      <c r="BG524" s="135"/>
      <c r="BH524" s="135"/>
    </row>
    <row r="525" spans="1:60" outlineLevel="1" x14ac:dyDescent="0.2">
      <c r="A525" s="151">
        <v>145</v>
      </c>
      <c r="B525" s="139" t="s">
        <v>741</v>
      </c>
      <c r="C525" s="169" t="s">
        <v>742</v>
      </c>
      <c r="D525" s="141" t="s">
        <v>202</v>
      </c>
      <c r="E525" s="144">
        <v>59.488</v>
      </c>
      <c r="F525" s="149"/>
      <c r="G525" s="148">
        <f>E525*F525</f>
        <v>0</v>
      </c>
      <c r="H525" s="147" t="s">
        <v>663</v>
      </c>
      <c r="I525" s="153" t="s">
        <v>95</v>
      </c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35"/>
      <c r="AK525" s="135"/>
      <c r="AL525" s="135"/>
      <c r="AM525" s="135">
        <v>21</v>
      </c>
      <c r="AN525" s="135"/>
      <c r="AO525" s="135"/>
      <c r="AP525" s="135"/>
      <c r="AQ525" s="135"/>
      <c r="AR525" s="135"/>
      <c r="AS525" s="135"/>
      <c r="AT525" s="135"/>
      <c r="AU525" s="135"/>
      <c r="AV525" s="135"/>
      <c r="AW525" s="135"/>
      <c r="AX525" s="135"/>
      <c r="AY525" s="135"/>
      <c r="AZ525" s="135"/>
      <c r="BA525" s="135"/>
      <c r="BB525" s="135"/>
      <c r="BC525" s="135"/>
      <c r="BD525" s="135"/>
      <c r="BE525" s="135"/>
      <c r="BF525" s="135"/>
      <c r="BG525" s="135"/>
      <c r="BH525" s="135"/>
    </row>
    <row r="526" spans="1:60" outlineLevel="1" x14ac:dyDescent="0.2">
      <c r="A526" s="151"/>
      <c r="B526" s="139"/>
      <c r="C526" s="170" t="s">
        <v>743</v>
      </c>
      <c r="D526" s="142"/>
      <c r="E526" s="145">
        <v>59.488</v>
      </c>
      <c r="F526" s="148"/>
      <c r="G526" s="148"/>
      <c r="H526" s="147"/>
      <c r="I526" s="153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35"/>
      <c r="AK526" s="135"/>
      <c r="AL526" s="135"/>
      <c r="AM526" s="135"/>
      <c r="AN526" s="135"/>
      <c r="AO526" s="135"/>
      <c r="AP526" s="135"/>
      <c r="AQ526" s="135"/>
      <c r="AR526" s="135"/>
      <c r="AS526" s="135"/>
      <c r="AT526" s="135"/>
      <c r="AU526" s="135"/>
      <c r="AV526" s="135"/>
      <c r="AW526" s="135"/>
      <c r="AX526" s="135"/>
      <c r="AY526" s="135"/>
      <c r="AZ526" s="135"/>
      <c r="BA526" s="135"/>
      <c r="BB526" s="135"/>
      <c r="BC526" s="135"/>
      <c r="BD526" s="135"/>
      <c r="BE526" s="135"/>
      <c r="BF526" s="135"/>
      <c r="BG526" s="135"/>
      <c r="BH526" s="135"/>
    </row>
    <row r="527" spans="1:60" outlineLevel="1" x14ac:dyDescent="0.2">
      <c r="A527" s="151"/>
      <c r="B527" s="231" t="s">
        <v>744</v>
      </c>
      <c r="C527" s="232"/>
      <c r="D527" s="233"/>
      <c r="E527" s="234"/>
      <c r="F527" s="235"/>
      <c r="G527" s="236"/>
      <c r="H527" s="147"/>
      <c r="I527" s="153"/>
      <c r="J527" s="135"/>
      <c r="K527" s="135">
        <v>1</v>
      </c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  <c r="AF527" s="135"/>
      <c r="AG527" s="135"/>
      <c r="AH527" s="135"/>
      <c r="AI527" s="135"/>
      <c r="AJ527" s="135"/>
      <c r="AK527" s="135"/>
      <c r="AL527" s="135"/>
      <c r="AM527" s="135"/>
      <c r="AN527" s="135"/>
      <c r="AO527" s="135"/>
      <c r="AP527" s="135"/>
      <c r="AQ527" s="135"/>
      <c r="AR527" s="135"/>
      <c r="AS527" s="135"/>
      <c r="AT527" s="135"/>
      <c r="AU527" s="135"/>
      <c r="AV527" s="135"/>
      <c r="AW527" s="135"/>
      <c r="AX527" s="135"/>
      <c r="AY527" s="135"/>
      <c r="AZ527" s="135"/>
      <c r="BA527" s="135"/>
      <c r="BB527" s="135"/>
      <c r="BC527" s="135"/>
      <c r="BD527" s="135"/>
      <c r="BE527" s="135"/>
      <c r="BF527" s="135"/>
      <c r="BG527" s="135"/>
      <c r="BH527" s="135"/>
    </row>
    <row r="528" spans="1:60" outlineLevel="1" x14ac:dyDescent="0.2">
      <c r="A528" s="151">
        <v>146</v>
      </c>
      <c r="B528" s="139" t="s">
        <v>745</v>
      </c>
      <c r="C528" s="169" t="s">
        <v>746</v>
      </c>
      <c r="D528" s="141" t="s">
        <v>232</v>
      </c>
      <c r="E528" s="144">
        <v>14</v>
      </c>
      <c r="F528" s="149"/>
      <c r="G528" s="148">
        <f>E528*F528</f>
        <v>0</v>
      </c>
      <c r="H528" s="147" t="s">
        <v>663</v>
      </c>
      <c r="I528" s="153" t="s">
        <v>95</v>
      </c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>
        <v>21</v>
      </c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35"/>
      <c r="AX528" s="135"/>
      <c r="AY528" s="135"/>
      <c r="AZ528" s="135"/>
      <c r="BA528" s="135"/>
      <c r="BB528" s="135"/>
      <c r="BC528" s="135"/>
      <c r="BD528" s="135"/>
      <c r="BE528" s="135"/>
      <c r="BF528" s="135"/>
      <c r="BG528" s="135"/>
      <c r="BH528" s="135"/>
    </row>
    <row r="529" spans="1:60" outlineLevel="1" x14ac:dyDescent="0.2">
      <c r="A529" s="151"/>
      <c r="B529" s="139"/>
      <c r="C529" s="170" t="s">
        <v>747</v>
      </c>
      <c r="D529" s="142"/>
      <c r="E529" s="145">
        <v>14</v>
      </c>
      <c r="F529" s="148"/>
      <c r="G529" s="148"/>
      <c r="H529" s="147"/>
      <c r="I529" s="153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35"/>
      <c r="AK529" s="135"/>
      <c r="AL529" s="135"/>
      <c r="AM529" s="135"/>
      <c r="AN529" s="135"/>
      <c r="AO529" s="135"/>
      <c r="AP529" s="135"/>
      <c r="AQ529" s="135"/>
      <c r="AR529" s="135"/>
      <c r="AS529" s="135"/>
      <c r="AT529" s="135"/>
      <c r="AU529" s="135"/>
      <c r="AV529" s="135"/>
      <c r="AW529" s="135"/>
      <c r="AX529" s="135"/>
      <c r="AY529" s="135"/>
      <c r="AZ529" s="135"/>
      <c r="BA529" s="135"/>
      <c r="BB529" s="135"/>
      <c r="BC529" s="135"/>
      <c r="BD529" s="135"/>
      <c r="BE529" s="135"/>
      <c r="BF529" s="135"/>
      <c r="BG529" s="135"/>
      <c r="BH529" s="135"/>
    </row>
    <row r="530" spans="1:60" outlineLevel="1" x14ac:dyDescent="0.2">
      <c r="A530" s="151">
        <v>147</v>
      </c>
      <c r="B530" s="139" t="s">
        <v>748</v>
      </c>
      <c r="C530" s="169" t="s">
        <v>749</v>
      </c>
      <c r="D530" s="141" t="s">
        <v>202</v>
      </c>
      <c r="E530" s="144">
        <v>22.6</v>
      </c>
      <c r="F530" s="149"/>
      <c r="G530" s="148">
        <f>E530*F530</f>
        <v>0</v>
      </c>
      <c r="H530" s="147" t="s">
        <v>663</v>
      </c>
      <c r="I530" s="153" t="s">
        <v>95</v>
      </c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35"/>
      <c r="AK530" s="135"/>
      <c r="AL530" s="135"/>
      <c r="AM530" s="135">
        <v>21</v>
      </c>
      <c r="AN530" s="135"/>
      <c r="AO530" s="135"/>
      <c r="AP530" s="135"/>
      <c r="AQ530" s="135"/>
      <c r="AR530" s="135"/>
      <c r="AS530" s="135"/>
      <c r="AT530" s="135"/>
      <c r="AU530" s="135"/>
      <c r="AV530" s="135"/>
      <c r="AW530" s="135"/>
      <c r="AX530" s="135"/>
      <c r="AY530" s="135"/>
      <c r="AZ530" s="135"/>
      <c r="BA530" s="135"/>
      <c r="BB530" s="135"/>
      <c r="BC530" s="135"/>
      <c r="BD530" s="135"/>
      <c r="BE530" s="135"/>
      <c r="BF530" s="135"/>
      <c r="BG530" s="135"/>
      <c r="BH530" s="135"/>
    </row>
    <row r="531" spans="1:60" outlineLevel="1" x14ac:dyDescent="0.2">
      <c r="A531" s="151"/>
      <c r="B531" s="139"/>
      <c r="C531" s="170" t="s">
        <v>750</v>
      </c>
      <c r="D531" s="142"/>
      <c r="E531" s="145">
        <v>22.6</v>
      </c>
      <c r="F531" s="148"/>
      <c r="G531" s="148"/>
      <c r="H531" s="147"/>
      <c r="I531" s="153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5"/>
      <c r="AN531" s="135"/>
      <c r="AO531" s="135"/>
      <c r="AP531" s="135"/>
      <c r="AQ531" s="135"/>
      <c r="AR531" s="135"/>
      <c r="AS531" s="135"/>
      <c r="AT531" s="135"/>
      <c r="AU531" s="135"/>
      <c r="AV531" s="135"/>
      <c r="AW531" s="135"/>
      <c r="AX531" s="135"/>
      <c r="AY531" s="135"/>
      <c r="AZ531" s="135"/>
      <c r="BA531" s="135"/>
      <c r="BB531" s="135"/>
      <c r="BC531" s="135"/>
      <c r="BD531" s="135"/>
      <c r="BE531" s="135"/>
      <c r="BF531" s="135"/>
      <c r="BG531" s="135"/>
      <c r="BH531" s="135"/>
    </row>
    <row r="532" spans="1:60" outlineLevel="1" x14ac:dyDescent="0.2">
      <c r="A532" s="151">
        <v>148</v>
      </c>
      <c r="B532" s="139" t="s">
        <v>751</v>
      </c>
      <c r="C532" s="169" t="s">
        <v>752</v>
      </c>
      <c r="D532" s="141" t="s">
        <v>232</v>
      </c>
      <c r="E532" s="144">
        <v>7</v>
      </c>
      <c r="F532" s="149"/>
      <c r="G532" s="148">
        <f>E532*F532</f>
        <v>0</v>
      </c>
      <c r="H532" s="147" t="s">
        <v>663</v>
      </c>
      <c r="I532" s="153" t="s">
        <v>95</v>
      </c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5">
        <v>21</v>
      </c>
      <c r="AN532" s="135"/>
      <c r="AO532" s="135"/>
      <c r="AP532" s="135"/>
      <c r="AQ532" s="135"/>
      <c r="AR532" s="135"/>
      <c r="AS532" s="135"/>
      <c r="AT532" s="135"/>
      <c r="AU532" s="135"/>
      <c r="AV532" s="135"/>
      <c r="AW532" s="135"/>
      <c r="AX532" s="135"/>
      <c r="AY532" s="135"/>
      <c r="AZ532" s="135"/>
      <c r="BA532" s="135"/>
      <c r="BB532" s="135"/>
      <c r="BC532" s="135"/>
      <c r="BD532" s="135"/>
      <c r="BE532" s="135"/>
      <c r="BF532" s="135"/>
      <c r="BG532" s="135"/>
      <c r="BH532" s="135"/>
    </row>
    <row r="533" spans="1:60" outlineLevel="1" x14ac:dyDescent="0.2">
      <c r="A533" s="151"/>
      <c r="B533" s="231" t="s">
        <v>753</v>
      </c>
      <c r="C533" s="232"/>
      <c r="D533" s="233"/>
      <c r="E533" s="234"/>
      <c r="F533" s="235"/>
      <c r="G533" s="236"/>
      <c r="H533" s="147"/>
      <c r="I533" s="153"/>
      <c r="J533" s="135"/>
      <c r="K533" s="135">
        <v>1</v>
      </c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35"/>
      <c r="AK533" s="135"/>
      <c r="AL533" s="135"/>
      <c r="AM533" s="135"/>
      <c r="AN533" s="135"/>
      <c r="AO533" s="135"/>
      <c r="AP533" s="135"/>
      <c r="AQ533" s="135"/>
      <c r="AR533" s="135"/>
      <c r="AS533" s="135"/>
      <c r="AT533" s="135"/>
      <c r="AU533" s="135"/>
      <c r="AV533" s="135"/>
      <c r="AW533" s="135"/>
      <c r="AX533" s="135"/>
      <c r="AY533" s="135"/>
      <c r="AZ533" s="135"/>
      <c r="BA533" s="135"/>
      <c r="BB533" s="135"/>
      <c r="BC533" s="135"/>
      <c r="BD533" s="135"/>
      <c r="BE533" s="135"/>
      <c r="BF533" s="135"/>
      <c r="BG533" s="135"/>
      <c r="BH533" s="135"/>
    </row>
    <row r="534" spans="1:60" outlineLevel="1" x14ac:dyDescent="0.2">
      <c r="A534" s="151"/>
      <c r="B534" s="231" t="s">
        <v>754</v>
      </c>
      <c r="C534" s="232"/>
      <c r="D534" s="233"/>
      <c r="E534" s="234"/>
      <c r="F534" s="235"/>
      <c r="G534" s="236"/>
      <c r="H534" s="147"/>
      <c r="I534" s="153"/>
      <c r="J534" s="135"/>
      <c r="K534" s="135">
        <v>2</v>
      </c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35"/>
      <c r="AK534" s="135"/>
      <c r="AL534" s="135"/>
      <c r="AM534" s="135"/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</row>
    <row r="535" spans="1:60" ht="22.5" outlineLevel="1" x14ac:dyDescent="0.2">
      <c r="A535" s="151">
        <v>149</v>
      </c>
      <c r="B535" s="139" t="s">
        <v>755</v>
      </c>
      <c r="C535" s="169" t="s">
        <v>756</v>
      </c>
      <c r="D535" s="141" t="s">
        <v>232</v>
      </c>
      <c r="E535" s="144">
        <v>7</v>
      </c>
      <c r="F535" s="149"/>
      <c r="G535" s="148">
        <f>E535*F535</f>
        <v>0</v>
      </c>
      <c r="H535" s="147" t="s">
        <v>663</v>
      </c>
      <c r="I535" s="153" t="s">
        <v>95</v>
      </c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35"/>
      <c r="AK535" s="135"/>
      <c r="AL535" s="135"/>
      <c r="AM535" s="135">
        <v>21</v>
      </c>
      <c r="AN535" s="135"/>
      <c r="AO535" s="135"/>
      <c r="AP535" s="135"/>
      <c r="AQ535" s="135"/>
      <c r="AR535" s="135"/>
      <c r="AS535" s="135"/>
      <c r="AT535" s="135"/>
      <c r="AU535" s="135"/>
      <c r="AV535" s="135"/>
      <c r="AW535" s="135"/>
      <c r="AX535" s="135"/>
      <c r="AY535" s="135"/>
      <c r="AZ535" s="135"/>
      <c r="BA535" s="135"/>
      <c r="BB535" s="135"/>
      <c r="BC535" s="135"/>
      <c r="BD535" s="135"/>
      <c r="BE535" s="135"/>
      <c r="BF535" s="135"/>
      <c r="BG535" s="135"/>
      <c r="BH535" s="135"/>
    </row>
    <row r="536" spans="1:60" outlineLevel="1" x14ac:dyDescent="0.2">
      <c r="A536" s="151"/>
      <c r="B536" s="139"/>
      <c r="C536" s="170" t="s">
        <v>757</v>
      </c>
      <c r="D536" s="142"/>
      <c r="E536" s="145">
        <v>7</v>
      </c>
      <c r="F536" s="148"/>
      <c r="G536" s="148"/>
      <c r="H536" s="147"/>
      <c r="I536" s="153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</row>
    <row r="537" spans="1:60" outlineLevel="1" x14ac:dyDescent="0.2">
      <c r="A537" s="151">
        <v>150</v>
      </c>
      <c r="B537" s="139" t="s">
        <v>758</v>
      </c>
      <c r="C537" s="169" t="s">
        <v>759</v>
      </c>
      <c r="D537" s="141" t="s">
        <v>220</v>
      </c>
      <c r="E537" s="144">
        <v>429.82159999999999</v>
      </c>
      <c r="F537" s="149"/>
      <c r="G537" s="148">
        <f>E537*F537</f>
        <v>0</v>
      </c>
      <c r="H537" s="147"/>
      <c r="I537" s="153" t="s">
        <v>164</v>
      </c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  <c r="AK537" s="135"/>
      <c r="AL537" s="135"/>
      <c r="AM537" s="135">
        <v>21</v>
      </c>
      <c r="AN537" s="135"/>
      <c r="AO537" s="135"/>
      <c r="AP537" s="135"/>
      <c r="AQ537" s="135"/>
      <c r="AR537" s="135"/>
      <c r="AS537" s="135"/>
      <c r="AT537" s="135"/>
      <c r="AU537" s="135"/>
      <c r="AV537" s="135"/>
      <c r="AW537" s="135"/>
      <c r="AX537" s="135"/>
      <c r="AY537" s="135"/>
      <c r="AZ537" s="135"/>
      <c r="BA537" s="135"/>
      <c r="BB537" s="135"/>
      <c r="BC537" s="135"/>
      <c r="BD537" s="135"/>
      <c r="BE537" s="135"/>
      <c r="BF537" s="135"/>
      <c r="BG537" s="135"/>
      <c r="BH537" s="135"/>
    </row>
    <row r="538" spans="1:60" outlineLevel="1" x14ac:dyDescent="0.2">
      <c r="A538" s="151"/>
      <c r="B538" s="139"/>
      <c r="C538" s="170" t="s">
        <v>664</v>
      </c>
      <c r="D538" s="142"/>
      <c r="E538" s="145">
        <v>250.82159999999999</v>
      </c>
      <c r="F538" s="148"/>
      <c r="G538" s="148"/>
      <c r="H538" s="147"/>
      <c r="I538" s="153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35"/>
      <c r="AK538" s="135"/>
      <c r="AL538" s="135"/>
      <c r="AM538" s="135"/>
      <c r="AN538" s="135"/>
      <c r="AO538" s="135"/>
      <c r="AP538" s="135"/>
      <c r="AQ538" s="135"/>
      <c r="AR538" s="135"/>
      <c r="AS538" s="135"/>
      <c r="AT538" s="135"/>
      <c r="AU538" s="135"/>
      <c r="AV538" s="135"/>
      <c r="AW538" s="135"/>
      <c r="AX538" s="135"/>
      <c r="AY538" s="135"/>
      <c r="AZ538" s="135"/>
      <c r="BA538" s="135"/>
      <c r="BB538" s="135"/>
      <c r="BC538" s="135"/>
      <c r="BD538" s="135"/>
      <c r="BE538" s="135"/>
      <c r="BF538" s="135"/>
      <c r="BG538" s="135"/>
      <c r="BH538" s="135"/>
    </row>
    <row r="539" spans="1:60" outlineLevel="1" x14ac:dyDescent="0.2">
      <c r="A539" s="151"/>
      <c r="B539" s="139"/>
      <c r="C539" s="170" t="s">
        <v>665</v>
      </c>
      <c r="D539" s="142"/>
      <c r="E539" s="145">
        <v>113.16</v>
      </c>
      <c r="F539" s="148"/>
      <c r="G539" s="148"/>
      <c r="H539" s="147"/>
      <c r="I539" s="153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35"/>
      <c r="AK539" s="135"/>
      <c r="AL539" s="135"/>
      <c r="AM539" s="135"/>
      <c r="AN539" s="135"/>
      <c r="AO539" s="135"/>
      <c r="AP539" s="135"/>
      <c r="AQ539" s="135"/>
      <c r="AR539" s="135"/>
      <c r="AS539" s="135"/>
      <c r="AT539" s="135"/>
      <c r="AU539" s="135"/>
      <c r="AV539" s="135"/>
      <c r="AW539" s="135"/>
      <c r="AX539" s="135"/>
      <c r="AY539" s="135"/>
      <c r="AZ539" s="135"/>
      <c r="BA539" s="135"/>
      <c r="BB539" s="135"/>
      <c r="BC539" s="135"/>
      <c r="BD539" s="135"/>
      <c r="BE539" s="135"/>
      <c r="BF539" s="135"/>
      <c r="BG539" s="135"/>
      <c r="BH539" s="135"/>
    </row>
    <row r="540" spans="1:60" outlineLevel="1" x14ac:dyDescent="0.2">
      <c r="A540" s="151"/>
      <c r="B540" s="139"/>
      <c r="C540" s="170" t="s">
        <v>636</v>
      </c>
      <c r="D540" s="142"/>
      <c r="E540" s="145">
        <v>52.64</v>
      </c>
      <c r="F540" s="148"/>
      <c r="G540" s="148"/>
      <c r="H540" s="147"/>
      <c r="I540" s="153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  <c r="AF540" s="135"/>
      <c r="AG540" s="135"/>
      <c r="AH540" s="135"/>
      <c r="AI540" s="135"/>
      <c r="AJ540" s="135"/>
      <c r="AK540" s="135"/>
      <c r="AL540" s="135"/>
      <c r="AM540" s="135"/>
      <c r="AN540" s="135"/>
      <c r="AO540" s="135"/>
      <c r="AP540" s="135"/>
      <c r="AQ540" s="135"/>
      <c r="AR540" s="135"/>
      <c r="AS540" s="135"/>
      <c r="AT540" s="135"/>
      <c r="AU540" s="135"/>
      <c r="AV540" s="135"/>
      <c r="AW540" s="135"/>
      <c r="AX540" s="135"/>
      <c r="AY540" s="135"/>
      <c r="AZ540" s="135"/>
      <c r="BA540" s="135"/>
      <c r="BB540" s="135"/>
      <c r="BC540" s="135"/>
      <c r="BD540" s="135"/>
      <c r="BE540" s="135"/>
      <c r="BF540" s="135"/>
      <c r="BG540" s="135"/>
      <c r="BH540" s="135"/>
    </row>
    <row r="541" spans="1:60" outlineLevel="1" x14ac:dyDescent="0.2">
      <c r="A541" s="151"/>
      <c r="B541" s="139"/>
      <c r="C541" s="170" t="s">
        <v>666</v>
      </c>
      <c r="D541" s="142"/>
      <c r="E541" s="145">
        <v>13.2</v>
      </c>
      <c r="F541" s="148"/>
      <c r="G541" s="148"/>
      <c r="H541" s="147"/>
      <c r="I541" s="153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35"/>
      <c r="AK541" s="135"/>
      <c r="AL541" s="135"/>
      <c r="AM541" s="135"/>
      <c r="AN541" s="135"/>
      <c r="AO541" s="135"/>
      <c r="AP541" s="135"/>
      <c r="AQ541" s="135"/>
      <c r="AR541" s="135"/>
      <c r="AS541" s="135"/>
      <c r="AT541" s="135"/>
      <c r="AU541" s="135"/>
      <c r="AV541" s="135"/>
      <c r="AW541" s="135"/>
      <c r="AX541" s="135"/>
      <c r="AY541" s="135"/>
      <c r="AZ541" s="135"/>
      <c r="BA541" s="135"/>
      <c r="BB541" s="135"/>
      <c r="BC541" s="135"/>
      <c r="BD541" s="135"/>
      <c r="BE541" s="135"/>
      <c r="BF541" s="135"/>
      <c r="BG541" s="135"/>
      <c r="BH541" s="135"/>
    </row>
    <row r="542" spans="1:60" outlineLevel="1" x14ac:dyDescent="0.2">
      <c r="A542" s="151">
        <v>151</v>
      </c>
      <c r="B542" s="139" t="s">
        <v>760</v>
      </c>
      <c r="C542" s="169" t="s">
        <v>761</v>
      </c>
      <c r="D542" s="141" t="s">
        <v>762</v>
      </c>
      <c r="E542" s="144">
        <v>35.33</v>
      </c>
      <c r="F542" s="149"/>
      <c r="G542" s="148">
        <f>E542*F542</f>
        <v>0</v>
      </c>
      <c r="H542" s="147"/>
      <c r="I542" s="153" t="s">
        <v>164</v>
      </c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35"/>
      <c r="AK542" s="135"/>
      <c r="AL542" s="135"/>
      <c r="AM542" s="135">
        <v>21</v>
      </c>
      <c r="AN542" s="135"/>
      <c r="AO542" s="135"/>
      <c r="AP542" s="135"/>
      <c r="AQ542" s="135"/>
      <c r="AR542" s="135"/>
      <c r="AS542" s="135"/>
      <c r="AT542" s="135"/>
      <c r="AU542" s="135"/>
      <c r="AV542" s="135"/>
      <c r="AW542" s="135"/>
      <c r="AX542" s="135"/>
      <c r="AY542" s="135"/>
      <c r="AZ542" s="135"/>
      <c r="BA542" s="135"/>
      <c r="BB542" s="135"/>
      <c r="BC542" s="135"/>
      <c r="BD542" s="135"/>
      <c r="BE542" s="135"/>
      <c r="BF542" s="135"/>
      <c r="BG542" s="135"/>
      <c r="BH542" s="135"/>
    </row>
    <row r="543" spans="1:60" outlineLevel="1" x14ac:dyDescent="0.2">
      <c r="A543" s="151"/>
      <c r="B543" s="139"/>
      <c r="C543" s="170" t="s">
        <v>690</v>
      </c>
      <c r="D543" s="142"/>
      <c r="E543" s="145">
        <v>26.5</v>
      </c>
      <c r="F543" s="148"/>
      <c r="G543" s="148"/>
      <c r="H543" s="147"/>
      <c r="I543" s="153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  <c r="AF543" s="135"/>
      <c r="AG543" s="135"/>
      <c r="AH543" s="135"/>
      <c r="AI543" s="135"/>
      <c r="AJ543" s="135"/>
      <c r="AK543" s="135"/>
      <c r="AL543" s="135"/>
      <c r="AM543" s="135"/>
      <c r="AN543" s="135"/>
      <c r="AO543" s="135"/>
      <c r="AP543" s="135"/>
      <c r="AQ543" s="135"/>
      <c r="AR543" s="135"/>
      <c r="AS543" s="135"/>
      <c r="AT543" s="135"/>
      <c r="AU543" s="135"/>
      <c r="AV543" s="135"/>
      <c r="AW543" s="135"/>
      <c r="AX543" s="135"/>
      <c r="AY543" s="135"/>
      <c r="AZ543" s="135"/>
      <c r="BA543" s="135"/>
      <c r="BB543" s="135"/>
      <c r="BC543" s="135"/>
      <c r="BD543" s="135"/>
      <c r="BE543" s="135"/>
      <c r="BF543" s="135"/>
      <c r="BG543" s="135"/>
      <c r="BH543" s="135"/>
    </row>
    <row r="544" spans="1:60" outlineLevel="1" x14ac:dyDescent="0.2">
      <c r="A544" s="151"/>
      <c r="B544" s="139"/>
      <c r="C544" s="170" t="s">
        <v>763</v>
      </c>
      <c r="D544" s="142"/>
      <c r="E544" s="145">
        <v>8.83</v>
      </c>
      <c r="F544" s="148"/>
      <c r="G544" s="148"/>
      <c r="H544" s="147"/>
      <c r="I544" s="153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  <c r="AF544" s="135"/>
      <c r="AG544" s="135"/>
      <c r="AH544" s="135"/>
      <c r="AI544" s="135"/>
      <c r="AJ544" s="135"/>
      <c r="AK544" s="135"/>
      <c r="AL544" s="135"/>
      <c r="AM544" s="135"/>
      <c r="AN544" s="135"/>
      <c r="AO544" s="135"/>
      <c r="AP544" s="135"/>
      <c r="AQ544" s="135"/>
      <c r="AR544" s="135"/>
      <c r="AS544" s="135"/>
      <c r="AT544" s="135"/>
      <c r="AU544" s="135"/>
      <c r="AV544" s="135"/>
      <c r="AW544" s="135"/>
      <c r="AX544" s="135"/>
      <c r="AY544" s="135"/>
      <c r="AZ544" s="135"/>
      <c r="BA544" s="135"/>
      <c r="BB544" s="135"/>
      <c r="BC544" s="135"/>
      <c r="BD544" s="135"/>
      <c r="BE544" s="135"/>
      <c r="BF544" s="135"/>
      <c r="BG544" s="135"/>
      <c r="BH544" s="135"/>
    </row>
    <row r="545" spans="1:60" outlineLevel="1" x14ac:dyDescent="0.2">
      <c r="A545" s="151">
        <v>152</v>
      </c>
      <c r="B545" s="139" t="s">
        <v>764</v>
      </c>
      <c r="C545" s="169" t="s">
        <v>765</v>
      </c>
      <c r="D545" s="141" t="s">
        <v>762</v>
      </c>
      <c r="E545" s="144">
        <v>6.4</v>
      </c>
      <c r="F545" s="149"/>
      <c r="G545" s="148">
        <f>E545*F545</f>
        <v>0</v>
      </c>
      <c r="H545" s="147"/>
      <c r="I545" s="153" t="s">
        <v>164</v>
      </c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5">
        <v>21</v>
      </c>
      <c r="AN545" s="135"/>
      <c r="AO545" s="135"/>
      <c r="AP545" s="135"/>
      <c r="AQ545" s="135"/>
      <c r="AR545" s="135"/>
      <c r="AS545" s="135"/>
      <c r="AT545" s="135"/>
      <c r="AU545" s="135"/>
      <c r="AV545" s="135"/>
      <c r="AW545" s="135"/>
      <c r="AX545" s="135"/>
      <c r="AY545" s="135"/>
      <c r="AZ545" s="135"/>
      <c r="BA545" s="135"/>
      <c r="BB545" s="135"/>
      <c r="BC545" s="135"/>
      <c r="BD545" s="135"/>
      <c r="BE545" s="135"/>
      <c r="BF545" s="135"/>
      <c r="BG545" s="135"/>
      <c r="BH545" s="135"/>
    </row>
    <row r="546" spans="1:60" outlineLevel="1" x14ac:dyDescent="0.2">
      <c r="A546" s="151">
        <v>153</v>
      </c>
      <c r="B546" s="139" t="s">
        <v>766</v>
      </c>
      <c r="C546" s="169" t="s">
        <v>767</v>
      </c>
      <c r="D546" s="141" t="s">
        <v>762</v>
      </c>
      <c r="E546" s="144">
        <v>23.67</v>
      </c>
      <c r="F546" s="149"/>
      <c r="G546" s="148">
        <f>E546*F546</f>
        <v>0</v>
      </c>
      <c r="H546" s="147"/>
      <c r="I546" s="153" t="s">
        <v>164</v>
      </c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35"/>
      <c r="AK546" s="135"/>
      <c r="AL546" s="135"/>
      <c r="AM546" s="135">
        <v>21</v>
      </c>
      <c r="AN546" s="135"/>
      <c r="AO546" s="135"/>
      <c r="AP546" s="135"/>
      <c r="AQ546" s="135"/>
      <c r="AR546" s="135"/>
      <c r="AS546" s="135"/>
      <c r="AT546" s="135"/>
      <c r="AU546" s="135"/>
      <c r="AV546" s="135"/>
      <c r="AW546" s="135"/>
      <c r="AX546" s="135"/>
      <c r="AY546" s="135"/>
      <c r="AZ546" s="135"/>
      <c r="BA546" s="135"/>
      <c r="BB546" s="135"/>
      <c r="BC546" s="135"/>
      <c r="BD546" s="135"/>
      <c r="BE546" s="135"/>
      <c r="BF546" s="135"/>
      <c r="BG546" s="135"/>
      <c r="BH546" s="135"/>
    </row>
    <row r="547" spans="1:60" outlineLevel="1" x14ac:dyDescent="0.2">
      <c r="A547" s="151"/>
      <c r="B547" s="139"/>
      <c r="C547" s="170" t="s">
        <v>689</v>
      </c>
      <c r="D547" s="142"/>
      <c r="E547" s="145">
        <v>23.67</v>
      </c>
      <c r="F547" s="148"/>
      <c r="G547" s="148"/>
      <c r="H547" s="147"/>
      <c r="I547" s="153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  <c r="AF547" s="135"/>
      <c r="AG547" s="135"/>
      <c r="AH547" s="135"/>
      <c r="AI547" s="135"/>
      <c r="AJ547" s="135"/>
      <c r="AK547" s="135"/>
      <c r="AL547" s="135"/>
      <c r="AM547" s="135"/>
      <c r="AN547" s="135"/>
      <c r="AO547" s="135"/>
      <c r="AP547" s="135"/>
      <c r="AQ547" s="135"/>
      <c r="AR547" s="135"/>
      <c r="AS547" s="135"/>
      <c r="AT547" s="135"/>
      <c r="AU547" s="135"/>
      <c r="AV547" s="135"/>
      <c r="AW547" s="135"/>
      <c r="AX547" s="135"/>
      <c r="AY547" s="135"/>
      <c r="AZ547" s="135"/>
      <c r="BA547" s="135"/>
      <c r="BB547" s="135"/>
      <c r="BC547" s="135"/>
      <c r="BD547" s="135"/>
      <c r="BE547" s="135"/>
      <c r="BF547" s="135"/>
      <c r="BG547" s="135"/>
      <c r="BH547" s="135"/>
    </row>
    <row r="548" spans="1:60" outlineLevel="1" x14ac:dyDescent="0.2">
      <c r="A548" s="151">
        <v>154</v>
      </c>
      <c r="B548" s="139" t="s">
        <v>768</v>
      </c>
      <c r="C548" s="169" t="s">
        <v>769</v>
      </c>
      <c r="D548" s="141" t="s">
        <v>220</v>
      </c>
      <c r="E548" s="144">
        <v>21.45</v>
      </c>
      <c r="F548" s="149"/>
      <c r="G548" s="148">
        <f>E548*F548</f>
        <v>0</v>
      </c>
      <c r="H548" s="147"/>
      <c r="I548" s="153" t="s">
        <v>164</v>
      </c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  <c r="AF548" s="135"/>
      <c r="AG548" s="135"/>
      <c r="AH548" s="135"/>
      <c r="AI548" s="135"/>
      <c r="AJ548" s="135"/>
      <c r="AK548" s="135"/>
      <c r="AL548" s="135"/>
      <c r="AM548" s="135">
        <v>21</v>
      </c>
      <c r="AN548" s="135"/>
      <c r="AO548" s="135"/>
      <c r="AP548" s="135"/>
      <c r="AQ548" s="135"/>
      <c r="AR548" s="135"/>
      <c r="AS548" s="135"/>
      <c r="AT548" s="135"/>
      <c r="AU548" s="135"/>
      <c r="AV548" s="135"/>
      <c r="AW548" s="135"/>
      <c r="AX548" s="135"/>
      <c r="AY548" s="135"/>
      <c r="AZ548" s="135"/>
      <c r="BA548" s="135"/>
      <c r="BB548" s="135"/>
      <c r="BC548" s="135"/>
      <c r="BD548" s="135"/>
      <c r="BE548" s="135"/>
      <c r="BF548" s="135"/>
      <c r="BG548" s="135"/>
      <c r="BH548" s="135"/>
    </row>
    <row r="549" spans="1:60" outlineLevel="1" x14ac:dyDescent="0.2">
      <c r="A549" s="151"/>
      <c r="B549" s="139"/>
      <c r="C549" s="170" t="s">
        <v>770</v>
      </c>
      <c r="D549" s="142"/>
      <c r="E549" s="145">
        <v>21.45</v>
      </c>
      <c r="F549" s="148"/>
      <c r="G549" s="148"/>
      <c r="H549" s="147"/>
      <c r="I549" s="153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35"/>
      <c r="AK549" s="135"/>
      <c r="AL549" s="135"/>
      <c r="AM549" s="135"/>
      <c r="AN549" s="135"/>
      <c r="AO549" s="135"/>
      <c r="AP549" s="135"/>
      <c r="AQ549" s="135"/>
      <c r="AR549" s="135"/>
      <c r="AS549" s="135"/>
      <c r="AT549" s="135"/>
      <c r="AU549" s="135"/>
      <c r="AV549" s="135"/>
      <c r="AW549" s="135"/>
      <c r="AX549" s="135"/>
      <c r="AY549" s="135"/>
      <c r="AZ549" s="135"/>
      <c r="BA549" s="135"/>
      <c r="BB549" s="135"/>
      <c r="BC549" s="135"/>
      <c r="BD549" s="135"/>
      <c r="BE549" s="135"/>
      <c r="BF549" s="135"/>
      <c r="BG549" s="135"/>
      <c r="BH549" s="135"/>
    </row>
    <row r="550" spans="1:60" outlineLevel="1" x14ac:dyDescent="0.2">
      <c r="A550" s="151">
        <v>155</v>
      </c>
      <c r="B550" s="139" t="s">
        <v>771</v>
      </c>
      <c r="C550" s="169" t="s">
        <v>772</v>
      </c>
      <c r="D550" s="141" t="s">
        <v>762</v>
      </c>
      <c r="E550" s="144">
        <v>26.5</v>
      </c>
      <c r="F550" s="149"/>
      <c r="G550" s="148">
        <f>E550*F550</f>
        <v>0</v>
      </c>
      <c r="H550" s="147"/>
      <c r="I550" s="153" t="s">
        <v>164</v>
      </c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35"/>
      <c r="AK550" s="135"/>
      <c r="AL550" s="135"/>
      <c r="AM550" s="135">
        <v>21</v>
      </c>
      <c r="AN550" s="135"/>
      <c r="AO550" s="135"/>
      <c r="AP550" s="135"/>
      <c r="AQ550" s="135"/>
      <c r="AR550" s="135"/>
      <c r="AS550" s="135"/>
      <c r="AT550" s="135"/>
      <c r="AU550" s="135"/>
      <c r="AV550" s="135"/>
      <c r="AW550" s="135"/>
      <c r="AX550" s="135"/>
      <c r="AY550" s="135"/>
      <c r="AZ550" s="135"/>
      <c r="BA550" s="135"/>
      <c r="BB550" s="135"/>
      <c r="BC550" s="135"/>
      <c r="BD550" s="135"/>
      <c r="BE550" s="135"/>
      <c r="BF550" s="135"/>
      <c r="BG550" s="135"/>
      <c r="BH550" s="135"/>
    </row>
    <row r="551" spans="1:60" outlineLevel="1" x14ac:dyDescent="0.2">
      <c r="A551" s="151"/>
      <c r="B551" s="139"/>
      <c r="C551" s="170" t="s">
        <v>690</v>
      </c>
      <c r="D551" s="142"/>
      <c r="E551" s="145">
        <v>26.5</v>
      </c>
      <c r="F551" s="148"/>
      <c r="G551" s="148"/>
      <c r="H551" s="147"/>
      <c r="I551" s="153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  <c r="AF551" s="135"/>
      <c r="AG551" s="135"/>
      <c r="AH551" s="135"/>
      <c r="AI551" s="135"/>
      <c r="AJ551" s="135"/>
      <c r="AK551" s="135"/>
      <c r="AL551" s="135"/>
      <c r="AM551" s="135"/>
      <c r="AN551" s="135"/>
      <c r="AO551" s="135"/>
      <c r="AP551" s="135"/>
      <c r="AQ551" s="135"/>
      <c r="AR551" s="135"/>
      <c r="AS551" s="135"/>
      <c r="AT551" s="135"/>
      <c r="AU551" s="135"/>
      <c r="AV551" s="135"/>
      <c r="AW551" s="135"/>
      <c r="AX551" s="135"/>
      <c r="AY551" s="135"/>
      <c r="AZ551" s="135"/>
      <c r="BA551" s="135"/>
      <c r="BB551" s="135"/>
      <c r="BC551" s="135"/>
      <c r="BD551" s="135"/>
      <c r="BE551" s="135"/>
      <c r="BF551" s="135"/>
      <c r="BG551" s="135"/>
      <c r="BH551" s="135"/>
    </row>
    <row r="552" spans="1:60" outlineLevel="1" x14ac:dyDescent="0.2">
      <c r="A552" s="151">
        <v>156</v>
      </c>
      <c r="B552" s="139" t="s">
        <v>773</v>
      </c>
      <c r="C552" s="169" t="s">
        <v>774</v>
      </c>
      <c r="D552" s="141" t="s">
        <v>232</v>
      </c>
      <c r="E552" s="144">
        <v>79</v>
      </c>
      <c r="F552" s="149"/>
      <c r="G552" s="148">
        <f>E552*F552</f>
        <v>0</v>
      </c>
      <c r="H552" s="147"/>
      <c r="I552" s="153" t="s">
        <v>164</v>
      </c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  <c r="AF552" s="135"/>
      <c r="AG552" s="135"/>
      <c r="AH552" s="135"/>
      <c r="AI552" s="135"/>
      <c r="AJ552" s="135"/>
      <c r="AK552" s="135"/>
      <c r="AL552" s="135"/>
      <c r="AM552" s="135">
        <v>21</v>
      </c>
      <c r="AN552" s="135"/>
      <c r="AO552" s="135"/>
      <c r="AP552" s="135"/>
      <c r="AQ552" s="135"/>
      <c r="AR552" s="135"/>
      <c r="AS552" s="135"/>
      <c r="AT552" s="135"/>
      <c r="AU552" s="135"/>
      <c r="AV552" s="135"/>
      <c r="AW552" s="135"/>
      <c r="AX552" s="135"/>
      <c r="AY552" s="135"/>
      <c r="AZ552" s="135"/>
      <c r="BA552" s="135"/>
      <c r="BB552" s="135"/>
      <c r="BC552" s="135"/>
      <c r="BD552" s="135"/>
      <c r="BE552" s="135"/>
      <c r="BF552" s="135"/>
      <c r="BG552" s="135"/>
      <c r="BH552" s="135"/>
    </row>
    <row r="553" spans="1:60" outlineLevel="1" x14ac:dyDescent="0.2">
      <c r="A553" s="151"/>
      <c r="B553" s="139"/>
      <c r="C553" s="170" t="s">
        <v>775</v>
      </c>
      <c r="D553" s="142"/>
      <c r="E553" s="145">
        <v>53</v>
      </c>
      <c r="F553" s="148"/>
      <c r="G553" s="148"/>
      <c r="H553" s="147"/>
      <c r="I553" s="153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35"/>
      <c r="AK553" s="135"/>
      <c r="AL553" s="135"/>
      <c r="AM553" s="135"/>
      <c r="AN553" s="135"/>
      <c r="AO553" s="135"/>
      <c r="AP553" s="135"/>
      <c r="AQ553" s="135"/>
      <c r="AR553" s="135"/>
      <c r="AS553" s="135"/>
      <c r="AT553" s="135"/>
      <c r="AU553" s="135"/>
      <c r="AV553" s="135"/>
      <c r="AW553" s="135"/>
      <c r="AX553" s="135"/>
      <c r="AY553" s="135"/>
      <c r="AZ553" s="135"/>
      <c r="BA553" s="135"/>
      <c r="BB553" s="135"/>
      <c r="BC553" s="135"/>
      <c r="BD553" s="135"/>
      <c r="BE553" s="135"/>
      <c r="BF553" s="135"/>
      <c r="BG553" s="135"/>
      <c r="BH553" s="135"/>
    </row>
    <row r="554" spans="1:60" outlineLevel="1" x14ac:dyDescent="0.2">
      <c r="A554" s="151"/>
      <c r="B554" s="139"/>
      <c r="C554" s="170" t="s">
        <v>776</v>
      </c>
      <c r="D554" s="142"/>
      <c r="E554" s="145">
        <v>26</v>
      </c>
      <c r="F554" s="148"/>
      <c r="G554" s="148"/>
      <c r="H554" s="147"/>
      <c r="I554" s="153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35"/>
      <c r="AK554" s="135"/>
      <c r="AL554" s="135"/>
      <c r="AM554" s="135"/>
      <c r="AN554" s="135"/>
      <c r="AO554" s="135"/>
      <c r="AP554" s="135"/>
      <c r="AQ554" s="135"/>
      <c r="AR554" s="135"/>
      <c r="AS554" s="135"/>
      <c r="AT554" s="135"/>
      <c r="AU554" s="135"/>
      <c r="AV554" s="135"/>
      <c r="AW554" s="135"/>
      <c r="AX554" s="135"/>
      <c r="AY554" s="135"/>
      <c r="AZ554" s="135"/>
      <c r="BA554" s="135"/>
      <c r="BB554" s="135"/>
      <c r="BC554" s="135"/>
      <c r="BD554" s="135"/>
      <c r="BE554" s="135"/>
      <c r="BF554" s="135"/>
      <c r="BG554" s="135"/>
      <c r="BH554" s="135"/>
    </row>
    <row r="555" spans="1:60" outlineLevel="1" x14ac:dyDescent="0.2">
      <c r="A555" s="151">
        <v>157</v>
      </c>
      <c r="B555" s="139" t="s">
        <v>777</v>
      </c>
      <c r="C555" s="169" t="s">
        <v>778</v>
      </c>
      <c r="D555" s="141" t="s">
        <v>93</v>
      </c>
      <c r="E555" s="144">
        <v>18.149999999999999</v>
      </c>
      <c r="F555" s="149"/>
      <c r="G555" s="148">
        <f>E555*F555</f>
        <v>0</v>
      </c>
      <c r="H555" s="147"/>
      <c r="I555" s="153" t="s">
        <v>164</v>
      </c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  <c r="AF555" s="135"/>
      <c r="AG555" s="135"/>
      <c r="AH555" s="135"/>
      <c r="AI555" s="135"/>
      <c r="AJ555" s="135"/>
      <c r="AK555" s="135"/>
      <c r="AL555" s="135"/>
      <c r="AM555" s="135">
        <v>21</v>
      </c>
      <c r="AN555" s="135"/>
      <c r="AO555" s="135"/>
      <c r="AP555" s="135"/>
      <c r="AQ555" s="135"/>
      <c r="AR555" s="135"/>
      <c r="AS555" s="135"/>
      <c r="AT555" s="135"/>
      <c r="AU555" s="135"/>
      <c r="AV555" s="135"/>
      <c r="AW555" s="135"/>
      <c r="AX555" s="135"/>
      <c r="AY555" s="135"/>
      <c r="AZ555" s="135"/>
      <c r="BA555" s="135"/>
      <c r="BB555" s="135"/>
      <c r="BC555" s="135"/>
      <c r="BD555" s="135"/>
      <c r="BE555" s="135"/>
      <c r="BF555" s="135"/>
      <c r="BG555" s="135"/>
      <c r="BH555" s="135"/>
    </row>
    <row r="556" spans="1:60" outlineLevel="1" x14ac:dyDescent="0.2">
      <c r="A556" s="151"/>
      <c r="B556" s="139"/>
      <c r="C556" s="170" t="s">
        <v>779</v>
      </c>
      <c r="D556" s="142"/>
      <c r="E556" s="145">
        <v>18.149999999999999</v>
      </c>
      <c r="F556" s="148"/>
      <c r="G556" s="148"/>
      <c r="H556" s="147"/>
      <c r="I556" s="153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  <c r="AF556" s="135"/>
      <c r="AG556" s="135"/>
      <c r="AH556" s="135"/>
      <c r="AI556" s="135"/>
      <c r="AJ556" s="135"/>
      <c r="AK556" s="135"/>
      <c r="AL556" s="135"/>
      <c r="AM556" s="135"/>
      <c r="AN556" s="135"/>
      <c r="AO556" s="135"/>
      <c r="AP556" s="135"/>
      <c r="AQ556" s="135"/>
      <c r="AR556" s="135"/>
      <c r="AS556" s="135"/>
      <c r="AT556" s="135"/>
      <c r="AU556" s="135"/>
      <c r="AV556" s="135"/>
      <c r="AW556" s="135"/>
      <c r="AX556" s="135"/>
      <c r="AY556" s="135"/>
      <c r="AZ556" s="135"/>
      <c r="BA556" s="135"/>
      <c r="BB556" s="135"/>
      <c r="BC556" s="135"/>
      <c r="BD556" s="135"/>
      <c r="BE556" s="135"/>
      <c r="BF556" s="135"/>
      <c r="BG556" s="135"/>
      <c r="BH556" s="135"/>
    </row>
    <row r="557" spans="1:60" outlineLevel="1" x14ac:dyDescent="0.2">
      <c r="A557" s="151">
        <v>158</v>
      </c>
      <c r="B557" s="139" t="s">
        <v>780</v>
      </c>
      <c r="C557" s="169" t="s">
        <v>781</v>
      </c>
      <c r="D557" s="141" t="s">
        <v>762</v>
      </c>
      <c r="E557" s="144">
        <v>70.03</v>
      </c>
      <c r="F557" s="149"/>
      <c r="G557" s="148">
        <f>E557*F557</f>
        <v>0</v>
      </c>
      <c r="H557" s="147"/>
      <c r="I557" s="153" t="s">
        <v>164</v>
      </c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35"/>
      <c r="AK557" s="135"/>
      <c r="AL557" s="135"/>
      <c r="AM557" s="135">
        <v>21</v>
      </c>
      <c r="AN557" s="135"/>
      <c r="AO557" s="135"/>
      <c r="AP557" s="135"/>
      <c r="AQ557" s="135"/>
      <c r="AR557" s="135"/>
      <c r="AS557" s="135"/>
      <c r="AT557" s="135"/>
      <c r="AU557" s="135"/>
      <c r="AV557" s="135"/>
      <c r="AW557" s="135"/>
      <c r="AX557" s="135"/>
      <c r="AY557" s="135"/>
      <c r="AZ557" s="135"/>
      <c r="BA557" s="135"/>
      <c r="BB557" s="135"/>
      <c r="BC557" s="135"/>
      <c r="BD557" s="135"/>
      <c r="BE557" s="135"/>
      <c r="BF557" s="135"/>
      <c r="BG557" s="135"/>
      <c r="BH557" s="135"/>
    </row>
    <row r="558" spans="1:60" outlineLevel="1" x14ac:dyDescent="0.2">
      <c r="A558" s="151"/>
      <c r="B558" s="139"/>
      <c r="C558" s="170" t="s">
        <v>782</v>
      </c>
      <c r="D558" s="142"/>
      <c r="E558" s="145">
        <v>43.53</v>
      </c>
      <c r="F558" s="148"/>
      <c r="G558" s="148"/>
      <c r="H558" s="147"/>
      <c r="I558" s="153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35"/>
      <c r="AK558" s="135"/>
      <c r="AL558" s="135"/>
      <c r="AM558" s="135"/>
      <c r="AN558" s="135"/>
      <c r="AO558" s="135"/>
      <c r="AP558" s="135"/>
      <c r="AQ558" s="135"/>
      <c r="AR558" s="135"/>
      <c r="AS558" s="135"/>
      <c r="AT558" s="135"/>
      <c r="AU558" s="135"/>
      <c r="AV558" s="135"/>
      <c r="AW558" s="135"/>
      <c r="AX558" s="135"/>
      <c r="AY558" s="135"/>
      <c r="AZ558" s="135"/>
      <c r="BA558" s="135"/>
      <c r="BB558" s="135"/>
      <c r="BC558" s="135"/>
      <c r="BD558" s="135"/>
      <c r="BE558" s="135"/>
      <c r="BF558" s="135"/>
      <c r="BG558" s="135"/>
      <c r="BH558" s="135"/>
    </row>
    <row r="559" spans="1:60" outlineLevel="1" x14ac:dyDescent="0.2">
      <c r="A559" s="151"/>
      <c r="B559" s="139"/>
      <c r="C559" s="170" t="s">
        <v>690</v>
      </c>
      <c r="D559" s="142"/>
      <c r="E559" s="145">
        <v>26.5</v>
      </c>
      <c r="F559" s="148"/>
      <c r="G559" s="148"/>
      <c r="H559" s="147"/>
      <c r="I559" s="153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  <c r="AF559" s="135"/>
      <c r="AG559" s="135"/>
      <c r="AH559" s="135"/>
      <c r="AI559" s="135"/>
      <c r="AJ559" s="135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35"/>
      <c r="AX559" s="135"/>
      <c r="AY559" s="135"/>
      <c r="AZ559" s="135"/>
      <c r="BA559" s="135"/>
      <c r="BB559" s="135"/>
      <c r="BC559" s="135"/>
      <c r="BD559" s="135"/>
      <c r="BE559" s="135"/>
      <c r="BF559" s="135"/>
      <c r="BG559" s="135"/>
      <c r="BH559" s="135"/>
    </row>
    <row r="560" spans="1:60" outlineLevel="1" x14ac:dyDescent="0.2">
      <c r="A560" s="151">
        <v>159</v>
      </c>
      <c r="B560" s="139" t="s">
        <v>783</v>
      </c>
      <c r="C560" s="169" t="s">
        <v>784</v>
      </c>
      <c r="D560" s="141" t="s">
        <v>202</v>
      </c>
      <c r="E560" s="144">
        <v>22.6</v>
      </c>
      <c r="F560" s="149"/>
      <c r="G560" s="148">
        <f>E560*F560</f>
        <v>0</v>
      </c>
      <c r="H560" s="147"/>
      <c r="I560" s="153" t="s">
        <v>164</v>
      </c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35"/>
      <c r="AK560" s="135"/>
      <c r="AL560" s="135"/>
      <c r="AM560" s="135">
        <v>21</v>
      </c>
      <c r="AN560" s="135"/>
      <c r="AO560" s="135"/>
      <c r="AP560" s="135"/>
      <c r="AQ560" s="135"/>
      <c r="AR560" s="135"/>
      <c r="AS560" s="135"/>
      <c r="AT560" s="135"/>
      <c r="AU560" s="135"/>
      <c r="AV560" s="135"/>
      <c r="AW560" s="135"/>
      <c r="AX560" s="135"/>
      <c r="AY560" s="135"/>
      <c r="AZ560" s="135"/>
      <c r="BA560" s="135"/>
      <c r="BB560" s="135"/>
      <c r="BC560" s="135"/>
      <c r="BD560" s="135"/>
      <c r="BE560" s="135"/>
      <c r="BF560" s="135"/>
      <c r="BG560" s="135"/>
      <c r="BH560" s="135"/>
    </row>
    <row r="561" spans="1:60" outlineLevel="1" x14ac:dyDescent="0.2">
      <c r="A561" s="151"/>
      <c r="B561" s="139"/>
      <c r="C561" s="226" t="s">
        <v>785</v>
      </c>
      <c r="D561" s="227"/>
      <c r="E561" s="228"/>
      <c r="F561" s="229"/>
      <c r="G561" s="230"/>
      <c r="H561" s="147"/>
      <c r="I561" s="153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135"/>
      <c r="AZ561" s="135"/>
      <c r="BA561" s="136" t="str">
        <f>C561</f>
        <v>včetně objímek, kolen a zednické výpomoci.</v>
      </c>
      <c r="BB561" s="135"/>
      <c r="BC561" s="135"/>
      <c r="BD561" s="135"/>
      <c r="BE561" s="135"/>
      <c r="BF561" s="135"/>
      <c r="BG561" s="135"/>
      <c r="BH561" s="135"/>
    </row>
    <row r="562" spans="1:60" outlineLevel="1" x14ac:dyDescent="0.2">
      <c r="A562" s="151"/>
      <c r="B562" s="139"/>
      <c r="C562" s="170" t="s">
        <v>750</v>
      </c>
      <c r="D562" s="142"/>
      <c r="E562" s="145">
        <v>22.6</v>
      </c>
      <c r="F562" s="148"/>
      <c r="G562" s="148"/>
      <c r="H562" s="147"/>
      <c r="I562" s="153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35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135"/>
      <c r="AU562" s="135"/>
      <c r="AV562" s="135"/>
      <c r="AW562" s="135"/>
      <c r="AX562" s="135"/>
      <c r="AY562" s="135"/>
      <c r="AZ562" s="135"/>
      <c r="BA562" s="135"/>
      <c r="BB562" s="135"/>
      <c r="BC562" s="135"/>
      <c r="BD562" s="135"/>
      <c r="BE562" s="135"/>
      <c r="BF562" s="135"/>
      <c r="BG562" s="135"/>
      <c r="BH562" s="135"/>
    </row>
    <row r="563" spans="1:60" outlineLevel="1" x14ac:dyDescent="0.2">
      <c r="A563" s="151">
        <v>160</v>
      </c>
      <c r="B563" s="139" t="s">
        <v>786</v>
      </c>
      <c r="C563" s="169" t="s">
        <v>787</v>
      </c>
      <c r="D563" s="141" t="s">
        <v>788</v>
      </c>
      <c r="E563" s="144">
        <v>23</v>
      </c>
      <c r="F563" s="149"/>
      <c r="G563" s="148">
        <f>E563*F563</f>
        <v>0</v>
      </c>
      <c r="H563" s="147"/>
      <c r="I563" s="153" t="s">
        <v>164</v>
      </c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  <c r="AF563" s="135"/>
      <c r="AG563" s="135"/>
      <c r="AH563" s="135"/>
      <c r="AI563" s="135"/>
      <c r="AJ563" s="135"/>
      <c r="AK563" s="135"/>
      <c r="AL563" s="135"/>
      <c r="AM563" s="135">
        <v>21</v>
      </c>
      <c r="AN563" s="135"/>
      <c r="AO563" s="135"/>
      <c r="AP563" s="135"/>
      <c r="AQ563" s="135"/>
      <c r="AR563" s="135"/>
      <c r="AS563" s="135"/>
      <c r="AT563" s="135"/>
      <c r="AU563" s="135"/>
      <c r="AV563" s="135"/>
      <c r="AW563" s="135"/>
      <c r="AX563" s="135"/>
      <c r="AY563" s="135"/>
      <c r="AZ563" s="135"/>
      <c r="BA563" s="135"/>
      <c r="BB563" s="135"/>
      <c r="BC563" s="135"/>
      <c r="BD563" s="135"/>
      <c r="BE563" s="135"/>
      <c r="BF563" s="135"/>
      <c r="BG563" s="135"/>
      <c r="BH563" s="135"/>
    </row>
    <row r="564" spans="1:60" outlineLevel="1" x14ac:dyDescent="0.2">
      <c r="A564" s="151"/>
      <c r="B564" s="139"/>
      <c r="C564" s="170" t="s">
        <v>789</v>
      </c>
      <c r="D564" s="142"/>
      <c r="E564" s="145">
        <v>23</v>
      </c>
      <c r="F564" s="148"/>
      <c r="G564" s="148"/>
      <c r="H564" s="147"/>
      <c r="I564" s="153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  <c r="AF564" s="135"/>
      <c r="AG564" s="135"/>
      <c r="AH564" s="135"/>
      <c r="AI564" s="135"/>
      <c r="AJ564" s="135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135"/>
      <c r="AU564" s="135"/>
      <c r="AV564" s="135"/>
      <c r="AW564" s="135"/>
      <c r="AX564" s="135"/>
      <c r="AY564" s="135"/>
      <c r="AZ564" s="135"/>
      <c r="BA564" s="135"/>
      <c r="BB564" s="135"/>
      <c r="BC564" s="135"/>
      <c r="BD564" s="135"/>
      <c r="BE564" s="135"/>
      <c r="BF564" s="135"/>
      <c r="BG564" s="135"/>
      <c r="BH564" s="135"/>
    </row>
    <row r="565" spans="1:60" ht="22.5" outlineLevel="1" x14ac:dyDescent="0.2">
      <c r="A565" s="151">
        <v>161</v>
      </c>
      <c r="B565" s="139" t="s">
        <v>790</v>
      </c>
      <c r="C565" s="169" t="s">
        <v>791</v>
      </c>
      <c r="D565" s="141" t="s">
        <v>202</v>
      </c>
      <c r="E565" s="144">
        <v>20.100000000000001</v>
      </c>
      <c r="F565" s="149"/>
      <c r="G565" s="148">
        <f>E565*F565</f>
        <v>0</v>
      </c>
      <c r="H565" s="147" t="s">
        <v>225</v>
      </c>
      <c r="I565" s="153" t="s">
        <v>95</v>
      </c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  <c r="AF565" s="135"/>
      <c r="AG565" s="135"/>
      <c r="AH565" s="135"/>
      <c r="AI565" s="135"/>
      <c r="AJ565" s="135"/>
      <c r="AK565" s="135"/>
      <c r="AL565" s="135"/>
      <c r="AM565" s="135">
        <v>21</v>
      </c>
      <c r="AN565" s="135"/>
      <c r="AO565" s="135"/>
      <c r="AP565" s="135"/>
      <c r="AQ565" s="135"/>
      <c r="AR565" s="135"/>
      <c r="AS565" s="135"/>
      <c r="AT565" s="135"/>
      <c r="AU565" s="135"/>
      <c r="AV565" s="135"/>
      <c r="AW565" s="135"/>
      <c r="AX565" s="135"/>
      <c r="AY565" s="135"/>
      <c r="AZ565" s="135"/>
      <c r="BA565" s="135"/>
      <c r="BB565" s="135"/>
      <c r="BC565" s="135"/>
      <c r="BD565" s="135"/>
      <c r="BE565" s="135"/>
      <c r="BF565" s="135"/>
      <c r="BG565" s="135"/>
      <c r="BH565" s="135"/>
    </row>
    <row r="566" spans="1:60" outlineLevel="1" x14ac:dyDescent="0.2">
      <c r="A566" s="151"/>
      <c r="B566" s="139"/>
      <c r="C566" s="170" t="s">
        <v>709</v>
      </c>
      <c r="D566" s="142"/>
      <c r="E566" s="145">
        <v>20.100000000000001</v>
      </c>
      <c r="F566" s="148"/>
      <c r="G566" s="148"/>
      <c r="H566" s="147"/>
      <c r="I566" s="153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  <c r="AF566" s="135"/>
      <c r="AG566" s="135"/>
      <c r="AH566" s="135"/>
      <c r="AI566" s="135"/>
      <c r="AJ566" s="135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135"/>
      <c r="AU566" s="135"/>
      <c r="AV566" s="135"/>
      <c r="AW566" s="135"/>
      <c r="AX566" s="135"/>
      <c r="AY566" s="135"/>
      <c r="AZ566" s="135"/>
      <c r="BA566" s="135"/>
      <c r="BB566" s="135"/>
      <c r="BC566" s="135"/>
      <c r="BD566" s="135"/>
      <c r="BE566" s="135"/>
      <c r="BF566" s="135"/>
      <c r="BG566" s="135"/>
      <c r="BH566" s="135"/>
    </row>
    <row r="567" spans="1:60" outlineLevel="1" x14ac:dyDescent="0.2">
      <c r="A567" s="151">
        <v>162</v>
      </c>
      <c r="B567" s="139" t="s">
        <v>792</v>
      </c>
      <c r="C567" s="169" t="s">
        <v>793</v>
      </c>
      <c r="D567" s="141" t="s">
        <v>232</v>
      </c>
      <c r="E567" s="144">
        <v>50</v>
      </c>
      <c r="F567" s="149"/>
      <c r="G567" s="148">
        <f>E567*F567</f>
        <v>0</v>
      </c>
      <c r="H567" s="147" t="s">
        <v>225</v>
      </c>
      <c r="I567" s="153" t="s">
        <v>95</v>
      </c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  <c r="AF567" s="135"/>
      <c r="AG567" s="135"/>
      <c r="AH567" s="135"/>
      <c r="AI567" s="135"/>
      <c r="AJ567" s="135"/>
      <c r="AK567" s="135"/>
      <c r="AL567" s="135"/>
      <c r="AM567" s="135">
        <v>21</v>
      </c>
      <c r="AN567" s="135"/>
      <c r="AO567" s="135"/>
      <c r="AP567" s="135"/>
      <c r="AQ567" s="135"/>
      <c r="AR567" s="135"/>
      <c r="AS567" s="135"/>
      <c r="AT567" s="135"/>
      <c r="AU567" s="135"/>
      <c r="AV567" s="135"/>
      <c r="AW567" s="135"/>
      <c r="AX567" s="135"/>
      <c r="AY567" s="135"/>
      <c r="AZ567" s="135"/>
      <c r="BA567" s="135"/>
      <c r="BB567" s="135"/>
      <c r="BC567" s="135"/>
      <c r="BD567" s="135"/>
      <c r="BE567" s="135"/>
      <c r="BF567" s="135"/>
      <c r="BG567" s="135"/>
      <c r="BH567" s="135"/>
    </row>
    <row r="568" spans="1:60" outlineLevel="1" x14ac:dyDescent="0.2">
      <c r="A568" s="151"/>
      <c r="B568" s="139"/>
      <c r="C568" s="170" t="s">
        <v>794</v>
      </c>
      <c r="D568" s="142"/>
      <c r="E568" s="145">
        <v>50</v>
      </c>
      <c r="F568" s="148"/>
      <c r="G568" s="148"/>
      <c r="H568" s="147"/>
      <c r="I568" s="153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  <c r="AF568" s="135"/>
      <c r="AG568" s="135"/>
      <c r="AH568" s="135"/>
      <c r="AI568" s="135"/>
      <c r="AJ568" s="135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135"/>
      <c r="AU568" s="135"/>
      <c r="AV568" s="135"/>
      <c r="AW568" s="135"/>
      <c r="AX568" s="135"/>
      <c r="AY568" s="135"/>
      <c r="AZ568" s="135"/>
      <c r="BA568" s="135"/>
      <c r="BB568" s="135"/>
      <c r="BC568" s="135"/>
      <c r="BD568" s="135"/>
      <c r="BE568" s="135"/>
      <c r="BF568" s="135"/>
      <c r="BG568" s="135"/>
      <c r="BH568" s="135"/>
    </row>
    <row r="569" spans="1:60" outlineLevel="1" x14ac:dyDescent="0.2">
      <c r="A569" s="151">
        <v>163</v>
      </c>
      <c r="B569" s="139" t="s">
        <v>795</v>
      </c>
      <c r="C569" s="169" t="s">
        <v>796</v>
      </c>
      <c r="D569" s="141" t="s">
        <v>202</v>
      </c>
      <c r="E569" s="144">
        <v>75</v>
      </c>
      <c r="F569" s="149"/>
      <c r="G569" s="148">
        <f>E569*F569</f>
        <v>0</v>
      </c>
      <c r="H569" s="147" t="s">
        <v>225</v>
      </c>
      <c r="I569" s="153" t="s">
        <v>95</v>
      </c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>
        <v>21</v>
      </c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135"/>
      <c r="AY569" s="135"/>
      <c r="AZ569" s="135"/>
      <c r="BA569" s="135"/>
      <c r="BB569" s="135"/>
      <c r="BC569" s="135"/>
      <c r="BD569" s="135"/>
      <c r="BE569" s="135"/>
      <c r="BF569" s="135"/>
      <c r="BG569" s="135"/>
      <c r="BH569" s="135"/>
    </row>
    <row r="570" spans="1:60" outlineLevel="1" x14ac:dyDescent="0.2">
      <c r="A570" s="151"/>
      <c r="B570" s="139"/>
      <c r="C570" s="170" t="s">
        <v>797</v>
      </c>
      <c r="D570" s="142"/>
      <c r="E570" s="145">
        <v>75</v>
      </c>
      <c r="F570" s="148"/>
      <c r="G570" s="148"/>
      <c r="H570" s="147"/>
      <c r="I570" s="153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  <c r="AF570" s="135"/>
      <c r="AG570" s="135"/>
      <c r="AH570" s="135"/>
      <c r="AI570" s="135"/>
      <c r="AJ570" s="135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135"/>
      <c r="AU570" s="135"/>
      <c r="AV570" s="135"/>
      <c r="AW570" s="135"/>
      <c r="AX570" s="135"/>
      <c r="AY570" s="135"/>
      <c r="AZ570" s="135"/>
      <c r="BA570" s="135"/>
      <c r="BB570" s="135"/>
      <c r="BC570" s="135"/>
      <c r="BD570" s="135"/>
      <c r="BE570" s="135"/>
      <c r="BF570" s="135"/>
      <c r="BG570" s="135"/>
      <c r="BH570" s="135"/>
    </row>
    <row r="571" spans="1:60" ht="22.5" outlineLevel="1" x14ac:dyDescent="0.2">
      <c r="A571" s="151">
        <v>164</v>
      </c>
      <c r="B571" s="139" t="s">
        <v>798</v>
      </c>
      <c r="C571" s="169" t="s">
        <v>799</v>
      </c>
      <c r="D571" s="141" t="s">
        <v>202</v>
      </c>
      <c r="E571" s="144">
        <v>50.17</v>
      </c>
      <c r="F571" s="149"/>
      <c r="G571" s="148">
        <f>E571*F571</f>
        <v>0</v>
      </c>
      <c r="H571" s="147" t="s">
        <v>225</v>
      </c>
      <c r="I571" s="153" t="s">
        <v>95</v>
      </c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35"/>
      <c r="AK571" s="135"/>
      <c r="AL571" s="135"/>
      <c r="AM571" s="135">
        <v>21</v>
      </c>
      <c r="AN571" s="135"/>
      <c r="AO571" s="135"/>
      <c r="AP571" s="135"/>
      <c r="AQ571" s="135"/>
      <c r="AR571" s="135"/>
      <c r="AS571" s="135"/>
      <c r="AT571" s="135"/>
      <c r="AU571" s="135"/>
      <c r="AV571" s="135"/>
      <c r="AW571" s="135"/>
      <c r="AX571" s="135"/>
      <c r="AY571" s="135"/>
      <c r="AZ571" s="135"/>
      <c r="BA571" s="135"/>
      <c r="BB571" s="135"/>
      <c r="BC571" s="135"/>
      <c r="BD571" s="135"/>
      <c r="BE571" s="135"/>
      <c r="BF571" s="135"/>
      <c r="BG571" s="135"/>
      <c r="BH571" s="135"/>
    </row>
    <row r="572" spans="1:60" outlineLevel="1" x14ac:dyDescent="0.2">
      <c r="A572" s="151"/>
      <c r="B572" s="139"/>
      <c r="C572" s="170" t="s">
        <v>689</v>
      </c>
      <c r="D572" s="142"/>
      <c r="E572" s="145">
        <v>23.67</v>
      </c>
      <c r="F572" s="148"/>
      <c r="G572" s="148"/>
      <c r="H572" s="147"/>
      <c r="I572" s="153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35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135"/>
      <c r="AU572" s="135"/>
      <c r="AV572" s="135"/>
      <c r="AW572" s="135"/>
      <c r="AX572" s="135"/>
      <c r="AY572" s="135"/>
      <c r="AZ572" s="135"/>
      <c r="BA572" s="135"/>
      <c r="BB572" s="135"/>
      <c r="BC572" s="135"/>
      <c r="BD572" s="135"/>
      <c r="BE572" s="135"/>
      <c r="BF572" s="135"/>
      <c r="BG572" s="135"/>
      <c r="BH572" s="135"/>
    </row>
    <row r="573" spans="1:60" outlineLevel="1" x14ac:dyDescent="0.2">
      <c r="A573" s="151"/>
      <c r="B573" s="139"/>
      <c r="C573" s="170" t="s">
        <v>690</v>
      </c>
      <c r="D573" s="142"/>
      <c r="E573" s="145">
        <v>26.5</v>
      </c>
      <c r="F573" s="148"/>
      <c r="G573" s="148"/>
      <c r="H573" s="147"/>
      <c r="I573" s="153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135"/>
      <c r="AY573" s="135"/>
      <c r="AZ573" s="135"/>
      <c r="BA573" s="135"/>
      <c r="BB573" s="135"/>
      <c r="BC573" s="135"/>
      <c r="BD573" s="135"/>
      <c r="BE573" s="135"/>
      <c r="BF573" s="135"/>
      <c r="BG573" s="135"/>
      <c r="BH573" s="135"/>
    </row>
    <row r="574" spans="1:60" ht="22.5" outlineLevel="1" x14ac:dyDescent="0.2">
      <c r="A574" s="151">
        <v>165</v>
      </c>
      <c r="B574" s="139" t="s">
        <v>800</v>
      </c>
      <c r="C574" s="169" t="s">
        <v>801</v>
      </c>
      <c r="D574" s="141" t="s">
        <v>232</v>
      </c>
      <c r="E574" s="144">
        <v>2</v>
      </c>
      <c r="F574" s="149"/>
      <c r="G574" s="148">
        <f>E574*F574</f>
        <v>0</v>
      </c>
      <c r="H574" s="147" t="s">
        <v>225</v>
      </c>
      <c r="I574" s="153" t="s">
        <v>95</v>
      </c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  <c r="AF574" s="135"/>
      <c r="AG574" s="135"/>
      <c r="AH574" s="135"/>
      <c r="AI574" s="135"/>
      <c r="AJ574" s="135"/>
      <c r="AK574" s="135"/>
      <c r="AL574" s="135"/>
      <c r="AM574" s="135">
        <v>21</v>
      </c>
      <c r="AN574" s="135"/>
      <c r="AO574" s="135"/>
      <c r="AP574" s="135"/>
      <c r="AQ574" s="135"/>
      <c r="AR574" s="135"/>
      <c r="AS574" s="135"/>
      <c r="AT574" s="135"/>
      <c r="AU574" s="135"/>
      <c r="AV574" s="135"/>
      <c r="AW574" s="135"/>
      <c r="AX574" s="135"/>
      <c r="AY574" s="135"/>
      <c r="AZ574" s="135"/>
      <c r="BA574" s="135"/>
      <c r="BB574" s="135"/>
      <c r="BC574" s="135"/>
      <c r="BD574" s="135"/>
      <c r="BE574" s="135"/>
      <c r="BF574" s="135"/>
      <c r="BG574" s="135"/>
      <c r="BH574" s="135"/>
    </row>
    <row r="575" spans="1:60" outlineLevel="1" x14ac:dyDescent="0.2">
      <c r="A575" s="151"/>
      <c r="B575" s="139"/>
      <c r="C575" s="170" t="s">
        <v>143</v>
      </c>
      <c r="D575" s="142"/>
      <c r="E575" s="145">
        <v>2</v>
      </c>
      <c r="F575" s="148"/>
      <c r="G575" s="148"/>
      <c r="H575" s="147"/>
      <c r="I575" s="153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  <c r="AF575" s="135"/>
      <c r="AG575" s="135"/>
      <c r="AH575" s="135"/>
      <c r="AI575" s="135"/>
      <c r="AJ575" s="135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135"/>
      <c r="AU575" s="135"/>
      <c r="AV575" s="135"/>
      <c r="AW575" s="135"/>
      <c r="AX575" s="135"/>
      <c r="AY575" s="135"/>
      <c r="AZ575" s="135"/>
      <c r="BA575" s="135"/>
      <c r="BB575" s="135"/>
      <c r="BC575" s="135"/>
      <c r="BD575" s="135"/>
      <c r="BE575" s="135"/>
      <c r="BF575" s="135"/>
      <c r="BG575" s="135"/>
      <c r="BH575" s="135"/>
    </row>
    <row r="576" spans="1:60" ht="22.5" outlineLevel="1" x14ac:dyDescent="0.2">
      <c r="A576" s="151">
        <v>166</v>
      </c>
      <c r="B576" s="139" t="s">
        <v>802</v>
      </c>
      <c r="C576" s="169" t="s">
        <v>803</v>
      </c>
      <c r="D576" s="141" t="s">
        <v>232</v>
      </c>
      <c r="E576" s="144">
        <v>8</v>
      </c>
      <c r="F576" s="149"/>
      <c r="G576" s="148">
        <f>E576*F576</f>
        <v>0</v>
      </c>
      <c r="H576" s="147" t="s">
        <v>225</v>
      </c>
      <c r="I576" s="153" t="s">
        <v>95</v>
      </c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35"/>
      <c r="AK576" s="135"/>
      <c r="AL576" s="135"/>
      <c r="AM576" s="135">
        <v>21</v>
      </c>
      <c r="AN576" s="135"/>
      <c r="AO576" s="135"/>
      <c r="AP576" s="135"/>
      <c r="AQ576" s="135"/>
      <c r="AR576" s="135"/>
      <c r="AS576" s="135"/>
      <c r="AT576" s="135"/>
      <c r="AU576" s="135"/>
      <c r="AV576" s="135"/>
      <c r="AW576" s="135"/>
      <c r="AX576" s="135"/>
      <c r="AY576" s="135"/>
      <c r="AZ576" s="135"/>
      <c r="BA576" s="135"/>
      <c r="BB576" s="135"/>
      <c r="BC576" s="135"/>
      <c r="BD576" s="135"/>
      <c r="BE576" s="135"/>
      <c r="BF576" s="135"/>
      <c r="BG576" s="135"/>
      <c r="BH576" s="135"/>
    </row>
    <row r="577" spans="1:60" outlineLevel="1" x14ac:dyDescent="0.2">
      <c r="A577" s="151"/>
      <c r="B577" s="139"/>
      <c r="C577" s="170" t="s">
        <v>804</v>
      </c>
      <c r="D577" s="142"/>
      <c r="E577" s="145">
        <v>2</v>
      </c>
      <c r="F577" s="148"/>
      <c r="G577" s="148"/>
      <c r="H577" s="147"/>
      <c r="I577" s="153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35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135"/>
      <c r="AU577" s="135"/>
      <c r="AV577" s="135"/>
      <c r="AW577" s="135"/>
      <c r="AX577" s="135"/>
      <c r="AY577" s="135"/>
      <c r="AZ577" s="135"/>
      <c r="BA577" s="135"/>
      <c r="BB577" s="135"/>
      <c r="BC577" s="135"/>
      <c r="BD577" s="135"/>
      <c r="BE577" s="135"/>
      <c r="BF577" s="135"/>
      <c r="BG577" s="135"/>
      <c r="BH577" s="135"/>
    </row>
    <row r="578" spans="1:60" outlineLevel="1" x14ac:dyDescent="0.2">
      <c r="A578" s="151"/>
      <c r="B578" s="139"/>
      <c r="C578" s="170" t="s">
        <v>805</v>
      </c>
      <c r="D578" s="142"/>
      <c r="E578" s="145">
        <v>6</v>
      </c>
      <c r="F578" s="148"/>
      <c r="G578" s="148"/>
      <c r="H578" s="147"/>
      <c r="I578" s="153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  <c r="AF578" s="135"/>
      <c r="AG578" s="135"/>
      <c r="AH578" s="135"/>
      <c r="AI578" s="135"/>
      <c r="AJ578" s="135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135"/>
      <c r="AU578" s="135"/>
      <c r="AV578" s="135"/>
      <c r="AW578" s="135"/>
      <c r="AX578" s="135"/>
      <c r="AY578" s="135"/>
      <c r="AZ578" s="135"/>
      <c r="BA578" s="135"/>
      <c r="BB578" s="135"/>
      <c r="BC578" s="135"/>
      <c r="BD578" s="135"/>
      <c r="BE578" s="135"/>
      <c r="BF578" s="135"/>
      <c r="BG578" s="135"/>
      <c r="BH578" s="135"/>
    </row>
    <row r="579" spans="1:60" x14ac:dyDescent="0.2">
      <c r="A579" s="150" t="s">
        <v>85</v>
      </c>
      <c r="B579" s="138" t="s">
        <v>806</v>
      </c>
      <c r="C579" s="168" t="s">
        <v>807</v>
      </c>
      <c r="D579" s="140"/>
      <c r="E579" s="143"/>
      <c r="F579" s="218">
        <f>SUM(G580:G584)</f>
        <v>0</v>
      </c>
      <c r="G579" s="219"/>
      <c r="H579" s="146"/>
      <c r="I579" s="152"/>
    </row>
    <row r="580" spans="1:60" outlineLevel="1" x14ac:dyDescent="0.2">
      <c r="A580" s="151"/>
      <c r="B580" s="220" t="s">
        <v>808</v>
      </c>
      <c r="C580" s="221"/>
      <c r="D580" s="222"/>
      <c r="E580" s="223"/>
      <c r="F580" s="224"/>
      <c r="G580" s="225"/>
      <c r="H580" s="147"/>
      <c r="I580" s="153"/>
      <c r="J580" s="135"/>
      <c r="K580" s="135">
        <v>1</v>
      </c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35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135"/>
      <c r="AU580" s="135"/>
      <c r="AV580" s="135"/>
      <c r="AW580" s="135"/>
      <c r="AX580" s="135"/>
      <c r="AY580" s="135"/>
      <c r="AZ580" s="135"/>
      <c r="BA580" s="135"/>
      <c r="BB580" s="135"/>
      <c r="BC580" s="135"/>
      <c r="BD580" s="135"/>
      <c r="BE580" s="135"/>
      <c r="BF580" s="135"/>
      <c r="BG580" s="135"/>
      <c r="BH580" s="135"/>
    </row>
    <row r="581" spans="1:60" outlineLevel="1" x14ac:dyDescent="0.2">
      <c r="A581" s="151">
        <v>167</v>
      </c>
      <c r="B581" s="139" t="s">
        <v>809</v>
      </c>
      <c r="C581" s="169" t="s">
        <v>810</v>
      </c>
      <c r="D581" s="141" t="s">
        <v>93</v>
      </c>
      <c r="E581" s="144">
        <v>419.46289999999999</v>
      </c>
      <c r="F581" s="149"/>
      <c r="G581" s="148">
        <f>E581*F581</f>
        <v>0</v>
      </c>
      <c r="H581" s="147" t="s">
        <v>811</v>
      </c>
      <c r="I581" s="153" t="s">
        <v>95</v>
      </c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35"/>
      <c r="AK581" s="135"/>
      <c r="AL581" s="135"/>
      <c r="AM581" s="135">
        <v>21</v>
      </c>
      <c r="AN581" s="135"/>
      <c r="AO581" s="135"/>
      <c r="AP581" s="135"/>
      <c r="AQ581" s="135"/>
      <c r="AR581" s="135"/>
      <c r="AS581" s="135"/>
      <c r="AT581" s="135"/>
      <c r="AU581" s="135"/>
      <c r="AV581" s="135"/>
      <c r="AW581" s="135"/>
      <c r="AX581" s="135"/>
      <c r="AY581" s="135"/>
      <c r="AZ581" s="135"/>
      <c r="BA581" s="135"/>
      <c r="BB581" s="135"/>
      <c r="BC581" s="135"/>
      <c r="BD581" s="135"/>
      <c r="BE581" s="135"/>
      <c r="BF581" s="135"/>
      <c r="BG581" s="135"/>
      <c r="BH581" s="135"/>
    </row>
    <row r="582" spans="1:60" outlineLevel="1" x14ac:dyDescent="0.2">
      <c r="A582" s="151"/>
      <c r="B582" s="139"/>
      <c r="C582" s="170" t="s">
        <v>534</v>
      </c>
      <c r="D582" s="142"/>
      <c r="E582" s="145">
        <v>263.81040000000002</v>
      </c>
      <c r="F582" s="148"/>
      <c r="G582" s="148"/>
      <c r="H582" s="147"/>
      <c r="I582" s="153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5"/>
      <c r="AU582" s="135"/>
      <c r="AV582" s="135"/>
      <c r="AW582" s="135"/>
      <c r="AX582" s="135"/>
      <c r="AY582" s="135"/>
      <c r="AZ582" s="135"/>
      <c r="BA582" s="135"/>
      <c r="BB582" s="135"/>
      <c r="BC582" s="135"/>
      <c r="BD582" s="135"/>
      <c r="BE582" s="135"/>
      <c r="BF582" s="135"/>
      <c r="BG582" s="135"/>
      <c r="BH582" s="135"/>
    </row>
    <row r="583" spans="1:60" outlineLevel="1" x14ac:dyDescent="0.2">
      <c r="A583" s="151"/>
      <c r="B583" s="139"/>
      <c r="C583" s="170" t="s">
        <v>535</v>
      </c>
      <c r="D583" s="142"/>
      <c r="E583" s="145">
        <v>103.0125</v>
      </c>
      <c r="F583" s="148"/>
      <c r="G583" s="148"/>
      <c r="H583" s="147"/>
      <c r="I583" s="153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  <c r="AF583" s="135"/>
      <c r="AG583" s="135"/>
      <c r="AH583" s="135"/>
      <c r="AI583" s="135"/>
      <c r="AJ583" s="135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135"/>
      <c r="AU583" s="135"/>
      <c r="AV583" s="135"/>
      <c r="AW583" s="135"/>
      <c r="AX583" s="135"/>
      <c r="AY583" s="135"/>
      <c r="AZ583" s="135"/>
      <c r="BA583" s="135"/>
      <c r="BB583" s="135"/>
      <c r="BC583" s="135"/>
      <c r="BD583" s="135"/>
      <c r="BE583" s="135"/>
      <c r="BF583" s="135"/>
      <c r="BG583" s="135"/>
      <c r="BH583" s="135"/>
    </row>
    <row r="584" spans="1:60" outlineLevel="1" x14ac:dyDescent="0.2">
      <c r="A584" s="151"/>
      <c r="B584" s="139"/>
      <c r="C584" s="170" t="s">
        <v>536</v>
      </c>
      <c r="D584" s="142"/>
      <c r="E584" s="145">
        <v>52.64</v>
      </c>
      <c r="F584" s="148"/>
      <c r="G584" s="148"/>
      <c r="H584" s="147"/>
      <c r="I584" s="153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5"/>
      <c r="AV584" s="135"/>
      <c r="AW584" s="135"/>
      <c r="AX584" s="135"/>
      <c r="AY584" s="135"/>
      <c r="AZ584" s="135"/>
      <c r="BA584" s="135"/>
      <c r="BB584" s="135"/>
      <c r="BC584" s="135"/>
      <c r="BD584" s="135"/>
      <c r="BE584" s="135"/>
      <c r="BF584" s="135"/>
      <c r="BG584" s="135"/>
      <c r="BH584" s="135"/>
    </row>
    <row r="585" spans="1:60" x14ac:dyDescent="0.2">
      <c r="A585" s="150" t="s">
        <v>85</v>
      </c>
      <c r="B585" s="138" t="s">
        <v>812</v>
      </c>
      <c r="C585" s="168" t="s">
        <v>813</v>
      </c>
      <c r="D585" s="140"/>
      <c r="E585" s="143"/>
      <c r="F585" s="218">
        <f>SUM(G586:G622)</f>
        <v>0</v>
      </c>
      <c r="G585" s="219"/>
      <c r="H585" s="146"/>
      <c r="I585" s="152"/>
    </row>
    <row r="586" spans="1:60" outlineLevel="1" x14ac:dyDescent="0.2">
      <c r="A586" s="151"/>
      <c r="B586" s="220" t="s">
        <v>814</v>
      </c>
      <c r="C586" s="221"/>
      <c r="D586" s="222"/>
      <c r="E586" s="223"/>
      <c r="F586" s="224"/>
      <c r="G586" s="225"/>
      <c r="H586" s="147"/>
      <c r="I586" s="153"/>
      <c r="J586" s="135"/>
      <c r="K586" s="135">
        <v>1</v>
      </c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35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135"/>
      <c r="AU586" s="135"/>
      <c r="AV586" s="135"/>
      <c r="AW586" s="135"/>
      <c r="AX586" s="135"/>
      <c r="AY586" s="135"/>
      <c r="AZ586" s="135"/>
      <c r="BA586" s="135"/>
      <c r="BB586" s="135"/>
      <c r="BC586" s="135"/>
      <c r="BD586" s="135"/>
      <c r="BE586" s="135"/>
      <c r="BF586" s="135"/>
      <c r="BG586" s="135"/>
      <c r="BH586" s="135"/>
    </row>
    <row r="587" spans="1:60" outlineLevel="1" x14ac:dyDescent="0.2">
      <c r="A587" s="151">
        <v>168</v>
      </c>
      <c r="B587" s="139" t="s">
        <v>815</v>
      </c>
      <c r="C587" s="169" t="s">
        <v>816</v>
      </c>
      <c r="D587" s="141" t="s">
        <v>93</v>
      </c>
      <c r="E587" s="144">
        <v>112.65</v>
      </c>
      <c r="F587" s="149"/>
      <c r="G587" s="148">
        <f>E587*F587</f>
        <v>0</v>
      </c>
      <c r="H587" s="147" t="s">
        <v>817</v>
      </c>
      <c r="I587" s="153" t="s">
        <v>95</v>
      </c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  <c r="AF587" s="135"/>
      <c r="AG587" s="135"/>
      <c r="AH587" s="135"/>
      <c r="AI587" s="135"/>
      <c r="AJ587" s="135"/>
      <c r="AK587" s="135"/>
      <c r="AL587" s="135"/>
      <c r="AM587" s="135">
        <v>21</v>
      </c>
      <c r="AN587" s="135"/>
      <c r="AO587" s="135"/>
      <c r="AP587" s="135"/>
      <c r="AQ587" s="135"/>
      <c r="AR587" s="135"/>
      <c r="AS587" s="135"/>
      <c r="AT587" s="135"/>
      <c r="AU587" s="135"/>
      <c r="AV587" s="135"/>
      <c r="AW587" s="135"/>
      <c r="AX587" s="135"/>
      <c r="AY587" s="135"/>
      <c r="AZ587" s="135"/>
      <c r="BA587" s="135"/>
      <c r="BB587" s="135"/>
      <c r="BC587" s="135"/>
      <c r="BD587" s="135"/>
      <c r="BE587" s="135"/>
      <c r="BF587" s="135"/>
      <c r="BG587" s="135"/>
      <c r="BH587" s="135"/>
    </row>
    <row r="588" spans="1:60" outlineLevel="1" x14ac:dyDescent="0.2">
      <c r="A588" s="151"/>
      <c r="B588" s="139"/>
      <c r="C588" s="170" t="s">
        <v>818</v>
      </c>
      <c r="D588" s="142"/>
      <c r="E588" s="145">
        <v>57</v>
      </c>
      <c r="F588" s="148"/>
      <c r="G588" s="148"/>
      <c r="H588" s="147"/>
      <c r="I588" s="153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135"/>
      <c r="AZ588" s="135"/>
      <c r="BA588" s="135"/>
      <c r="BB588" s="135"/>
      <c r="BC588" s="135"/>
      <c r="BD588" s="135"/>
      <c r="BE588" s="135"/>
      <c r="BF588" s="135"/>
      <c r="BG588" s="135"/>
      <c r="BH588" s="135"/>
    </row>
    <row r="589" spans="1:60" outlineLevel="1" x14ac:dyDescent="0.2">
      <c r="A589" s="151"/>
      <c r="B589" s="139"/>
      <c r="C589" s="170" t="s">
        <v>819</v>
      </c>
      <c r="D589" s="142"/>
      <c r="E589" s="145">
        <v>18.2</v>
      </c>
      <c r="F589" s="148"/>
      <c r="G589" s="148"/>
      <c r="H589" s="147"/>
      <c r="I589" s="153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35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135"/>
      <c r="AU589" s="135"/>
      <c r="AV589" s="135"/>
      <c r="AW589" s="135"/>
      <c r="AX589" s="135"/>
      <c r="AY589" s="135"/>
      <c r="AZ589" s="135"/>
      <c r="BA589" s="135"/>
      <c r="BB589" s="135"/>
      <c r="BC589" s="135"/>
      <c r="BD589" s="135"/>
      <c r="BE589" s="135"/>
      <c r="BF589" s="135"/>
      <c r="BG589" s="135"/>
      <c r="BH589" s="135"/>
    </row>
    <row r="590" spans="1:60" outlineLevel="1" x14ac:dyDescent="0.2">
      <c r="A590" s="151"/>
      <c r="B590" s="139"/>
      <c r="C590" s="170" t="s">
        <v>210</v>
      </c>
      <c r="D590" s="142"/>
      <c r="E590" s="145">
        <v>37.450000000000003</v>
      </c>
      <c r="F590" s="148"/>
      <c r="G590" s="148"/>
      <c r="H590" s="147"/>
      <c r="I590" s="153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  <c r="AF590" s="135"/>
      <c r="AG590" s="135"/>
      <c r="AH590" s="135"/>
      <c r="AI590" s="135"/>
      <c r="AJ590" s="135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135"/>
      <c r="AU590" s="135"/>
      <c r="AV590" s="135"/>
      <c r="AW590" s="135"/>
      <c r="AX590" s="135"/>
      <c r="AY590" s="135"/>
      <c r="AZ590" s="135"/>
      <c r="BA590" s="135"/>
      <c r="BB590" s="135"/>
      <c r="BC590" s="135"/>
      <c r="BD590" s="135"/>
      <c r="BE590" s="135"/>
      <c r="BF590" s="135"/>
      <c r="BG590" s="135"/>
      <c r="BH590" s="135"/>
    </row>
    <row r="591" spans="1:60" outlineLevel="1" x14ac:dyDescent="0.2">
      <c r="A591" s="151"/>
      <c r="B591" s="231" t="s">
        <v>820</v>
      </c>
      <c r="C591" s="232"/>
      <c r="D591" s="233"/>
      <c r="E591" s="234"/>
      <c r="F591" s="235"/>
      <c r="G591" s="236"/>
      <c r="H591" s="147"/>
      <c r="I591" s="153"/>
      <c r="J591" s="135"/>
      <c r="K591" s="135">
        <v>1</v>
      </c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35"/>
      <c r="AX591" s="135"/>
      <c r="AY591" s="135"/>
      <c r="AZ591" s="135"/>
      <c r="BA591" s="135"/>
      <c r="BB591" s="135"/>
      <c r="BC591" s="135"/>
      <c r="BD591" s="135"/>
      <c r="BE591" s="135"/>
      <c r="BF591" s="135"/>
      <c r="BG591" s="135"/>
      <c r="BH591" s="135"/>
    </row>
    <row r="592" spans="1:60" outlineLevel="1" x14ac:dyDescent="0.2">
      <c r="A592" s="151">
        <v>169</v>
      </c>
      <c r="B592" s="139" t="s">
        <v>821</v>
      </c>
      <c r="C592" s="169" t="s">
        <v>822</v>
      </c>
      <c r="D592" s="141" t="s">
        <v>232</v>
      </c>
      <c r="E592" s="144">
        <v>17</v>
      </c>
      <c r="F592" s="149"/>
      <c r="G592" s="148">
        <f>E592*F592</f>
        <v>0</v>
      </c>
      <c r="H592" s="147" t="s">
        <v>817</v>
      </c>
      <c r="I592" s="153" t="s">
        <v>95</v>
      </c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35"/>
      <c r="AK592" s="135"/>
      <c r="AL592" s="135"/>
      <c r="AM592" s="135">
        <v>21</v>
      </c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35"/>
      <c r="AX592" s="135"/>
      <c r="AY592" s="135"/>
      <c r="AZ592" s="135"/>
      <c r="BA592" s="135"/>
      <c r="BB592" s="135"/>
      <c r="BC592" s="135"/>
      <c r="BD592" s="135"/>
      <c r="BE592" s="135"/>
      <c r="BF592" s="135"/>
      <c r="BG592" s="135"/>
      <c r="BH592" s="135"/>
    </row>
    <row r="593" spans="1:60" outlineLevel="1" x14ac:dyDescent="0.2">
      <c r="A593" s="151"/>
      <c r="B593" s="139"/>
      <c r="C593" s="170" t="s">
        <v>823</v>
      </c>
      <c r="D593" s="142"/>
      <c r="E593" s="145">
        <v>17</v>
      </c>
      <c r="F593" s="148"/>
      <c r="G593" s="148"/>
      <c r="H593" s="147"/>
      <c r="I593" s="153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35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35"/>
      <c r="AX593" s="135"/>
      <c r="AY593" s="135"/>
      <c r="AZ593" s="135"/>
      <c r="BA593" s="135"/>
      <c r="BB593" s="135"/>
      <c r="BC593" s="135"/>
      <c r="BD593" s="135"/>
      <c r="BE593" s="135"/>
      <c r="BF593" s="135"/>
      <c r="BG593" s="135"/>
      <c r="BH593" s="135"/>
    </row>
    <row r="594" spans="1:60" outlineLevel="1" x14ac:dyDescent="0.2">
      <c r="A594" s="151">
        <v>170</v>
      </c>
      <c r="B594" s="139" t="s">
        <v>824</v>
      </c>
      <c r="C594" s="169" t="s">
        <v>825</v>
      </c>
      <c r="D594" s="141" t="s">
        <v>232</v>
      </c>
      <c r="E594" s="144">
        <v>2</v>
      </c>
      <c r="F594" s="149"/>
      <c r="G594" s="148">
        <f>E594*F594</f>
        <v>0</v>
      </c>
      <c r="H594" s="147" t="s">
        <v>817</v>
      </c>
      <c r="I594" s="153" t="s">
        <v>95</v>
      </c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  <c r="AF594" s="135"/>
      <c r="AG594" s="135"/>
      <c r="AH594" s="135"/>
      <c r="AI594" s="135"/>
      <c r="AJ594" s="135"/>
      <c r="AK594" s="135"/>
      <c r="AL594" s="135"/>
      <c r="AM594" s="135">
        <v>21</v>
      </c>
      <c r="AN594" s="135"/>
      <c r="AO594" s="135"/>
      <c r="AP594" s="135"/>
      <c r="AQ594" s="135"/>
      <c r="AR594" s="135"/>
      <c r="AS594" s="135"/>
      <c r="AT594" s="135"/>
      <c r="AU594" s="135"/>
      <c r="AV594" s="135"/>
      <c r="AW594" s="135"/>
      <c r="AX594" s="135"/>
      <c r="AY594" s="135"/>
      <c r="AZ594" s="135"/>
      <c r="BA594" s="135"/>
      <c r="BB594" s="135"/>
      <c r="BC594" s="135"/>
      <c r="BD594" s="135"/>
      <c r="BE594" s="135"/>
      <c r="BF594" s="135"/>
      <c r="BG594" s="135"/>
      <c r="BH594" s="135"/>
    </row>
    <row r="595" spans="1:60" outlineLevel="1" x14ac:dyDescent="0.2">
      <c r="A595" s="151"/>
      <c r="B595" s="139"/>
      <c r="C595" s="170" t="s">
        <v>143</v>
      </c>
      <c r="D595" s="142"/>
      <c r="E595" s="145">
        <v>2</v>
      </c>
      <c r="F595" s="148"/>
      <c r="G595" s="148"/>
      <c r="H595" s="147"/>
      <c r="I595" s="153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  <c r="AF595" s="135"/>
      <c r="AG595" s="135"/>
      <c r="AH595" s="135"/>
      <c r="AI595" s="135"/>
      <c r="AJ595" s="135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135"/>
      <c r="AU595" s="135"/>
      <c r="AV595" s="135"/>
      <c r="AW595" s="135"/>
      <c r="AX595" s="135"/>
      <c r="AY595" s="135"/>
      <c r="AZ595" s="135"/>
      <c r="BA595" s="135"/>
      <c r="BB595" s="135"/>
      <c r="BC595" s="135"/>
      <c r="BD595" s="135"/>
      <c r="BE595" s="135"/>
      <c r="BF595" s="135"/>
      <c r="BG595" s="135"/>
      <c r="BH595" s="135"/>
    </row>
    <row r="596" spans="1:60" ht="22.5" outlineLevel="1" x14ac:dyDescent="0.2">
      <c r="A596" s="151">
        <v>171</v>
      </c>
      <c r="B596" s="139" t="s">
        <v>826</v>
      </c>
      <c r="C596" s="169" t="s">
        <v>827</v>
      </c>
      <c r="D596" s="141" t="s">
        <v>232</v>
      </c>
      <c r="E596" s="144">
        <v>6</v>
      </c>
      <c r="F596" s="149"/>
      <c r="G596" s="148">
        <f>E596*F596</f>
        <v>0</v>
      </c>
      <c r="H596" s="147" t="s">
        <v>817</v>
      </c>
      <c r="I596" s="153" t="s">
        <v>95</v>
      </c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35"/>
      <c r="AK596" s="135"/>
      <c r="AL596" s="135"/>
      <c r="AM596" s="135">
        <v>21</v>
      </c>
      <c r="AN596" s="135"/>
      <c r="AO596" s="135"/>
      <c r="AP596" s="135"/>
      <c r="AQ596" s="135"/>
      <c r="AR596" s="135"/>
      <c r="AS596" s="135"/>
      <c r="AT596" s="135"/>
      <c r="AU596" s="135"/>
      <c r="AV596" s="135"/>
      <c r="AW596" s="135"/>
      <c r="AX596" s="135"/>
      <c r="AY596" s="135"/>
      <c r="AZ596" s="135"/>
      <c r="BA596" s="135"/>
      <c r="BB596" s="135"/>
      <c r="BC596" s="135"/>
      <c r="BD596" s="135"/>
      <c r="BE596" s="135"/>
      <c r="BF596" s="135"/>
      <c r="BG596" s="135"/>
      <c r="BH596" s="135"/>
    </row>
    <row r="597" spans="1:60" outlineLevel="1" x14ac:dyDescent="0.2">
      <c r="A597" s="151"/>
      <c r="B597" s="139"/>
      <c r="C597" s="226" t="s">
        <v>828</v>
      </c>
      <c r="D597" s="227"/>
      <c r="E597" s="228"/>
      <c r="F597" s="229"/>
      <c r="G597" s="230"/>
      <c r="H597" s="147"/>
      <c r="I597" s="153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135"/>
      <c r="AU597" s="135"/>
      <c r="AV597" s="135"/>
      <c r="AW597" s="135"/>
      <c r="AX597" s="135"/>
      <c r="AY597" s="135"/>
      <c r="AZ597" s="135"/>
      <c r="BA597" s="136" t="str">
        <f>C597</f>
        <v>Dveře s protipožární odolností do 30 minut.</v>
      </c>
      <c r="BB597" s="135"/>
      <c r="BC597" s="135"/>
      <c r="BD597" s="135"/>
      <c r="BE597" s="135"/>
      <c r="BF597" s="135"/>
      <c r="BG597" s="135"/>
      <c r="BH597" s="135"/>
    </row>
    <row r="598" spans="1:60" outlineLevel="1" x14ac:dyDescent="0.2">
      <c r="A598" s="151"/>
      <c r="B598" s="139"/>
      <c r="C598" s="170" t="s">
        <v>829</v>
      </c>
      <c r="D598" s="142"/>
      <c r="E598" s="145">
        <v>6</v>
      </c>
      <c r="F598" s="148"/>
      <c r="G598" s="148"/>
      <c r="H598" s="147"/>
      <c r="I598" s="153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  <c r="AF598" s="135"/>
      <c r="AG598" s="135"/>
      <c r="AH598" s="135"/>
      <c r="AI598" s="135"/>
      <c r="AJ598" s="135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135"/>
      <c r="AU598" s="135"/>
      <c r="AV598" s="135"/>
      <c r="AW598" s="135"/>
      <c r="AX598" s="135"/>
      <c r="AY598" s="135"/>
      <c r="AZ598" s="135"/>
      <c r="BA598" s="135"/>
      <c r="BB598" s="135"/>
      <c r="BC598" s="135"/>
      <c r="BD598" s="135"/>
      <c r="BE598" s="135"/>
      <c r="BF598" s="135"/>
      <c r="BG598" s="135"/>
      <c r="BH598" s="135"/>
    </row>
    <row r="599" spans="1:60" outlineLevel="1" x14ac:dyDescent="0.2">
      <c r="A599" s="151"/>
      <c r="B599" s="231" t="s">
        <v>830</v>
      </c>
      <c r="C599" s="232"/>
      <c r="D599" s="233"/>
      <c r="E599" s="234"/>
      <c r="F599" s="235"/>
      <c r="G599" s="236"/>
      <c r="H599" s="147"/>
      <c r="I599" s="153"/>
      <c r="J599" s="135"/>
      <c r="K599" s="135">
        <v>1</v>
      </c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  <c r="AF599" s="135"/>
      <c r="AG599" s="135"/>
      <c r="AH599" s="135"/>
      <c r="AI599" s="135"/>
      <c r="AJ599" s="135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135"/>
      <c r="AU599" s="135"/>
      <c r="AV599" s="135"/>
      <c r="AW599" s="135"/>
      <c r="AX599" s="135"/>
      <c r="AY599" s="135"/>
      <c r="AZ599" s="135"/>
      <c r="BA599" s="135"/>
      <c r="BB599" s="135"/>
      <c r="BC599" s="135"/>
      <c r="BD599" s="135"/>
      <c r="BE599" s="135"/>
      <c r="BF599" s="135"/>
      <c r="BG599" s="135"/>
      <c r="BH599" s="135"/>
    </row>
    <row r="600" spans="1:60" outlineLevel="1" x14ac:dyDescent="0.2">
      <c r="A600" s="151"/>
      <c r="B600" s="231" t="s">
        <v>831</v>
      </c>
      <c r="C600" s="232"/>
      <c r="D600" s="233"/>
      <c r="E600" s="234"/>
      <c r="F600" s="235"/>
      <c r="G600" s="236"/>
      <c r="H600" s="147"/>
      <c r="I600" s="153"/>
      <c r="J600" s="135"/>
      <c r="K600" s="135">
        <v>2</v>
      </c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35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135"/>
      <c r="AU600" s="135"/>
      <c r="AV600" s="135"/>
      <c r="AW600" s="135"/>
      <c r="AX600" s="135"/>
      <c r="AY600" s="135"/>
      <c r="AZ600" s="135"/>
      <c r="BA600" s="135"/>
      <c r="BB600" s="135"/>
      <c r="BC600" s="135"/>
      <c r="BD600" s="135"/>
      <c r="BE600" s="135"/>
      <c r="BF600" s="135"/>
      <c r="BG600" s="135"/>
      <c r="BH600" s="135"/>
    </row>
    <row r="601" spans="1:60" outlineLevel="1" x14ac:dyDescent="0.2">
      <c r="A601" s="151">
        <v>172</v>
      </c>
      <c r="B601" s="139" t="s">
        <v>832</v>
      </c>
      <c r="C601" s="169" t="s">
        <v>833</v>
      </c>
      <c r="D601" s="141" t="s">
        <v>232</v>
      </c>
      <c r="E601" s="144">
        <v>25</v>
      </c>
      <c r="F601" s="149"/>
      <c r="G601" s="148">
        <f>E601*F601</f>
        <v>0</v>
      </c>
      <c r="H601" s="147" t="s">
        <v>817</v>
      </c>
      <c r="I601" s="153" t="s">
        <v>95</v>
      </c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35"/>
      <c r="AK601" s="135"/>
      <c r="AL601" s="135"/>
      <c r="AM601" s="135">
        <v>21</v>
      </c>
      <c r="AN601" s="135"/>
      <c r="AO601" s="135"/>
      <c r="AP601" s="135"/>
      <c r="AQ601" s="135"/>
      <c r="AR601" s="135"/>
      <c r="AS601" s="135"/>
      <c r="AT601" s="135"/>
      <c r="AU601" s="135"/>
      <c r="AV601" s="135"/>
      <c r="AW601" s="135"/>
      <c r="AX601" s="135"/>
      <c r="AY601" s="135"/>
      <c r="AZ601" s="135"/>
      <c r="BA601" s="135"/>
      <c r="BB601" s="135"/>
      <c r="BC601" s="135"/>
      <c r="BD601" s="135"/>
      <c r="BE601" s="135"/>
      <c r="BF601" s="135"/>
      <c r="BG601" s="135"/>
      <c r="BH601" s="135"/>
    </row>
    <row r="602" spans="1:60" outlineLevel="1" x14ac:dyDescent="0.2">
      <c r="A602" s="151"/>
      <c r="B602" s="139"/>
      <c r="C602" s="170" t="s">
        <v>834</v>
      </c>
      <c r="D602" s="142"/>
      <c r="E602" s="145">
        <v>25</v>
      </c>
      <c r="F602" s="148"/>
      <c r="G602" s="148"/>
      <c r="H602" s="147"/>
      <c r="I602" s="153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  <c r="AF602" s="135"/>
      <c r="AG602" s="135"/>
      <c r="AH602" s="135"/>
      <c r="AI602" s="135"/>
      <c r="AJ602" s="135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135"/>
      <c r="AU602" s="135"/>
      <c r="AV602" s="135"/>
      <c r="AW602" s="135"/>
      <c r="AX602" s="135"/>
      <c r="AY602" s="135"/>
      <c r="AZ602" s="135"/>
      <c r="BA602" s="135"/>
      <c r="BB602" s="135"/>
      <c r="BC602" s="135"/>
      <c r="BD602" s="135"/>
      <c r="BE602" s="135"/>
      <c r="BF602" s="135"/>
      <c r="BG602" s="135"/>
      <c r="BH602" s="135"/>
    </row>
    <row r="603" spans="1:60" outlineLevel="1" x14ac:dyDescent="0.2">
      <c r="A603" s="151">
        <v>173</v>
      </c>
      <c r="B603" s="139" t="s">
        <v>835</v>
      </c>
      <c r="C603" s="169" t="s">
        <v>836</v>
      </c>
      <c r="D603" s="141" t="s">
        <v>762</v>
      </c>
      <c r="E603" s="144">
        <v>5.5</v>
      </c>
      <c r="F603" s="149"/>
      <c r="G603" s="148">
        <f>E603*F603</f>
        <v>0</v>
      </c>
      <c r="H603" s="147"/>
      <c r="I603" s="153" t="s">
        <v>164</v>
      </c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  <c r="AF603" s="135"/>
      <c r="AG603" s="135"/>
      <c r="AH603" s="135"/>
      <c r="AI603" s="135"/>
      <c r="AJ603" s="135"/>
      <c r="AK603" s="135"/>
      <c r="AL603" s="135"/>
      <c r="AM603" s="135">
        <v>21</v>
      </c>
      <c r="AN603" s="135"/>
      <c r="AO603" s="135"/>
      <c r="AP603" s="135"/>
      <c r="AQ603" s="135"/>
      <c r="AR603" s="135"/>
      <c r="AS603" s="135"/>
      <c r="AT603" s="135"/>
      <c r="AU603" s="135"/>
      <c r="AV603" s="135"/>
      <c r="AW603" s="135"/>
      <c r="AX603" s="135"/>
      <c r="AY603" s="135"/>
      <c r="AZ603" s="135"/>
      <c r="BA603" s="135"/>
      <c r="BB603" s="135"/>
      <c r="BC603" s="135"/>
      <c r="BD603" s="135"/>
      <c r="BE603" s="135"/>
      <c r="BF603" s="135"/>
      <c r="BG603" s="135"/>
      <c r="BH603" s="135"/>
    </row>
    <row r="604" spans="1:60" outlineLevel="1" x14ac:dyDescent="0.2">
      <c r="A604" s="151"/>
      <c r="B604" s="139"/>
      <c r="C604" s="170" t="s">
        <v>837</v>
      </c>
      <c r="D604" s="142"/>
      <c r="E604" s="145">
        <v>5.5</v>
      </c>
      <c r="F604" s="148"/>
      <c r="G604" s="148"/>
      <c r="H604" s="147"/>
      <c r="I604" s="153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35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135"/>
      <c r="AU604" s="135"/>
      <c r="AV604" s="135"/>
      <c r="AW604" s="135"/>
      <c r="AX604" s="135"/>
      <c r="AY604" s="135"/>
      <c r="AZ604" s="135"/>
      <c r="BA604" s="135"/>
      <c r="BB604" s="135"/>
      <c r="BC604" s="135"/>
      <c r="BD604" s="135"/>
      <c r="BE604" s="135"/>
      <c r="BF604" s="135"/>
      <c r="BG604" s="135"/>
      <c r="BH604" s="135"/>
    </row>
    <row r="605" spans="1:60" ht="22.5" outlineLevel="1" x14ac:dyDescent="0.2">
      <c r="A605" s="151">
        <v>174</v>
      </c>
      <c r="B605" s="139" t="s">
        <v>838</v>
      </c>
      <c r="C605" s="169" t="s">
        <v>839</v>
      </c>
      <c r="D605" s="141" t="s">
        <v>232</v>
      </c>
      <c r="E605" s="144">
        <v>8</v>
      </c>
      <c r="F605" s="149"/>
      <c r="G605" s="148">
        <f>E605*F605</f>
        <v>0</v>
      </c>
      <c r="H605" s="147" t="s">
        <v>225</v>
      </c>
      <c r="I605" s="153" t="s">
        <v>95</v>
      </c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35"/>
      <c r="AK605" s="135"/>
      <c r="AL605" s="135"/>
      <c r="AM605" s="135">
        <v>21</v>
      </c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  <c r="BE605" s="135"/>
      <c r="BF605" s="135"/>
      <c r="BG605" s="135"/>
      <c r="BH605" s="135"/>
    </row>
    <row r="606" spans="1:60" outlineLevel="1" x14ac:dyDescent="0.2">
      <c r="A606" s="151"/>
      <c r="B606" s="139"/>
      <c r="C606" s="170" t="s">
        <v>840</v>
      </c>
      <c r="D606" s="142"/>
      <c r="E606" s="145">
        <v>5</v>
      </c>
      <c r="F606" s="148"/>
      <c r="G606" s="148"/>
      <c r="H606" s="147"/>
      <c r="I606" s="153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  <c r="AF606" s="135"/>
      <c r="AG606" s="135"/>
      <c r="AH606" s="135"/>
      <c r="AI606" s="135"/>
      <c r="AJ606" s="135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135"/>
      <c r="AU606" s="135"/>
      <c r="AV606" s="135"/>
      <c r="AW606" s="135"/>
      <c r="AX606" s="135"/>
      <c r="AY606" s="135"/>
      <c r="AZ606" s="135"/>
      <c r="BA606" s="135"/>
      <c r="BB606" s="135"/>
      <c r="BC606" s="135"/>
      <c r="BD606" s="135"/>
      <c r="BE606" s="135"/>
      <c r="BF606" s="135"/>
      <c r="BG606" s="135"/>
      <c r="BH606" s="135"/>
    </row>
    <row r="607" spans="1:60" outlineLevel="1" x14ac:dyDescent="0.2">
      <c r="A607" s="151"/>
      <c r="B607" s="139"/>
      <c r="C607" s="170" t="s">
        <v>841</v>
      </c>
      <c r="D607" s="142"/>
      <c r="E607" s="145">
        <v>3</v>
      </c>
      <c r="F607" s="148"/>
      <c r="G607" s="148"/>
      <c r="H607" s="147"/>
      <c r="I607" s="153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35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135"/>
      <c r="AU607" s="135"/>
      <c r="AV607" s="135"/>
      <c r="AW607" s="135"/>
      <c r="AX607" s="135"/>
      <c r="AY607" s="135"/>
      <c r="AZ607" s="135"/>
      <c r="BA607" s="135"/>
      <c r="BB607" s="135"/>
      <c r="BC607" s="135"/>
      <c r="BD607" s="135"/>
      <c r="BE607" s="135"/>
      <c r="BF607" s="135"/>
      <c r="BG607" s="135"/>
      <c r="BH607" s="135"/>
    </row>
    <row r="608" spans="1:60" ht="22.5" outlineLevel="1" x14ac:dyDescent="0.2">
      <c r="A608" s="151">
        <v>175</v>
      </c>
      <c r="B608" s="139" t="s">
        <v>842</v>
      </c>
      <c r="C608" s="169" t="s">
        <v>843</v>
      </c>
      <c r="D608" s="141" t="s">
        <v>232</v>
      </c>
      <c r="E608" s="144">
        <v>1</v>
      </c>
      <c r="F608" s="149"/>
      <c r="G608" s="148">
        <f>E608*F608</f>
        <v>0</v>
      </c>
      <c r="H608" s="147" t="s">
        <v>225</v>
      </c>
      <c r="I608" s="153" t="s">
        <v>95</v>
      </c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>
        <v>21</v>
      </c>
      <c r="AN608" s="135"/>
      <c r="AO608" s="135"/>
      <c r="AP608" s="135"/>
      <c r="AQ608" s="135"/>
      <c r="AR608" s="135"/>
      <c r="AS608" s="135"/>
      <c r="AT608" s="135"/>
      <c r="AU608" s="135"/>
      <c r="AV608" s="135"/>
      <c r="AW608" s="135"/>
      <c r="AX608" s="135"/>
      <c r="AY608" s="135"/>
      <c r="AZ608" s="135"/>
      <c r="BA608" s="135"/>
      <c r="BB608" s="135"/>
      <c r="BC608" s="135"/>
      <c r="BD608" s="135"/>
      <c r="BE608" s="135"/>
      <c r="BF608" s="135"/>
      <c r="BG608" s="135"/>
      <c r="BH608" s="135"/>
    </row>
    <row r="609" spans="1:60" outlineLevel="1" x14ac:dyDescent="0.2">
      <c r="A609" s="151"/>
      <c r="B609" s="139"/>
      <c r="C609" s="170" t="s">
        <v>656</v>
      </c>
      <c r="D609" s="142"/>
      <c r="E609" s="145">
        <v>1</v>
      </c>
      <c r="F609" s="148"/>
      <c r="G609" s="148"/>
      <c r="H609" s="147"/>
      <c r="I609" s="153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35"/>
      <c r="AK609" s="135"/>
      <c r="AL609" s="135"/>
      <c r="AM609" s="135"/>
      <c r="AN609" s="135"/>
      <c r="AO609" s="135"/>
      <c r="AP609" s="135"/>
      <c r="AQ609" s="135"/>
      <c r="AR609" s="135"/>
      <c r="AS609" s="135"/>
      <c r="AT609" s="135"/>
      <c r="AU609" s="135"/>
      <c r="AV609" s="135"/>
      <c r="AW609" s="135"/>
      <c r="AX609" s="135"/>
      <c r="AY609" s="135"/>
      <c r="AZ609" s="135"/>
      <c r="BA609" s="135"/>
      <c r="BB609" s="135"/>
      <c r="BC609" s="135"/>
      <c r="BD609" s="135"/>
      <c r="BE609" s="135"/>
      <c r="BF609" s="135"/>
      <c r="BG609" s="135"/>
      <c r="BH609" s="135"/>
    </row>
    <row r="610" spans="1:60" ht="22.5" outlineLevel="1" x14ac:dyDescent="0.2">
      <c r="A610" s="151">
        <v>176</v>
      </c>
      <c r="B610" s="139" t="s">
        <v>802</v>
      </c>
      <c r="C610" s="169" t="s">
        <v>803</v>
      </c>
      <c r="D610" s="141" t="s">
        <v>232</v>
      </c>
      <c r="E610" s="144">
        <v>8</v>
      </c>
      <c r="F610" s="149"/>
      <c r="G610" s="148">
        <f>E610*F610</f>
        <v>0</v>
      </c>
      <c r="H610" s="147" t="s">
        <v>225</v>
      </c>
      <c r="I610" s="153" t="s">
        <v>95</v>
      </c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  <c r="AF610" s="135"/>
      <c r="AG610" s="135"/>
      <c r="AH610" s="135"/>
      <c r="AI610" s="135"/>
      <c r="AJ610" s="135"/>
      <c r="AK610" s="135"/>
      <c r="AL610" s="135"/>
      <c r="AM610" s="135">
        <v>21</v>
      </c>
      <c r="AN610" s="135"/>
      <c r="AO610" s="135"/>
      <c r="AP610" s="135"/>
      <c r="AQ610" s="135"/>
      <c r="AR610" s="135"/>
      <c r="AS610" s="135"/>
      <c r="AT610" s="135"/>
      <c r="AU610" s="135"/>
      <c r="AV610" s="135"/>
      <c r="AW610" s="135"/>
      <c r="AX610" s="135"/>
      <c r="AY610" s="135"/>
      <c r="AZ610" s="135"/>
      <c r="BA610" s="135"/>
      <c r="BB610" s="135"/>
      <c r="BC610" s="135"/>
      <c r="BD610" s="135"/>
      <c r="BE610" s="135"/>
      <c r="BF610" s="135"/>
      <c r="BG610" s="135"/>
      <c r="BH610" s="135"/>
    </row>
    <row r="611" spans="1:60" outlineLevel="1" x14ac:dyDescent="0.2">
      <c r="A611" s="151"/>
      <c r="B611" s="139"/>
      <c r="C611" s="170" t="s">
        <v>844</v>
      </c>
      <c r="D611" s="142"/>
      <c r="E611" s="145">
        <v>8</v>
      </c>
      <c r="F611" s="148"/>
      <c r="G611" s="148"/>
      <c r="H611" s="147"/>
      <c r="I611" s="153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  <c r="AF611" s="135"/>
      <c r="AG611" s="135"/>
      <c r="AH611" s="135"/>
      <c r="AI611" s="135"/>
      <c r="AJ611" s="135"/>
      <c r="AK611" s="135"/>
      <c r="AL611" s="135"/>
      <c r="AM611" s="135"/>
      <c r="AN611" s="135"/>
      <c r="AO611" s="135"/>
      <c r="AP611" s="135"/>
      <c r="AQ611" s="135"/>
      <c r="AR611" s="135"/>
      <c r="AS611" s="135"/>
      <c r="AT611" s="135"/>
      <c r="AU611" s="135"/>
      <c r="AV611" s="135"/>
      <c r="AW611" s="135"/>
      <c r="AX611" s="135"/>
      <c r="AY611" s="135"/>
      <c r="AZ611" s="135"/>
      <c r="BA611" s="135"/>
      <c r="BB611" s="135"/>
      <c r="BC611" s="135"/>
      <c r="BD611" s="135"/>
      <c r="BE611" s="135"/>
      <c r="BF611" s="135"/>
      <c r="BG611" s="135"/>
      <c r="BH611" s="135"/>
    </row>
    <row r="612" spans="1:60" ht="22.5" outlineLevel="1" x14ac:dyDescent="0.2">
      <c r="A612" s="151">
        <v>177</v>
      </c>
      <c r="B612" s="139" t="s">
        <v>845</v>
      </c>
      <c r="C612" s="169" t="s">
        <v>846</v>
      </c>
      <c r="D612" s="141" t="s">
        <v>232</v>
      </c>
      <c r="E612" s="144">
        <v>6</v>
      </c>
      <c r="F612" s="149"/>
      <c r="G612" s="148">
        <f>E612*F612</f>
        <v>0</v>
      </c>
      <c r="H612" s="147" t="s">
        <v>225</v>
      </c>
      <c r="I612" s="153" t="s">
        <v>95</v>
      </c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>
        <v>21</v>
      </c>
      <c r="AN612" s="135"/>
      <c r="AO612" s="135"/>
      <c r="AP612" s="135"/>
      <c r="AQ612" s="135"/>
      <c r="AR612" s="135"/>
      <c r="AS612" s="135"/>
      <c r="AT612" s="135"/>
      <c r="AU612" s="135"/>
      <c r="AV612" s="135"/>
      <c r="AW612" s="135"/>
      <c r="AX612" s="135"/>
      <c r="AY612" s="135"/>
      <c r="AZ612" s="135"/>
      <c r="BA612" s="135"/>
      <c r="BB612" s="135"/>
      <c r="BC612" s="135"/>
      <c r="BD612" s="135"/>
      <c r="BE612" s="135"/>
      <c r="BF612" s="135"/>
      <c r="BG612" s="135"/>
      <c r="BH612" s="135"/>
    </row>
    <row r="613" spans="1:60" outlineLevel="1" x14ac:dyDescent="0.2">
      <c r="A613" s="151"/>
      <c r="B613" s="139"/>
      <c r="C613" s="170" t="s">
        <v>847</v>
      </c>
      <c r="D613" s="142"/>
      <c r="E613" s="145">
        <v>4</v>
      </c>
      <c r="F613" s="148"/>
      <c r="G613" s="148"/>
      <c r="H613" s="147"/>
      <c r="I613" s="153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  <c r="AF613" s="135"/>
      <c r="AG613" s="135"/>
      <c r="AH613" s="135"/>
      <c r="AI613" s="135"/>
      <c r="AJ613" s="135"/>
      <c r="AK613" s="135"/>
      <c r="AL613" s="135"/>
      <c r="AM613" s="135"/>
      <c r="AN613" s="135"/>
      <c r="AO613" s="135"/>
      <c r="AP613" s="135"/>
      <c r="AQ613" s="135"/>
      <c r="AR613" s="135"/>
      <c r="AS613" s="135"/>
      <c r="AT613" s="135"/>
      <c r="AU613" s="135"/>
      <c r="AV613" s="135"/>
      <c r="AW613" s="135"/>
      <c r="AX613" s="135"/>
      <c r="AY613" s="135"/>
      <c r="AZ613" s="135"/>
      <c r="BA613" s="135"/>
      <c r="BB613" s="135"/>
      <c r="BC613" s="135"/>
      <c r="BD613" s="135"/>
      <c r="BE613" s="135"/>
      <c r="BF613" s="135"/>
      <c r="BG613" s="135"/>
      <c r="BH613" s="135"/>
    </row>
    <row r="614" spans="1:60" outlineLevel="1" x14ac:dyDescent="0.2">
      <c r="A614" s="151"/>
      <c r="B614" s="139"/>
      <c r="C614" s="170" t="s">
        <v>848</v>
      </c>
      <c r="D614" s="142"/>
      <c r="E614" s="145">
        <v>2</v>
      </c>
      <c r="F614" s="148"/>
      <c r="G614" s="148"/>
      <c r="H614" s="147"/>
      <c r="I614" s="153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  <c r="AF614" s="135"/>
      <c r="AG614" s="135"/>
      <c r="AH614" s="135"/>
      <c r="AI614" s="135"/>
      <c r="AJ614" s="135"/>
      <c r="AK614" s="135"/>
      <c r="AL614" s="135"/>
      <c r="AM614" s="135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35"/>
      <c r="AX614" s="135"/>
      <c r="AY614" s="135"/>
      <c r="AZ614" s="135"/>
      <c r="BA614" s="135"/>
      <c r="BB614" s="135"/>
      <c r="BC614" s="135"/>
      <c r="BD614" s="135"/>
      <c r="BE614" s="135"/>
      <c r="BF614" s="135"/>
      <c r="BG614" s="135"/>
      <c r="BH614" s="135"/>
    </row>
    <row r="615" spans="1:60" outlineLevel="1" x14ac:dyDescent="0.2">
      <c r="A615" s="151">
        <v>178</v>
      </c>
      <c r="B615" s="139" t="s">
        <v>849</v>
      </c>
      <c r="C615" s="169" t="s">
        <v>850</v>
      </c>
      <c r="D615" s="141" t="s">
        <v>232</v>
      </c>
      <c r="E615" s="144">
        <v>2</v>
      </c>
      <c r="F615" s="149"/>
      <c r="G615" s="148">
        <f>E615*F615</f>
        <v>0</v>
      </c>
      <c r="H615" s="147"/>
      <c r="I615" s="153" t="s">
        <v>164</v>
      </c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  <c r="AF615" s="135"/>
      <c r="AG615" s="135"/>
      <c r="AH615" s="135"/>
      <c r="AI615" s="135"/>
      <c r="AJ615" s="135"/>
      <c r="AK615" s="135"/>
      <c r="AL615" s="135"/>
      <c r="AM615" s="135">
        <v>21</v>
      </c>
      <c r="AN615" s="135"/>
      <c r="AO615" s="135"/>
      <c r="AP615" s="135"/>
      <c r="AQ615" s="135"/>
      <c r="AR615" s="135"/>
      <c r="AS615" s="135"/>
      <c r="AT615" s="135"/>
      <c r="AU615" s="135"/>
      <c r="AV615" s="135"/>
      <c r="AW615" s="135"/>
      <c r="AX615" s="135"/>
      <c r="AY615" s="135"/>
      <c r="AZ615" s="135"/>
      <c r="BA615" s="135"/>
      <c r="BB615" s="135"/>
      <c r="BC615" s="135"/>
      <c r="BD615" s="135"/>
      <c r="BE615" s="135"/>
      <c r="BF615" s="135"/>
      <c r="BG615" s="135"/>
      <c r="BH615" s="135"/>
    </row>
    <row r="616" spans="1:60" outlineLevel="1" x14ac:dyDescent="0.2">
      <c r="A616" s="151"/>
      <c r="B616" s="139"/>
      <c r="C616" s="170" t="s">
        <v>143</v>
      </c>
      <c r="D616" s="142"/>
      <c r="E616" s="145">
        <v>2</v>
      </c>
      <c r="F616" s="148"/>
      <c r="G616" s="148"/>
      <c r="H616" s="147"/>
      <c r="I616" s="153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  <c r="AF616" s="135"/>
      <c r="AG616" s="135"/>
      <c r="AH616" s="135"/>
      <c r="AI616" s="135"/>
      <c r="AJ616" s="135"/>
      <c r="AK616" s="135"/>
      <c r="AL616" s="135"/>
      <c r="AM616" s="135"/>
      <c r="AN616" s="135"/>
      <c r="AO616" s="135"/>
      <c r="AP616" s="135"/>
      <c r="AQ616" s="135"/>
      <c r="AR616" s="135"/>
      <c r="AS616" s="135"/>
      <c r="AT616" s="135"/>
      <c r="AU616" s="135"/>
      <c r="AV616" s="135"/>
      <c r="AW616" s="135"/>
      <c r="AX616" s="135"/>
      <c r="AY616" s="135"/>
      <c r="AZ616" s="135"/>
      <c r="BA616" s="135"/>
      <c r="BB616" s="135"/>
      <c r="BC616" s="135"/>
      <c r="BD616" s="135"/>
      <c r="BE616" s="135"/>
      <c r="BF616" s="135"/>
      <c r="BG616" s="135"/>
      <c r="BH616" s="135"/>
    </row>
    <row r="617" spans="1:60" outlineLevel="1" x14ac:dyDescent="0.2">
      <c r="A617" s="151">
        <v>179</v>
      </c>
      <c r="B617" s="139" t="s">
        <v>851</v>
      </c>
      <c r="C617" s="169" t="s">
        <v>852</v>
      </c>
      <c r="D617" s="141" t="s">
        <v>232</v>
      </c>
      <c r="E617" s="144">
        <v>8</v>
      </c>
      <c r="F617" s="149"/>
      <c r="G617" s="148">
        <f>E617*F617</f>
        <v>0</v>
      </c>
      <c r="H617" s="147" t="s">
        <v>225</v>
      </c>
      <c r="I617" s="153" t="s">
        <v>95</v>
      </c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  <c r="AF617" s="135"/>
      <c r="AG617" s="135"/>
      <c r="AH617" s="135"/>
      <c r="AI617" s="135"/>
      <c r="AJ617" s="135"/>
      <c r="AK617" s="135"/>
      <c r="AL617" s="135"/>
      <c r="AM617" s="135">
        <v>21</v>
      </c>
      <c r="AN617" s="135"/>
      <c r="AO617" s="135"/>
      <c r="AP617" s="135"/>
      <c r="AQ617" s="135"/>
      <c r="AR617" s="135"/>
      <c r="AS617" s="135"/>
      <c r="AT617" s="135"/>
      <c r="AU617" s="135"/>
      <c r="AV617" s="135"/>
      <c r="AW617" s="135"/>
      <c r="AX617" s="135"/>
      <c r="AY617" s="135"/>
      <c r="AZ617" s="135"/>
      <c r="BA617" s="135"/>
      <c r="BB617" s="135"/>
      <c r="BC617" s="135"/>
      <c r="BD617" s="135"/>
      <c r="BE617" s="135"/>
      <c r="BF617" s="135"/>
      <c r="BG617" s="135"/>
      <c r="BH617" s="135"/>
    </row>
    <row r="618" spans="1:60" outlineLevel="1" x14ac:dyDescent="0.2">
      <c r="A618" s="151"/>
      <c r="B618" s="139"/>
      <c r="C618" s="170" t="s">
        <v>844</v>
      </c>
      <c r="D618" s="142"/>
      <c r="E618" s="145">
        <v>8</v>
      </c>
      <c r="F618" s="148"/>
      <c r="G618" s="148"/>
      <c r="H618" s="147"/>
      <c r="I618" s="153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135"/>
      <c r="AK618" s="135"/>
      <c r="AL618" s="135"/>
      <c r="AM618" s="135"/>
      <c r="AN618" s="135"/>
      <c r="AO618" s="135"/>
      <c r="AP618" s="135"/>
      <c r="AQ618" s="135"/>
      <c r="AR618" s="135"/>
      <c r="AS618" s="135"/>
      <c r="AT618" s="135"/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</row>
    <row r="619" spans="1:60" outlineLevel="1" x14ac:dyDescent="0.2">
      <c r="A619" s="151">
        <v>180</v>
      </c>
      <c r="B619" s="139" t="s">
        <v>853</v>
      </c>
      <c r="C619" s="169" t="s">
        <v>854</v>
      </c>
      <c r="D619" s="141" t="s">
        <v>232</v>
      </c>
      <c r="E619" s="144">
        <v>15</v>
      </c>
      <c r="F619" s="149"/>
      <c r="G619" s="148">
        <f>E619*F619</f>
        <v>0</v>
      </c>
      <c r="H619" s="147" t="s">
        <v>225</v>
      </c>
      <c r="I619" s="153" t="s">
        <v>95</v>
      </c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35"/>
      <c r="AK619" s="135"/>
      <c r="AL619" s="135"/>
      <c r="AM619" s="135">
        <v>21</v>
      </c>
      <c r="AN619" s="135"/>
      <c r="AO619" s="135"/>
      <c r="AP619" s="135"/>
      <c r="AQ619" s="135"/>
      <c r="AR619" s="135"/>
      <c r="AS619" s="135"/>
      <c r="AT619" s="135"/>
      <c r="AU619" s="135"/>
      <c r="AV619" s="135"/>
      <c r="AW619" s="135"/>
      <c r="AX619" s="135"/>
      <c r="AY619" s="135"/>
      <c r="AZ619" s="135"/>
      <c r="BA619" s="135"/>
      <c r="BB619" s="135"/>
      <c r="BC619" s="135"/>
      <c r="BD619" s="135"/>
      <c r="BE619" s="135"/>
      <c r="BF619" s="135"/>
      <c r="BG619" s="135"/>
      <c r="BH619" s="135"/>
    </row>
    <row r="620" spans="1:60" outlineLevel="1" x14ac:dyDescent="0.2">
      <c r="A620" s="151"/>
      <c r="B620" s="139"/>
      <c r="C620" s="170" t="s">
        <v>855</v>
      </c>
      <c r="D620" s="142"/>
      <c r="E620" s="145">
        <v>15</v>
      </c>
      <c r="F620" s="148"/>
      <c r="G620" s="148"/>
      <c r="H620" s="147"/>
      <c r="I620" s="153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35"/>
      <c r="AK620" s="135"/>
      <c r="AL620" s="135"/>
      <c r="AM620" s="135"/>
      <c r="AN620" s="135"/>
      <c r="AO620" s="135"/>
      <c r="AP620" s="135"/>
      <c r="AQ620" s="135"/>
      <c r="AR620" s="135"/>
      <c r="AS620" s="135"/>
      <c r="AT620" s="135"/>
      <c r="AU620" s="135"/>
      <c r="AV620" s="135"/>
      <c r="AW620" s="135"/>
      <c r="AX620" s="135"/>
      <c r="AY620" s="135"/>
      <c r="AZ620" s="135"/>
      <c r="BA620" s="135"/>
      <c r="BB620" s="135"/>
      <c r="BC620" s="135"/>
      <c r="BD620" s="135"/>
      <c r="BE620" s="135"/>
      <c r="BF620" s="135"/>
      <c r="BG620" s="135"/>
      <c r="BH620" s="135"/>
    </row>
    <row r="621" spans="1:60" outlineLevel="1" x14ac:dyDescent="0.2">
      <c r="A621" s="151">
        <v>181</v>
      </c>
      <c r="B621" s="139" t="s">
        <v>856</v>
      </c>
      <c r="C621" s="169" t="s">
        <v>857</v>
      </c>
      <c r="D621" s="141" t="s">
        <v>232</v>
      </c>
      <c r="E621" s="144">
        <v>2</v>
      </c>
      <c r="F621" s="149"/>
      <c r="G621" s="148">
        <f>E621*F621</f>
        <v>0</v>
      </c>
      <c r="H621" s="147" t="s">
        <v>225</v>
      </c>
      <c r="I621" s="153" t="s">
        <v>95</v>
      </c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  <c r="AF621" s="135"/>
      <c r="AG621" s="135"/>
      <c r="AH621" s="135"/>
      <c r="AI621" s="135"/>
      <c r="AJ621" s="135"/>
      <c r="AK621" s="135"/>
      <c r="AL621" s="135"/>
      <c r="AM621" s="135">
        <v>21</v>
      </c>
      <c r="AN621" s="135"/>
      <c r="AO621" s="135"/>
      <c r="AP621" s="135"/>
      <c r="AQ621" s="135"/>
      <c r="AR621" s="135"/>
      <c r="AS621" s="135"/>
      <c r="AT621" s="135"/>
      <c r="AU621" s="135"/>
      <c r="AV621" s="135"/>
      <c r="AW621" s="135"/>
      <c r="AX621" s="135"/>
      <c r="AY621" s="135"/>
      <c r="AZ621" s="135"/>
      <c r="BA621" s="135"/>
      <c r="BB621" s="135"/>
      <c r="BC621" s="135"/>
      <c r="BD621" s="135"/>
      <c r="BE621" s="135"/>
      <c r="BF621" s="135"/>
      <c r="BG621" s="135"/>
      <c r="BH621" s="135"/>
    </row>
    <row r="622" spans="1:60" outlineLevel="1" x14ac:dyDescent="0.2">
      <c r="A622" s="151"/>
      <c r="B622" s="139"/>
      <c r="C622" s="170" t="s">
        <v>143</v>
      </c>
      <c r="D622" s="142"/>
      <c r="E622" s="145">
        <v>2</v>
      </c>
      <c r="F622" s="148"/>
      <c r="G622" s="148"/>
      <c r="H622" s="147"/>
      <c r="I622" s="153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  <c r="AF622" s="135"/>
      <c r="AG622" s="135"/>
      <c r="AH622" s="135"/>
      <c r="AI622" s="135"/>
      <c r="AJ622" s="135"/>
      <c r="AK622" s="135"/>
      <c r="AL622" s="135"/>
      <c r="AM622" s="135"/>
      <c r="AN622" s="135"/>
      <c r="AO622" s="135"/>
      <c r="AP622" s="135"/>
      <c r="AQ622" s="135"/>
      <c r="AR622" s="135"/>
      <c r="AS622" s="135"/>
      <c r="AT622" s="135"/>
      <c r="AU622" s="135"/>
      <c r="AV622" s="135"/>
      <c r="AW622" s="135"/>
      <c r="AX622" s="135"/>
      <c r="AY622" s="135"/>
      <c r="AZ622" s="135"/>
      <c r="BA622" s="135"/>
      <c r="BB622" s="135"/>
      <c r="BC622" s="135"/>
      <c r="BD622" s="135"/>
      <c r="BE622" s="135"/>
      <c r="BF622" s="135"/>
      <c r="BG622" s="135"/>
      <c r="BH622" s="135"/>
    </row>
    <row r="623" spans="1:60" x14ac:dyDescent="0.2">
      <c r="A623" s="150" t="s">
        <v>85</v>
      </c>
      <c r="B623" s="138" t="s">
        <v>858</v>
      </c>
      <c r="C623" s="168" t="s">
        <v>859</v>
      </c>
      <c r="D623" s="140"/>
      <c r="E623" s="143"/>
      <c r="F623" s="218">
        <f>SUM(G624:G680)</f>
        <v>0</v>
      </c>
      <c r="G623" s="219"/>
      <c r="H623" s="146"/>
      <c r="I623" s="152"/>
    </row>
    <row r="624" spans="1:60" outlineLevel="1" x14ac:dyDescent="0.2">
      <c r="A624" s="151"/>
      <c r="B624" s="220" t="s">
        <v>860</v>
      </c>
      <c r="C624" s="221"/>
      <c r="D624" s="222"/>
      <c r="E624" s="223"/>
      <c r="F624" s="224"/>
      <c r="G624" s="225"/>
      <c r="H624" s="147"/>
      <c r="I624" s="153"/>
      <c r="J624" s="135"/>
      <c r="K624" s="135">
        <v>1</v>
      </c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35"/>
      <c r="AK624" s="135"/>
      <c r="AL624" s="135"/>
      <c r="AM624" s="135"/>
      <c r="AN624" s="135"/>
      <c r="AO624" s="135"/>
      <c r="AP624" s="135"/>
      <c r="AQ624" s="135"/>
      <c r="AR624" s="135"/>
      <c r="AS624" s="135"/>
      <c r="AT624" s="135"/>
      <c r="AU624" s="135"/>
      <c r="AV624" s="135"/>
      <c r="AW624" s="135"/>
      <c r="AX624" s="135"/>
      <c r="AY624" s="135"/>
      <c r="AZ624" s="135"/>
      <c r="BA624" s="135"/>
      <c r="BB624" s="135"/>
      <c r="BC624" s="135"/>
      <c r="BD624" s="135"/>
      <c r="BE624" s="135"/>
      <c r="BF624" s="135"/>
      <c r="BG624" s="135"/>
      <c r="BH624" s="135"/>
    </row>
    <row r="625" spans="1:60" outlineLevel="1" x14ac:dyDescent="0.2">
      <c r="A625" s="151">
        <v>182</v>
      </c>
      <c r="B625" s="139" t="s">
        <v>861</v>
      </c>
      <c r="C625" s="169" t="s">
        <v>862</v>
      </c>
      <c r="D625" s="141" t="s">
        <v>863</v>
      </c>
      <c r="E625" s="144">
        <v>119.62</v>
      </c>
      <c r="F625" s="149"/>
      <c r="G625" s="148">
        <f>E625*F625</f>
        <v>0</v>
      </c>
      <c r="H625" s="147" t="s">
        <v>864</v>
      </c>
      <c r="I625" s="153" t="s">
        <v>95</v>
      </c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  <c r="AF625" s="135"/>
      <c r="AG625" s="135"/>
      <c r="AH625" s="135"/>
      <c r="AI625" s="135"/>
      <c r="AJ625" s="135"/>
      <c r="AK625" s="135"/>
      <c r="AL625" s="135"/>
      <c r="AM625" s="135">
        <v>21</v>
      </c>
      <c r="AN625" s="135"/>
      <c r="AO625" s="135"/>
      <c r="AP625" s="135"/>
      <c r="AQ625" s="135"/>
      <c r="AR625" s="135"/>
      <c r="AS625" s="135"/>
      <c r="AT625" s="135"/>
      <c r="AU625" s="135"/>
      <c r="AV625" s="135"/>
      <c r="AW625" s="135"/>
      <c r="AX625" s="135"/>
      <c r="AY625" s="135"/>
      <c r="AZ625" s="135"/>
      <c r="BA625" s="135"/>
      <c r="BB625" s="135"/>
      <c r="BC625" s="135"/>
      <c r="BD625" s="135"/>
      <c r="BE625" s="135"/>
      <c r="BF625" s="135"/>
      <c r="BG625" s="135"/>
      <c r="BH625" s="135"/>
    </row>
    <row r="626" spans="1:60" outlineLevel="1" x14ac:dyDescent="0.2">
      <c r="A626" s="151"/>
      <c r="B626" s="139"/>
      <c r="C626" s="170" t="s">
        <v>865</v>
      </c>
      <c r="D626" s="142"/>
      <c r="E626" s="145">
        <v>119.62</v>
      </c>
      <c r="F626" s="148"/>
      <c r="G626" s="148"/>
      <c r="H626" s="147"/>
      <c r="I626" s="153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  <c r="AF626" s="135"/>
      <c r="AG626" s="135"/>
      <c r="AH626" s="135"/>
      <c r="AI626" s="135"/>
      <c r="AJ626" s="135"/>
      <c r="AK626" s="135"/>
      <c r="AL626" s="135"/>
      <c r="AM626" s="135"/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</row>
    <row r="627" spans="1:60" outlineLevel="1" x14ac:dyDescent="0.2">
      <c r="A627" s="151">
        <v>183</v>
      </c>
      <c r="B627" s="139" t="s">
        <v>866</v>
      </c>
      <c r="C627" s="169" t="s">
        <v>867</v>
      </c>
      <c r="D627" s="141" t="s">
        <v>863</v>
      </c>
      <c r="E627" s="144">
        <v>2016.6420000000001</v>
      </c>
      <c r="F627" s="149"/>
      <c r="G627" s="148">
        <f>E627*F627</f>
        <v>0</v>
      </c>
      <c r="H627" s="147" t="s">
        <v>864</v>
      </c>
      <c r="I627" s="153" t="s">
        <v>95</v>
      </c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35"/>
      <c r="AK627" s="135"/>
      <c r="AL627" s="135"/>
      <c r="AM627" s="135">
        <v>21</v>
      </c>
      <c r="AN627" s="135"/>
      <c r="AO627" s="135"/>
      <c r="AP627" s="135"/>
      <c r="AQ627" s="135"/>
      <c r="AR627" s="135"/>
      <c r="AS627" s="135"/>
      <c r="AT627" s="135"/>
      <c r="AU627" s="135"/>
      <c r="AV627" s="135"/>
      <c r="AW627" s="135"/>
      <c r="AX627" s="135"/>
      <c r="AY627" s="135"/>
      <c r="AZ627" s="135"/>
      <c r="BA627" s="135"/>
      <c r="BB627" s="135"/>
      <c r="BC627" s="135"/>
      <c r="BD627" s="135"/>
      <c r="BE627" s="135"/>
      <c r="BF627" s="135"/>
      <c r="BG627" s="135"/>
      <c r="BH627" s="135"/>
    </row>
    <row r="628" spans="1:60" outlineLevel="1" x14ac:dyDescent="0.2">
      <c r="A628" s="151"/>
      <c r="B628" s="139"/>
      <c r="C628" s="170" t="s">
        <v>868</v>
      </c>
      <c r="D628" s="142"/>
      <c r="E628" s="145">
        <v>2016.6420000000001</v>
      </c>
      <c r="F628" s="148"/>
      <c r="G628" s="148"/>
      <c r="H628" s="147"/>
      <c r="I628" s="153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35"/>
      <c r="AK628" s="135"/>
      <c r="AL628" s="135"/>
      <c r="AM628" s="135"/>
      <c r="AN628" s="135"/>
      <c r="AO628" s="135"/>
      <c r="AP628" s="135"/>
      <c r="AQ628" s="135"/>
      <c r="AR628" s="135"/>
      <c r="AS628" s="135"/>
      <c r="AT628" s="135"/>
      <c r="AU628" s="135"/>
      <c r="AV628" s="135"/>
      <c r="AW628" s="135"/>
      <c r="AX628" s="135"/>
      <c r="AY628" s="135"/>
      <c r="AZ628" s="135"/>
      <c r="BA628" s="135"/>
      <c r="BB628" s="135"/>
      <c r="BC628" s="135"/>
      <c r="BD628" s="135"/>
      <c r="BE628" s="135"/>
      <c r="BF628" s="135"/>
      <c r="BG628" s="135"/>
      <c r="BH628" s="135"/>
    </row>
    <row r="629" spans="1:60" outlineLevel="1" x14ac:dyDescent="0.2">
      <c r="A629" s="151">
        <v>184</v>
      </c>
      <c r="B629" s="139" t="s">
        <v>869</v>
      </c>
      <c r="C629" s="169" t="s">
        <v>870</v>
      </c>
      <c r="D629" s="141" t="s">
        <v>863</v>
      </c>
      <c r="E629" s="144">
        <v>275.02800000000002</v>
      </c>
      <c r="F629" s="149"/>
      <c r="G629" s="148">
        <f>E629*F629</f>
        <v>0</v>
      </c>
      <c r="H629" s="147" t="s">
        <v>864</v>
      </c>
      <c r="I629" s="153" t="s">
        <v>95</v>
      </c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35"/>
      <c r="AK629" s="135"/>
      <c r="AL629" s="135"/>
      <c r="AM629" s="135">
        <v>21</v>
      </c>
      <c r="AN629" s="135"/>
      <c r="AO629" s="135"/>
      <c r="AP629" s="135"/>
      <c r="AQ629" s="135"/>
      <c r="AR629" s="135"/>
      <c r="AS629" s="135"/>
      <c r="AT629" s="135"/>
      <c r="AU629" s="135"/>
      <c r="AV629" s="135"/>
      <c r="AW629" s="135"/>
      <c r="AX629" s="135"/>
      <c r="AY629" s="135"/>
      <c r="AZ629" s="135"/>
      <c r="BA629" s="135"/>
      <c r="BB629" s="135"/>
      <c r="BC629" s="135"/>
      <c r="BD629" s="135"/>
      <c r="BE629" s="135"/>
      <c r="BF629" s="135"/>
      <c r="BG629" s="135"/>
      <c r="BH629" s="135"/>
    </row>
    <row r="630" spans="1:60" outlineLevel="1" x14ac:dyDescent="0.2">
      <c r="A630" s="151"/>
      <c r="B630" s="139"/>
      <c r="C630" s="170" t="s">
        <v>871</v>
      </c>
      <c r="D630" s="142"/>
      <c r="E630" s="145">
        <v>85.668000000000006</v>
      </c>
      <c r="F630" s="148"/>
      <c r="G630" s="148"/>
      <c r="H630" s="147"/>
      <c r="I630" s="153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  <c r="AF630" s="135"/>
      <c r="AG630" s="135"/>
      <c r="AH630" s="135"/>
      <c r="AI630" s="135"/>
      <c r="AJ630" s="135"/>
      <c r="AK630" s="135"/>
      <c r="AL630" s="135"/>
      <c r="AM630" s="135"/>
      <c r="AN630" s="135"/>
      <c r="AO630" s="135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</row>
    <row r="631" spans="1:60" outlineLevel="1" x14ac:dyDescent="0.2">
      <c r="A631" s="151"/>
      <c r="B631" s="139"/>
      <c r="C631" s="170" t="s">
        <v>872</v>
      </c>
      <c r="D631" s="142"/>
      <c r="E631" s="145">
        <v>189.36</v>
      </c>
      <c r="F631" s="148"/>
      <c r="G631" s="148"/>
      <c r="H631" s="147"/>
      <c r="I631" s="153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</row>
    <row r="632" spans="1:60" outlineLevel="1" x14ac:dyDescent="0.2">
      <c r="A632" s="151">
        <v>185</v>
      </c>
      <c r="B632" s="139" t="s">
        <v>873</v>
      </c>
      <c r="C632" s="169" t="s">
        <v>874</v>
      </c>
      <c r="D632" s="141" t="s">
        <v>220</v>
      </c>
      <c r="E632" s="144">
        <v>12.1</v>
      </c>
      <c r="F632" s="149"/>
      <c r="G632" s="148">
        <f>E632*F632</f>
        <v>0</v>
      </c>
      <c r="H632" s="147"/>
      <c r="I632" s="153" t="s">
        <v>164</v>
      </c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>
        <v>21</v>
      </c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  <c r="BA632" s="135"/>
      <c r="BB632" s="135"/>
      <c r="BC632" s="135"/>
      <c r="BD632" s="135"/>
      <c r="BE632" s="135"/>
      <c r="BF632" s="135"/>
      <c r="BG632" s="135"/>
      <c r="BH632" s="135"/>
    </row>
    <row r="633" spans="1:60" outlineLevel="1" x14ac:dyDescent="0.2">
      <c r="A633" s="151"/>
      <c r="B633" s="139"/>
      <c r="C633" s="170" t="s">
        <v>875</v>
      </c>
      <c r="D633" s="142"/>
      <c r="E633" s="145">
        <v>12.1</v>
      </c>
      <c r="F633" s="148"/>
      <c r="G633" s="148"/>
      <c r="H633" s="147"/>
      <c r="I633" s="153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</row>
    <row r="634" spans="1:60" outlineLevel="1" x14ac:dyDescent="0.2">
      <c r="A634" s="151">
        <v>186</v>
      </c>
      <c r="B634" s="139" t="s">
        <v>876</v>
      </c>
      <c r="C634" s="169" t="s">
        <v>877</v>
      </c>
      <c r="D634" s="141" t="s">
        <v>93</v>
      </c>
      <c r="E634" s="144">
        <v>27.264410000000002</v>
      </c>
      <c r="F634" s="149"/>
      <c r="G634" s="148">
        <f>E634*F634</f>
        <v>0</v>
      </c>
      <c r="H634" s="147"/>
      <c r="I634" s="153" t="s">
        <v>164</v>
      </c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>
        <v>21</v>
      </c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  <c r="BA634" s="135"/>
      <c r="BB634" s="135"/>
      <c r="BC634" s="135"/>
      <c r="BD634" s="135"/>
      <c r="BE634" s="135"/>
      <c r="BF634" s="135"/>
      <c r="BG634" s="135"/>
      <c r="BH634" s="135"/>
    </row>
    <row r="635" spans="1:60" outlineLevel="1" x14ac:dyDescent="0.2">
      <c r="A635" s="151"/>
      <c r="B635" s="139"/>
      <c r="C635" s="170" t="s">
        <v>878</v>
      </c>
      <c r="D635" s="142"/>
      <c r="E635" s="145">
        <v>4.7698</v>
      </c>
      <c r="F635" s="148"/>
      <c r="G635" s="148"/>
      <c r="H635" s="147"/>
      <c r="I635" s="153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</row>
    <row r="636" spans="1:60" outlineLevel="1" x14ac:dyDescent="0.2">
      <c r="A636" s="151"/>
      <c r="B636" s="139"/>
      <c r="C636" s="170" t="s">
        <v>879</v>
      </c>
      <c r="D636" s="142"/>
      <c r="E636" s="145">
        <v>3.5672999999999999</v>
      </c>
      <c r="F636" s="148"/>
      <c r="G636" s="148"/>
      <c r="H636" s="147"/>
      <c r="I636" s="153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  <c r="BA636" s="135"/>
      <c r="BB636" s="135"/>
      <c r="BC636" s="135"/>
      <c r="BD636" s="135"/>
      <c r="BE636" s="135"/>
      <c r="BF636" s="135"/>
      <c r="BG636" s="135"/>
      <c r="BH636" s="135"/>
    </row>
    <row r="637" spans="1:60" outlineLevel="1" x14ac:dyDescent="0.2">
      <c r="A637" s="151"/>
      <c r="B637" s="139"/>
      <c r="C637" s="170" t="s">
        <v>880</v>
      </c>
      <c r="D637" s="142"/>
      <c r="E637" s="145">
        <v>1.5472999999999999</v>
      </c>
      <c r="F637" s="148"/>
      <c r="G637" s="148"/>
      <c r="H637" s="147"/>
      <c r="I637" s="153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/>
      <c r="BE637" s="135"/>
      <c r="BF637" s="135"/>
      <c r="BG637" s="135"/>
      <c r="BH637" s="135"/>
    </row>
    <row r="638" spans="1:60" outlineLevel="1" x14ac:dyDescent="0.2">
      <c r="A638" s="151"/>
      <c r="B638" s="139"/>
      <c r="C638" s="170" t="s">
        <v>881</v>
      </c>
      <c r="D638" s="142"/>
      <c r="E638" s="145">
        <v>15.7714</v>
      </c>
      <c r="F638" s="148"/>
      <c r="G638" s="148"/>
      <c r="H638" s="147"/>
      <c r="I638" s="153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/>
      <c r="BH638" s="135"/>
    </row>
    <row r="639" spans="1:60" outlineLevel="1" x14ac:dyDescent="0.2">
      <c r="A639" s="151"/>
      <c r="B639" s="139"/>
      <c r="C639" s="170" t="s">
        <v>882</v>
      </c>
      <c r="D639" s="142"/>
      <c r="E639" s="145">
        <v>1.6087</v>
      </c>
      <c r="F639" s="148"/>
      <c r="G639" s="148"/>
      <c r="H639" s="147"/>
      <c r="I639" s="153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  <c r="BA639" s="135"/>
      <c r="BB639" s="135"/>
      <c r="BC639" s="135"/>
      <c r="BD639" s="135"/>
      <c r="BE639" s="135"/>
      <c r="BF639" s="135"/>
      <c r="BG639" s="135"/>
      <c r="BH639" s="135"/>
    </row>
    <row r="640" spans="1:60" outlineLevel="1" x14ac:dyDescent="0.2">
      <c r="A640" s="151">
        <v>187</v>
      </c>
      <c r="B640" s="139" t="s">
        <v>883</v>
      </c>
      <c r="C640" s="169" t="s">
        <v>884</v>
      </c>
      <c r="D640" s="141" t="s">
        <v>220</v>
      </c>
      <c r="E640" s="144">
        <v>136.88999999999999</v>
      </c>
      <c r="F640" s="149"/>
      <c r="G640" s="148">
        <f>E640*F640</f>
        <v>0</v>
      </c>
      <c r="H640" s="147"/>
      <c r="I640" s="153" t="s">
        <v>164</v>
      </c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>
        <v>21</v>
      </c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  <c r="BA640" s="135"/>
      <c r="BB640" s="135"/>
      <c r="BC640" s="135"/>
      <c r="BD640" s="135"/>
      <c r="BE640" s="135"/>
      <c r="BF640" s="135"/>
      <c r="BG640" s="135"/>
      <c r="BH640" s="135"/>
    </row>
    <row r="641" spans="1:60" outlineLevel="1" x14ac:dyDescent="0.2">
      <c r="A641" s="151"/>
      <c r="B641" s="139"/>
      <c r="C641" s="170" t="s">
        <v>885</v>
      </c>
      <c r="D641" s="142"/>
      <c r="E641" s="145">
        <v>32.49</v>
      </c>
      <c r="F641" s="148"/>
      <c r="G641" s="148"/>
      <c r="H641" s="147"/>
      <c r="I641" s="153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/>
    </row>
    <row r="642" spans="1:60" outlineLevel="1" x14ac:dyDescent="0.2">
      <c r="A642" s="151"/>
      <c r="B642" s="139"/>
      <c r="C642" s="170" t="s">
        <v>886</v>
      </c>
      <c r="D642" s="142"/>
      <c r="E642" s="145">
        <v>9</v>
      </c>
      <c r="F642" s="148"/>
      <c r="G642" s="148"/>
      <c r="H642" s="147"/>
      <c r="I642" s="153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  <c r="BA642" s="135"/>
      <c r="BB642" s="135"/>
      <c r="BC642" s="135"/>
      <c r="BD642" s="135"/>
      <c r="BE642" s="135"/>
      <c r="BF642" s="135"/>
      <c r="BG642" s="135"/>
      <c r="BH642" s="135"/>
    </row>
    <row r="643" spans="1:60" outlineLevel="1" x14ac:dyDescent="0.2">
      <c r="A643" s="151"/>
      <c r="B643" s="139"/>
      <c r="C643" s="170" t="s">
        <v>887</v>
      </c>
      <c r="D643" s="142"/>
      <c r="E643" s="145">
        <v>93.2</v>
      </c>
      <c r="F643" s="148"/>
      <c r="G643" s="148"/>
      <c r="H643" s="147"/>
      <c r="I643" s="153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  <c r="BA643" s="135"/>
      <c r="BB643" s="135"/>
      <c r="BC643" s="135"/>
      <c r="BD643" s="135"/>
      <c r="BE643" s="135"/>
      <c r="BF643" s="135"/>
      <c r="BG643" s="135"/>
      <c r="BH643" s="135"/>
    </row>
    <row r="644" spans="1:60" outlineLevel="1" x14ac:dyDescent="0.2">
      <c r="A644" s="151"/>
      <c r="B644" s="139"/>
      <c r="C644" s="170" t="s">
        <v>888</v>
      </c>
      <c r="D644" s="142"/>
      <c r="E644" s="145">
        <v>2.2000000000000002</v>
      </c>
      <c r="F644" s="148"/>
      <c r="G644" s="148"/>
      <c r="H644" s="147"/>
      <c r="I644" s="153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  <c r="BA644" s="135"/>
      <c r="BB644" s="135"/>
      <c r="BC644" s="135"/>
      <c r="BD644" s="135"/>
      <c r="BE644" s="135"/>
      <c r="BF644" s="135"/>
      <c r="BG644" s="135"/>
      <c r="BH644" s="135"/>
    </row>
    <row r="645" spans="1:60" outlineLevel="1" x14ac:dyDescent="0.2">
      <c r="A645" s="151">
        <v>188</v>
      </c>
      <c r="B645" s="139" t="s">
        <v>889</v>
      </c>
      <c r="C645" s="169" t="s">
        <v>890</v>
      </c>
      <c r="D645" s="141" t="s">
        <v>788</v>
      </c>
      <c r="E645" s="144">
        <v>14</v>
      </c>
      <c r="F645" s="149"/>
      <c r="G645" s="148">
        <f>E645*F645</f>
        <v>0</v>
      </c>
      <c r="H645" s="147"/>
      <c r="I645" s="153" t="s">
        <v>164</v>
      </c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>
        <v>21</v>
      </c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  <c r="BA645" s="135"/>
      <c r="BB645" s="135"/>
      <c r="BC645" s="135"/>
      <c r="BD645" s="135"/>
      <c r="BE645" s="135"/>
      <c r="BF645" s="135"/>
      <c r="BG645" s="135"/>
      <c r="BH645" s="135"/>
    </row>
    <row r="646" spans="1:60" outlineLevel="1" x14ac:dyDescent="0.2">
      <c r="A646" s="151">
        <v>189</v>
      </c>
      <c r="B646" s="139" t="s">
        <v>891</v>
      </c>
      <c r="C646" s="169" t="s">
        <v>892</v>
      </c>
      <c r="D646" s="141" t="s">
        <v>788</v>
      </c>
      <c r="E646" s="144">
        <v>3</v>
      </c>
      <c r="F646" s="149"/>
      <c r="G646" s="148">
        <f>E646*F646</f>
        <v>0</v>
      </c>
      <c r="H646" s="147"/>
      <c r="I646" s="153" t="s">
        <v>164</v>
      </c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>
        <v>21</v>
      </c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  <c r="BA646" s="135"/>
      <c r="BB646" s="135"/>
      <c r="BC646" s="135"/>
      <c r="BD646" s="135"/>
      <c r="BE646" s="135"/>
      <c r="BF646" s="135"/>
      <c r="BG646" s="135"/>
      <c r="BH646" s="135"/>
    </row>
    <row r="647" spans="1:60" outlineLevel="1" x14ac:dyDescent="0.2">
      <c r="A647" s="151">
        <v>190</v>
      </c>
      <c r="B647" s="139" t="s">
        <v>893</v>
      </c>
      <c r="C647" s="169" t="s">
        <v>894</v>
      </c>
      <c r="D647" s="141" t="s">
        <v>788</v>
      </c>
      <c r="E647" s="144">
        <v>1</v>
      </c>
      <c r="F647" s="149"/>
      <c r="G647" s="148">
        <f>E647*F647</f>
        <v>0</v>
      </c>
      <c r="H647" s="147"/>
      <c r="I647" s="153" t="s">
        <v>164</v>
      </c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>
        <v>21</v>
      </c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  <c r="BA647" s="135"/>
      <c r="BB647" s="135"/>
      <c r="BC647" s="135"/>
      <c r="BD647" s="135"/>
      <c r="BE647" s="135"/>
      <c r="BF647" s="135"/>
      <c r="BG647" s="135"/>
      <c r="BH647" s="135"/>
    </row>
    <row r="648" spans="1:60" outlineLevel="1" x14ac:dyDescent="0.2">
      <c r="A648" s="151">
        <v>191</v>
      </c>
      <c r="B648" s="139" t="s">
        <v>895</v>
      </c>
      <c r="C648" s="169" t="s">
        <v>896</v>
      </c>
      <c r="D648" s="141" t="s">
        <v>788</v>
      </c>
      <c r="E648" s="144">
        <v>2</v>
      </c>
      <c r="F648" s="149"/>
      <c r="G648" s="148">
        <f>E648*F648</f>
        <v>0</v>
      </c>
      <c r="H648" s="147"/>
      <c r="I648" s="153" t="s">
        <v>164</v>
      </c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>
        <v>21</v>
      </c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  <c r="BA648" s="135"/>
      <c r="BB648" s="135"/>
      <c r="BC648" s="135"/>
      <c r="BD648" s="135"/>
      <c r="BE648" s="135"/>
      <c r="BF648" s="135"/>
      <c r="BG648" s="135"/>
      <c r="BH648" s="135"/>
    </row>
    <row r="649" spans="1:60" outlineLevel="1" x14ac:dyDescent="0.2">
      <c r="A649" s="151"/>
      <c r="B649" s="139"/>
      <c r="C649" s="170" t="s">
        <v>143</v>
      </c>
      <c r="D649" s="142"/>
      <c r="E649" s="145">
        <v>2</v>
      </c>
      <c r="F649" s="148"/>
      <c r="G649" s="148"/>
      <c r="H649" s="147"/>
      <c r="I649" s="153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  <c r="BA649" s="135"/>
      <c r="BB649" s="135"/>
      <c r="BC649" s="135"/>
      <c r="BD649" s="135"/>
      <c r="BE649" s="135"/>
      <c r="BF649" s="135"/>
      <c r="BG649" s="135"/>
      <c r="BH649" s="135"/>
    </row>
    <row r="650" spans="1:60" ht="22.5" outlineLevel="1" x14ac:dyDescent="0.2">
      <c r="A650" s="151">
        <v>192</v>
      </c>
      <c r="B650" s="139" t="s">
        <v>897</v>
      </c>
      <c r="C650" s="169" t="s">
        <v>898</v>
      </c>
      <c r="D650" s="141" t="s">
        <v>788</v>
      </c>
      <c r="E650" s="144">
        <v>1</v>
      </c>
      <c r="F650" s="149"/>
      <c r="G650" s="148">
        <f>E650*F650</f>
        <v>0</v>
      </c>
      <c r="H650" s="147"/>
      <c r="I650" s="153" t="s">
        <v>164</v>
      </c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>
        <v>21</v>
      </c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  <c r="BA650" s="135"/>
      <c r="BB650" s="135"/>
      <c r="BC650" s="135"/>
      <c r="BD650" s="135"/>
      <c r="BE650" s="135"/>
      <c r="BF650" s="135"/>
      <c r="BG650" s="135"/>
      <c r="BH650" s="135"/>
    </row>
    <row r="651" spans="1:60" ht="22.5" outlineLevel="1" x14ac:dyDescent="0.2">
      <c r="A651" s="151">
        <v>193</v>
      </c>
      <c r="B651" s="139" t="s">
        <v>899</v>
      </c>
      <c r="C651" s="169" t="s">
        <v>900</v>
      </c>
      <c r="D651" s="141" t="s">
        <v>788</v>
      </c>
      <c r="E651" s="144">
        <v>1</v>
      </c>
      <c r="F651" s="149"/>
      <c r="G651" s="148">
        <f>E651*F651</f>
        <v>0</v>
      </c>
      <c r="H651" s="147"/>
      <c r="I651" s="153" t="s">
        <v>164</v>
      </c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>
        <v>21</v>
      </c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  <c r="BA651" s="135"/>
      <c r="BB651" s="135"/>
      <c r="BC651" s="135"/>
      <c r="BD651" s="135"/>
      <c r="BE651" s="135"/>
      <c r="BF651" s="135"/>
      <c r="BG651" s="135"/>
      <c r="BH651" s="135"/>
    </row>
    <row r="652" spans="1:60" ht="22.5" outlineLevel="1" x14ac:dyDescent="0.2">
      <c r="A652" s="151">
        <v>194</v>
      </c>
      <c r="B652" s="139" t="s">
        <v>901</v>
      </c>
      <c r="C652" s="169" t="s">
        <v>902</v>
      </c>
      <c r="D652" s="141" t="s">
        <v>788</v>
      </c>
      <c r="E652" s="144">
        <v>1</v>
      </c>
      <c r="F652" s="149"/>
      <c r="G652" s="148">
        <f>E652*F652</f>
        <v>0</v>
      </c>
      <c r="H652" s="147"/>
      <c r="I652" s="153" t="s">
        <v>164</v>
      </c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>
        <v>21</v>
      </c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  <c r="BA652" s="135"/>
      <c r="BB652" s="135"/>
      <c r="BC652" s="135"/>
      <c r="BD652" s="135"/>
      <c r="BE652" s="135"/>
      <c r="BF652" s="135"/>
      <c r="BG652" s="135"/>
      <c r="BH652" s="135"/>
    </row>
    <row r="653" spans="1:60" ht="22.5" outlineLevel="1" x14ac:dyDescent="0.2">
      <c r="A653" s="151">
        <v>195</v>
      </c>
      <c r="B653" s="139" t="s">
        <v>903</v>
      </c>
      <c r="C653" s="169" t="s">
        <v>904</v>
      </c>
      <c r="D653" s="141" t="s">
        <v>220</v>
      </c>
      <c r="E653" s="144">
        <v>44.408000000000001</v>
      </c>
      <c r="F653" s="149"/>
      <c r="G653" s="148">
        <f>E653*F653</f>
        <v>0</v>
      </c>
      <c r="H653" s="147"/>
      <c r="I653" s="153" t="s">
        <v>164</v>
      </c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>
        <v>21</v>
      </c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  <c r="BA653" s="135"/>
      <c r="BB653" s="135"/>
      <c r="BC653" s="135"/>
      <c r="BD653" s="135"/>
      <c r="BE653" s="135"/>
      <c r="BF653" s="135"/>
      <c r="BG653" s="135"/>
      <c r="BH653" s="135"/>
    </row>
    <row r="654" spans="1:60" outlineLevel="1" x14ac:dyDescent="0.2">
      <c r="A654" s="151"/>
      <c r="B654" s="139"/>
      <c r="C654" s="170" t="s">
        <v>905</v>
      </c>
      <c r="D654" s="142"/>
      <c r="E654" s="145">
        <v>44.408000000000001</v>
      </c>
      <c r="F654" s="148"/>
      <c r="G654" s="148"/>
      <c r="H654" s="147"/>
      <c r="I654" s="153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  <c r="BA654" s="135"/>
      <c r="BB654" s="135"/>
      <c r="BC654" s="135"/>
      <c r="BD654" s="135"/>
      <c r="BE654" s="135"/>
      <c r="BF654" s="135"/>
      <c r="BG654" s="135"/>
      <c r="BH654" s="135"/>
    </row>
    <row r="655" spans="1:60" outlineLevel="1" x14ac:dyDescent="0.2">
      <c r="A655" s="151">
        <v>196</v>
      </c>
      <c r="B655" s="139" t="s">
        <v>906</v>
      </c>
      <c r="C655" s="169" t="s">
        <v>907</v>
      </c>
      <c r="D655" s="141" t="s">
        <v>788</v>
      </c>
      <c r="E655" s="144">
        <v>1</v>
      </c>
      <c r="F655" s="149"/>
      <c r="G655" s="148">
        <f>E655*F655</f>
        <v>0</v>
      </c>
      <c r="H655" s="147"/>
      <c r="I655" s="153" t="s">
        <v>164</v>
      </c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>
        <v>21</v>
      </c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  <c r="BA655" s="135"/>
      <c r="BB655" s="135"/>
      <c r="BC655" s="135"/>
      <c r="BD655" s="135"/>
      <c r="BE655" s="135"/>
      <c r="BF655" s="135"/>
      <c r="BG655" s="135"/>
      <c r="BH655" s="135"/>
    </row>
    <row r="656" spans="1:60" outlineLevel="1" x14ac:dyDescent="0.2">
      <c r="A656" s="151">
        <v>197</v>
      </c>
      <c r="B656" s="139" t="s">
        <v>908</v>
      </c>
      <c r="C656" s="169" t="s">
        <v>909</v>
      </c>
      <c r="D656" s="141" t="s">
        <v>788</v>
      </c>
      <c r="E656" s="144">
        <v>1</v>
      </c>
      <c r="F656" s="149"/>
      <c r="G656" s="148">
        <f>E656*F656</f>
        <v>0</v>
      </c>
      <c r="H656" s="147"/>
      <c r="I656" s="153" t="s">
        <v>164</v>
      </c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>
        <v>21</v>
      </c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  <c r="BA656" s="135"/>
      <c r="BB656" s="135"/>
      <c r="BC656" s="135"/>
      <c r="BD656" s="135"/>
      <c r="BE656" s="135"/>
      <c r="BF656" s="135"/>
      <c r="BG656" s="135"/>
      <c r="BH656" s="135"/>
    </row>
    <row r="657" spans="1:60" outlineLevel="1" x14ac:dyDescent="0.2">
      <c r="A657" s="151">
        <v>198</v>
      </c>
      <c r="B657" s="139" t="s">
        <v>910</v>
      </c>
      <c r="C657" s="169" t="s">
        <v>911</v>
      </c>
      <c r="D657" s="141" t="s">
        <v>220</v>
      </c>
      <c r="E657" s="144">
        <v>21.472000000000001</v>
      </c>
      <c r="F657" s="149"/>
      <c r="G657" s="148">
        <f>E657*F657</f>
        <v>0</v>
      </c>
      <c r="H657" s="147"/>
      <c r="I657" s="153" t="s">
        <v>164</v>
      </c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>
        <v>21</v>
      </c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  <c r="BA657" s="135"/>
      <c r="BB657" s="135"/>
      <c r="BC657" s="135"/>
      <c r="BD657" s="135"/>
      <c r="BE657" s="135"/>
      <c r="BF657" s="135"/>
      <c r="BG657" s="135"/>
      <c r="BH657" s="135"/>
    </row>
    <row r="658" spans="1:60" outlineLevel="1" x14ac:dyDescent="0.2">
      <c r="A658" s="151"/>
      <c r="B658" s="139"/>
      <c r="C658" s="170" t="s">
        <v>912</v>
      </c>
      <c r="D658" s="142"/>
      <c r="E658" s="145">
        <v>21.472000000000001</v>
      </c>
      <c r="F658" s="148"/>
      <c r="G658" s="148"/>
      <c r="H658" s="147"/>
      <c r="I658" s="153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  <c r="BA658" s="135"/>
      <c r="BB658" s="135"/>
      <c r="BC658" s="135"/>
      <c r="BD658" s="135"/>
      <c r="BE658" s="135"/>
      <c r="BF658" s="135"/>
      <c r="BG658" s="135"/>
      <c r="BH658" s="135"/>
    </row>
    <row r="659" spans="1:60" outlineLevel="1" x14ac:dyDescent="0.2">
      <c r="A659" s="151">
        <v>199</v>
      </c>
      <c r="B659" s="139" t="s">
        <v>913</v>
      </c>
      <c r="C659" s="169" t="s">
        <v>914</v>
      </c>
      <c r="D659" s="141" t="s">
        <v>220</v>
      </c>
      <c r="E659" s="144">
        <v>51.548119999999997</v>
      </c>
      <c r="F659" s="149"/>
      <c r="G659" s="148">
        <f>E659*F659</f>
        <v>0</v>
      </c>
      <c r="H659" s="147"/>
      <c r="I659" s="153" t="s">
        <v>164</v>
      </c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>
        <v>21</v>
      </c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</row>
    <row r="660" spans="1:60" outlineLevel="1" x14ac:dyDescent="0.2">
      <c r="A660" s="151"/>
      <c r="B660" s="139"/>
      <c r="C660" s="170" t="s">
        <v>915</v>
      </c>
      <c r="D660" s="142"/>
      <c r="E660" s="145">
        <v>37.700000000000003</v>
      </c>
      <c r="F660" s="148"/>
      <c r="G660" s="148"/>
      <c r="H660" s="147"/>
      <c r="I660" s="153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  <c r="BA660" s="135"/>
      <c r="BB660" s="135"/>
      <c r="BC660" s="135"/>
      <c r="BD660" s="135"/>
      <c r="BE660" s="135"/>
      <c r="BF660" s="135"/>
      <c r="BG660" s="135"/>
      <c r="BH660" s="135"/>
    </row>
    <row r="661" spans="1:60" outlineLevel="1" x14ac:dyDescent="0.2">
      <c r="A661" s="151"/>
      <c r="B661" s="139"/>
      <c r="C661" s="170" t="s">
        <v>916</v>
      </c>
      <c r="D661" s="142"/>
      <c r="E661" s="145">
        <v>13.848100000000001</v>
      </c>
      <c r="F661" s="148"/>
      <c r="G661" s="148"/>
      <c r="H661" s="147"/>
      <c r="I661" s="153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  <c r="BA661" s="135"/>
      <c r="BB661" s="135"/>
      <c r="BC661" s="135"/>
      <c r="BD661" s="135"/>
      <c r="BE661" s="135"/>
      <c r="BF661" s="135"/>
      <c r="BG661" s="135"/>
      <c r="BH661" s="135"/>
    </row>
    <row r="662" spans="1:60" ht="22.5" outlineLevel="1" x14ac:dyDescent="0.2">
      <c r="A662" s="151">
        <v>200</v>
      </c>
      <c r="B662" s="139" t="s">
        <v>917</v>
      </c>
      <c r="C662" s="169" t="s">
        <v>918</v>
      </c>
      <c r="D662" s="141" t="s">
        <v>863</v>
      </c>
      <c r="E662" s="144">
        <v>17.28</v>
      </c>
      <c r="F662" s="149"/>
      <c r="G662" s="148">
        <f>E662*F662</f>
        <v>0</v>
      </c>
      <c r="H662" s="147" t="s">
        <v>225</v>
      </c>
      <c r="I662" s="153" t="s">
        <v>95</v>
      </c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>
        <v>21</v>
      </c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  <c r="BA662" s="135"/>
      <c r="BB662" s="135"/>
      <c r="BC662" s="135"/>
      <c r="BD662" s="135"/>
      <c r="BE662" s="135"/>
      <c r="BF662" s="135"/>
      <c r="BG662" s="135"/>
      <c r="BH662" s="135"/>
    </row>
    <row r="663" spans="1:60" outlineLevel="1" x14ac:dyDescent="0.2">
      <c r="A663" s="151"/>
      <c r="B663" s="139"/>
      <c r="C663" s="170" t="s">
        <v>919</v>
      </c>
      <c r="D663" s="142"/>
      <c r="E663" s="145">
        <v>17.28</v>
      </c>
      <c r="F663" s="148"/>
      <c r="G663" s="148"/>
      <c r="H663" s="147"/>
      <c r="I663" s="153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  <c r="BA663" s="135"/>
      <c r="BB663" s="135"/>
      <c r="BC663" s="135"/>
      <c r="BD663" s="135"/>
      <c r="BE663" s="135"/>
      <c r="BF663" s="135"/>
      <c r="BG663" s="135"/>
      <c r="BH663" s="135"/>
    </row>
    <row r="664" spans="1:60" outlineLevel="1" x14ac:dyDescent="0.2">
      <c r="A664" s="151">
        <v>201</v>
      </c>
      <c r="B664" s="139" t="s">
        <v>920</v>
      </c>
      <c r="C664" s="169" t="s">
        <v>921</v>
      </c>
      <c r="D664" s="141" t="s">
        <v>224</v>
      </c>
      <c r="E664" s="144">
        <v>6.0420000000000001E-2</v>
      </c>
      <c r="F664" s="149"/>
      <c r="G664" s="148">
        <f>E664*F664</f>
        <v>0</v>
      </c>
      <c r="H664" s="147" t="s">
        <v>225</v>
      </c>
      <c r="I664" s="153" t="s">
        <v>95</v>
      </c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>
        <v>21</v>
      </c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</row>
    <row r="665" spans="1:60" outlineLevel="1" x14ac:dyDescent="0.2">
      <c r="A665" s="151"/>
      <c r="B665" s="139"/>
      <c r="C665" s="170" t="s">
        <v>180</v>
      </c>
      <c r="D665" s="142"/>
      <c r="E665" s="145">
        <v>6.0400000000000002E-2</v>
      </c>
      <c r="F665" s="148"/>
      <c r="G665" s="148"/>
      <c r="H665" s="147"/>
      <c r="I665" s="153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  <c r="BA665" s="135"/>
      <c r="BB665" s="135"/>
      <c r="BC665" s="135"/>
      <c r="BD665" s="135"/>
      <c r="BE665" s="135"/>
      <c r="BF665" s="135"/>
      <c r="BG665" s="135"/>
      <c r="BH665" s="135"/>
    </row>
    <row r="666" spans="1:60" outlineLevel="1" x14ac:dyDescent="0.2">
      <c r="A666" s="151">
        <v>202</v>
      </c>
      <c r="B666" s="139" t="s">
        <v>922</v>
      </c>
      <c r="C666" s="169" t="s">
        <v>923</v>
      </c>
      <c r="D666" s="141" t="s">
        <v>224</v>
      </c>
      <c r="E666" s="144">
        <v>0.18720000000000001</v>
      </c>
      <c r="F666" s="149"/>
      <c r="G666" s="148">
        <f>E666*F666</f>
        <v>0</v>
      </c>
      <c r="H666" s="147" t="s">
        <v>225</v>
      </c>
      <c r="I666" s="153" t="s">
        <v>95</v>
      </c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>
        <v>21</v>
      </c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  <c r="BA666" s="135"/>
      <c r="BB666" s="135"/>
      <c r="BC666" s="135"/>
      <c r="BD666" s="135"/>
      <c r="BE666" s="135"/>
      <c r="BF666" s="135"/>
      <c r="BG666" s="135"/>
      <c r="BH666" s="135"/>
    </row>
    <row r="667" spans="1:60" outlineLevel="1" x14ac:dyDescent="0.2">
      <c r="A667" s="151"/>
      <c r="B667" s="139"/>
      <c r="C667" s="170" t="s">
        <v>924</v>
      </c>
      <c r="D667" s="142"/>
      <c r="E667" s="145">
        <v>0.18720000000000001</v>
      </c>
      <c r="F667" s="148"/>
      <c r="G667" s="148"/>
      <c r="H667" s="147"/>
      <c r="I667" s="153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  <c r="BA667" s="135"/>
      <c r="BB667" s="135"/>
      <c r="BC667" s="135"/>
      <c r="BD667" s="135"/>
      <c r="BE667" s="135"/>
      <c r="BF667" s="135"/>
      <c r="BG667" s="135"/>
      <c r="BH667" s="135"/>
    </row>
    <row r="668" spans="1:60" ht="22.5" outlineLevel="1" x14ac:dyDescent="0.2">
      <c r="A668" s="151">
        <v>203</v>
      </c>
      <c r="B668" s="139" t="s">
        <v>925</v>
      </c>
      <c r="C668" s="169" t="s">
        <v>926</v>
      </c>
      <c r="D668" s="141" t="s">
        <v>202</v>
      </c>
      <c r="E668" s="144">
        <v>99.055999999999997</v>
      </c>
      <c r="F668" s="149"/>
      <c r="G668" s="148">
        <f>E668*F668</f>
        <v>0</v>
      </c>
      <c r="H668" s="147" t="s">
        <v>225</v>
      </c>
      <c r="I668" s="153" t="s">
        <v>95</v>
      </c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>
        <v>21</v>
      </c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  <c r="BA668" s="135"/>
      <c r="BB668" s="135"/>
      <c r="BC668" s="135"/>
      <c r="BD668" s="135"/>
      <c r="BE668" s="135"/>
      <c r="BF668" s="135"/>
      <c r="BG668" s="135"/>
      <c r="BH668" s="135"/>
    </row>
    <row r="669" spans="1:60" outlineLevel="1" x14ac:dyDescent="0.2">
      <c r="A669" s="151"/>
      <c r="B669" s="139"/>
      <c r="C669" s="170" t="s">
        <v>927</v>
      </c>
      <c r="D669" s="142"/>
      <c r="E669" s="145">
        <v>99.055999999999997</v>
      </c>
      <c r="F669" s="148"/>
      <c r="G669" s="148"/>
      <c r="H669" s="147"/>
      <c r="I669" s="153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  <c r="BA669" s="135"/>
      <c r="BB669" s="135"/>
      <c r="BC669" s="135"/>
      <c r="BD669" s="135"/>
      <c r="BE669" s="135"/>
      <c r="BF669" s="135"/>
      <c r="BG669" s="135"/>
      <c r="BH669" s="135"/>
    </row>
    <row r="670" spans="1:60" outlineLevel="1" x14ac:dyDescent="0.2">
      <c r="A670" s="151">
        <v>204</v>
      </c>
      <c r="B670" s="139" t="s">
        <v>928</v>
      </c>
      <c r="C670" s="169" t="s">
        <v>929</v>
      </c>
      <c r="D670" s="141" t="s">
        <v>220</v>
      </c>
      <c r="E670" s="144">
        <v>37.700000000000003</v>
      </c>
      <c r="F670" s="149"/>
      <c r="G670" s="148">
        <f>E670*F670</f>
        <v>0</v>
      </c>
      <c r="H670" s="147"/>
      <c r="I670" s="153" t="s">
        <v>164</v>
      </c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>
        <v>21</v>
      </c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  <c r="BA670" s="135"/>
      <c r="BB670" s="135"/>
      <c r="BC670" s="135"/>
      <c r="BD670" s="135"/>
      <c r="BE670" s="135"/>
      <c r="BF670" s="135"/>
      <c r="BG670" s="135"/>
      <c r="BH670" s="135"/>
    </row>
    <row r="671" spans="1:60" outlineLevel="1" x14ac:dyDescent="0.2">
      <c r="A671" s="151"/>
      <c r="B671" s="139"/>
      <c r="C671" s="170" t="s">
        <v>930</v>
      </c>
      <c r="D671" s="142"/>
      <c r="E671" s="145">
        <v>37.700000000000003</v>
      </c>
      <c r="F671" s="148"/>
      <c r="G671" s="148"/>
      <c r="H671" s="147"/>
      <c r="I671" s="153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  <c r="BA671" s="135"/>
      <c r="BB671" s="135"/>
      <c r="BC671" s="135"/>
      <c r="BD671" s="135"/>
      <c r="BE671" s="135"/>
      <c r="BF671" s="135"/>
      <c r="BG671" s="135"/>
      <c r="BH671" s="135"/>
    </row>
    <row r="672" spans="1:60" ht="22.5" outlineLevel="1" x14ac:dyDescent="0.2">
      <c r="A672" s="151">
        <v>205</v>
      </c>
      <c r="B672" s="139" t="s">
        <v>931</v>
      </c>
      <c r="C672" s="169" t="s">
        <v>932</v>
      </c>
      <c r="D672" s="141" t="s">
        <v>93</v>
      </c>
      <c r="E672" s="144">
        <v>3.63</v>
      </c>
      <c r="F672" s="149"/>
      <c r="G672" s="148">
        <f>E672*F672</f>
        <v>0</v>
      </c>
      <c r="H672" s="147" t="s">
        <v>225</v>
      </c>
      <c r="I672" s="153" t="s">
        <v>95</v>
      </c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>
        <v>21</v>
      </c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  <c r="BA672" s="135"/>
      <c r="BB672" s="135"/>
      <c r="BC672" s="135"/>
      <c r="BD672" s="135"/>
      <c r="BE672" s="135"/>
      <c r="BF672" s="135"/>
      <c r="BG672" s="135"/>
      <c r="BH672" s="135"/>
    </row>
    <row r="673" spans="1:60" outlineLevel="1" x14ac:dyDescent="0.2">
      <c r="A673" s="151"/>
      <c r="B673" s="139"/>
      <c r="C673" s="170" t="s">
        <v>933</v>
      </c>
      <c r="D673" s="142"/>
      <c r="E673" s="145">
        <v>3.63</v>
      </c>
      <c r="F673" s="148"/>
      <c r="G673" s="148"/>
      <c r="H673" s="147"/>
      <c r="I673" s="153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  <c r="BA673" s="135"/>
      <c r="BB673" s="135"/>
      <c r="BC673" s="135"/>
      <c r="BD673" s="135"/>
      <c r="BE673" s="135"/>
      <c r="BF673" s="135"/>
      <c r="BG673" s="135"/>
      <c r="BH673" s="135"/>
    </row>
    <row r="674" spans="1:60" outlineLevel="1" x14ac:dyDescent="0.2">
      <c r="A674" s="151">
        <v>206</v>
      </c>
      <c r="B674" s="139" t="s">
        <v>934</v>
      </c>
      <c r="C674" s="169" t="s">
        <v>935</v>
      </c>
      <c r="D674" s="141" t="s">
        <v>93</v>
      </c>
      <c r="E674" s="144">
        <v>27.264410000000002</v>
      </c>
      <c r="F674" s="149"/>
      <c r="G674" s="148">
        <f>E674*F674</f>
        <v>0</v>
      </c>
      <c r="H674" s="147"/>
      <c r="I674" s="153" t="s">
        <v>164</v>
      </c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>
        <v>21</v>
      </c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  <c r="BA674" s="135"/>
      <c r="BB674" s="135"/>
      <c r="BC674" s="135"/>
      <c r="BD674" s="135"/>
      <c r="BE674" s="135"/>
      <c r="BF674" s="135"/>
      <c r="BG674" s="135"/>
      <c r="BH674" s="135"/>
    </row>
    <row r="675" spans="1:60" outlineLevel="1" x14ac:dyDescent="0.2">
      <c r="A675" s="151"/>
      <c r="B675" s="139"/>
      <c r="C675" s="226" t="s">
        <v>936</v>
      </c>
      <c r="D675" s="227"/>
      <c r="E675" s="228"/>
      <c r="F675" s="229"/>
      <c r="G675" s="230"/>
      <c r="H675" s="147"/>
      <c r="I675" s="153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  <c r="BA675" s="136" t="str">
        <f>C675</f>
        <v>kotevní patky nerezová ocel; komůrkové zábrany, nosné sloupky hliník; délka modulu do 3 000 mm; max. výška 3 000 mm</v>
      </c>
      <c r="BB675" s="135"/>
      <c r="BC675" s="135"/>
      <c r="BD675" s="135"/>
      <c r="BE675" s="135"/>
      <c r="BF675" s="135"/>
      <c r="BG675" s="135"/>
      <c r="BH675" s="135"/>
    </row>
    <row r="676" spans="1:60" outlineLevel="1" x14ac:dyDescent="0.2">
      <c r="A676" s="151"/>
      <c r="B676" s="139"/>
      <c r="C676" s="170" t="s">
        <v>878</v>
      </c>
      <c r="D676" s="142"/>
      <c r="E676" s="145">
        <v>4.7698</v>
      </c>
      <c r="F676" s="148"/>
      <c r="G676" s="148"/>
      <c r="H676" s="147"/>
      <c r="I676" s="153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  <c r="BA676" s="135"/>
      <c r="BB676" s="135"/>
      <c r="BC676" s="135"/>
      <c r="BD676" s="135"/>
      <c r="BE676" s="135"/>
      <c r="BF676" s="135"/>
      <c r="BG676" s="135"/>
      <c r="BH676" s="135"/>
    </row>
    <row r="677" spans="1:60" outlineLevel="1" x14ac:dyDescent="0.2">
      <c r="A677" s="151"/>
      <c r="B677" s="139"/>
      <c r="C677" s="170" t="s">
        <v>879</v>
      </c>
      <c r="D677" s="142"/>
      <c r="E677" s="145">
        <v>3.5672999999999999</v>
      </c>
      <c r="F677" s="148"/>
      <c r="G677" s="148"/>
      <c r="H677" s="147"/>
      <c r="I677" s="153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  <c r="BA677" s="135"/>
      <c r="BB677" s="135"/>
      <c r="BC677" s="135"/>
      <c r="BD677" s="135"/>
      <c r="BE677" s="135"/>
      <c r="BF677" s="135"/>
      <c r="BG677" s="135"/>
      <c r="BH677" s="135"/>
    </row>
    <row r="678" spans="1:60" outlineLevel="1" x14ac:dyDescent="0.2">
      <c r="A678" s="151"/>
      <c r="B678" s="139"/>
      <c r="C678" s="170" t="s">
        <v>880</v>
      </c>
      <c r="D678" s="142"/>
      <c r="E678" s="145">
        <v>1.5472999999999999</v>
      </c>
      <c r="F678" s="148"/>
      <c r="G678" s="148"/>
      <c r="H678" s="147"/>
      <c r="I678" s="153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  <c r="BA678" s="135"/>
      <c r="BB678" s="135"/>
      <c r="BC678" s="135"/>
      <c r="BD678" s="135"/>
      <c r="BE678" s="135"/>
      <c r="BF678" s="135"/>
      <c r="BG678" s="135"/>
      <c r="BH678" s="135"/>
    </row>
    <row r="679" spans="1:60" outlineLevel="1" x14ac:dyDescent="0.2">
      <c r="A679" s="151"/>
      <c r="B679" s="139"/>
      <c r="C679" s="170" t="s">
        <v>881</v>
      </c>
      <c r="D679" s="142"/>
      <c r="E679" s="145">
        <v>15.7714</v>
      </c>
      <c r="F679" s="148"/>
      <c r="G679" s="148"/>
      <c r="H679" s="147"/>
      <c r="I679" s="153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  <c r="BA679" s="135"/>
      <c r="BB679" s="135"/>
      <c r="BC679" s="135"/>
      <c r="BD679" s="135"/>
      <c r="BE679" s="135"/>
      <c r="BF679" s="135"/>
      <c r="BG679" s="135"/>
      <c r="BH679" s="135"/>
    </row>
    <row r="680" spans="1:60" outlineLevel="1" x14ac:dyDescent="0.2">
      <c r="A680" s="151"/>
      <c r="B680" s="139"/>
      <c r="C680" s="170" t="s">
        <v>882</v>
      </c>
      <c r="D680" s="142"/>
      <c r="E680" s="145">
        <v>1.6087</v>
      </c>
      <c r="F680" s="148"/>
      <c r="G680" s="148"/>
      <c r="H680" s="147"/>
      <c r="I680" s="153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  <c r="BA680" s="135"/>
      <c r="BB680" s="135"/>
      <c r="BC680" s="135"/>
      <c r="BD680" s="135"/>
      <c r="BE680" s="135"/>
      <c r="BF680" s="135"/>
      <c r="BG680" s="135"/>
      <c r="BH680" s="135"/>
    </row>
    <row r="681" spans="1:60" x14ac:dyDescent="0.2">
      <c r="A681" s="150" t="s">
        <v>85</v>
      </c>
      <c r="B681" s="138" t="s">
        <v>937</v>
      </c>
      <c r="C681" s="168" t="s">
        <v>938</v>
      </c>
      <c r="D681" s="140"/>
      <c r="E681" s="143"/>
      <c r="F681" s="218">
        <f>SUM(G682:G715)</f>
        <v>0</v>
      </c>
      <c r="G681" s="219"/>
      <c r="H681" s="146"/>
      <c r="I681" s="152"/>
    </row>
    <row r="682" spans="1:60" outlineLevel="1" x14ac:dyDescent="0.2">
      <c r="A682" s="151"/>
      <c r="B682" s="220" t="s">
        <v>939</v>
      </c>
      <c r="C682" s="221"/>
      <c r="D682" s="222"/>
      <c r="E682" s="223"/>
      <c r="F682" s="224"/>
      <c r="G682" s="225"/>
      <c r="H682" s="147"/>
      <c r="I682" s="153"/>
      <c r="J682" s="135"/>
      <c r="K682" s="135">
        <v>1</v>
      </c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  <c r="BA682" s="135"/>
      <c r="BB682" s="135"/>
      <c r="BC682" s="135"/>
      <c r="BD682" s="135"/>
      <c r="BE682" s="135"/>
      <c r="BF682" s="135"/>
      <c r="BG682" s="135"/>
      <c r="BH682" s="135"/>
    </row>
    <row r="683" spans="1:60" outlineLevel="1" x14ac:dyDescent="0.2">
      <c r="A683" s="151">
        <v>207</v>
      </c>
      <c r="B683" s="139" t="s">
        <v>940</v>
      </c>
      <c r="C683" s="169" t="s">
        <v>941</v>
      </c>
      <c r="D683" s="141" t="s">
        <v>202</v>
      </c>
      <c r="E683" s="144">
        <v>48.64</v>
      </c>
      <c r="F683" s="149"/>
      <c r="G683" s="148">
        <f>E683*F683</f>
        <v>0</v>
      </c>
      <c r="H683" s="147" t="s">
        <v>942</v>
      </c>
      <c r="I683" s="153" t="s">
        <v>95</v>
      </c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>
        <v>21</v>
      </c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  <c r="BA683" s="135"/>
      <c r="BB683" s="135"/>
      <c r="BC683" s="135"/>
      <c r="BD683" s="135"/>
      <c r="BE683" s="135"/>
      <c r="BF683" s="135"/>
      <c r="BG683" s="135"/>
      <c r="BH683" s="135"/>
    </row>
    <row r="684" spans="1:60" outlineLevel="1" x14ac:dyDescent="0.2">
      <c r="A684" s="151"/>
      <c r="B684" s="139"/>
      <c r="C684" s="170" t="s">
        <v>943</v>
      </c>
      <c r="D684" s="142"/>
      <c r="E684" s="145">
        <v>11.95</v>
      </c>
      <c r="F684" s="148"/>
      <c r="G684" s="148"/>
      <c r="H684" s="147"/>
      <c r="I684" s="153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  <c r="BA684" s="135"/>
      <c r="BB684" s="135"/>
      <c r="BC684" s="135"/>
      <c r="BD684" s="135"/>
      <c r="BE684" s="135"/>
      <c r="BF684" s="135"/>
      <c r="BG684" s="135"/>
      <c r="BH684" s="135"/>
    </row>
    <row r="685" spans="1:60" outlineLevel="1" x14ac:dyDescent="0.2">
      <c r="A685" s="151"/>
      <c r="B685" s="139"/>
      <c r="C685" s="170" t="s">
        <v>944</v>
      </c>
      <c r="D685" s="142"/>
      <c r="E685" s="145">
        <v>13.28</v>
      </c>
      <c r="F685" s="148"/>
      <c r="G685" s="148"/>
      <c r="H685" s="147"/>
      <c r="I685" s="153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  <c r="BA685" s="135"/>
      <c r="BB685" s="135"/>
      <c r="BC685" s="135"/>
      <c r="BD685" s="135"/>
      <c r="BE685" s="135"/>
      <c r="BF685" s="135"/>
      <c r="BG685" s="135"/>
      <c r="BH685" s="135"/>
    </row>
    <row r="686" spans="1:60" outlineLevel="1" x14ac:dyDescent="0.2">
      <c r="A686" s="151"/>
      <c r="B686" s="139"/>
      <c r="C686" s="170" t="s">
        <v>945</v>
      </c>
      <c r="D686" s="142"/>
      <c r="E686" s="145">
        <v>5.55</v>
      </c>
      <c r="F686" s="148"/>
      <c r="G686" s="148"/>
      <c r="H686" s="147"/>
      <c r="I686" s="153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  <c r="BA686" s="135"/>
      <c r="BB686" s="135"/>
      <c r="BC686" s="135"/>
      <c r="BD686" s="135"/>
      <c r="BE686" s="135"/>
      <c r="BF686" s="135"/>
      <c r="BG686" s="135"/>
      <c r="BH686" s="135"/>
    </row>
    <row r="687" spans="1:60" outlineLevel="1" x14ac:dyDescent="0.2">
      <c r="A687" s="151"/>
      <c r="B687" s="139"/>
      <c r="C687" s="170" t="s">
        <v>946</v>
      </c>
      <c r="D687" s="142"/>
      <c r="E687" s="145">
        <v>5.2</v>
      </c>
      <c r="F687" s="148"/>
      <c r="G687" s="148"/>
      <c r="H687" s="147"/>
      <c r="I687" s="153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  <c r="BA687" s="135"/>
      <c r="BB687" s="135"/>
      <c r="BC687" s="135"/>
      <c r="BD687" s="135"/>
      <c r="BE687" s="135"/>
      <c r="BF687" s="135"/>
      <c r="BG687" s="135"/>
      <c r="BH687" s="135"/>
    </row>
    <row r="688" spans="1:60" outlineLevel="1" x14ac:dyDescent="0.2">
      <c r="A688" s="151"/>
      <c r="B688" s="139"/>
      <c r="C688" s="170" t="s">
        <v>947</v>
      </c>
      <c r="D688" s="142"/>
      <c r="E688" s="145">
        <v>2.2599999999999998</v>
      </c>
      <c r="F688" s="148"/>
      <c r="G688" s="148"/>
      <c r="H688" s="147"/>
      <c r="I688" s="153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  <c r="BA688" s="135"/>
      <c r="BB688" s="135"/>
      <c r="BC688" s="135"/>
      <c r="BD688" s="135"/>
      <c r="BE688" s="135"/>
      <c r="BF688" s="135"/>
      <c r="BG688" s="135"/>
      <c r="BH688" s="135"/>
    </row>
    <row r="689" spans="1:60" outlineLevel="1" x14ac:dyDescent="0.2">
      <c r="A689" s="151"/>
      <c r="B689" s="139"/>
      <c r="C689" s="170" t="s">
        <v>948</v>
      </c>
      <c r="D689" s="142"/>
      <c r="E689" s="145">
        <v>10.4</v>
      </c>
      <c r="F689" s="148"/>
      <c r="G689" s="148"/>
      <c r="H689" s="147"/>
      <c r="I689" s="153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</row>
    <row r="690" spans="1:60" outlineLevel="1" x14ac:dyDescent="0.2">
      <c r="A690" s="151">
        <v>208</v>
      </c>
      <c r="B690" s="139" t="s">
        <v>949</v>
      </c>
      <c r="C690" s="169" t="s">
        <v>950</v>
      </c>
      <c r="D690" s="141" t="s">
        <v>202</v>
      </c>
      <c r="E690" s="144">
        <v>4.5</v>
      </c>
      <c r="F690" s="149"/>
      <c r="G690" s="148">
        <f>E690*F690</f>
        <v>0</v>
      </c>
      <c r="H690" s="147" t="s">
        <v>942</v>
      </c>
      <c r="I690" s="153" t="s">
        <v>95</v>
      </c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>
        <v>21</v>
      </c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  <c r="BA690" s="135"/>
      <c r="BB690" s="135"/>
      <c r="BC690" s="135"/>
      <c r="BD690" s="135"/>
      <c r="BE690" s="135"/>
      <c r="BF690" s="135"/>
      <c r="BG690" s="135"/>
      <c r="BH690" s="135"/>
    </row>
    <row r="691" spans="1:60" outlineLevel="1" x14ac:dyDescent="0.2">
      <c r="A691" s="151"/>
      <c r="B691" s="139"/>
      <c r="C691" s="170" t="s">
        <v>951</v>
      </c>
      <c r="D691" s="142"/>
      <c r="E691" s="145">
        <v>4.5</v>
      </c>
      <c r="F691" s="148"/>
      <c r="G691" s="148"/>
      <c r="H691" s="147"/>
      <c r="I691" s="153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  <c r="BA691" s="135"/>
      <c r="BB691" s="135"/>
      <c r="BC691" s="135"/>
      <c r="BD691" s="135"/>
      <c r="BE691" s="135"/>
      <c r="BF691" s="135"/>
      <c r="BG691" s="135"/>
      <c r="BH691" s="135"/>
    </row>
    <row r="692" spans="1:60" outlineLevel="1" x14ac:dyDescent="0.2">
      <c r="A692" s="151"/>
      <c r="B692" s="231" t="s">
        <v>952</v>
      </c>
      <c r="C692" s="232"/>
      <c r="D692" s="233"/>
      <c r="E692" s="234"/>
      <c r="F692" s="235"/>
      <c r="G692" s="236"/>
      <c r="H692" s="147"/>
      <c r="I692" s="153"/>
      <c r="J692" s="135"/>
      <c r="K692" s="135">
        <v>1</v>
      </c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  <c r="BA692" s="135"/>
      <c r="BB692" s="135"/>
      <c r="BC692" s="135"/>
      <c r="BD692" s="135"/>
      <c r="BE692" s="135"/>
      <c r="BF692" s="135"/>
      <c r="BG692" s="135"/>
      <c r="BH692" s="135"/>
    </row>
    <row r="693" spans="1:60" outlineLevel="1" x14ac:dyDescent="0.2">
      <c r="A693" s="151">
        <v>209</v>
      </c>
      <c r="B693" s="139" t="s">
        <v>953</v>
      </c>
      <c r="C693" s="169" t="s">
        <v>954</v>
      </c>
      <c r="D693" s="141" t="s">
        <v>93</v>
      </c>
      <c r="E693" s="144">
        <v>77.239999999999995</v>
      </c>
      <c r="F693" s="149"/>
      <c r="G693" s="148">
        <f>E693*F693</f>
        <v>0</v>
      </c>
      <c r="H693" s="147" t="s">
        <v>942</v>
      </c>
      <c r="I693" s="153" t="s">
        <v>95</v>
      </c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>
        <v>21</v>
      </c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  <c r="BA693" s="135"/>
      <c r="BB693" s="135"/>
      <c r="BC693" s="135"/>
      <c r="BD693" s="135"/>
      <c r="BE693" s="135"/>
      <c r="BF693" s="135"/>
      <c r="BG693" s="135"/>
      <c r="BH693" s="135"/>
    </row>
    <row r="694" spans="1:60" outlineLevel="1" x14ac:dyDescent="0.2">
      <c r="A694" s="151"/>
      <c r="B694" s="139"/>
      <c r="C694" s="170" t="s">
        <v>955</v>
      </c>
      <c r="D694" s="142"/>
      <c r="E694" s="145">
        <v>50.9</v>
      </c>
      <c r="F694" s="148"/>
      <c r="G694" s="148"/>
      <c r="H694" s="147"/>
      <c r="I694" s="153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  <c r="BA694" s="135"/>
      <c r="BB694" s="135"/>
      <c r="BC694" s="135"/>
      <c r="BD694" s="135"/>
      <c r="BE694" s="135"/>
      <c r="BF694" s="135"/>
      <c r="BG694" s="135"/>
      <c r="BH694" s="135"/>
    </row>
    <row r="695" spans="1:60" outlineLevel="1" x14ac:dyDescent="0.2">
      <c r="A695" s="151"/>
      <c r="B695" s="139"/>
      <c r="C695" s="170" t="s">
        <v>956</v>
      </c>
      <c r="D695" s="142"/>
      <c r="E695" s="145">
        <v>15.7</v>
      </c>
      <c r="F695" s="148"/>
      <c r="G695" s="148"/>
      <c r="H695" s="147"/>
      <c r="I695" s="153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  <c r="BA695" s="135"/>
      <c r="BB695" s="135"/>
      <c r="BC695" s="135"/>
      <c r="BD695" s="135"/>
      <c r="BE695" s="135"/>
      <c r="BF695" s="135"/>
      <c r="BG695" s="135"/>
      <c r="BH695" s="135"/>
    </row>
    <row r="696" spans="1:60" outlineLevel="1" x14ac:dyDescent="0.2">
      <c r="A696" s="151"/>
      <c r="B696" s="139"/>
      <c r="C696" s="170" t="s">
        <v>957</v>
      </c>
      <c r="D696" s="142"/>
      <c r="E696" s="145">
        <v>10.64</v>
      </c>
      <c r="F696" s="148"/>
      <c r="G696" s="148"/>
      <c r="H696" s="147"/>
      <c r="I696" s="153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  <c r="BA696" s="135"/>
      <c r="BB696" s="135"/>
      <c r="BC696" s="135"/>
      <c r="BD696" s="135"/>
      <c r="BE696" s="135"/>
      <c r="BF696" s="135"/>
      <c r="BG696" s="135"/>
      <c r="BH696" s="135"/>
    </row>
    <row r="697" spans="1:60" outlineLevel="1" x14ac:dyDescent="0.2">
      <c r="A697" s="151">
        <v>210</v>
      </c>
      <c r="B697" s="139" t="s">
        <v>958</v>
      </c>
      <c r="C697" s="169" t="s">
        <v>959</v>
      </c>
      <c r="D697" s="141" t="s">
        <v>220</v>
      </c>
      <c r="E697" s="144">
        <v>10.64</v>
      </c>
      <c r="F697" s="149"/>
      <c r="G697" s="148">
        <f>E697*F697</f>
        <v>0</v>
      </c>
      <c r="H697" s="147"/>
      <c r="I697" s="153" t="s">
        <v>164</v>
      </c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>
        <v>21</v>
      </c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  <c r="BA697" s="135"/>
      <c r="BB697" s="135"/>
      <c r="BC697" s="135"/>
      <c r="BD697" s="135"/>
      <c r="BE697" s="135"/>
      <c r="BF697" s="135"/>
      <c r="BG697" s="135"/>
      <c r="BH697" s="135"/>
    </row>
    <row r="698" spans="1:60" outlineLevel="1" x14ac:dyDescent="0.2">
      <c r="A698" s="151"/>
      <c r="B698" s="139"/>
      <c r="C698" s="170" t="s">
        <v>960</v>
      </c>
      <c r="D698" s="142"/>
      <c r="E698" s="145">
        <v>10.64</v>
      </c>
      <c r="F698" s="148"/>
      <c r="G698" s="148"/>
      <c r="H698" s="147"/>
      <c r="I698" s="153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  <c r="BA698" s="135"/>
      <c r="BB698" s="135"/>
      <c r="BC698" s="135"/>
      <c r="BD698" s="135"/>
      <c r="BE698" s="135"/>
      <c r="BF698" s="135"/>
      <c r="BG698" s="135"/>
      <c r="BH698" s="135"/>
    </row>
    <row r="699" spans="1:60" outlineLevel="1" x14ac:dyDescent="0.2">
      <c r="A699" s="151">
        <v>211</v>
      </c>
      <c r="B699" s="139" t="s">
        <v>961</v>
      </c>
      <c r="C699" s="169" t="s">
        <v>962</v>
      </c>
      <c r="D699" s="141" t="s">
        <v>220</v>
      </c>
      <c r="E699" s="144">
        <v>31.9</v>
      </c>
      <c r="F699" s="149"/>
      <c r="G699" s="148">
        <f>E699*F699</f>
        <v>0</v>
      </c>
      <c r="H699" s="147"/>
      <c r="I699" s="153" t="s">
        <v>164</v>
      </c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>
        <v>21</v>
      </c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  <c r="BA699" s="135"/>
      <c r="BB699" s="135"/>
      <c r="BC699" s="135"/>
      <c r="BD699" s="135"/>
      <c r="BE699" s="135"/>
      <c r="BF699" s="135"/>
      <c r="BG699" s="135"/>
      <c r="BH699" s="135"/>
    </row>
    <row r="700" spans="1:60" outlineLevel="1" x14ac:dyDescent="0.2">
      <c r="A700" s="151"/>
      <c r="B700" s="139"/>
      <c r="C700" s="170" t="s">
        <v>963</v>
      </c>
      <c r="D700" s="142"/>
      <c r="E700" s="145">
        <v>31.9</v>
      </c>
      <c r="F700" s="148"/>
      <c r="G700" s="148"/>
      <c r="H700" s="147"/>
      <c r="I700" s="153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  <c r="BA700" s="135"/>
      <c r="BB700" s="135"/>
      <c r="BC700" s="135"/>
      <c r="BD700" s="135"/>
      <c r="BE700" s="135"/>
      <c r="BF700" s="135"/>
      <c r="BG700" s="135"/>
      <c r="BH700" s="135"/>
    </row>
    <row r="701" spans="1:60" outlineLevel="1" x14ac:dyDescent="0.2">
      <c r="A701" s="151">
        <v>212</v>
      </c>
      <c r="B701" s="139" t="s">
        <v>964</v>
      </c>
      <c r="C701" s="169" t="s">
        <v>965</v>
      </c>
      <c r="D701" s="141" t="s">
        <v>220</v>
      </c>
      <c r="E701" s="144">
        <v>172.6</v>
      </c>
      <c r="F701" s="149"/>
      <c r="G701" s="148">
        <f>E701*F701</f>
        <v>0</v>
      </c>
      <c r="H701" s="147"/>
      <c r="I701" s="153" t="s">
        <v>164</v>
      </c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>
        <v>21</v>
      </c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  <c r="BA701" s="135"/>
      <c r="BB701" s="135"/>
      <c r="BC701" s="135"/>
      <c r="BD701" s="135"/>
      <c r="BE701" s="135"/>
      <c r="BF701" s="135"/>
      <c r="BG701" s="135"/>
      <c r="BH701" s="135"/>
    </row>
    <row r="702" spans="1:60" outlineLevel="1" x14ac:dyDescent="0.2">
      <c r="A702" s="151"/>
      <c r="B702" s="139"/>
      <c r="C702" s="170" t="s">
        <v>966</v>
      </c>
      <c r="D702" s="142"/>
      <c r="E702" s="145">
        <v>114.45</v>
      </c>
      <c r="F702" s="148"/>
      <c r="G702" s="148"/>
      <c r="H702" s="147"/>
      <c r="I702" s="153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  <c r="BA702" s="135"/>
      <c r="BB702" s="135"/>
      <c r="BC702" s="135"/>
      <c r="BD702" s="135"/>
      <c r="BE702" s="135"/>
      <c r="BF702" s="135"/>
      <c r="BG702" s="135"/>
      <c r="BH702" s="135"/>
    </row>
    <row r="703" spans="1:60" outlineLevel="1" x14ac:dyDescent="0.2">
      <c r="A703" s="151"/>
      <c r="B703" s="139"/>
      <c r="C703" s="170" t="s">
        <v>967</v>
      </c>
      <c r="D703" s="142"/>
      <c r="E703" s="145">
        <v>58.15</v>
      </c>
      <c r="F703" s="148"/>
      <c r="G703" s="148"/>
      <c r="H703" s="147"/>
      <c r="I703" s="153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  <c r="BA703" s="135"/>
      <c r="BB703" s="135"/>
      <c r="BC703" s="135"/>
      <c r="BD703" s="135"/>
      <c r="BE703" s="135"/>
      <c r="BF703" s="135"/>
      <c r="BG703" s="135"/>
      <c r="BH703" s="135"/>
    </row>
    <row r="704" spans="1:60" ht="22.5" outlineLevel="1" x14ac:dyDescent="0.2">
      <c r="A704" s="151">
        <v>213</v>
      </c>
      <c r="B704" s="139" t="s">
        <v>968</v>
      </c>
      <c r="C704" s="169" t="s">
        <v>969</v>
      </c>
      <c r="D704" s="141" t="s">
        <v>93</v>
      </c>
      <c r="E704" s="144">
        <v>85.210999999999999</v>
      </c>
      <c r="F704" s="149"/>
      <c r="G704" s="148">
        <f>E704*F704</f>
        <v>0</v>
      </c>
      <c r="H704" s="147" t="s">
        <v>225</v>
      </c>
      <c r="I704" s="153" t="s">
        <v>95</v>
      </c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>
        <v>21</v>
      </c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  <c r="BA704" s="135"/>
      <c r="BB704" s="135"/>
      <c r="BC704" s="135"/>
      <c r="BD704" s="135"/>
      <c r="BE704" s="135"/>
      <c r="BF704" s="135"/>
      <c r="BG704" s="135"/>
      <c r="BH704" s="135"/>
    </row>
    <row r="705" spans="1:60" outlineLevel="1" x14ac:dyDescent="0.2">
      <c r="A705" s="151"/>
      <c r="B705" s="139"/>
      <c r="C705" s="226" t="s">
        <v>970</v>
      </c>
      <c r="D705" s="227"/>
      <c r="E705" s="228"/>
      <c r="F705" s="229"/>
      <c r="G705" s="230"/>
      <c r="H705" s="147"/>
      <c r="I705" s="153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  <c r="BA705" s="136" t="str">
        <f>C705</f>
        <v>Nordic</v>
      </c>
      <c r="BB705" s="135"/>
      <c r="BC705" s="135"/>
      <c r="BD705" s="135"/>
      <c r="BE705" s="135"/>
      <c r="BF705" s="135"/>
      <c r="BG705" s="135"/>
      <c r="BH705" s="135"/>
    </row>
    <row r="706" spans="1:60" outlineLevel="1" x14ac:dyDescent="0.2">
      <c r="A706" s="151"/>
      <c r="B706" s="139"/>
      <c r="C706" s="170" t="s">
        <v>971</v>
      </c>
      <c r="D706" s="142"/>
      <c r="E706" s="145">
        <v>0.67500000000000004</v>
      </c>
      <c r="F706" s="148"/>
      <c r="G706" s="148"/>
      <c r="H706" s="147"/>
      <c r="I706" s="153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  <c r="BA706" s="135"/>
      <c r="BB706" s="135"/>
      <c r="BC706" s="135"/>
      <c r="BD706" s="135"/>
      <c r="BE706" s="135"/>
      <c r="BF706" s="135"/>
      <c r="BG706" s="135"/>
      <c r="BH706" s="135"/>
    </row>
    <row r="707" spans="1:60" outlineLevel="1" x14ac:dyDescent="0.2">
      <c r="A707" s="151"/>
      <c r="B707" s="139"/>
      <c r="C707" s="170" t="s">
        <v>972</v>
      </c>
      <c r="D707" s="142"/>
      <c r="E707" s="145">
        <v>1.7925</v>
      </c>
      <c r="F707" s="148"/>
      <c r="G707" s="148"/>
      <c r="H707" s="147"/>
      <c r="I707" s="153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  <c r="BA707" s="135"/>
      <c r="BB707" s="135"/>
      <c r="BC707" s="135"/>
      <c r="BD707" s="135"/>
      <c r="BE707" s="135"/>
      <c r="BF707" s="135"/>
      <c r="BG707" s="135"/>
      <c r="BH707" s="135"/>
    </row>
    <row r="708" spans="1:60" outlineLevel="1" x14ac:dyDescent="0.2">
      <c r="A708" s="151"/>
      <c r="B708" s="139"/>
      <c r="C708" s="170" t="s">
        <v>973</v>
      </c>
      <c r="D708" s="142"/>
      <c r="E708" s="145">
        <v>1.992</v>
      </c>
      <c r="F708" s="148"/>
      <c r="G708" s="148"/>
      <c r="H708" s="147"/>
      <c r="I708" s="153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</row>
    <row r="709" spans="1:60" outlineLevel="1" x14ac:dyDescent="0.2">
      <c r="A709" s="151"/>
      <c r="B709" s="139"/>
      <c r="C709" s="170" t="s">
        <v>974</v>
      </c>
      <c r="D709" s="142"/>
      <c r="E709" s="145">
        <v>0.83250000000000002</v>
      </c>
      <c r="F709" s="148"/>
      <c r="G709" s="148"/>
      <c r="H709" s="147"/>
      <c r="I709" s="153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  <c r="BA709" s="135"/>
      <c r="BB709" s="135"/>
      <c r="BC709" s="135"/>
      <c r="BD709" s="135"/>
      <c r="BE709" s="135"/>
      <c r="BF709" s="135"/>
      <c r="BG709" s="135"/>
      <c r="BH709" s="135"/>
    </row>
    <row r="710" spans="1:60" outlineLevel="1" x14ac:dyDescent="0.2">
      <c r="A710" s="151"/>
      <c r="B710" s="139"/>
      <c r="C710" s="170" t="s">
        <v>975</v>
      </c>
      <c r="D710" s="142"/>
      <c r="E710" s="145">
        <v>0.78</v>
      </c>
      <c r="F710" s="148"/>
      <c r="G710" s="148"/>
      <c r="H710" s="147"/>
      <c r="I710" s="153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  <c r="BA710" s="135"/>
      <c r="BB710" s="135"/>
      <c r="BC710" s="135"/>
      <c r="BD710" s="135"/>
      <c r="BE710" s="135"/>
      <c r="BF710" s="135"/>
      <c r="BG710" s="135"/>
      <c r="BH710" s="135"/>
    </row>
    <row r="711" spans="1:60" outlineLevel="1" x14ac:dyDescent="0.2">
      <c r="A711" s="151"/>
      <c r="B711" s="139"/>
      <c r="C711" s="170" t="s">
        <v>976</v>
      </c>
      <c r="D711" s="142"/>
      <c r="E711" s="145">
        <v>0.33900000000000002</v>
      </c>
      <c r="F711" s="148"/>
      <c r="G711" s="148"/>
      <c r="H711" s="147"/>
      <c r="I711" s="153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  <c r="BA711" s="135"/>
      <c r="BB711" s="135"/>
      <c r="BC711" s="135"/>
      <c r="BD711" s="135"/>
      <c r="BE711" s="135"/>
      <c r="BF711" s="135"/>
      <c r="BG711" s="135"/>
      <c r="BH711" s="135"/>
    </row>
    <row r="712" spans="1:60" outlineLevel="1" x14ac:dyDescent="0.2">
      <c r="A712" s="151"/>
      <c r="B712" s="139"/>
      <c r="C712" s="170" t="s">
        <v>977</v>
      </c>
      <c r="D712" s="142"/>
      <c r="E712" s="145">
        <v>1.56</v>
      </c>
      <c r="F712" s="148"/>
      <c r="G712" s="148"/>
      <c r="H712" s="147"/>
      <c r="I712" s="153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  <c r="BA712" s="135"/>
      <c r="BB712" s="135"/>
      <c r="BC712" s="135"/>
      <c r="BD712" s="135"/>
      <c r="BE712" s="135"/>
      <c r="BF712" s="135"/>
      <c r="BG712" s="135"/>
      <c r="BH712" s="135"/>
    </row>
    <row r="713" spans="1:60" outlineLevel="1" x14ac:dyDescent="0.2">
      <c r="A713" s="151"/>
      <c r="B713" s="139"/>
      <c r="C713" s="170" t="s">
        <v>955</v>
      </c>
      <c r="D713" s="142"/>
      <c r="E713" s="145">
        <v>50.9</v>
      </c>
      <c r="F713" s="148"/>
      <c r="G713" s="148"/>
      <c r="H713" s="147"/>
      <c r="I713" s="153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  <c r="BA713" s="135"/>
      <c r="BB713" s="135"/>
      <c r="BC713" s="135"/>
      <c r="BD713" s="135"/>
      <c r="BE713" s="135"/>
      <c r="BF713" s="135"/>
      <c r="BG713" s="135"/>
      <c r="BH713" s="135"/>
    </row>
    <row r="714" spans="1:60" outlineLevel="1" x14ac:dyDescent="0.2">
      <c r="A714" s="151"/>
      <c r="B714" s="139"/>
      <c r="C714" s="170" t="s">
        <v>956</v>
      </c>
      <c r="D714" s="142"/>
      <c r="E714" s="145">
        <v>15.7</v>
      </c>
      <c r="F714" s="148"/>
      <c r="G714" s="148"/>
      <c r="H714" s="147"/>
      <c r="I714" s="153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  <c r="BA714" s="135"/>
      <c r="BB714" s="135"/>
      <c r="BC714" s="135"/>
      <c r="BD714" s="135"/>
      <c r="BE714" s="135"/>
      <c r="BF714" s="135"/>
      <c r="BG714" s="135"/>
      <c r="BH714" s="135"/>
    </row>
    <row r="715" spans="1:60" outlineLevel="1" x14ac:dyDescent="0.2">
      <c r="A715" s="151"/>
      <c r="B715" s="139"/>
      <c r="C715" s="170" t="s">
        <v>957</v>
      </c>
      <c r="D715" s="142"/>
      <c r="E715" s="145">
        <v>10.64</v>
      </c>
      <c r="F715" s="148"/>
      <c r="G715" s="148"/>
      <c r="H715" s="147"/>
      <c r="I715" s="153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  <c r="BA715" s="135"/>
      <c r="BB715" s="135"/>
      <c r="BC715" s="135"/>
      <c r="BD715" s="135"/>
      <c r="BE715" s="135"/>
      <c r="BF715" s="135"/>
      <c r="BG715" s="135"/>
      <c r="BH715" s="135"/>
    </row>
    <row r="716" spans="1:60" x14ac:dyDescent="0.2">
      <c r="A716" s="150" t="s">
        <v>85</v>
      </c>
      <c r="B716" s="138" t="s">
        <v>978</v>
      </c>
      <c r="C716" s="168" t="s">
        <v>979</v>
      </c>
      <c r="D716" s="140"/>
      <c r="E716" s="143"/>
      <c r="F716" s="218">
        <f>SUM(G717:G739)</f>
        <v>0</v>
      </c>
      <c r="G716" s="219"/>
      <c r="H716" s="146"/>
      <c r="I716" s="152"/>
    </row>
    <row r="717" spans="1:60" outlineLevel="1" x14ac:dyDescent="0.2">
      <c r="A717" s="151"/>
      <c r="B717" s="220" t="s">
        <v>980</v>
      </c>
      <c r="C717" s="221"/>
      <c r="D717" s="222"/>
      <c r="E717" s="223"/>
      <c r="F717" s="224"/>
      <c r="G717" s="225"/>
      <c r="H717" s="147"/>
      <c r="I717" s="153"/>
      <c r="J717" s="135"/>
      <c r="K717" s="135">
        <v>1</v>
      </c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  <c r="BA717" s="135"/>
      <c r="BB717" s="135"/>
      <c r="BC717" s="135"/>
      <c r="BD717" s="135"/>
      <c r="BE717" s="135"/>
      <c r="BF717" s="135"/>
      <c r="BG717" s="135"/>
      <c r="BH717" s="135"/>
    </row>
    <row r="718" spans="1:60" outlineLevel="1" x14ac:dyDescent="0.2">
      <c r="A718" s="151">
        <v>214</v>
      </c>
      <c r="B718" s="139" t="s">
        <v>981</v>
      </c>
      <c r="C718" s="169" t="s">
        <v>982</v>
      </c>
      <c r="D718" s="141" t="s">
        <v>202</v>
      </c>
      <c r="E718" s="144">
        <v>142.96</v>
      </c>
      <c r="F718" s="149"/>
      <c r="G718" s="148">
        <f>E718*F718</f>
        <v>0</v>
      </c>
      <c r="H718" s="147" t="s">
        <v>983</v>
      </c>
      <c r="I718" s="153" t="s">
        <v>95</v>
      </c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>
        <v>21</v>
      </c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  <c r="BA718" s="135"/>
      <c r="BB718" s="135"/>
      <c r="BC718" s="135"/>
      <c r="BD718" s="135"/>
      <c r="BE718" s="135"/>
      <c r="BF718" s="135"/>
      <c r="BG718" s="135"/>
      <c r="BH718" s="135"/>
    </row>
    <row r="719" spans="1:60" outlineLevel="1" x14ac:dyDescent="0.2">
      <c r="A719" s="151"/>
      <c r="B719" s="139"/>
      <c r="C719" s="170" t="s">
        <v>984</v>
      </c>
      <c r="D719" s="142"/>
      <c r="E719" s="145">
        <v>20.3</v>
      </c>
      <c r="F719" s="148"/>
      <c r="G719" s="148"/>
      <c r="H719" s="147"/>
      <c r="I719" s="153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  <c r="BA719" s="135"/>
      <c r="BB719" s="135"/>
      <c r="BC719" s="135"/>
      <c r="BD719" s="135"/>
      <c r="BE719" s="135"/>
      <c r="BF719" s="135"/>
      <c r="BG719" s="135"/>
      <c r="BH719" s="135"/>
    </row>
    <row r="720" spans="1:60" outlineLevel="1" x14ac:dyDescent="0.2">
      <c r="A720" s="151"/>
      <c r="B720" s="139"/>
      <c r="C720" s="170" t="s">
        <v>985</v>
      </c>
      <c r="D720" s="142"/>
      <c r="E720" s="145">
        <v>22.2</v>
      </c>
      <c r="F720" s="148"/>
      <c r="G720" s="148"/>
      <c r="H720" s="147"/>
      <c r="I720" s="153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  <c r="BA720" s="135"/>
      <c r="BB720" s="135"/>
      <c r="BC720" s="135"/>
      <c r="BD720" s="135"/>
      <c r="BE720" s="135"/>
      <c r="BF720" s="135"/>
      <c r="BG720" s="135"/>
      <c r="BH720" s="135"/>
    </row>
    <row r="721" spans="1:60" outlineLevel="1" x14ac:dyDescent="0.2">
      <c r="A721" s="151"/>
      <c r="B721" s="139"/>
      <c r="C721" s="170" t="s">
        <v>986</v>
      </c>
      <c r="D721" s="142"/>
      <c r="E721" s="145">
        <v>16.78</v>
      </c>
      <c r="F721" s="148"/>
      <c r="G721" s="148"/>
      <c r="H721" s="147"/>
      <c r="I721" s="153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  <c r="BA721" s="135"/>
      <c r="BB721" s="135"/>
      <c r="BC721" s="135"/>
      <c r="BD721" s="135"/>
      <c r="BE721" s="135"/>
      <c r="BF721" s="135"/>
      <c r="BG721" s="135"/>
      <c r="BH721" s="135"/>
    </row>
    <row r="722" spans="1:60" outlineLevel="1" x14ac:dyDescent="0.2">
      <c r="A722" s="151"/>
      <c r="B722" s="139"/>
      <c r="C722" s="170" t="s">
        <v>987</v>
      </c>
      <c r="D722" s="142"/>
      <c r="E722" s="145">
        <v>16.079999999999998</v>
      </c>
      <c r="F722" s="148"/>
      <c r="G722" s="148"/>
      <c r="H722" s="147"/>
      <c r="I722" s="153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  <c r="BA722" s="135"/>
      <c r="BB722" s="135"/>
      <c r="BC722" s="135"/>
      <c r="BD722" s="135"/>
      <c r="BE722" s="135"/>
      <c r="BF722" s="135"/>
      <c r="BG722" s="135"/>
      <c r="BH722" s="135"/>
    </row>
    <row r="723" spans="1:60" outlineLevel="1" x14ac:dyDescent="0.2">
      <c r="A723" s="151"/>
      <c r="B723" s="139"/>
      <c r="C723" s="170" t="s">
        <v>988</v>
      </c>
      <c r="D723" s="142"/>
      <c r="E723" s="145">
        <v>12.96</v>
      </c>
      <c r="F723" s="148"/>
      <c r="G723" s="148"/>
      <c r="H723" s="147"/>
      <c r="I723" s="153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  <c r="BA723" s="135"/>
      <c r="BB723" s="135"/>
      <c r="BC723" s="135"/>
      <c r="BD723" s="135"/>
      <c r="BE723" s="135"/>
      <c r="BF723" s="135"/>
      <c r="BG723" s="135"/>
      <c r="BH723" s="135"/>
    </row>
    <row r="724" spans="1:60" outlineLevel="1" x14ac:dyDescent="0.2">
      <c r="A724" s="151"/>
      <c r="B724" s="139"/>
      <c r="C724" s="170" t="s">
        <v>989</v>
      </c>
      <c r="D724" s="142"/>
      <c r="E724" s="145">
        <v>12.84</v>
      </c>
      <c r="F724" s="148"/>
      <c r="G724" s="148"/>
      <c r="H724" s="147"/>
      <c r="I724" s="153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  <c r="BA724" s="135"/>
      <c r="BB724" s="135"/>
      <c r="BC724" s="135"/>
      <c r="BD724" s="135"/>
      <c r="BE724" s="135"/>
      <c r="BF724" s="135"/>
      <c r="BG724" s="135"/>
      <c r="BH724" s="135"/>
    </row>
    <row r="725" spans="1:60" outlineLevel="1" x14ac:dyDescent="0.2">
      <c r="A725" s="151"/>
      <c r="B725" s="139"/>
      <c r="C725" s="170" t="s">
        <v>990</v>
      </c>
      <c r="D725" s="142"/>
      <c r="E725" s="145">
        <v>13.8</v>
      </c>
      <c r="F725" s="148"/>
      <c r="G725" s="148"/>
      <c r="H725" s="147"/>
      <c r="I725" s="153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  <c r="BA725" s="135"/>
      <c r="BB725" s="135"/>
      <c r="BC725" s="135"/>
      <c r="BD725" s="135"/>
      <c r="BE725" s="135"/>
      <c r="BF725" s="135"/>
      <c r="BG725" s="135"/>
      <c r="BH725" s="135"/>
    </row>
    <row r="726" spans="1:60" outlineLevel="1" x14ac:dyDescent="0.2">
      <c r="A726" s="151"/>
      <c r="B726" s="139"/>
      <c r="C726" s="170" t="s">
        <v>991</v>
      </c>
      <c r="D726" s="142"/>
      <c r="E726" s="145">
        <v>14.5</v>
      </c>
      <c r="F726" s="148"/>
      <c r="G726" s="148"/>
      <c r="H726" s="147"/>
      <c r="I726" s="153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  <c r="BA726" s="135"/>
      <c r="BB726" s="135"/>
      <c r="BC726" s="135"/>
      <c r="BD726" s="135"/>
      <c r="BE726" s="135"/>
      <c r="BF726" s="135"/>
      <c r="BG726" s="135"/>
      <c r="BH726" s="135"/>
    </row>
    <row r="727" spans="1:60" outlineLevel="1" x14ac:dyDescent="0.2">
      <c r="A727" s="151"/>
      <c r="B727" s="139"/>
      <c r="C727" s="170" t="s">
        <v>992</v>
      </c>
      <c r="D727" s="142"/>
      <c r="E727" s="145">
        <v>13.5</v>
      </c>
      <c r="F727" s="148"/>
      <c r="G727" s="148"/>
      <c r="H727" s="147"/>
      <c r="I727" s="153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  <c r="BA727" s="135"/>
      <c r="BB727" s="135"/>
      <c r="BC727" s="135"/>
      <c r="BD727" s="135"/>
      <c r="BE727" s="135"/>
      <c r="BF727" s="135"/>
      <c r="BG727" s="135"/>
      <c r="BH727" s="135"/>
    </row>
    <row r="728" spans="1:60" outlineLevel="1" x14ac:dyDescent="0.2">
      <c r="A728" s="151"/>
      <c r="B728" s="231" t="s">
        <v>993</v>
      </c>
      <c r="C728" s="232"/>
      <c r="D728" s="233"/>
      <c r="E728" s="234"/>
      <c r="F728" s="235"/>
      <c r="G728" s="236"/>
      <c r="H728" s="147"/>
      <c r="I728" s="153"/>
      <c r="J728" s="135"/>
      <c r="K728" s="135">
        <v>1</v>
      </c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/>
      <c r="BC728" s="135"/>
      <c r="BD728" s="135"/>
      <c r="BE728" s="135"/>
      <c r="BF728" s="135"/>
      <c r="BG728" s="135"/>
      <c r="BH728" s="135"/>
    </row>
    <row r="729" spans="1:60" outlineLevel="1" x14ac:dyDescent="0.2">
      <c r="A729" s="151">
        <v>215</v>
      </c>
      <c r="B729" s="139" t="s">
        <v>994</v>
      </c>
      <c r="C729" s="169" t="s">
        <v>995</v>
      </c>
      <c r="D729" s="141" t="s">
        <v>93</v>
      </c>
      <c r="E729" s="144">
        <v>166.55</v>
      </c>
      <c r="F729" s="149"/>
      <c r="G729" s="148">
        <f>E729*F729</f>
        <v>0</v>
      </c>
      <c r="H729" s="147" t="s">
        <v>983</v>
      </c>
      <c r="I729" s="153" t="s">
        <v>95</v>
      </c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>
        <v>21</v>
      </c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  <c r="BA729" s="135"/>
      <c r="BB729" s="135"/>
      <c r="BC729" s="135"/>
      <c r="BD729" s="135"/>
      <c r="BE729" s="135"/>
      <c r="BF729" s="135"/>
      <c r="BG729" s="135"/>
      <c r="BH729" s="135"/>
    </row>
    <row r="730" spans="1:60" outlineLevel="1" x14ac:dyDescent="0.2">
      <c r="A730" s="151"/>
      <c r="B730" s="139"/>
      <c r="C730" s="170" t="s">
        <v>996</v>
      </c>
      <c r="D730" s="142"/>
      <c r="E730" s="145">
        <v>108.4</v>
      </c>
      <c r="F730" s="148"/>
      <c r="G730" s="148"/>
      <c r="H730" s="147"/>
      <c r="I730" s="153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  <c r="BA730" s="135"/>
      <c r="BB730" s="135"/>
      <c r="BC730" s="135"/>
      <c r="BD730" s="135"/>
      <c r="BE730" s="135"/>
      <c r="BF730" s="135"/>
      <c r="BG730" s="135"/>
      <c r="BH730" s="135"/>
    </row>
    <row r="731" spans="1:60" outlineLevel="1" x14ac:dyDescent="0.2">
      <c r="A731" s="151"/>
      <c r="B731" s="139"/>
      <c r="C731" s="170" t="s">
        <v>967</v>
      </c>
      <c r="D731" s="142"/>
      <c r="E731" s="145">
        <v>58.15</v>
      </c>
      <c r="F731" s="148"/>
      <c r="G731" s="148"/>
      <c r="H731" s="147"/>
      <c r="I731" s="153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  <c r="BA731" s="135"/>
      <c r="BB731" s="135"/>
      <c r="BC731" s="135"/>
      <c r="BD731" s="135"/>
      <c r="BE731" s="135"/>
      <c r="BF731" s="135"/>
      <c r="BG731" s="135"/>
      <c r="BH731" s="135"/>
    </row>
    <row r="732" spans="1:60" outlineLevel="1" x14ac:dyDescent="0.2">
      <c r="A732" s="151"/>
      <c r="B732" s="231" t="s">
        <v>997</v>
      </c>
      <c r="C732" s="232"/>
      <c r="D732" s="233"/>
      <c r="E732" s="234"/>
      <c r="F732" s="235"/>
      <c r="G732" s="236"/>
      <c r="H732" s="147"/>
      <c r="I732" s="153"/>
      <c r="J732" s="135"/>
      <c r="K732" s="135">
        <v>1</v>
      </c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  <c r="BA732" s="135"/>
      <c r="BB732" s="135"/>
      <c r="BC732" s="135"/>
      <c r="BD732" s="135"/>
      <c r="BE732" s="135"/>
      <c r="BF732" s="135"/>
      <c r="BG732" s="135"/>
      <c r="BH732" s="135"/>
    </row>
    <row r="733" spans="1:60" outlineLevel="1" x14ac:dyDescent="0.2">
      <c r="A733" s="151"/>
      <c r="B733" s="231" t="s">
        <v>998</v>
      </c>
      <c r="C733" s="232"/>
      <c r="D733" s="233"/>
      <c r="E733" s="234"/>
      <c r="F733" s="235"/>
      <c r="G733" s="236"/>
      <c r="H733" s="147"/>
      <c r="I733" s="153"/>
      <c r="J733" s="135"/>
      <c r="K733" s="135">
        <v>2</v>
      </c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  <c r="BA733" s="135"/>
      <c r="BB733" s="135"/>
      <c r="BC733" s="135"/>
      <c r="BD733" s="135"/>
      <c r="BE733" s="135"/>
      <c r="BF733" s="135"/>
      <c r="BG733" s="135"/>
      <c r="BH733" s="135"/>
    </row>
    <row r="734" spans="1:60" outlineLevel="1" x14ac:dyDescent="0.2">
      <c r="A734" s="151">
        <v>216</v>
      </c>
      <c r="B734" s="139" t="s">
        <v>999</v>
      </c>
      <c r="C734" s="169" t="s">
        <v>1000</v>
      </c>
      <c r="D734" s="141" t="s">
        <v>93</v>
      </c>
      <c r="E734" s="144">
        <v>166.55</v>
      </c>
      <c r="F734" s="149"/>
      <c r="G734" s="148">
        <f>E734*F734</f>
        <v>0</v>
      </c>
      <c r="H734" s="147" t="s">
        <v>983</v>
      </c>
      <c r="I734" s="153" t="s">
        <v>95</v>
      </c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>
        <v>21</v>
      </c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  <c r="BA734" s="135"/>
      <c r="BB734" s="135"/>
      <c r="BC734" s="135"/>
      <c r="BD734" s="135"/>
      <c r="BE734" s="135"/>
      <c r="BF734" s="135"/>
      <c r="BG734" s="135"/>
      <c r="BH734" s="135"/>
    </row>
    <row r="735" spans="1:60" outlineLevel="1" x14ac:dyDescent="0.2">
      <c r="A735" s="151"/>
      <c r="B735" s="139"/>
      <c r="C735" s="170" t="s">
        <v>996</v>
      </c>
      <c r="D735" s="142"/>
      <c r="E735" s="145">
        <v>108.4</v>
      </c>
      <c r="F735" s="148"/>
      <c r="G735" s="148"/>
      <c r="H735" s="147"/>
      <c r="I735" s="153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  <c r="BA735" s="135"/>
      <c r="BB735" s="135"/>
      <c r="BC735" s="135"/>
      <c r="BD735" s="135"/>
      <c r="BE735" s="135"/>
      <c r="BF735" s="135"/>
      <c r="BG735" s="135"/>
      <c r="BH735" s="135"/>
    </row>
    <row r="736" spans="1:60" outlineLevel="1" x14ac:dyDescent="0.2">
      <c r="A736" s="151"/>
      <c r="B736" s="139"/>
      <c r="C736" s="170" t="s">
        <v>967</v>
      </c>
      <c r="D736" s="142"/>
      <c r="E736" s="145">
        <v>58.15</v>
      </c>
      <c r="F736" s="148"/>
      <c r="G736" s="148"/>
      <c r="H736" s="147"/>
      <c r="I736" s="153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  <c r="BA736" s="135"/>
      <c r="BB736" s="135"/>
      <c r="BC736" s="135"/>
      <c r="BD736" s="135"/>
      <c r="BE736" s="135"/>
      <c r="BF736" s="135"/>
      <c r="BG736" s="135"/>
      <c r="BH736" s="135"/>
    </row>
    <row r="737" spans="1:60" ht="22.5" outlineLevel="1" x14ac:dyDescent="0.2">
      <c r="A737" s="151">
        <v>217</v>
      </c>
      <c r="B737" s="139" t="s">
        <v>1001</v>
      </c>
      <c r="C737" s="169" t="s">
        <v>1002</v>
      </c>
      <c r="D737" s="141" t="s">
        <v>93</v>
      </c>
      <c r="E737" s="144">
        <v>166.55</v>
      </c>
      <c r="F737" s="149"/>
      <c r="G737" s="148">
        <f>E737*F737</f>
        <v>0</v>
      </c>
      <c r="H737" s="147" t="s">
        <v>225</v>
      </c>
      <c r="I737" s="153" t="s">
        <v>95</v>
      </c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>
        <v>21</v>
      </c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  <c r="BA737" s="135"/>
      <c r="BB737" s="135"/>
      <c r="BC737" s="135"/>
      <c r="BD737" s="135"/>
      <c r="BE737" s="135"/>
      <c r="BF737" s="135"/>
      <c r="BG737" s="135"/>
      <c r="BH737" s="135"/>
    </row>
    <row r="738" spans="1:60" outlineLevel="1" x14ac:dyDescent="0.2">
      <c r="A738" s="151"/>
      <c r="B738" s="139"/>
      <c r="C738" s="170" t="s">
        <v>996</v>
      </c>
      <c r="D738" s="142"/>
      <c r="E738" s="145">
        <v>108.4</v>
      </c>
      <c r="F738" s="148"/>
      <c r="G738" s="148"/>
      <c r="H738" s="147"/>
      <c r="I738" s="153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  <c r="BA738" s="135"/>
      <c r="BB738" s="135"/>
      <c r="BC738" s="135"/>
      <c r="BD738" s="135"/>
      <c r="BE738" s="135"/>
      <c r="BF738" s="135"/>
      <c r="BG738" s="135"/>
      <c r="BH738" s="135"/>
    </row>
    <row r="739" spans="1:60" outlineLevel="1" x14ac:dyDescent="0.2">
      <c r="A739" s="151"/>
      <c r="B739" s="139"/>
      <c r="C739" s="170" t="s">
        <v>967</v>
      </c>
      <c r="D739" s="142"/>
      <c r="E739" s="145">
        <v>58.15</v>
      </c>
      <c r="F739" s="148"/>
      <c r="G739" s="148"/>
      <c r="H739" s="147"/>
      <c r="I739" s="153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  <c r="BA739" s="135"/>
      <c r="BB739" s="135"/>
      <c r="BC739" s="135"/>
      <c r="BD739" s="135"/>
      <c r="BE739" s="135"/>
      <c r="BF739" s="135"/>
      <c r="BG739" s="135"/>
      <c r="BH739" s="135"/>
    </row>
    <row r="740" spans="1:60" x14ac:dyDescent="0.2">
      <c r="A740" s="150" t="s">
        <v>85</v>
      </c>
      <c r="B740" s="138" t="s">
        <v>1003</v>
      </c>
      <c r="C740" s="168" t="s">
        <v>1004</v>
      </c>
      <c r="D740" s="140"/>
      <c r="E740" s="143"/>
      <c r="F740" s="218">
        <f>SUM(G741:G755)</f>
        <v>0</v>
      </c>
      <c r="G740" s="219"/>
      <c r="H740" s="146"/>
      <c r="I740" s="152"/>
    </row>
    <row r="741" spans="1:60" outlineLevel="1" x14ac:dyDescent="0.2">
      <c r="A741" s="151"/>
      <c r="B741" s="220" t="s">
        <v>1005</v>
      </c>
      <c r="C741" s="221"/>
      <c r="D741" s="222"/>
      <c r="E741" s="223"/>
      <c r="F741" s="224"/>
      <c r="G741" s="225"/>
      <c r="H741" s="147"/>
      <c r="I741" s="153"/>
      <c r="J741" s="135"/>
      <c r="K741" s="135">
        <v>1</v>
      </c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  <c r="BA741" s="135"/>
      <c r="BB741" s="135"/>
      <c r="BC741" s="135"/>
      <c r="BD741" s="135"/>
      <c r="BE741" s="135"/>
      <c r="BF741" s="135"/>
      <c r="BG741" s="135"/>
      <c r="BH741" s="135"/>
    </row>
    <row r="742" spans="1:60" outlineLevel="1" x14ac:dyDescent="0.2">
      <c r="A742" s="151">
        <v>218</v>
      </c>
      <c r="B742" s="139" t="s">
        <v>1006</v>
      </c>
      <c r="C742" s="169" t="s">
        <v>1007</v>
      </c>
      <c r="D742" s="141" t="s">
        <v>93</v>
      </c>
      <c r="E742" s="144">
        <v>44.75</v>
      </c>
      <c r="F742" s="149"/>
      <c r="G742" s="148">
        <f>E742*F742</f>
        <v>0</v>
      </c>
      <c r="H742" s="147" t="s">
        <v>1008</v>
      </c>
      <c r="I742" s="153" t="s">
        <v>95</v>
      </c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>
        <v>21</v>
      </c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  <c r="BA742" s="135"/>
      <c r="BB742" s="135"/>
      <c r="BC742" s="135"/>
      <c r="BD742" s="135"/>
      <c r="BE742" s="135"/>
      <c r="BF742" s="135"/>
      <c r="BG742" s="135"/>
      <c r="BH742" s="135"/>
    </row>
    <row r="743" spans="1:60" outlineLevel="1" x14ac:dyDescent="0.2">
      <c r="A743" s="151"/>
      <c r="B743" s="139"/>
      <c r="C743" s="170" t="s">
        <v>515</v>
      </c>
      <c r="D743" s="142"/>
      <c r="E743" s="145">
        <v>44.75</v>
      </c>
      <c r="F743" s="148"/>
      <c r="G743" s="148"/>
      <c r="H743" s="147"/>
      <c r="I743" s="153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  <c r="BA743" s="135"/>
      <c r="BB743" s="135"/>
      <c r="BC743" s="135"/>
      <c r="BD743" s="135"/>
      <c r="BE743" s="135"/>
      <c r="BF743" s="135"/>
      <c r="BG743" s="135"/>
      <c r="BH743" s="135"/>
    </row>
    <row r="744" spans="1:60" outlineLevel="1" x14ac:dyDescent="0.2">
      <c r="A744" s="151"/>
      <c r="B744" s="231" t="s">
        <v>1009</v>
      </c>
      <c r="C744" s="232"/>
      <c r="D744" s="233"/>
      <c r="E744" s="234"/>
      <c r="F744" s="235"/>
      <c r="G744" s="236"/>
      <c r="H744" s="147"/>
      <c r="I744" s="153"/>
      <c r="J744" s="135"/>
      <c r="K744" s="135">
        <v>1</v>
      </c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  <c r="BA744" s="135"/>
      <c r="BB744" s="135"/>
      <c r="BC744" s="135"/>
      <c r="BD744" s="135"/>
      <c r="BE744" s="135"/>
      <c r="BF744" s="135"/>
      <c r="BG744" s="135"/>
      <c r="BH744" s="135"/>
    </row>
    <row r="745" spans="1:60" outlineLevel="1" x14ac:dyDescent="0.2">
      <c r="A745" s="151">
        <v>219</v>
      </c>
      <c r="B745" s="139" t="s">
        <v>1010</v>
      </c>
      <c r="C745" s="169" t="s">
        <v>1011</v>
      </c>
      <c r="D745" s="141" t="s">
        <v>93</v>
      </c>
      <c r="E745" s="144">
        <v>85.210999999999999</v>
      </c>
      <c r="F745" s="149"/>
      <c r="G745" s="148">
        <f>E745*F745</f>
        <v>0</v>
      </c>
      <c r="H745" s="147" t="s">
        <v>1008</v>
      </c>
      <c r="I745" s="153" t="s">
        <v>95</v>
      </c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>
        <v>21</v>
      </c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  <c r="BA745" s="135"/>
      <c r="BB745" s="135"/>
      <c r="BC745" s="135"/>
      <c r="BD745" s="135"/>
      <c r="BE745" s="135"/>
      <c r="BF745" s="135"/>
      <c r="BG745" s="135"/>
      <c r="BH745" s="135"/>
    </row>
    <row r="746" spans="1:60" outlineLevel="1" x14ac:dyDescent="0.2">
      <c r="A746" s="151"/>
      <c r="B746" s="139"/>
      <c r="C746" s="170" t="s">
        <v>971</v>
      </c>
      <c r="D746" s="142"/>
      <c r="E746" s="145">
        <v>0.67500000000000004</v>
      </c>
      <c r="F746" s="148"/>
      <c r="G746" s="148"/>
      <c r="H746" s="147"/>
      <c r="I746" s="153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  <c r="BA746" s="135"/>
      <c r="BB746" s="135"/>
      <c r="BC746" s="135"/>
      <c r="BD746" s="135"/>
      <c r="BE746" s="135"/>
      <c r="BF746" s="135"/>
      <c r="BG746" s="135"/>
      <c r="BH746" s="135"/>
    </row>
    <row r="747" spans="1:60" outlineLevel="1" x14ac:dyDescent="0.2">
      <c r="A747" s="151"/>
      <c r="B747" s="139"/>
      <c r="C747" s="170" t="s">
        <v>972</v>
      </c>
      <c r="D747" s="142"/>
      <c r="E747" s="145">
        <v>1.7925</v>
      </c>
      <c r="F747" s="148"/>
      <c r="G747" s="148"/>
      <c r="H747" s="147"/>
      <c r="I747" s="153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  <c r="BA747" s="135"/>
      <c r="BB747" s="135"/>
      <c r="BC747" s="135"/>
      <c r="BD747" s="135"/>
      <c r="BE747" s="135"/>
      <c r="BF747" s="135"/>
      <c r="BG747" s="135"/>
      <c r="BH747" s="135"/>
    </row>
    <row r="748" spans="1:60" outlineLevel="1" x14ac:dyDescent="0.2">
      <c r="A748" s="151"/>
      <c r="B748" s="139"/>
      <c r="C748" s="170" t="s">
        <v>973</v>
      </c>
      <c r="D748" s="142"/>
      <c r="E748" s="145">
        <v>1.992</v>
      </c>
      <c r="F748" s="148"/>
      <c r="G748" s="148"/>
      <c r="H748" s="147"/>
      <c r="I748" s="153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</row>
    <row r="749" spans="1:60" outlineLevel="1" x14ac:dyDescent="0.2">
      <c r="A749" s="151"/>
      <c r="B749" s="139"/>
      <c r="C749" s="170" t="s">
        <v>974</v>
      </c>
      <c r="D749" s="142"/>
      <c r="E749" s="145">
        <v>0.83250000000000002</v>
      </c>
      <c r="F749" s="148"/>
      <c r="G749" s="148"/>
      <c r="H749" s="147"/>
      <c r="I749" s="153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35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135"/>
      <c r="AU749" s="135"/>
      <c r="AV749" s="135"/>
      <c r="AW749" s="135"/>
      <c r="AX749" s="135"/>
      <c r="AY749" s="135"/>
      <c r="AZ749" s="135"/>
      <c r="BA749" s="135"/>
      <c r="BB749" s="135"/>
      <c r="BC749" s="135"/>
      <c r="BD749" s="135"/>
      <c r="BE749" s="135"/>
      <c r="BF749" s="135"/>
      <c r="BG749" s="135"/>
      <c r="BH749" s="135"/>
    </row>
    <row r="750" spans="1:60" outlineLevel="1" x14ac:dyDescent="0.2">
      <c r="A750" s="151"/>
      <c r="B750" s="139"/>
      <c r="C750" s="170" t="s">
        <v>975</v>
      </c>
      <c r="D750" s="142"/>
      <c r="E750" s="145">
        <v>0.78</v>
      </c>
      <c r="F750" s="148"/>
      <c r="G750" s="148"/>
      <c r="H750" s="147"/>
      <c r="I750" s="153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35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135"/>
      <c r="AU750" s="135"/>
      <c r="AV750" s="135"/>
      <c r="AW750" s="135"/>
      <c r="AX750" s="135"/>
      <c r="AY750" s="135"/>
      <c r="AZ750" s="135"/>
      <c r="BA750" s="135"/>
      <c r="BB750" s="135"/>
      <c r="BC750" s="135"/>
      <c r="BD750" s="135"/>
      <c r="BE750" s="135"/>
      <c r="BF750" s="135"/>
      <c r="BG750" s="135"/>
      <c r="BH750" s="135"/>
    </row>
    <row r="751" spans="1:60" outlineLevel="1" x14ac:dyDescent="0.2">
      <c r="A751" s="151"/>
      <c r="B751" s="139"/>
      <c r="C751" s="170" t="s">
        <v>976</v>
      </c>
      <c r="D751" s="142"/>
      <c r="E751" s="145">
        <v>0.33900000000000002</v>
      </c>
      <c r="F751" s="148"/>
      <c r="G751" s="148"/>
      <c r="H751" s="147"/>
      <c r="I751" s="153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  <c r="AF751" s="135"/>
      <c r="AG751" s="135"/>
      <c r="AH751" s="135"/>
      <c r="AI751" s="135"/>
      <c r="AJ751" s="135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135"/>
      <c r="AU751" s="135"/>
      <c r="AV751" s="135"/>
      <c r="AW751" s="135"/>
      <c r="AX751" s="135"/>
      <c r="AY751" s="135"/>
      <c r="AZ751" s="135"/>
      <c r="BA751" s="135"/>
      <c r="BB751" s="135"/>
      <c r="BC751" s="135"/>
      <c r="BD751" s="135"/>
      <c r="BE751" s="135"/>
      <c r="BF751" s="135"/>
      <c r="BG751" s="135"/>
      <c r="BH751" s="135"/>
    </row>
    <row r="752" spans="1:60" outlineLevel="1" x14ac:dyDescent="0.2">
      <c r="A752" s="151"/>
      <c r="B752" s="139"/>
      <c r="C752" s="170" t="s">
        <v>977</v>
      </c>
      <c r="D752" s="142"/>
      <c r="E752" s="145">
        <v>1.56</v>
      </c>
      <c r="F752" s="148"/>
      <c r="G752" s="148"/>
      <c r="H752" s="147"/>
      <c r="I752" s="153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  <c r="AF752" s="135"/>
      <c r="AG752" s="135"/>
      <c r="AH752" s="135"/>
      <c r="AI752" s="135"/>
      <c r="AJ752" s="135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135"/>
      <c r="AU752" s="135"/>
      <c r="AV752" s="135"/>
      <c r="AW752" s="135"/>
      <c r="AX752" s="135"/>
      <c r="AY752" s="135"/>
      <c r="AZ752" s="135"/>
      <c r="BA752" s="135"/>
      <c r="BB752" s="135"/>
      <c r="BC752" s="135"/>
      <c r="BD752" s="135"/>
      <c r="BE752" s="135"/>
      <c r="BF752" s="135"/>
      <c r="BG752" s="135"/>
      <c r="BH752" s="135"/>
    </row>
    <row r="753" spans="1:60" outlineLevel="1" x14ac:dyDescent="0.2">
      <c r="A753" s="151"/>
      <c r="B753" s="139"/>
      <c r="C753" s="170" t="s">
        <v>955</v>
      </c>
      <c r="D753" s="142"/>
      <c r="E753" s="145">
        <v>50.9</v>
      </c>
      <c r="F753" s="148"/>
      <c r="G753" s="148"/>
      <c r="H753" s="147"/>
      <c r="I753" s="153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  <c r="AF753" s="135"/>
      <c r="AG753" s="135"/>
      <c r="AH753" s="135"/>
      <c r="AI753" s="135"/>
      <c r="AJ753" s="135"/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135"/>
      <c r="AU753" s="135"/>
      <c r="AV753" s="135"/>
      <c r="AW753" s="135"/>
      <c r="AX753" s="135"/>
      <c r="AY753" s="135"/>
      <c r="AZ753" s="135"/>
      <c r="BA753" s="135"/>
      <c r="BB753" s="135"/>
      <c r="BC753" s="135"/>
      <c r="BD753" s="135"/>
      <c r="BE753" s="135"/>
      <c r="BF753" s="135"/>
      <c r="BG753" s="135"/>
      <c r="BH753" s="135"/>
    </row>
    <row r="754" spans="1:60" outlineLevel="1" x14ac:dyDescent="0.2">
      <c r="A754" s="151"/>
      <c r="B754" s="139"/>
      <c r="C754" s="170" t="s">
        <v>956</v>
      </c>
      <c r="D754" s="142"/>
      <c r="E754" s="145">
        <v>15.7</v>
      </c>
      <c r="F754" s="148"/>
      <c r="G754" s="148"/>
      <c r="H754" s="147"/>
      <c r="I754" s="153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  <c r="AF754" s="135"/>
      <c r="AG754" s="135"/>
      <c r="AH754" s="135"/>
      <c r="AI754" s="135"/>
      <c r="AJ754" s="135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135"/>
      <c r="AU754" s="135"/>
      <c r="AV754" s="135"/>
      <c r="AW754" s="135"/>
      <c r="AX754" s="135"/>
      <c r="AY754" s="135"/>
      <c r="AZ754" s="135"/>
      <c r="BA754" s="135"/>
      <c r="BB754" s="135"/>
      <c r="BC754" s="135"/>
      <c r="BD754" s="135"/>
      <c r="BE754" s="135"/>
      <c r="BF754" s="135"/>
      <c r="BG754" s="135"/>
      <c r="BH754" s="135"/>
    </row>
    <row r="755" spans="1:60" outlineLevel="1" x14ac:dyDescent="0.2">
      <c r="A755" s="151"/>
      <c r="B755" s="139"/>
      <c r="C755" s="170" t="s">
        <v>957</v>
      </c>
      <c r="D755" s="142"/>
      <c r="E755" s="145">
        <v>10.64</v>
      </c>
      <c r="F755" s="148"/>
      <c r="G755" s="148"/>
      <c r="H755" s="147"/>
      <c r="I755" s="153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  <c r="AF755" s="135"/>
      <c r="AG755" s="135"/>
      <c r="AH755" s="135"/>
      <c r="AI755" s="135"/>
      <c r="AJ755" s="135"/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135"/>
      <c r="AU755" s="135"/>
      <c r="AV755" s="135"/>
      <c r="AW755" s="135"/>
      <c r="AX755" s="135"/>
      <c r="AY755" s="135"/>
      <c r="AZ755" s="135"/>
      <c r="BA755" s="135"/>
      <c r="BB755" s="135"/>
      <c r="BC755" s="135"/>
      <c r="BD755" s="135"/>
      <c r="BE755" s="135"/>
      <c r="BF755" s="135"/>
      <c r="BG755" s="135"/>
      <c r="BH755" s="135"/>
    </row>
    <row r="756" spans="1:60" x14ac:dyDescent="0.2">
      <c r="A756" s="150" t="s">
        <v>85</v>
      </c>
      <c r="B756" s="138" t="s">
        <v>1012</v>
      </c>
      <c r="C756" s="168" t="s">
        <v>1013</v>
      </c>
      <c r="D756" s="140"/>
      <c r="E756" s="143"/>
      <c r="F756" s="218">
        <f>SUM(G757:G762)</f>
        <v>0</v>
      </c>
      <c r="G756" s="219"/>
      <c r="H756" s="146"/>
      <c r="I756" s="152"/>
    </row>
    <row r="757" spans="1:60" outlineLevel="1" x14ac:dyDescent="0.2">
      <c r="A757" s="151"/>
      <c r="B757" s="220" t="s">
        <v>1014</v>
      </c>
      <c r="C757" s="221"/>
      <c r="D757" s="222"/>
      <c r="E757" s="223"/>
      <c r="F757" s="224"/>
      <c r="G757" s="225"/>
      <c r="H757" s="147"/>
      <c r="I757" s="153"/>
      <c r="J757" s="135"/>
      <c r="K757" s="135">
        <v>1</v>
      </c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  <c r="AF757" s="135"/>
      <c r="AG757" s="135"/>
      <c r="AH757" s="135"/>
      <c r="AI757" s="135"/>
      <c r="AJ757" s="135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135"/>
      <c r="AU757" s="135"/>
      <c r="AV757" s="135"/>
      <c r="AW757" s="135"/>
      <c r="AX757" s="135"/>
      <c r="AY757" s="135"/>
      <c r="AZ757" s="135"/>
      <c r="BA757" s="135"/>
      <c r="BB757" s="135"/>
      <c r="BC757" s="135"/>
      <c r="BD757" s="135"/>
      <c r="BE757" s="135"/>
      <c r="BF757" s="135"/>
      <c r="BG757" s="135"/>
      <c r="BH757" s="135"/>
    </row>
    <row r="758" spans="1:60" outlineLevel="1" x14ac:dyDescent="0.2">
      <c r="A758" s="151"/>
      <c r="B758" s="231" t="s">
        <v>1015</v>
      </c>
      <c r="C758" s="232"/>
      <c r="D758" s="233"/>
      <c r="E758" s="234"/>
      <c r="F758" s="235"/>
      <c r="G758" s="236"/>
      <c r="H758" s="147"/>
      <c r="I758" s="153"/>
      <c r="J758" s="135"/>
      <c r="K758" s="135">
        <v>2</v>
      </c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  <c r="AF758" s="135"/>
      <c r="AG758" s="135"/>
      <c r="AH758" s="135"/>
      <c r="AI758" s="135"/>
      <c r="AJ758" s="135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135"/>
      <c r="AU758" s="135"/>
      <c r="AV758" s="135"/>
      <c r="AW758" s="135"/>
      <c r="AX758" s="135"/>
      <c r="AY758" s="135"/>
      <c r="AZ758" s="135"/>
      <c r="BA758" s="135"/>
      <c r="BB758" s="135"/>
      <c r="BC758" s="135"/>
      <c r="BD758" s="135"/>
      <c r="BE758" s="135"/>
      <c r="BF758" s="135"/>
      <c r="BG758" s="135"/>
      <c r="BH758" s="135"/>
    </row>
    <row r="759" spans="1:60" outlineLevel="1" x14ac:dyDescent="0.2">
      <c r="A759" s="151">
        <v>220</v>
      </c>
      <c r="B759" s="139" t="s">
        <v>1016</v>
      </c>
      <c r="C759" s="169" t="s">
        <v>1017</v>
      </c>
      <c r="D759" s="141" t="s">
        <v>202</v>
      </c>
      <c r="E759" s="144">
        <v>37.200000000000003</v>
      </c>
      <c r="F759" s="149"/>
      <c r="G759" s="148">
        <f>E759*F759</f>
        <v>0</v>
      </c>
      <c r="H759" s="147" t="s">
        <v>942</v>
      </c>
      <c r="I759" s="153" t="s">
        <v>95</v>
      </c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35"/>
      <c r="AK759" s="135"/>
      <c r="AL759" s="135"/>
      <c r="AM759" s="135">
        <v>21</v>
      </c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35"/>
      <c r="AX759" s="135"/>
      <c r="AY759" s="135"/>
      <c r="AZ759" s="135"/>
      <c r="BA759" s="135"/>
      <c r="BB759" s="135"/>
      <c r="BC759" s="135"/>
      <c r="BD759" s="135"/>
      <c r="BE759" s="135"/>
      <c r="BF759" s="135"/>
      <c r="BG759" s="135"/>
      <c r="BH759" s="135"/>
    </row>
    <row r="760" spans="1:60" outlineLevel="1" x14ac:dyDescent="0.2">
      <c r="A760" s="151"/>
      <c r="B760" s="139"/>
      <c r="C760" s="170" t="s">
        <v>1018</v>
      </c>
      <c r="D760" s="142"/>
      <c r="E760" s="145">
        <v>37.200000000000003</v>
      </c>
      <c r="F760" s="148"/>
      <c r="G760" s="148"/>
      <c r="H760" s="147"/>
      <c r="I760" s="153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35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135"/>
      <c r="AU760" s="135"/>
      <c r="AV760" s="135"/>
      <c r="AW760" s="135"/>
      <c r="AX760" s="135"/>
      <c r="AY760" s="135"/>
      <c r="AZ760" s="135"/>
      <c r="BA760" s="135"/>
      <c r="BB760" s="135"/>
      <c r="BC760" s="135"/>
      <c r="BD760" s="135"/>
      <c r="BE760" s="135"/>
      <c r="BF760" s="135"/>
      <c r="BG760" s="135"/>
      <c r="BH760" s="135"/>
    </row>
    <row r="761" spans="1:60" outlineLevel="1" x14ac:dyDescent="0.2">
      <c r="A761" s="151">
        <v>221</v>
      </c>
      <c r="B761" s="139" t="s">
        <v>1019</v>
      </c>
      <c r="C761" s="169" t="s">
        <v>1020</v>
      </c>
      <c r="D761" s="141" t="s">
        <v>93</v>
      </c>
      <c r="E761" s="144">
        <v>14.88</v>
      </c>
      <c r="F761" s="149"/>
      <c r="G761" s="148">
        <f>E761*F761</f>
        <v>0</v>
      </c>
      <c r="H761" s="147"/>
      <c r="I761" s="153" t="s">
        <v>164</v>
      </c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35"/>
      <c r="AK761" s="135"/>
      <c r="AL761" s="135"/>
      <c r="AM761" s="135">
        <v>21</v>
      </c>
      <c r="AN761" s="135"/>
      <c r="AO761" s="135"/>
      <c r="AP761" s="135"/>
      <c r="AQ761" s="135"/>
      <c r="AR761" s="135"/>
      <c r="AS761" s="135"/>
      <c r="AT761" s="135"/>
      <c r="AU761" s="135"/>
      <c r="AV761" s="135"/>
      <c r="AW761" s="135"/>
      <c r="AX761" s="135"/>
      <c r="AY761" s="135"/>
      <c r="AZ761" s="135"/>
      <c r="BA761" s="135"/>
      <c r="BB761" s="135"/>
      <c r="BC761" s="135"/>
      <c r="BD761" s="135"/>
      <c r="BE761" s="135"/>
      <c r="BF761" s="135"/>
      <c r="BG761" s="135"/>
      <c r="BH761" s="135"/>
    </row>
    <row r="762" spans="1:60" outlineLevel="1" x14ac:dyDescent="0.2">
      <c r="A762" s="151"/>
      <c r="B762" s="139"/>
      <c r="C762" s="170" t="s">
        <v>1021</v>
      </c>
      <c r="D762" s="142"/>
      <c r="E762" s="145">
        <v>14.88</v>
      </c>
      <c r="F762" s="148"/>
      <c r="G762" s="148"/>
      <c r="H762" s="147"/>
      <c r="I762" s="153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  <c r="AF762" s="135"/>
      <c r="AG762" s="135"/>
      <c r="AH762" s="135"/>
      <c r="AI762" s="135"/>
      <c r="AJ762" s="135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135"/>
      <c r="AU762" s="135"/>
      <c r="AV762" s="135"/>
      <c r="AW762" s="135"/>
      <c r="AX762" s="135"/>
      <c r="AY762" s="135"/>
      <c r="AZ762" s="135"/>
      <c r="BA762" s="135"/>
      <c r="BB762" s="135"/>
      <c r="BC762" s="135"/>
      <c r="BD762" s="135"/>
      <c r="BE762" s="135"/>
      <c r="BF762" s="135"/>
      <c r="BG762" s="135"/>
      <c r="BH762" s="135"/>
    </row>
    <row r="763" spans="1:60" x14ac:dyDescent="0.2">
      <c r="A763" s="150" t="s">
        <v>85</v>
      </c>
      <c r="B763" s="138" t="s">
        <v>1022</v>
      </c>
      <c r="C763" s="168" t="s">
        <v>1023</v>
      </c>
      <c r="D763" s="140"/>
      <c r="E763" s="143"/>
      <c r="F763" s="218">
        <f>SUM(G764:G775)</f>
        <v>0</v>
      </c>
      <c r="G763" s="219"/>
      <c r="H763" s="146"/>
      <c r="I763" s="152"/>
    </row>
    <row r="764" spans="1:60" outlineLevel="1" x14ac:dyDescent="0.2">
      <c r="A764" s="151"/>
      <c r="B764" s="220" t="s">
        <v>1024</v>
      </c>
      <c r="C764" s="221"/>
      <c r="D764" s="222"/>
      <c r="E764" s="223"/>
      <c r="F764" s="224"/>
      <c r="G764" s="225"/>
      <c r="H764" s="147"/>
      <c r="I764" s="153"/>
      <c r="J764" s="135"/>
      <c r="K764" s="135">
        <v>1</v>
      </c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35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135"/>
      <c r="AU764" s="135"/>
      <c r="AV764" s="135"/>
      <c r="AW764" s="135"/>
      <c r="AX764" s="135"/>
      <c r="AY764" s="135"/>
      <c r="AZ764" s="135"/>
      <c r="BA764" s="135"/>
      <c r="BB764" s="135"/>
      <c r="BC764" s="135"/>
      <c r="BD764" s="135"/>
      <c r="BE764" s="135"/>
      <c r="BF764" s="135"/>
      <c r="BG764" s="135"/>
      <c r="BH764" s="135"/>
    </row>
    <row r="765" spans="1:60" outlineLevel="1" x14ac:dyDescent="0.2">
      <c r="A765" s="151">
        <v>222</v>
      </c>
      <c r="B765" s="139" t="s">
        <v>1025</v>
      </c>
      <c r="C765" s="169" t="s">
        <v>1026</v>
      </c>
      <c r="D765" s="141" t="s">
        <v>93</v>
      </c>
      <c r="E765" s="144">
        <v>24.591000000000001</v>
      </c>
      <c r="F765" s="149"/>
      <c r="G765" s="148">
        <f>E765*F765</f>
        <v>0</v>
      </c>
      <c r="H765" s="147" t="s">
        <v>1027</v>
      </c>
      <c r="I765" s="153" t="s">
        <v>95</v>
      </c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35"/>
      <c r="AK765" s="135"/>
      <c r="AL765" s="135"/>
      <c r="AM765" s="135">
        <v>21</v>
      </c>
      <c r="AN765" s="135"/>
      <c r="AO765" s="135"/>
      <c r="AP765" s="135"/>
      <c r="AQ765" s="135"/>
      <c r="AR765" s="135"/>
      <c r="AS765" s="135"/>
      <c r="AT765" s="135"/>
      <c r="AU765" s="135"/>
      <c r="AV765" s="135"/>
      <c r="AW765" s="135"/>
      <c r="AX765" s="135"/>
      <c r="AY765" s="135"/>
      <c r="AZ765" s="135"/>
      <c r="BA765" s="135"/>
      <c r="BB765" s="135"/>
      <c r="BC765" s="135"/>
      <c r="BD765" s="135"/>
      <c r="BE765" s="135"/>
      <c r="BF765" s="135"/>
      <c r="BG765" s="135"/>
      <c r="BH765" s="135"/>
    </row>
    <row r="766" spans="1:60" outlineLevel="1" x14ac:dyDescent="0.2">
      <c r="A766" s="151"/>
      <c r="B766" s="139"/>
      <c r="C766" s="226" t="s">
        <v>1028</v>
      </c>
      <c r="D766" s="227"/>
      <c r="E766" s="228"/>
      <c r="F766" s="229"/>
      <c r="G766" s="230"/>
      <c r="H766" s="147"/>
      <c r="I766" s="153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35"/>
      <c r="AU766" s="135"/>
      <c r="AV766" s="135"/>
      <c r="AW766" s="135"/>
      <c r="AX766" s="135"/>
      <c r="AY766" s="135"/>
      <c r="AZ766" s="135"/>
      <c r="BA766" s="136" t="str">
        <f>C766</f>
        <v>včetně pomocného lešení.</v>
      </c>
      <c r="BB766" s="135"/>
      <c r="BC766" s="135"/>
      <c r="BD766" s="135"/>
      <c r="BE766" s="135"/>
      <c r="BF766" s="135"/>
      <c r="BG766" s="135"/>
      <c r="BH766" s="135"/>
    </row>
    <row r="767" spans="1:60" outlineLevel="1" x14ac:dyDescent="0.2">
      <c r="A767" s="151"/>
      <c r="B767" s="139"/>
      <c r="C767" s="170" t="s">
        <v>1029</v>
      </c>
      <c r="D767" s="142"/>
      <c r="E767" s="145">
        <v>7.6272000000000002</v>
      </c>
      <c r="F767" s="148"/>
      <c r="G767" s="148"/>
      <c r="H767" s="147"/>
      <c r="I767" s="153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  <c r="AF767" s="135"/>
      <c r="AG767" s="135"/>
      <c r="AH767" s="135"/>
      <c r="AI767" s="135"/>
      <c r="AJ767" s="135"/>
      <c r="AK767" s="135"/>
      <c r="AL767" s="135"/>
      <c r="AM767" s="135"/>
      <c r="AN767" s="135"/>
      <c r="AO767" s="135"/>
      <c r="AP767" s="135"/>
      <c r="AQ767" s="135"/>
      <c r="AR767" s="135"/>
      <c r="AS767" s="135"/>
      <c r="AT767" s="135"/>
      <c r="AU767" s="135"/>
      <c r="AV767" s="135"/>
      <c r="AW767" s="135"/>
      <c r="AX767" s="135"/>
      <c r="AY767" s="135"/>
      <c r="AZ767" s="135"/>
      <c r="BA767" s="135"/>
      <c r="BB767" s="135"/>
      <c r="BC767" s="135"/>
      <c r="BD767" s="135"/>
      <c r="BE767" s="135"/>
      <c r="BF767" s="135"/>
      <c r="BG767" s="135"/>
      <c r="BH767" s="135"/>
    </row>
    <row r="768" spans="1:60" outlineLevel="1" x14ac:dyDescent="0.2">
      <c r="A768" s="151"/>
      <c r="B768" s="139"/>
      <c r="C768" s="170" t="s">
        <v>1030</v>
      </c>
      <c r="D768" s="142"/>
      <c r="E768" s="145">
        <v>14.930999999999999</v>
      </c>
      <c r="F768" s="148"/>
      <c r="G768" s="148"/>
      <c r="H768" s="147"/>
      <c r="I768" s="153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35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135"/>
      <c r="AU768" s="135"/>
      <c r="AV768" s="135"/>
      <c r="AW768" s="135"/>
      <c r="AX768" s="135"/>
      <c r="AY768" s="135"/>
      <c r="AZ768" s="135"/>
      <c r="BA768" s="135"/>
      <c r="BB768" s="135"/>
      <c r="BC768" s="135"/>
      <c r="BD768" s="135"/>
      <c r="BE768" s="135"/>
      <c r="BF768" s="135"/>
      <c r="BG768" s="135"/>
      <c r="BH768" s="135"/>
    </row>
    <row r="769" spans="1:60" outlineLevel="1" x14ac:dyDescent="0.2">
      <c r="A769" s="151"/>
      <c r="B769" s="139"/>
      <c r="C769" s="170" t="s">
        <v>1031</v>
      </c>
      <c r="D769" s="142"/>
      <c r="E769" s="145">
        <v>2.0327999999999999</v>
      </c>
      <c r="F769" s="148"/>
      <c r="G769" s="148"/>
      <c r="H769" s="147"/>
      <c r="I769" s="153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35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135"/>
      <c r="AU769" s="135"/>
      <c r="AV769" s="135"/>
      <c r="AW769" s="135"/>
      <c r="AX769" s="135"/>
      <c r="AY769" s="135"/>
      <c r="AZ769" s="135"/>
      <c r="BA769" s="135"/>
      <c r="BB769" s="135"/>
      <c r="BC769" s="135"/>
      <c r="BD769" s="135"/>
      <c r="BE769" s="135"/>
      <c r="BF769" s="135"/>
      <c r="BG769" s="135"/>
      <c r="BH769" s="135"/>
    </row>
    <row r="770" spans="1:60" outlineLevel="1" x14ac:dyDescent="0.2">
      <c r="A770" s="151">
        <v>223</v>
      </c>
      <c r="B770" s="139" t="s">
        <v>1032</v>
      </c>
      <c r="C770" s="169" t="s">
        <v>1033</v>
      </c>
      <c r="D770" s="141" t="s">
        <v>93</v>
      </c>
      <c r="E770" s="144">
        <v>1.9907999999999999</v>
      </c>
      <c r="F770" s="149"/>
      <c r="G770" s="148">
        <f>E770*F770</f>
        <v>0</v>
      </c>
      <c r="H770" s="147" t="s">
        <v>1027</v>
      </c>
      <c r="I770" s="153" t="s">
        <v>95</v>
      </c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35"/>
      <c r="AK770" s="135"/>
      <c r="AL770" s="135"/>
      <c r="AM770" s="135">
        <v>21</v>
      </c>
      <c r="AN770" s="135"/>
      <c r="AO770" s="135"/>
      <c r="AP770" s="135"/>
      <c r="AQ770" s="135"/>
      <c r="AR770" s="135"/>
      <c r="AS770" s="135"/>
      <c r="AT770" s="135"/>
      <c r="AU770" s="135"/>
      <c r="AV770" s="135"/>
      <c r="AW770" s="135"/>
      <c r="AX770" s="135"/>
      <c r="AY770" s="135"/>
      <c r="AZ770" s="135"/>
      <c r="BA770" s="135"/>
      <c r="BB770" s="135"/>
      <c r="BC770" s="135"/>
      <c r="BD770" s="135"/>
      <c r="BE770" s="135"/>
      <c r="BF770" s="135"/>
      <c r="BG770" s="135"/>
      <c r="BH770" s="135"/>
    </row>
    <row r="771" spans="1:60" outlineLevel="1" x14ac:dyDescent="0.2">
      <c r="A771" s="151"/>
      <c r="B771" s="139"/>
      <c r="C771" s="170" t="s">
        <v>1034</v>
      </c>
      <c r="D771" s="142"/>
      <c r="E771" s="145">
        <v>1.9907999999999999</v>
      </c>
      <c r="F771" s="148"/>
      <c r="G771" s="148"/>
      <c r="H771" s="147"/>
      <c r="I771" s="153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  <c r="AF771" s="135"/>
      <c r="AG771" s="135"/>
      <c r="AH771" s="135"/>
      <c r="AI771" s="135"/>
      <c r="AJ771" s="135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135"/>
      <c r="AU771" s="135"/>
      <c r="AV771" s="135"/>
      <c r="AW771" s="135"/>
      <c r="AX771" s="135"/>
      <c r="AY771" s="135"/>
      <c r="AZ771" s="135"/>
      <c r="BA771" s="135"/>
      <c r="BB771" s="135"/>
      <c r="BC771" s="135"/>
      <c r="BD771" s="135"/>
      <c r="BE771" s="135"/>
      <c r="BF771" s="135"/>
      <c r="BG771" s="135"/>
      <c r="BH771" s="135"/>
    </row>
    <row r="772" spans="1:60" outlineLevel="1" x14ac:dyDescent="0.2">
      <c r="A772" s="151">
        <v>224</v>
      </c>
      <c r="B772" s="139" t="s">
        <v>1035</v>
      </c>
      <c r="C772" s="169" t="s">
        <v>1036</v>
      </c>
      <c r="D772" s="141" t="s">
        <v>93</v>
      </c>
      <c r="E772" s="144">
        <v>460.78440000000001</v>
      </c>
      <c r="F772" s="149"/>
      <c r="G772" s="148">
        <f>E772*F772</f>
        <v>0</v>
      </c>
      <c r="H772" s="147"/>
      <c r="I772" s="153" t="s">
        <v>164</v>
      </c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35"/>
      <c r="AK772" s="135"/>
      <c r="AL772" s="135"/>
      <c r="AM772" s="135">
        <v>21</v>
      </c>
      <c r="AN772" s="135"/>
      <c r="AO772" s="135"/>
      <c r="AP772" s="135"/>
      <c r="AQ772" s="135"/>
      <c r="AR772" s="135"/>
      <c r="AS772" s="135"/>
      <c r="AT772" s="135"/>
      <c r="AU772" s="135"/>
      <c r="AV772" s="135"/>
      <c r="AW772" s="135"/>
      <c r="AX772" s="135"/>
      <c r="AY772" s="135"/>
      <c r="AZ772" s="135"/>
      <c r="BA772" s="135"/>
      <c r="BB772" s="135"/>
      <c r="BC772" s="135"/>
      <c r="BD772" s="135"/>
      <c r="BE772" s="135"/>
      <c r="BF772" s="135"/>
      <c r="BG772" s="135"/>
      <c r="BH772" s="135"/>
    </row>
    <row r="773" spans="1:60" outlineLevel="1" x14ac:dyDescent="0.2">
      <c r="A773" s="151"/>
      <c r="B773" s="139"/>
      <c r="C773" s="226" t="s">
        <v>1028</v>
      </c>
      <c r="D773" s="227"/>
      <c r="E773" s="228"/>
      <c r="F773" s="229"/>
      <c r="G773" s="230"/>
      <c r="H773" s="147"/>
      <c r="I773" s="153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35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135"/>
      <c r="AU773" s="135"/>
      <c r="AV773" s="135"/>
      <c r="AW773" s="135"/>
      <c r="AX773" s="135"/>
      <c r="AY773" s="135"/>
      <c r="AZ773" s="135"/>
      <c r="BA773" s="136" t="str">
        <f>C773</f>
        <v>včetně pomocného lešení.</v>
      </c>
      <c r="BB773" s="135"/>
      <c r="BC773" s="135"/>
      <c r="BD773" s="135"/>
      <c r="BE773" s="135"/>
      <c r="BF773" s="135"/>
      <c r="BG773" s="135"/>
      <c r="BH773" s="135"/>
    </row>
    <row r="774" spans="1:60" outlineLevel="1" x14ac:dyDescent="0.2">
      <c r="A774" s="151"/>
      <c r="B774" s="139"/>
      <c r="C774" s="170" t="s">
        <v>1037</v>
      </c>
      <c r="D774" s="142"/>
      <c r="E774" s="145">
        <v>6.3920000000000003</v>
      </c>
      <c r="F774" s="148"/>
      <c r="G774" s="148"/>
      <c r="H774" s="147"/>
      <c r="I774" s="153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35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  <c r="BE774" s="135"/>
      <c r="BF774" s="135"/>
      <c r="BG774" s="135"/>
      <c r="BH774" s="135"/>
    </row>
    <row r="775" spans="1:60" outlineLevel="1" x14ac:dyDescent="0.2">
      <c r="A775" s="151"/>
      <c r="B775" s="139"/>
      <c r="C775" s="170" t="s">
        <v>1038</v>
      </c>
      <c r="D775" s="142"/>
      <c r="E775" s="145">
        <v>454.39240000000001</v>
      </c>
      <c r="F775" s="148"/>
      <c r="G775" s="148"/>
      <c r="H775" s="147"/>
      <c r="I775" s="153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  <c r="AF775" s="135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5"/>
      <c r="AV775" s="135"/>
      <c r="AW775" s="135"/>
      <c r="AX775" s="135"/>
      <c r="AY775" s="135"/>
      <c r="AZ775" s="135"/>
      <c r="BA775" s="135"/>
      <c r="BB775" s="135"/>
      <c r="BC775" s="135"/>
      <c r="BD775" s="135"/>
      <c r="BE775" s="135"/>
      <c r="BF775" s="135"/>
      <c r="BG775" s="135"/>
      <c r="BH775" s="135"/>
    </row>
    <row r="776" spans="1:60" x14ac:dyDescent="0.2">
      <c r="A776" s="150" t="s">
        <v>85</v>
      </c>
      <c r="B776" s="138" t="s">
        <v>1039</v>
      </c>
      <c r="C776" s="168" t="s">
        <v>1040</v>
      </c>
      <c r="D776" s="140"/>
      <c r="E776" s="143"/>
      <c r="F776" s="218">
        <f>SUM(G777:G786)</f>
        <v>0</v>
      </c>
      <c r="G776" s="219"/>
      <c r="H776" s="146"/>
      <c r="I776" s="152"/>
    </row>
    <row r="777" spans="1:60" outlineLevel="1" x14ac:dyDescent="0.2">
      <c r="A777" s="151"/>
      <c r="B777" s="220" t="s">
        <v>1041</v>
      </c>
      <c r="C777" s="221"/>
      <c r="D777" s="222"/>
      <c r="E777" s="223"/>
      <c r="F777" s="224"/>
      <c r="G777" s="225"/>
      <c r="H777" s="147"/>
      <c r="I777" s="153"/>
      <c r="J777" s="135"/>
      <c r="K777" s="135">
        <v>1</v>
      </c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35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135"/>
      <c r="AU777" s="135"/>
      <c r="AV777" s="135"/>
      <c r="AW777" s="135"/>
      <c r="AX777" s="135"/>
      <c r="AY777" s="135"/>
      <c r="AZ777" s="135"/>
      <c r="BA777" s="135"/>
      <c r="BB777" s="135"/>
      <c r="BC777" s="135"/>
      <c r="BD777" s="135"/>
      <c r="BE777" s="135"/>
      <c r="BF777" s="135"/>
      <c r="BG777" s="135"/>
      <c r="BH777" s="135"/>
    </row>
    <row r="778" spans="1:60" outlineLevel="1" x14ac:dyDescent="0.2">
      <c r="A778" s="151"/>
      <c r="B778" s="231" t="s">
        <v>1042</v>
      </c>
      <c r="C778" s="232"/>
      <c r="D778" s="233"/>
      <c r="E778" s="234"/>
      <c r="F778" s="235"/>
      <c r="G778" s="236"/>
      <c r="H778" s="147"/>
      <c r="I778" s="153"/>
      <c r="J778" s="135"/>
      <c r="K778" s="135">
        <v>2</v>
      </c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  <c r="AF778" s="135"/>
      <c r="AG778" s="135"/>
      <c r="AH778" s="135"/>
      <c r="AI778" s="135"/>
      <c r="AJ778" s="135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135"/>
      <c r="AU778" s="135"/>
      <c r="AV778" s="135"/>
      <c r="AW778" s="135"/>
      <c r="AX778" s="135"/>
      <c r="AY778" s="135"/>
      <c r="AZ778" s="135"/>
      <c r="BA778" s="135"/>
      <c r="BB778" s="135"/>
      <c r="BC778" s="135"/>
      <c r="BD778" s="135"/>
      <c r="BE778" s="135"/>
      <c r="BF778" s="135"/>
      <c r="BG778" s="135"/>
      <c r="BH778" s="135"/>
    </row>
    <row r="779" spans="1:60" outlineLevel="1" x14ac:dyDescent="0.2">
      <c r="A779" s="151">
        <v>225</v>
      </c>
      <c r="B779" s="139" t="s">
        <v>1043</v>
      </c>
      <c r="C779" s="169" t="s">
        <v>1044</v>
      </c>
      <c r="D779" s="141" t="s">
        <v>93</v>
      </c>
      <c r="E779" s="144">
        <v>89.3</v>
      </c>
      <c r="F779" s="149"/>
      <c r="G779" s="148">
        <f>E779*F779</f>
        <v>0</v>
      </c>
      <c r="H779" s="147" t="s">
        <v>1045</v>
      </c>
      <c r="I779" s="153" t="s">
        <v>95</v>
      </c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  <c r="AF779" s="135"/>
      <c r="AG779" s="135"/>
      <c r="AH779" s="135"/>
      <c r="AI779" s="135"/>
      <c r="AJ779" s="135"/>
      <c r="AK779" s="135"/>
      <c r="AL779" s="135"/>
      <c r="AM779" s="135">
        <v>21</v>
      </c>
      <c r="AN779" s="135"/>
      <c r="AO779" s="135"/>
      <c r="AP779" s="135"/>
      <c r="AQ779" s="135"/>
      <c r="AR779" s="135"/>
      <c r="AS779" s="135"/>
      <c r="AT779" s="135"/>
      <c r="AU779" s="135"/>
      <c r="AV779" s="135"/>
      <c r="AW779" s="135"/>
      <c r="AX779" s="135"/>
      <c r="AY779" s="135"/>
      <c r="AZ779" s="135"/>
      <c r="BA779" s="135"/>
      <c r="BB779" s="135"/>
      <c r="BC779" s="135"/>
      <c r="BD779" s="135"/>
      <c r="BE779" s="135"/>
      <c r="BF779" s="135"/>
      <c r="BG779" s="135"/>
      <c r="BH779" s="135"/>
    </row>
    <row r="780" spans="1:60" outlineLevel="1" x14ac:dyDescent="0.2">
      <c r="A780" s="151"/>
      <c r="B780" s="139"/>
      <c r="C780" s="170" t="s">
        <v>1046</v>
      </c>
      <c r="D780" s="142"/>
      <c r="E780" s="145">
        <v>20</v>
      </c>
      <c r="F780" s="148"/>
      <c r="G780" s="148"/>
      <c r="H780" s="147"/>
      <c r="I780" s="153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35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135"/>
      <c r="AU780" s="135"/>
      <c r="AV780" s="135"/>
      <c r="AW780" s="135"/>
      <c r="AX780" s="135"/>
      <c r="AY780" s="135"/>
      <c r="AZ780" s="135"/>
      <c r="BA780" s="135"/>
      <c r="BB780" s="135"/>
      <c r="BC780" s="135"/>
      <c r="BD780" s="135"/>
      <c r="BE780" s="135"/>
      <c r="BF780" s="135"/>
      <c r="BG780" s="135"/>
      <c r="BH780" s="135"/>
    </row>
    <row r="781" spans="1:60" outlineLevel="1" x14ac:dyDescent="0.2">
      <c r="A781" s="151"/>
      <c r="B781" s="139"/>
      <c r="C781" s="170" t="s">
        <v>1047</v>
      </c>
      <c r="D781" s="142"/>
      <c r="E781" s="145">
        <v>69.3</v>
      </c>
      <c r="F781" s="148"/>
      <c r="G781" s="148"/>
      <c r="H781" s="147"/>
      <c r="I781" s="153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35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135"/>
      <c r="AU781" s="135"/>
      <c r="AV781" s="135"/>
      <c r="AW781" s="135"/>
      <c r="AX781" s="135"/>
      <c r="AY781" s="135"/>
      <c r="AZ781" s="135"/>
      <c r="BA781" s="135"/>
      <c r="BB781" s="135"/>
      <c r="BC781" s="135"/>
      <c r="BD781" s="135"/>
      <c r="BE781" s="135"/>
      <c r="BF781" s="135"/>
      <c r="BG781" s="135"/>
      <c r="BH781" s="135"/>
    </row>
    <row r="782" spans="1:60" outlineLevel="1" x14ac:dyDescent="0.2">
      <c r="A782" s="151"/>
      <c r="B782" s="231" t="s">
        <v>1048</v>
      </c>
      <c r="C782" s="232"/>
      <c r="D782" s="233"/>
      <c r="E782" s="234"/>
      <c r="F782" s="235"/>
      <c r="G782" s="236"/>
      <c r="H782" s="147"/>
      <c r="I782" s="153"/>
      <c r="J782" s="135"/>
      <c r="K782" s="135">
        <v>1</v>
      </c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  <c r="AF782" s="135"/>
      <c r="AG782" s="135"/>
      <c r="AH782" s="135"/>
      <c r="AI782" s="135"/>
      <c r="AJ782" s="135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135"/>
      <c r="AU782" s="135"/>
      <c r="AV782" s="135"/>
      <c r="AW782" s="135"/>
      <c r="AX782" s="135"/>
      <c r="AY782" s="135"/>
      <c r="AZ782" s="135"/>
      <c r="BA782" s="135"/>
      <c r="BB782" s="135"/>
      <c r="BC782" s="135"/>
      <c r="BD782" s="135"/>
      <c r="BE782" s="135"/>
      <c r="BF782" s="135"/>
      <c r="BG782" s="135"/>
      <c r="BH782" s="135"/>
    </row>
    <row r="783" spans="1:60" outlineLevel="1" x14ac:dyDescent="0.2">
      <c r="A783" s="151">
        <v>226</v>
      </c>
      <c r="B783" s="139" t="s">
        <v>1049</v>
      </c>
      <c r="C783" s="169" t="s">
        <v>1050</v>
      </c>
      <c r="D783" s="141" t="s">
        <v>93</v>
      </c>
      <c r="E783" s="144">
        <v>364.08</v>
      </c>
      <c r="F783" s="149"/>
      <c r="G783" s="148">
        <f>E783*F783</f>
        <v>0</v>
      </c>
      <c r="H783" s="147" t="s">
        <v>1045</v>
      </c>
      <c r="I783" s="153" t="s">
        <v>95</v>
      </c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  <c r="AF783" s="135"/>
      <c r="AG783" s="135"/>
      <c r="AH783" s="135"/>
      <c r="AI783" s="135"/>
      <c r="AJ783" s="135"/>
      <c r="AK783" s="135"/>
      <c r="AL783" s="135"/>
      <c r="AM783" s="135">
        <v>21</v>
      </c>
      <c r="AN783" s="135"/>
      <c r="AO783" s="135"/>
      <c r="AP783" s="135"/>
      <c r="AQ783" s="135"/>
      <c r="AR783" s="135"/>
      <c r="AS783" s="135"/>
      <c r="AT783" s="135"/>
      <c r="AU783" s="135"/>
      <c r="AV783" s="135"/>
      <c r="AW783" s="135"/>
      <c r="AX783" s="135"/>
      <c r="AY783" s="135"/>
      <c r="AZ783" s="135"/>
      <c r="BA783" s="135"/>
      <c r="BB783" s="135"/>
      <c r="BC783" s="135"/>
      <c r="BD783" s="135"/>
      <c r="BE783" s="135"/>
      <c r="BF783" s="135"/>
      <c r="BG783" s="135"/>
      <c r="BH783" s="135"/>
    </row>
    <row r="784" spans="1:60" outlineLevel="1" x14ac:dyDescent="0.2">
      <c r="A784" s="151"/>
      <c r="B784" s="139"/>
      <c r="C784" s="170" t="s">
        <v>1046</v>
      </c>
      <c r="D784" s="142"/>
      <c r="E784" s="145">
        <v>20</v>
      </c>
      <c r="F784" s="148"/>
      <c r="G784" s="148"/>
      <c r="H784" s="147"/>
      <c r="I784" s="153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/>
      <c r="AH784" s="135"/>
      <c r="AI784" s="135"/>
      <c r="AJ784" s="135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135"/>
      <c r="AU784" s="135"/>
      <c r="AV784" s="135"/>
      <c r="AW784" s="135"/>
      <c r="AX784" s="135"/>
      <c r="AY784" s="135"/>
      <c r="AZ784" s="135"/>
      <c r="BA784" s="135"/>
      <c r="BB784" s="135"/>
      <c r="BC784" s="135"/>
      <c r="BD784" s="135"/>
      <c r="BE784" s="135"/>
      <c r="BF784" s="135"/>
      <c r="BG784" s="135"/>
      <c r="BH784" s="135"/>
    </row>
    <row r="785" spans="1:60" outlineLevel="1" x14ac:dyDescent="0.2">
      <c r="A785" s="151"/>
      <c r="B785" s="139"/>
      <c r="C785" s="170" t="s">
        <v>1047</v>
      </c>
      <c r="D785" s="142"/>
      <c r="E785" s="145">
        <v>69.3</v>
      </c>
      <c r="F785" s="148"/>
      <c r="G785" s="148"/>
      <c r="H785" s="147"/>
      <c r="I785" s="153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35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135"/>
      <c r="AU785" s="135"/>
      <c r="AV785" s="135"/>
      <c r="AW785" s="135"/>
      <c r="AX785" s="135"/>
      <c r="AY785" s="135"/>
      <c r="AZ785" s="135"/>
      <c r="BA785" s="135"/>
      <c r="BB785" s="135"/>
      <c r="BC785" s="135"/>
      <c r="BD785" s="135"/>
      <c r="BE785" s="135"/>
      <c r="BF785" s="135"/>
      <c r="BG785" s="135"/>
      <c r="BH785" s="135"/>
    </row>
    <row r="786" spans="1:60" outlineLevel="1" x14ac:dyDescent="0.2">
      <c r="A786" s="151"/>
      <c r="B786" s="139"/>
      <c r="C786" s="170" t="s">
        <v>1051</v>
      </c>
      <c r="D786" s="142"/>
      <c r="E786" s="145">
        <v>274.77999999999997</v>
      </c>
      <c r="F786" s="148"/>
      <c r="G786" s="148"/>
      <c r="H786" s="147"/>
      <c r="I786" s="153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  <c r="AF786" s="135"/>
      <c r="AG786" s="135"/>
      <c r="AH786" s="135"/>
      <c r="AI786" s="135"/>
      <c r="AJ786" s="135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135"/>
      <c r="AU786" s="135"/>
      <c r="AV786" s="135"/>
      <c r="AW786" s="135"/>
      <c r="AX786" s="135"/>
      <c r="AY786" s="135"/>
      <c r="AZ786" s="135"/>
      <c r="BA786" s="135"/>
      <c r="BB786" s="135"/>
      <c r="BC786" s="135"/>
      <c r="BD786" s="135"/>
      <c r="BE786" s="135"/>
      <c r="BF786" s="135"/>
      <c r="BG786" s="135"/>
      <c r="BH786" s="135"/>
    </row>
    <row r="787" spans="1:60" x14ac:dyDescent="0.2">
      <c r="A787" s="150" t="s">
        <v>85</v>
      </c>
      <c r="B787" s="138" t="s">
        <v>1052</v>
      </c>
      <c r="C787" s="168" t="s">
        <v>1053</v>
      </c>
      <c r="D787" s="140"/>
      <c r="E787" s="143"/>
      <c r="F787" s="218">
        <f>SUM(G788:G791)</f>
        <v>0</v>
      </c>
      <c r="G787" s="219"/>
      <c r="H787" s="146"/>
      <c r="I787" s="152"/>
    </row>
    <row r="788" spans="1:60" outlineLevel="1" x14ac:dyDescent="0.2">
      <c r="A788" s="151"/>
      <c r="B788" s="220" t="s">
        <v>1054</v>
      </c>
      <c r="C788" s="221"/>
      <c r="D788" s="222"/>
      <c r="E788" s="223"/>
      <c r="F788" s="224"/>
      <c r="G788" s="225"/>
      <c r="H788" s="147"/>
      <c r="I788" s="153"/>
      <c r="J788" s="135"/>
      <c r="K788" s="135">
        <v>1</v>
      </c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35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135"/>
      <c r="AU788" s="135"/>
      <c r="AV788" s="135"/>
      <c r="AW788" s="135"/>
      <c r="AX788" s="135"/>
      <c r="AY788" s="135"/>
      <c r="AZ788" s="135"/>
      <c r="BA788" s="135"/>
      <c r="BB788" s="135"/>
      <c r="BC788" s="135"/>
      <c r="BD788" s="135"/>
      <c r="BE788" s="135"/>
      <c r="BF788" s="135"/>
      <c r="BG788" s="135"/>
      <c r="BH788" s="135"/>
    </row>
    <row r="789" spans="1:60" outlineLevel="1" x14ac:dyDescent="0.2">
      <c r="A789" s="151"/>
      <c r="B789" s="231" t="s">
        <v>1055</v>
      </c>
      <c r="C789" s="232"/>
      <c r="D789" s="233"/>
      <c r="E789" s="234"/>
      <c r="F789" s="235"/>
      <c r="G789" s="236"/>
      <c r="H789" s="147"/>
      <c r="I789" s="153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/>
      <c r="AH789" s="135"/>
      <c r="AI789" s="135"/>
      <c r="AJ789" s="135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135"/>
      <c r="AU789" s="135"/>
      <c r="AV789" s="135"/>
      <c r="AW789" s="135"/>
      <c r="AX789" s="135"/>
      <c r="AY789" s="135"/>
      <c r="AZ789" s="135"/>
      <c r="BA789" s="135"/>
      <c r="BB789" s="135"/>
      <c r="BC789" s="135"/>
      <c r="BD789" s="135"/>
      <c r="BE789" s="135"/>
      <c r="BF789" s="135"/>
      <c r="BG789" s="135"/>
      <c r="BH789" s="135"/>
    </row>
    <row r="790" spans="1:60" outlineLevel="1" x14ac:dyDescent="0.2">
      <c r="A790" s="151">
        <v>227</v>
      </c>
      <c r="B790" s="139" t="s">
        <v>1056</v>
      </c>
      <c r="C790" s="169" t="s">
        <v>1057</v>
      </c>
      <c r="D790" s="141" t="s">
        <v>202</v>
      </c>
      <c r="E790" s="144">
        <v>10</v>
      </c>
      <c r="F790" s="149"/>
      <c r="G790" s="148">
        <f>E790*F790</f>
        <v>0</v>
      </c>
      <c r="H790" s="147" t="s">
        <v>1052</v>
      </c>
      <c r="I790" s="153" t="s">
        <v>95</v>
      </c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  <c r="AF790" s="135"/>
      <c r="AG790" s="135"/>
      <c r="AH790" s="135"/>
      <c r="AI790" s="135"/>
      <c r="AJ790" s="135"/>
      <c r="AK790" s="135"/>
      <c r="AL790" s="135"/>
      <c r="AM790" s="135">
        <v>21</v>
      </c>
      <c r="AN790" s="135"/>
      <c r="AO790" s="135"/>
      <c r="AP790" s="135"/>
      <c r="AQ790" s="135"/>
      <c r="AR790" s="135"/>
      <c r="AS790" s="135"/>
      <c r="AT790" s="135"/>
      <c r="AU790" s="135"/>
      <c r="AV790" s="135"/>
      <c r="AW790" s="135"/>
      <c r="AX790" s="135"/>
      <c r="AY790" s="135"/>
      <c r="AZ790" s="135"/>
      <c r="BA790" s="135"/>
      <c r="BB790" s="135"/>
      <c r="BC790" s="135"/>
      <c r="BD790" s="135"/>
      <c r="BE790" s="135"/>
      <c r="BF790" s="135"/>
      <c r="BG790" s="135"/>
      <c r="BH790" s="135"/>
    </row>
    <row r="791" spans="1:60" outlineLevel="1" x14ac:dyDescent="0.2">
      <c r="A791" s="151"/>
      <c r="B791" s="139"/>
      <c r="C791" s="170" t="s">
        <v>1058</v>
      </c>
      <c r="D791" s="142"/>
      <c r="E791" s="145">
        <v>10</v>
      </c>
      <c r="F791" s="148"/>
      <c r="G791" s="148"/>
      <c r="H791" s="147"/>
      <c r="I791" s="153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  <c r="AF791" s="135"/>
      <c r="AG791" s="135"/>
      <c r="AH791" s="135"/>
      <c r="AI791" s="135"/>
      <c r="AJ791" s="135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135"/>
      <c r="AU791" s="135"/>
      <c r="AV791" s="135"/>
      <c r="AW791" s="135"/>
      <c r="AX791" s="135"/>
      <c r="AY791" s="135"/>
      <c r="AZ791" s="135"/>
      <c r="BA791" s="135"/>
      <c r="BB791" s="135"/>
      <c r="BC791" s="135"/>
      <c r="BD791" s="135"/>
      <c r="BE791" s="135"/>
      <c r="BF791" s="135"/>
      <c r="BG791" s="135"/>
      <c r="BH791" s="135"/>
    </row>
    <row r="792" spans="1:60" x14ac:dyDescent="0.2">
      <c r="A792" s="150" t="s">
        <v>85</v>
      </c>
      <c r="B792" s="138" t="s">
        <v>1059</v>
      </c>
      <c r="C792" s="168" t="s">
        <v>1060</v>
      </c>
      <c r="D792" s="140"/>
      <c r="E792" s="143"/>
      <c r="F792" s="218">
        <f>SUM(G793:G797)</f>
        <v>0</v>
      </c>
      <c r="G792" s="219"/>
      <c r="H792" s="146"/>
      <c r="I792" s="152"/>
    </row>
    <row r="793" spans="1:60" outlineLevel="1" x14ac:dyDescent="0.2">
      <c r="A793" s="151"/>
      <c r="B793" s="220" t="s">
        <v>1061</v>
      </c>
      <c r="C793" s="221"/>
      <c r="D793" s="222"/>
      <c r="E793" s="223"/>
      <c r="F793" s="224"/>
      <c r="G793" s="225"/>
      <c r="H793" s="147"/>
      <c r="I793" s="153"/>
      <c r="J793" s="135"/>
      <c r="K793" s="135">
        <v>1</v>
      </c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  <c r="BB793" s="135"/>
      <c r="BC793" s="135"/>
      <c r="BD793" s="135"/>
      <c r="BE793" s="135"/>
      <c r="BF793" s="135"/>
      <c r="BG793" s="135"/>
      <c r="BH793" s="135"/>
    </row>
    <row r="794" spans="1:60" outlineLevel="1" x14ac:dyDescent="0.2">
      <c r="A794" s="151">
        <v>228</v>
      </c>
      <c r="B794" s="139" t="s">
        <v>1062</v>
      </c>
      <c r="C794" s="169" t="s">
        <v>1063</v>
      </c>
      <c r="D794" s="141" t="s">
        <v>1064</v>
      </c>
      <c r="E794" s="144">
        <v>1</v>
      </c>
      <c r="F794" s="149"/>
      <c r="G794" s="148">
        <f>E794*F794</f>
        <v>0</v>
      </c>
      <c r="H794" s="147" t="s">
        <v>1065</v>
      </c>
      <c r="I794" s="153" t="s">
        <v>95</v>
      </c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  <c r="AF794" s="135"/>
      <c r="AG794" s="135"/>
      <c r="AH794" s="135"/>
      <c r="AI794" s="135"/>
      <c r="AJ794" s="135"/>
      <c r="AK794" s="135"/>
      <c r="AL794" s="135"/>
      <c r="AM794" s="135">
        <v>21</v>
      </c>
      <c r="AN794" s="135"/>
      <c r="AO794" s="135"/>
      <c r="AP794" s="135"/>
      <c r="AQ794" s="135"/>
      <c r="AR794" s="135"/>
      <c r="AS794" s="135"/>
      <c r="AT794" s="135"/>
      <c r="AU794" s="135"/>
      <c r="AV794" s="135"/>
      <c r="AW794" s="135"/>
      <c r="AX794" s="135"/>
      <c r="AY794" s="135"/>
      <c r="AZ794" s="135"/>
      <c r="BA794" s="135"/>
      <c r="BB794" s="135"/>
      <c r="BC794" s="135"/>
      <c r="BD794" s="135"/>
      <c r="BE794" s="135"/>
      <c r="BF794" s="135"/>
      <c r="BG794" s="135"/>
      <c r="BH794" s="135"/>
    </row>
    <row r="795" spans="1:60" outlineLevel="1" x14ac:dyDescent="0.2">
      <c r="A795" s="151"/>
      <c r="B795" s="139"/>
      <c r="C795" s="226" t="s">
        <v>1066</v>
      </c>
      <c r="D795" s="227"/>
      <c r="E795" s="228"/>
      <c r="F795" s="229"/>
      <c r="G795" s="230"/>
      <c r="H795" s="147"/>
      <c r="I795" s="153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35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135"/>
      <c r="AU795" s="135"/>
      <c r="AV795" s="135"/>
      <c r="AW795" s="135"/>
      <c r="AX795" s="135"/>
      <c r="AY795" s="135"/>
      <c r="AZ795" s="135"/>
      <c r="BA795" s="136" t="str">
        <f>C795</f>
        <v>Veškeré náklady spojené s vybudováním, provozem a odstraněním zařízení staveniště.</v>
      </c>
      <c r="BB795" s="135"/>
      <c r="BC795" s="135"/>
      <c r="BD795" s="135"/>
      <c r="BE795" s="135"/>
      <c r="BF795" s="135"/>
      <c r="BG795" s="135"/>
      <c r="BH795" s="135"/>
    </row>
    <row r="796" spans="1:60" outlineLevel="1" x14ac:dyDescent="0.2">
      <c r="A796" s="151">
        <v>229</v>
      </c>
      <c r="B796" s="139" t="s">
        <v>1067</v>
      </c>
      <c r="C796" s="169" t="s">
        <v>1068</v>
      </c>
      <c r="D796" s="141" t="s">
        <v>1064</v>
      </c>
      <c r="E796" s="144">
        <v>1</v>
      </c>
      <c r="F796" s="149"/>
      <c r="G796" s="148">
        <f>E796*F796</f>
        <v>0</v>
      </c>
      <c r="H796" s="147"/>
      <c r="I796" s="153" t="s">
        <v>164</v>
      </c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35"/>
      <c r="AK796" s="135"/>
      <c r="AL796" s="135"/>
      <c r="AM796" s="135">
        <v>21</v>
      </c>
      <c r="AN796" s="135"/>
      <c r="AO796" s="135"/>
      <c r="AP796" s="135"/>
      <c r="AQ796" s="135"/>
      <c r="AR796" s="135"/>
      <c r="AS796" s="135"/>
      <c r="AT796" s="135"/>
      <c r="AU796" s="135"/>
      <c r="AV796" s="135"/>
      <c r="AW796" s="135"/>
      <c r="AX796" s="135"/>
      <c r="AY796" s="135"/>
      <c r="AZ796" s="135"/>
      <c r="BA796" s="135"/>
      <c r="BB796" s="135"/>
      <c r="BC796" s="135"/>
      <c r="BD796" s="135"/>
      <c r="BE796" s="135"/>
      <c r="BF796" s="135"/>
      <c r="BG796" s="135"/>
      <c r="BH796" s="135"/>
    </row>
    <row r="797" spans="1:60" outlineLevel="1" x14ac:dyDescent="0.2">
      <c r="A797" s="151"/>
      <c r="B797" s="139"/>
      <c r="C797" s="226" t="s">
        <v>1066</v>
      </c>
      <c r="D797" s="227"/>
      <c r="E797" s="228"/>
      <c r="F797" s="229"/>
      <c r="G797" s="230"/>
      <c r="H797" s="147"/>
      <c r="I797" s="153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35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135"/>
      <c r="AU797" s="135"/>
      <c r="AV797" s="135"/>
      <c r="AW797" s="135"/>
      <c r="AX797" s="135"/>
      <c r="AY797" s="135"/>
      <c r="AZ797" s="135"/>
      <c r="BA797" s="136" t="str">
        <f>C797</f>
        <v>Veškeré náklady spojené s vybudováním, provozem a odstraněním zařízení staveniště.</v>
      </c>
      <c r="BB797" s="135"/>
      <c r="BC797" s="135"/>
      <c r="BD797" s="135"/>
      <c r="BE797" s="135"/>
      <c r="BF797" s="135"/>
      <c r="BG797" s="135"/>
      <c r="BH797" s="135"/>
    </row>
    <row r="798" spans="1:60" x14ac:dyDescent="0.2">
      <c r="A798" s="150" t="s">
        <v>85</v>
      </c>
      <c r="B798" s="138" t="s">
        <v>1069</v>
      </c>
      <c r="C798" s="168" t="s">
        <v>1070</v>
      </c>
      <c r="D798" s="140"/>
      <c r="E798" s="143"/>
      <c r="F798" s="218">
        <f>SUM(G799:G801)</f>
        <v>0</v>
      </c>
      <c r="G798" s="219"/>
      <c r="H798" s="146"/>
      <c r="I798" s="152"/>
    </row>
    <row r="799" spans="1:60" outlineLevel="1" x14ac:dyDescent="0.2">
      <c r="A799" s="151"/>
      <c r="B799" s="220" t="s">
        <v>1071</v>
      </c>
      <c r="C799" s="221"/>
      <c r="D799" s="222"/>
      <c r="E799" s="223"/>
      <c r="F799" s="224"/>
      <c r="G799" s="225"/>
      <c r="H799" s="147"/>
      <c r="I799" s="153"/>
      <c r="J799" s="135"/>
      <c r="K799" s="135">
        <v>1</v>
      </c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  <c r="AF799" s="135"/>
      <c r="AG799" s="135"/>
      <c r="AH799" s="135"/>
      <c r="AI799" s="135"/>
      <c r="AJ799" s="135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135"/>
      <c r="AU799" s="135"/>
      <c r="AV799" s="135"/>
      <c r="AW799" s="135"/>
      <c r="AX799" s="135"/>
      <c r="AY799" s="135"/>
      <c r="AZ799" s="135"/>
      <c r="BA799" s="135"/>
      <c r="BB799" s="135"/>
      <c r="BC799" s="135"/>
      <c r="BD799" s="135"/>
      <c r="BE799" s="135"/>
      <c r="BF799" s="135"/>
      <c r="BG799" s="135"/>
      <c r="BH799" s="135"/>
    </row>
    <row r="800" spans="1:60" outlineLevel="1" x14ac:dyDescent="0.2">
      <c r="A800" s="151">
        <v>230</v>
      </c>
      <c r="B800" s="139" t="s">
        <v>1072</v>
      </c>
      <c r="C800" s="169" t="s">
        <v>1073</v>
      </c>
      <c r="D800" s="141" t="s">
        <v>1064</v>
      </c>
      <c r="E800" s="144">
        <v>1</v>
      </c>
      <c r="F800" s="149"/>
      <c r="G800" s="148">
        <f>E800*F800</f>
        <v>0</v>
      </c>
      <c r="H800" s="147" t="s">
        <v>1065</v>
      </c>
      <c r="I800" s="153" t="s">
        <v>95</v>
      </c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  <c r="AF800" s="135"/>
      <c r="AG800" s="135"/>
      <c r="AH800" s="135"/>
      <c r="AI800" s="135"/>
      <c r="AJ800" s="135"/>
      <c r="AK800" s="135"/>
      <c r="AL800" s="135"/>
      <c r="AM800" s="135">
        <v>21</v>
      </c>
      <c r="AN800" s="135"/>
      <c r="AO800" s="135"/>
      <c r="AP800" s="135"/>
      <c r="AQ800" s="135"/>
      <c r="AR800" s="135"/>
      <c r="AS800" s="135"/>
      <c r="AT800" s="135"/>
      <c r="AU800" s="135"/>
      <c r="AV800" s="135"/>
      <c r="AW800" s="135"/>
      <c r="AX800" s="135"/>
      <c r="AY800" s="135"/>
      <c r="AZ800" s="135"/>
      <c r="BA800" s="135"/>
      <c r="BB800" s="135"/>
      <c r="BC800" s="135"/>
      <c r="BD800" s="135"/>
      <c r="BE800" s="135"/>
      <c r="BF800" s="135"/>
      <c r="BG800" s="135"/>
      <c r="BH800" s="135"/>
    </row>
    <row r="801" spans="1:60" ht="13.5" outlineLevel="1" thickBot="1" x14ac:dyDescent="0.25">
      <c r="A801" s="160"/>
      <c r="B801" s="161"/>
      <c r="C801" s="213" t="s">
        <v>1074</v>
      </c>
      <c r="D801" s="214"/>
      <c r="E801" s="215"/>
      <c r="F801" s="216"/>
      <c r="G801" s="217"/>
      <c r="H801" s="162"/>
      <c r="I801" s="163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  <c r="AF801" s="135"/>
      <c r="AG801" s="135"/>
      <c r="AH801" s="135"/>
      <c r="AI801" s="135"/>
      <c r="AJ801" s="135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135"/>
      <c r="AU801" s="135"/>
      <c r="AV801" s="135"/>
      <c r="AW801" s="135"/>
      <c r="AX801" s="135"/>
      <c r="AY801" s="135"/>
      <c r="AZ801" s="135"/>
      <c r="BA801" s="136" t="str">
        <f>C801</f>
        <v>Náklady na vyhotovení dokumentace skutečného provedení stavby a její předání objednateli v požadované formě a požadovaném počtu.</v>
      </c>
      <c r="BB801" s="135"/>
      <c r="BC801" s="135"/>
      <c r="BD801" s="135"/>
      <c r="BE801" s="135"/>
      <c r="BF801" s="135"/>
      <c r="BG801" s="135"/>
      <c r="BH801" s="135"/>
    </row>
    <row r="802" spans="1:60" hidden="1" x14ac:dyDescent="0.2">
      <c r="C802" s="80"/>
      <c r="AK802">
        <f>SUM(AK1:AK801)</f>
        <v>0</v>
      </c>
      <c r="AL802">
        <f>SUM(AL1:AL801)</f>
        <v>0</v>
      </c>
      <c r="AN802">
        <v>15</v>
      </c>
      <c r="AO802">
        <v>21</v>
      </c>
    </row>
    <row r="803" spans="1:60" ht="13.5" hidden="1" thickBot="1" x14ac:dyDescent="0.25">
      <c r="A803" s="164"/>
      <c r="B803" s="165" t="s">
        <v>1075</v>
      </c>
      <c r="C803" s="171"/>
      <c r="D803" s="166"/>
      <c r="E803" s="166"/>
      <c r="F803" s="166"/>
      <c r="G803" s="167">
        <f>F8+F52+F70+F114+F118+F146+F159+F179+F222+F227+F233+F237+F253+F259+F310+F339+F352+F375+F408+F456+F579+F585+F623+F681+F716+F740+F756+F763+F776+F787+F792+F798</f>
        <v>0</v>
      </c>
      <c r="AN803">
        <f>SUMIF(AM8:AM802,AN802,G8:G802)</f>
        <v>0</v>
      </c>
      <c r="AO803">
        <f>SUMIF(AM8:AM802,AO802,G8:G802)</f>
        <v>0</v>
      </c>
    </row>
  </sheetData>
  <sheetProtection algorithmName="SHA-512" hashValue="kJwQ/AS4uXzxTQN7NrFFYDZidvfgCoXW7hGh1QuabbkXuRpkBO7r2x3dNTeeXI0IQsfDR2FXqGQ+Jx+hFR4wxg==" saltValue="r6scnAqZCKkWG7lCGzbplw==" spinCount="100000" sheet="1"/>
  <mergeCells count="265">
    <mergeCell ref="B9:G9"/>
    <mergeCell ref="B10:G10"/>
    <mergeCell ref="B11:G11"/>
    <mergeCell ref="B14:G14"/>
    <mergeCell ref="B19:G19"/>
    <mergeCell ref="B20:G20"/>
    <mergeCell ref="A1:G1"/>
    <mergeCell ref="C2:G2"/>
    <mergeCell ref="C3:G3"/>
    <mergeCell ref="C4:G4"/>
    <mergeCell ref="C7:G7"/>
    <mergeCell ref="F8:G8"/>
    <mergeCell ref="B34:G34"/>
    <mergeCell ref="B37:G37"/>
    <mergeCell ref="B38:G38"/>
    <mergeCell ref="B43:G43"/>
    <mergeCell ref="B44:G44"/>
    <mergeCell ref="B47:G47"/>
    <mergeCell ref="B21:G21"/>
    <mergeCell ref="B25:G25"/>
    <mergeCell ref="B26:G26"/>
    <mergeCell ref="B29:G29"/>
    <mergeCell ref="B30:G30"/>
    <mergeCell ref="B33:G33"/>
    <mergeCell ref="B59:G59"/>
    <mergeCell ref="B61:G61"/>
    <mergeCell ref="B62:G62"/>
    <mergeCell ref="F70:G70"/>
    <mergeCell ref="B71:G71"/>
    <mergeCell ref="B72:G72"/>
    <mergeCell ref="B48:G48"/>
    <mergeCell ref="B49:G49"/>
    <mergeCell ref="F52:G52"/>
    <mergeCell ref="B53:G53"/>
    <mergeCell ref="B54:G54"/>
    <mergeCell ref="B58:G58"/>
    <mergeCell ref="B86:G86"/>
    <mergeCell ref="B90:G90"/>
    <mergeCell ref="B91:G91"/>
    <mergeCell ref="B92:G92"/>
    <mergeCell ref="C94:G94"/>
    <mergeCell ref="B96:G96"/>
    <mergeCell ref="B76:G76"/>
    <mergeCell ref="B77:G77"/>
    <mergeCell ref="B80:G80"/>
    <mergeCell ref="B81:G81"/>
    <mergeCell ref="B84:G84"/>
    <mergeCell ref="B85:G85"/>
    <mergeCell ref="B119:G119"/>
    <mergeCell ref="B120:G120"/>
    <mergeCell ref="B123:G123"/>
    <mergeCell ref="B124:G124"/>
    <mergeCell ref="B126:G126"/>
    <mergeCell ref="B133:G133"/>
    <mergeCell ref="B98:G98"/>
    <mergeCell ref="B99:G99"/>
    <mergeCell ref="F114:G114"/>
    <mergeCell ref="B115:G115"/>
    <mergeCell ref="B116:G116"/>
    <mergeCell ref="F118:G118"/>
    <mergeCell ref="B148:G148"/>
    <mergeCell ref="B151:G151"/>
    <mergeCell ref="B154:G154"/>
    <mergeCell ref="F159:G159"/>
    <mergeCell ref="B160:G160"/>
    <mergeCell ref="B161:G161"/>
    <mergeCell ref="B134:G134"/>
    <mergeCell ref="B137:G137"/>
    <mergeCell ref="B140:G140"/>
    <mergeCell ref="B141:G141"/>
    <mergeCell ref="F146:G146"/>
    <mergeCell ref="B147:G147"/>
    <mergeCell ref="B180:G180"/>
    <mergeCell ref="B181:G181"/>
    <mergeCell ref="B182:G182"/>
    <mergeCell ref="C184:G184"/>
    <mergeCell ref="B187:G187"/>
    <mergeCell ref="C189:G189"/>
    <mergeCell ref="B162:G162"/>
    <mergeCell ref="C164:G164"/>
    <mergeCell ref="C165:G165"/>
    <mergeCell ref="C170:G170"/>
    <mergeCell ref="C175:G175"/>
    <mergeCell ref="F179:G179"/>
    <mergeCell ref="B207:G207"/>
    <mergeCell ref="B208:G208"/>
    <mergeCell ref="B209:G209"/>
    <mergeCell ref="B212:G212"/>
    <mergeCell ref="B213:G213"/>
    <mergeCell ref="B214:G214"/>
    <mergeCell ref="B190:G190"/>
    <mergeCell ref="B191:G191"/>
    <mergeCell ref="B194:G194"/>
    <mergeCell ref="B195:G195"/>
    <mergeCell ref="B201:G201"/>
    <mergeCell ref="B202:G202"/>
    <mergeCell ref="B229:G229"/>
    <mergeCell ref="B230:G230"/>
    <mergeCell ref="F233:G233"/>
    <mergeCell ref="B234:G234"/>
    <mergeCell ref="F237:G237"/>
    <mergeCell ref="B238:G238"/>
    <mergeCell ref="C216:G216"/>
    <mergeCell ref="F222:G222"/>
    <mergeCell ref="B223:G223"/>
    <mergeCell ref="B224:G224"/>
    <mergeCell ref="F227:G227"/>
    <mergeCell ref="B228:G228"/>
    <mergeCell ref="B255:G255"/>
    <mergeCell ref="F259:G259"/>
    <mergeCell ref="B260:G260"/>
    <mergeCell ref="C262:G262"/>
    <mergeCell ref="C263:G263"/>
    <mergeCell ref="C264:G264"/>
    <mergeCell ref="C240:G240"/>
    <mergeCell ref="B242:G242"/>
    <mergeCell ref="B245:G245"/>
    <mergeCell ref="B248:G248"/>
    <mergeCell ref="F253:G253"/>
    <mergeCell ref="B254:G254"/>
    <mergeCell ref="B278:G278"/>
    <mergeCell ref="B281:G281"/>
    <mergeCell ref="B286:G286"/>
    <mergeCell ref="B287:G287"/>
    <mergeCell ref="B290:G290"/>
    <mergeCell ref="B291:G291"/>
    <mergeCell ref="C265:G265"/>
    <mergeCell ref="B267:G267"/>
    <mergeCell ref="B268:G268"/>
    <mergeCell ref="B273:G273"/>
    <mergeCell ref="B274:G274"/>
    <mergeCell ref="B277:G277"/>
    <mergeCell ref="F310:G310"/>
    <mergeCell ref="B311:G311"/>
    <mergeCell ref="B312:G312"/>
    <mergeCell ref="C314:G314"/>
    <mergeCell ref="B316:G316"/>
    <mergeCell ref="B317:G317"/>
    <mergeCell ref="B295:G295"/>
    <mergeCell ref="B296:G296"/>
    <mergeCell ref="B301:G301"/>
    <mergeCell ref="B302:G302"/>
    <mergeCell ref="C304:G304"/>
    <mergeCell ref="C308:G308"/>
    <mergeCell ref="C331:G331"/>
    <mergeCell ref="B335:G335"/>
    <mergeCell ref="B336:G336"/>
    <mergeCell ref="F339:G339"/>
    <mergeCell ref="B340:G340"/>
    <mergeCell ref="B341:G341"/>
    <mergeCell ref="B318:G318"/>
    <mergeCell ref="B321:G321"/>
    <mergeCell ref="B322:G322"/>
    <mergeCell ref="B325:G325"/>
    <mergeCell ref="C327:G327"/>
    <mergeCell ref="B329:G329"/>
    <mergeCell ref="B360:G360"/>
    <mergeCell ref="B361:G361"/>
    <mergeCell ref="F375:G375"/>
    <mergeCell ref="B376:G376"/>
    <mergeCell ref="B377:G377"/>
    <mergeCell ref="B382:G382"/>
    <mergeCell ref="B342:G342"/>
    <mergeCell ref="B345:G345"/>
    <mergeCell ref="F352:G352"/>
    <mergeCell ref="B353:G353"/>
    <mergeCell ref="B354:G354"/>
    <mergeCell ref="B357:G357"/>
    <mergeCell ref="B413:G413"/>
    <mergeCell ref="B414:G414"/>
    <mergeCell ref="B419:G419"/>
    <mergeCell ref="B422:G422"/>
    <mergeCell ref="B423:G423"/>
    <mergeCell ref="B426:G426"/>
    <mergeCell ref="B385:G385"/>
    <mergeCell ref="B388:G388"/>
    <mergeCell ref="C390:G390"/>
    <mergeCell ref="F408:G408"/>
    <mergeCell ref="B409:G409"/>
    <mergeCell ref="B410:G410"/>
    <mergeCell ref="B457:G457"/>
    <mergeCell ref="B458:G458"/>
    <mergeCell ref="B464:G464"/>
    <mergeCell ref="B465:G465"/>
    <mergeCell ref="B472:G472"/>
    <mergeCell ref="B473:G473"/>
    <mergeCell ref="B427:G427"/>
    <mergeCell ref="B428:G428"/>
    <mergeCell ref="B431:G431"/>
    <mergeCell ref="B434:G434"/>
    <mergeCell ref="B435:G435"/>
    <mergeCell ref="F456:G456"/>
    <mergeCell ref="B484:G484"/>
    <mergeCell ref="C486:G486"/>
    <mergeCell ref="B487:G487"/>
    <mergeCell ref="B488:G488"/>
    <mergeCell ref="B493:G493"/>
    <mergeCell ref="B494:G494"/>
    <mergeCell ref="C475:G475"/>
    <mergeCell ref="B476:G476"/>
    <mergeCell ref="B477:G477"/>
    <mergeCell ref="B478:G478"/>
    <mergeCell ref="C480:G480"/>
    <mergeCell ref="B483:G483"/>
    <mergeCell ref="B507:G507"/>
    <mergeCell ref="B508:G508"/>
    <mergeCell ref="B511:G511"/>
    <mergeCell ref="B514:G514"/>
    <mergeCell ref="B518:G518"/>
    <mergeCell ref="B521:G521"/>
    <mergeCell ref="B495:G495"/>
    <mergeCell ref="C497:G497"/>
    <mergeCell ref="B499:G499"/>
    <mergeCell ref="B500:G500"/>
    <mergeCell ref="B501:G501"/>
    <mergeCell ref="B504:G504"/>
    <mergeCell ref="B580:G580"/>
    <mergeCell ref="F585:G585"/>
    <mergeCell ref="B586:G586"/>
    <mergeCell ref="B591:G591"/>
    <mergeCell ref="C597:G597"/>
    <mergeCell ref="B599:G599"/>
    <mergeCell ref="B524:G524"/>
    <mergeCell ref="B527:G527"/>
    <mergeCell ref="B533:G533"/>
    <mergeCell ref="B534:G534"/>
    <mergeCell ref="C561:G561"/>
    <mergeCell ref="F579:G579"/>
    <mergeCell ref="B692:G692"/>
    <mergeCell ref="C705:G705"/>
    <mergeCell ref="F716:G716"/>
    <mergeCell ref="B717:G717"/>
    <mergeCell ref="B728:G728"/>
    <mergeCell ref="B732:G732"/>
    <mergeCell ref="B600:G600"/>
    <mergeCell ref="F623:G623"/>
    <mergeCell ref="B624:G624"/>
    <mergeCell ref="C675:G675"/>
    <mergeCell ref="F681:G681"/>
    <mergeCell ref="B682:G682"/>
    <mergeCell ref="B758:G758"/>
    <mergeCell ref="F763:G763"/>
    <mergeCell ref="B764:G764"/>
    <mergeCell ref="C766:G766"/>
    <mergeCell ref="C773:G773"/>
    <mergeCell ref="F776:G776"/>
    <mergeCell ref="B733:G733"/>
    <mergeCell ref="F740:G740"/>
    <mergeCell ref="B741:G741"/>
    <mergeCell ref="B744:G744"/>
    <mergeCell ref="F756:G756"/>
    <mergeCell ref="B757:G757"/>
    <mergeCell ref="C801:G801"/>
    <mergeCell ref="F792:G792"/>
    <mergeCell ref="B793:G793"/>
    <mergeCell ref="C795:G795"/>
    <mergeCell ref="C797:G797"/>
    <mergeCell ref="F798:G798"/>
    <mergeCell ref="B799:G799"/>
    <mergeCell ref="B777:G777"/>
    <mergeCell ref="B778:G778"/>
    <mergeCell ref="B782:G782"/>
    <mergeCell ref="F787:G787"/>
    <mergeCell ref="B788:G788"/>
    <mergeCell ref="B789:G789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69</v>
      </c>
      <c r="C4" s="239" t="s">
        <v>70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1076</v>
      </c>
      <c r="C8" s="168" t="s">
        <v>1077</v>
      </c>
      <c r="D8" s="140"/>
      <c r="E8" s="143"/>
      <c r="F8" s="245">
        <f>SUM(G9:G10)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1078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>
        <v>1</v>
      </c>
      <c r="B10" s="139" t="s">
        <v>1079</v>
      </c>
      <c r="C10" s="169" t="s">
        <v>1080</v>
      </c>
      <c r="D10" s="141" t="s">
        <v>202</v>
      </c>
      <c r="E10" s="144">
        <v>1</v>
      </c>
      <c r="F10" s="149"/>
      <c r="G10" s="148">
        <f>E10*F10</f>
        <v>0</v>
      </c>
      <c r="H10" s="147" t="s">
        <v>1081</v>
      </c>
      <c r="I10" s="153" t="s">
        <v>95</v>
      </c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>
        <v>21</v>
      </c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x14ac:dyDescent="0.2">
      <c r="A11" s="150" t="s">
        <v>85</v>
      </c>
      <c r="B11" s="138" t="s">
        <v>1082</v>
      </c>
      <c r="C11" s="168" t="s">
        <v>1083</v>
      </c>
      <c r="D11" s="140"/>
      <c r="E11" s="143"/>
      <c r="F11" s="218">
        <f>SUM(G12:G20)</f>
        <v>0</v>
      </c>
      <c r="G11" s="219"/>
      <c r="H11" s="146"/>
      <c r="I11" s="152"/>
      <c r="J11" s="54"/>
    </row>
    <row r="12" spans="1:60" outlineLevel="1" x14ac:dyDescent="0.2">
      <c r="A12" s="151"/>
      <c r="B12" s="220" t="s">
        <v>1084</v>
      </c>
      <c r="C12" s="221"/>
      <c r="D12" s="222"/>
      <c r="E12" s="223"/>
      <c r="F12" s="224"/>
      <c r="G12" s="225"/>
      <c r="H12" s="147"/>
      <c r="I12" s="153"/>
      <c r="J12" s="134"/>
      <c r="K12" s="135">
        <v>1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1085</v>
      </c>
      <c r="C13" s="232"/>
      <c r="D13" s="233"/>
      <c r="E13" s="234"/>
      <c r="F13" s="235"/>
      <c r="G13" s="236"/>
      <c r="H13" s="147"/>
      <c r="I13" s="153"/>
      <c r="J13" s="134"/>
      <c r="K13" s="135">
        <v>2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>
        <v>2</v>
      </c>
      <c r="B14" s="139" t="s">
        <v>1086</v>
      </c>
      <c r="C14" s="169" t="s">
        <v>1087</v>
      </c>
      <c r="D14" s="141" t="s">
        <v>232</v>
      </c>
      <c r="E14" s="144">
        <v>2</v>
      </c>
      <c r="F14" s="149"/>
      <c r="G14" s="148">
        <f>E14*F14</f>
        <v>0</v>
      </c>
      <c r="H14" s="147" t="s">
        <v>1088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231" t="s">
        <v>1089</v>
      </c>
      <c r="C15" s="232"/>
      <c r="D15" s="233"/>
      <c r="E15" s="234"/>
      <c r="F15" s="235"/>
      <c r="G15" s="236"/>
      <c r="H15" s="147"/>
      <c r="I15" s="153"/>
      <c r="J15" s="134"/>
      <c r="K15" s="135">
        <v>1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>
        <v>3</v>
      </c>
      <c r="B16" s="139" t="s">
        <v>1090</v>
      </c>
      <c r="C16" s="169" t="s">
        <v>1091</v>
      </c>
      <c r="D16" s="141" t="s">
        <v>232</v>
      </c>
      <c r="E16" s="144">
        <v>2</v>
      </c>
      <c r="F16" s="149"/>
      <c r="G16" s="148">
        <f>E16*F16</f>
        <v>0</v>
      </c>
      <c r="H16" s="147" t="s">
        <v>1081</v>
      </c>
      <c r="I16" s="153" t="s">
        <v>95</v>
      </c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>
        <v>21</v>
      </c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/>
      <c r="B17" s="231" t="s">
        <v>1092</v>
      </c>
      <c r="C17" s="232"/>
      <c r="D17" s="233"/>
      <c r="E17" s="234"/>
      <c r="F17" s="235"/>
      <c r="G17" s="236"/>
      <c r="H17" s="147"/>
      <c r="I17" s="153"/>
      <c r="J17" s="134"/>
      <c r="K17" s="135">
        <v>1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231" t="s">
        <v>1093</v>
      </c>
      <c r="C18" s="232"/>
      <c r="D18" s="233"/>
      <c r="E18" s="234"/>
      <c r="F18" s="235"/>
      <c r="G18" s="236"/>
      <c r="H18" s="147"/>
      <c r="I18" s="153"/>
      <c r="J18" s="134"/>
      <c r="K18" s="135">
        <v>2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>
        <v>4</v>
      </c>
      <c r="B19" s="139" t="s">
        <v>1094</v>
      </c>
      <c r="C19" s="169" t="s">
        <v>1095</v>
      </c>
      <c r="D19" s="141" t="s">
        <v>232</v>
      </c>
      <c r="E19" s="144">
        <v>2</v>
      </c>
      <c r="F19" s="149"/>
      <c r="G19" s="148">
        <f>E19*F19</f>
        <v>0</v>
      </c>
      <c r="H19" s="147" t="s">
        <v>1081</v>
      </c>
      <c r="I19" s="153" t="s">
        <v>95</v>
      </c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>
        <v>21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1096</v>
      </c>
      <c r="C20" s="169" t="s">
        <v>1097</v>
      </c>
      <c r="D20" s="141" t="s">
        <v>232</v>
      </c>
      <c r="E20" s="144">
        <v>2</v>
      </c>
      <c r="F20" s="149"/>
      <c r="G20" s="148">
        <f>E20*F20</f>
        <v>0</v>
      </c>
      <c r="H20" s="147" t="s">
        <v>1081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x14ac:dyDescent="0.2">
      <c r="A21" s="150" t="s">
        <v>85</v>
      </c>
      <c r="B21" s="138" t="s">
        <v>1098</v>
      </c>
      <c r="C21" s="168" t="s">
        <v>1099</v>
      </c>
      <c r="D21" s="140"/>
      <c r="E21" s="143"/>
      <c r="F21" s="218">
        <f>SUM(G22:G27)</f>
        <v>0</v>
      </c>
      <c r="G21" s="219"/>
      <c r="H21" s="146"/>
      <c r="I21" s="152"/>
      <c r="J21" s="54"/>
    </row>
    <row r="22" spans="1:60" outlineLevel="1" x14ac:dyDescent="0.2">
      <c r="A22" s="151"/>
      <c r="B22" s="220" t="s">
        <v>1100</v>
      </c>
      <c r="C22" s="221"/>
      <c r="D22" s="222"/>
      <c r="E22" s="223"/>
      <c r="F22" s="224"/>
      <c r="G22" s="225"/>
      <c r="H22" s="147"/>
      <c r="I22" s="153"/>
      <c r="J22" s="134"/>
      <c r="K22" s="135">
        <v>1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231" t="s">
        <v>1101</v>
      </c>
      <c r="C23" s="232"/>
      <c r="D23" s="233"/>
      <c r="E23" s="234"/>
      <c r="F23" s="235"/>
      <c r="G23" s="236"/>
      <c r="H23" s="147"/>
      <c r="I23" s="153"/>
      <c r="J23" s="134"/>
      <c r="K23" s="135">
        <v>2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6</v>
      </c>
      <c r="B24" s="139" t="s">
        <v>1102</v>
      </c>
      <c r="C24" s="169" t="s">
        <v>1103</v>
      </c>
      <c r="D24" s="141" t="s">
        <v>232</v>
      </c>
      <c r="E24" s="144">
        <v>2</v>
      </c>
      <c r="F24" s="149"/>
      <c r="G24" s="148">
        <f>E24*F24</f>
        <v>0</v>
      </c>
      <c r="H24" s="147" t="s">
        <v>1081</v>
      </c>
      <c r="I24" s="153" t="s">
        <v>95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231" t="s">
        <v>1104</v>
      </c>
      <c r="C25" s="232"/>
      <c r="D25" s="233"/>
      <c r="E25" s="234"/>
      <c r="F25" s="235"/>
      <c r="G25" s="236"/>
      <c r="H25" s="147"/>
      <c r="I25" s="153"/>
      <c r="J25" s="134"/>
      <c r="K25" s="135">
        <v>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>
        <v>7</v>
      </c>
      <c r="B26" s="139" t="s">
        <v>1105</v>
      </c>
      <c r="C26" s="169" t="s">
        <v>1106</v>
      </c>
      <c r="D26" s="141" t="s">
        <v>232</v>
      </c>
      <c r="E26" s="144">
        <v>2</v>
      </c>
      <c r="F26" s="149"/>
      <c r="G26" s="148">
        <f>E26*F26</f>
        <v>0</v>
      </c>
      <c r="H26" s="147" t="s">
        <v>1081</v>
      </c>
      <c r="I26" s="153" t="s">
        <v>95</v>
      </c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>
        <v>21</v>
      </c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33.75" outlineLevel="1" x14ac:dyDescent="0.2">
      <c r="A27" s="151">
        <v>8</v>
      </c>
      <c r="B27" s="139" t="s">
        <v>1107</v>
      </c>
      <c r="C27" s="169" t="s">
        <v>1108</v>
      </c>
      <c r="D27" s="141" t="s">
        <v>232</v>
      </c>
      <c r="E27" s="144">
        <v>2</v>
      </c>
      <c r="F27" s="149"/>
      <c r="G27" s="148">
        <f>E27*F27</f>
        <v>0</v>
      </c>
      <c r="H27" s="147" t="s">
        <v>225</v>
      </c>
      <c r="I27" s="153" t="s">
        <v>95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x14ac:dyDescent="0.2">
      <c r="A28" s="150" t="s">
        <v>85</v>
      </c>
      <c r="B28" s="138" t="s">
        <v>1022</v>
      </c>
      <c r="C28" s="168" t="s">
        <v>1023</v>
      </c>
      <c r="D28" s="140"/>
      <c r="E28" s="143"/>
      <c r="F28" s="218">
        <f>SUM(G29:G33)</f>
        <v>0</v>
      </c>
      <c r="G28" s="219"/>
      <c r="H28" s="146"/>
      <c r="I28" s="152"/>
      <c r="J28" s="54"/>
    </row>
    <row r="29" spans="1:60" outlineLevel="1" x14ac:dyDescent="0.2">
      <c r="A29" s="151"/>
      <c r="B29" s="220" t="s">
        <v>1109</v>
      </c>
      <c r="C29" s="221"/>
      <c r="D29" s="222"/>
      <c r="E29" s="223"/>
      <c r="F29" s="224"/>
      <c r="G29" s="225"/>
      <c r="H29" s="147"/>
      <c r="I29" s="153"/>
      <c r="J29" s="134"/>
      <c r="K29" s="135">
        <v>1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231" t="s">
        <v>1110</v>
      </c>
      <c r="C30" s="232"/>
      <c r="D30" s="233"/>
      <c r="E30" s="234"/>
      <c r="F30" s="235"/>
      <c r="G30" s="236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9</v>
      </c>
      <c r="B31" s="139" t="s">
        <v>1111</v>
      </c>
      <c r="C31" s="169" t="s">
        <v>1112</v>
      </c>
      <c r="D31" s="141" t="s">
        <v>202</v>
      </c>
      <c r="E31" s="144">
        <v>1</v>
      </c>
      <c r="F31" s="149"/>
      <c r="G31" s="148">
        <f>E31*F31</f>
        <v>0</v>
      </c>
      <c r="H31" s="147" t="s">
        <v>1027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51">
        <v>10</v>
      </c>
      <c r="B32" s="139" t="s">
        <v>1113</v>
      </c>
      <c r="C32" s="169" t="s">
        <v>1114</v>
      </c>
      <c r="D32" s="141" t="s">
        <v>1115</v>
      </c>
      <c r="E32" s="144">
        <v>7</v>
      </c>
      <c r="F32" s="149"/>
      <c r="G32" s="148">
        <f>E32*F32</f>
        <v>0</v>
      </c>
      <c r="H32" s="147"/>
      <c r="I32" s="153" t="s">
        <v>164</v>
      </c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>
        <v>21</v>
      </c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ht="13.5" outlineLevel="1" thickBot="1" x14ac:dyDescent="0.25">
      <c r="A33" s="160"/>
      <c r="B33" s="161"/>
      <c r="C33" s="179" t="s">
        <v>1116</v>
      </c>
      <c r="D33" s="172"/>
      <c r="E33" s="173">
        <v>7</v>
      </c>
      <c r="F33" s="174"/>
      <c r="G33" s="174"/>
      <c r="H33" s="162"/>
      <c r="I33" s="163"/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12.75" hidden="1" customHeight="1" x14ac:dyDescent="0.2">
      <c r="A34" s="54"/>
      <c r="B34" s="61"/>
      <c r="C34" s="180"/>
      <c r="D34" s="54"/>
      <c r="E34" s="54"/>
      <c r="F34" s="54"/>
      <c r="G34" s="54"/>
      <c r="H34" s="54"/>
      <c r="I34" s="54"/>
      <c r="J34" s="54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2.75" hidden="1" customHeight="1" x14ac:dyDescent="0.2">
      <c r="A35" s="175"/>
      <c r="B35" s="176" t="s">
        <v>1075</v>
      </c>
      <c r="C35" s="181"/>
      <c r="D35" s="177"/>
      <c r="E35" s="177"/>
      <c r="F35" s="177"/>
      <c r="G35" s="178">
        <f>F8+F11+F21+F28</f>
        <v>0</v>
      </c>
      <c r="H35" s="54"/>
      <c r="I35" s="54"/>
      <c r="J35" s="54"/>
      <c r="AN35">
        <f>SUMIF(AM8:AM34,AN34,G8:G34)</f>
        <v>0</v>
      </c>
      <c r="AO35">
        <f>SUMIF(AM8:AM34,AO34,G8:G34)</f>
        <v>0</v>
      </c>
    </row>
    <row r="36" spans="1:6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6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6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6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6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6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6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6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6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6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6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6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6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17YF2w2T8JRV3Q2lYOgiMe7AkdG70AZYnqa6sxhm8oqI3D4bj28qHt6E609JO5Um/MH+T26ho+0azksWuD0Wfg==" saltValue="P9PHOLl2Z2LxNlKv0vOjvA==" spinCount="100000" sheet="1"/>
  <mergeCells count="20">
    <mergeCell ref="B17:G17"/>
    <mergeCell ref="A1:G1"/>
    <mergeCell ref="C2:G2"/>
    <mergeCell ref="C3:G3"/>
    <mergeCell ref="C4:G4"/>
    <mergeCell ref="C7:G7"/>
    <mergeCell ref="F8:G8"/>
    <mergeCell ref="B9:G9"/>
    <mergeCell ref="F11:G11"/>
    <mergeCell ref="B12:G12"/>
    <mergeCell ref="B13:G13"/>
    <mergeCell ref="B15:G15"/>
    <mergeCell ref="B29:G29"/>
    <mergeCell ref="B30:G30"/>
    <mergeCell ref="B18:G18"/>
    <mergeCell ref="F21:G21"/>
    <mergeCell ref="B22:G22"/>
    <mergeCell ref="B23:G23"/>
    <mergeCell ref="B25:G25"/>
    <mergeCell ref="F28:G2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8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71</v>
      </c>
      <c r="C4" s="239" t="s">
        <v>72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303</v>
      </c>
      <c r="C8" s="168" t="s">
        <v>1117</v>
      </c>
      <c r="D8" s="140"/>
      <c r="E8" s="143"/>
      <c r="F8" s="245">
        <f>SUM(G9:G24)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1118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1119</v>
      </c>
      <c r="C10" s="232"/>
      <c r="D10" s="233"/>
      <c r="E10" s="234"/>
      <c r="F10" s="235"/>
      <c r="G10" s="236"/>
      <c r="H10" s="147"/>
      <c r="I10" s="153"/>
      <c r="J10" s="134"/>
      <c r="K10" s="135">
        <v>2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>
        <v>1</v>
      </c>
      <c r="B11" s="139" t="s">
        <v>1120</v>
      </c>
      <c r="C11" s="169" t="s">
        <v>1121</v>
      </c>
      <c r="D11" s="141" t="s">
        <v>202</v>
      </c>
      <c r="E11" s="144">
        <v>110</v>
      </c>
      <c r="F11" s="149"/>
      <c r="G11" s="148">
        <f>E11*F11</f>
        <v>0</v>
      </c>
      <c r="H11" s="147" t="s">
        <v>417</v>
      </c>
      <c r="I11" s="153" t="s">
        <v>95</v>
      </c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>
        <v>21</v>
      </c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/>
      <c r="B12" s="139"/>
      <c r="C12" s="226" t="s">
        <v>462</v>
      </c>
      <c r="D12" s="227"/>
      <c r="E12" s="228"/>
      <c r="F12" s="229"/>
      <c r="G12" s="230"/>
      <c r="H12" s="147"/>
      <c r="I12" s="153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 t="str">
        <f>C12</f>
        <v>Včetně pomocného lešení o výšce podlahy do 1900 mm a pro zatížení do 1,5 kPa  (150 kg/m2).</v>
      </c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170" t="s">
        <v>1122</v>
      </c>
      <c r="D13" s="142"/>
      <c r="E13" s="145">
        <v>110</v>
      </c>
      <c r="F13" s="148"/>
      <c r="G13" s="148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>
        <v>2</v>
      </c>
      <c r="B14" s="139" t="s">
        <v>1123</v>
      </c>
      <c r="C14" s="169" t="s">
        <v>1124</v>
      </c>
      <c r="D14" s="141" t="s">
        <v>202</v>
      </c>
      <c r="E14" s="144">
        <v>81.599999999999994</v>
      </c>
      <c r="F14" s="149"/>
      <c r="G14" s="148">
        <f>E14*F14</f>
        <v>0</v>
      </c>
      <c r="H14" s="147" t="s">
        <v>417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139"/>
      <c r="C15" s="226" t="s">
        <v>462</v>
      </c>
      <c r="D15" s="227"/>
      <c r="E15" s="228"/>
      <c r="F15" s="229"/>
      <c r="G15" s="230"/>
      <c r="H15" s="147"/>
      <c r="I15" s="153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 t="str">
        <f>C15</f>
        <v>Včetně pomocného lešení o výšce podlahy do 1900 mm a pro zatížení do 1,5 kPa  (150 kg/m2).</v>
      </c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170" t="s">
        <v>1125</v>
      </c>
      <c r="D16" s="142"/>
      <c r="E16" s="145">
        <v>81.599999999999994</v>
      </c>
      <c r="F16" s="148"/>
      <c r="G16" s="148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1126</v>
      </c>
      <c r="C17" s="169" t="s">
        <v>1127</v>
      </c>
      <c r="D17" s="141" t="s">
        <v>202</v>
      </c>
      <c r="E17" s="144">
        <v>37.799999999999997</v>
      </c>
      <c r="F17" s="149"/>
      <c r="G17" s="148">
        <f>E17*F17</f>
        <v>0</v>
      </c>
      <c r="H17" s="147" t="s">
        <v>417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226" t="s">
        <v>462</v>
      </c>
      <c r="D18" s="227"/>
      <c r="E18" s="228"/>
      <c r="F18" s="229"/>
      <c r="G18" s="230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 t="str">
        <f>C18</f>
        <v>Včetně pomocného lešení o výšce podlahy do 1900 mm a pro zatížení do 1,5 kPa  (150 kg/m2).</v>
      </c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139"/>
      <c r="C19" s="170" t="s">
        <v>1128</v>
      </c>
      <c r="D19" s="142"/>
      <c r="E19" s="145">
        <v>37.799999999999997</v>
      </c>
      <c r="F19" s="148"/>
      <c r="G19" s="148"/>
      <c r="H19" s="147"/>
      <c r="I19" s="153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4</v>
      </c>
      <c r="B20" s="139" t="s">
        <v>1129</v>
      </c>
      <c r="C20" s="169" t="s">
        <v>1130</v>
      </c>
      <c r="D20" s="141" t="s">
        <v>202</v>
      </c>
      <c r="E20" s="144">
        <v>9.6</v>
      </c>
      <c r="F20" s="149"/>
      <c r="G20" s="148">
        <f>E20*F20</f>
        <v>0</v>
      </c>
      <c r="H20" s="147" t="s">
        <v>417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139"/>
      <c r="C21" s="226" t="s">
        <v>462</v>
      </c>
      <c r="D21" s="227"/>
      <c r="E21" s="228"/>
      <c r="F21" s="229"/>
      <c r="G21" s="230"/>
      <c r="H21" s="147"/>
      <c r="I21" s="153"/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 t="str">
        <f>C21</f>
        <v>Včetně pomocného lešení o výšce podlahy do 1900 mm a pro zatížení do 1,5 kPa  (150 kg/m2).</v>
      </c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/>
      <c r="B22" s="139"/>
      <c r="C22" s="170" t="s">
        <v>1131</v>
      </c>
      <c r="D22" s="142"/>
      <c r="E22" s="145">
        <v>9.6</v>
      </c>
      <c r="F22" s="148"/>
      <c r="G22" s="148"/>
      <c r="H22" s="147"/>
      <c r="I22" s="15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/>
      <c r="B23" s="231" t="s">
        <v>1132</v>
      </c>
      <c r="C23" s="232"/>
      <c r="D23" s="233"/>
      <c r="E23" s="234"/>
      <c r="F23" s="235"/>
      <c r="G23" s="236"/>
      <c r="H23" s="147"/>
      <c r="I23" s="153"/>
      <c r="J23" s="134"/>
      <c r="K23" s="135">
        <v>1</v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5</v>
      </c>
      <c r="B24" s="139" t="s">
        <v>1133</v>
      </c>
      <c r="C24" s="169" t="s">
        <v>1134</v>
      </c>
      <c r="D24" s="141" t="s">
        <v>1135</v>
      </c>
      <c r="E24" s="144">
        <v>7.6</v>
      </c>
      <c r="F24" s="149"/>
      <c r="G24" s="148">
        <f>E24*F24</f>
        <v>0</v>
      </c>
      <c r="H24" s="147" t="s">
        <v>1136</v>
      </c>
      <c r="I24" s="153" t="s">
        <v>95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x14ac:dyDescent="0.2">
      <c r="A25" s="150" t="s">
        <v>85</v>
      </c>
      <c r="B25" s="138" t="s">
        <v>468</v>
      </c>
      <c r="C25" s="168" t="s">
        <v>469</v>
      </c>
      <c r="D25" s="140"/>
      <c r="E25" s="143"/>
      <c r="F25" s="218">
        <f>SUM(G26:G34)</f>
        <v>0</v>
      </c>
      <c r="G25" s="219"/>
      <c r="H25" s="146"/>
      <c r="I25" s="152"/>
      <c r="J25" s="54"/>
    </row>
    <row r="26" spans="1:60" outlineLevel="1" x14ac:dyDescent="0.2">
      <c r="A26" s="151"/>
      <c r="B26" s="220" t="s">
        <v>1137</v>
      </c>
      <c r="C26" s="221"/>
      <c r="D26" s="222"/>
      <c r="E26" s="223"/>
      <c r="F26" s="224"/>
      <c r="G26" s="225"/>
      <c r="H26" s="147"/>
      <c r="I26" s="153"/>
      <c r="J26" s="134"/>
      <c r="K26" s="135">
        <v>1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/>
      <c r="B27" s="231" t="s">
        <v>1138</v>
      </c>
      <c r="C27" s="232"/>
      <c r="D27" s="233"/>
      <c r="E27" s="234"/>
      <c r="F27" s="235"/>
      <c r="G27" s="236"/>
      <c r="H27" s="147"/>
      <c r="I27" s="153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231" t="s">
        <v>1139</v>
      </c>
      <c r="C28" s="232"/>
      <c r="D28" s="233"/>
      <c r="E28" s="234"/>
      <c r="F28" s="235"/>
      <c r="G28" s="236"/>
      <c r="H28" s="147"/>
      <c r="I28" s="153"/>
      <c r="J28" s="134"/>
      <c r="K28" s="135">
        <v>2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22.5" outlineLevel="1" x14ac:dyDescent="0.2">
      <c r="A29" s="151">
        <v>6</v>
      </c>
      <c r="B29" s="139" t="s">
        <v>1140</v>
      </c>
      <c r="C29" s="169" t="s">
        <v>1141</v>
      </c>
      <c r="D29" s="141" t="s">
        <v>232</v>
      </c>
      <c r="E29" s="144">
        <v>19</v>
      </c>
      <c r="F29" s="149"/>
      <c r="G29" s="148">
        <f>E29*F29</f>
        <v>0</v>
      </c>
      <c r="H29" s="147" t="s">
        <v>417</v>
      </c>
      <c r="I29" s="153" t="s">
        <v>95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139"/>
      <c r="C30" s="226" t="s">
        <v>462</v>
      </c>
      <c r="D30" s="227"/>
      <c r="E30" s="228"/>
      <c r="F30" s="229"/>
      <c r="G30" s="230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 t="str">
        <f>C30</f>
        <v>Včetně pomocného lešení o výšce podlahy do 1900 mm a pro zatížení do 1,5 kPa  (150 kg/m2).</v>
      </c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51">
        <v>7</v>
      </c>
      <c r="B31" s="139" t="s">
        <v>1142</v>
      </c>
      <c r="C31" s="169" t="s">
        <v>1143</v>
      </c>
      <c r="D31" s="141" t="s">
        <v>232</v>
      </c>
      <c r="E31" s="144">
        <v>9</v>
      </c>
      <c r="F31" s="149"/>
      <c r="G31" s="148">
        <f>E31*F31</f>
        <v>0</v>
      </c>
      <c r="H31" s="147" t="s">
        <v>417</v>
      </c>
      <c r="I31" s="153" t="s">
        <v>95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139"/>
      <c r="C32" s="226" t="s">
        <v>462</v>
      </c>
      <c r="D32" s="227"/>
      <c r="E32" s="228"/>
      <c r="F32" s="229"/>
      <c r="G32" s="230"/>
      <c r="H32" s="147"/>
      <c r="I32" s="153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 t="str">
        <f>C32</f>
        <v>Včetně pomocného lešení o výšce podlahy do 1900 mm a pro zatížení do 1,5 kPa  (150 kg/m2).</v>
      </c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8</v>
      </c>
      <c r="B33" s="139" t="s">
        <v>1144</v>
      </c>
      <c r="C33" s="169" t="s">
        <v>1145</v>
      </c>
      <c r="D33" s="141" t="s">
        <v>93</v>
      </c>
      <c r="E33" s="144">
        <v>0.42</v>
      </c>
      <c r="F33" s="149"/>
      <c r="G33" s="148">
        <f>E33*F33</f>
        <v>0</v>
      </c>
      <c r="H33" s="147"/>
      <c r="I33" s="153" t="s">
        <v>164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139"/>
      <c r="C34" s="226" t="s">
        <v>462</v>
      </c>
      <c r="D34" s="227"/>
      <c r="E34" s="228"/>
      <c r="F34" s="229"/>
      <c r="G34" s="230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 t="str">
        <f>C34</f>
        <v>Včetně pomocného lešení o výšce podlahy do 1900 mm a pro zatížení do 1,5 kPa  (150 kg/m2).</v>
      </c>
      <c r="BB34" s="135"/>
      <c r="BC34" s="135"/>
      <c r="BD34" s="135"/>
      <c r="BE34" s="135"/>
      <c r="BF34" s="135"/>
      <c r="BG34" s="135"/>
      <c r="BH34" s="135"/>
    </row>
    <row r="35" spans="1:60" x14ac:dyDescent="0.2">
      <c r="A35" s="150" t="s">
        <v>85</v>
      </c>
      <c r="B35" s="138" t="s">
        <v>1146</v>
      </c>
      <c r="C35" s="168" t="s">
        <v>1147</v>
      </c>
      <c r="D35" s="140"/>
      <c r="E35" s="143"/>
      <c r="F35" s="218">
        <f>SUM(G36:G174)</f>
        <v>0</v>
      </c>
      <c r="G35" s="219"/>
      <c r="H35" s="146"/>
      <c r="I35" s="152"/>
      <c r="J35" s="54"/>
    </row>
    <row r="36" spans="1:60" outlineLevel="1" x14ac:dyDescent="0.2">
      <c r="A36" s="151"/>
      <c r="B36" s="220" t="s">
        <v>1148</v>
      </c>
      <c r="C36" s="221"/>
      <c r="D36" s="222"/>
      <c r="E36" s="223"/>
      <c r="F36" s="224"/>
      <c r="G36" s="225"/>
      <c r="H36" s="147"/>
      <c r="I36" s="153"/>
      <c r="J36" s="134"/>
      <c r="K36" s="135">
        <v>1</v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33.75" outlineLevel="1" x14ac:dyDescent="0.2">
      <c r="A37" s="151"/>
      <c r="B37" s="231" t="s">
        <v>1149</v>
      </c>
      <c r="C37" s="232"/>
      <c r="D37" s="233"/>
      <c r="E37" s="234"/>
      <c r="F37" s="235"/>
      <c r="G37" s="236"/>
      <c r="H37" s="147"/>
      <c r="I37" s="153"/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6" t="str">
        <f>B37</f>
        <v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v>
      </c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51"/>
      <c r="B38" s="231" t="s">
        <v>1409</v>
      </c>
      <c r="C38" s="232"/>
      <c r="D38" s="233"/>
      <c r="E38" s="234"/>
      <c r="F38" s="235"/>
      <c r="G38" s="236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6" t="str">
        <f>B38</f>
        <v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v>
      </c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 x14ac:dyDescent="0.2">
      <c r="A39" s="151"/>
      <c r="B39" s="231" t="s">
        <v>1150</v>
      </c>
      <c r="C39" s="232"/>
      <c r="D39" s="233"/>
      <c r="E39" s="234"/>
      <c r="F39" s="235"/>
      <c r="G39" s="236"/>
      <c r="H39" s="147"/>
      <c r="I39" s="153"/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6" t="str">
        <f>B39</f>
        <v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v>
      </c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9</v>
      </c>
      <c r="B40" s="139" t="s">
        <v>1151</v>
      </c>
      <c r="C40" s="169" t="s">
        <v>1152</v>
      </c>
      <c r="D40" s="141" t="s">
        <v>202</v>
      </c>
      <c r="E40" s="144">
        <v>27</v>
      </c>
      <c r="F40" s="149"/>
      <c r="G40" s="148">
        <f t="shared" ref="G40:G45" si="0">E40*F40</f>
        <v>0</v>
      </c>
      <c r="H40" s="147" t="s">
        <v>1146</v>
      </c>
      <c r="I40" s="153" t="s">
        <v>95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2.5" outlineLevel="1" x14ac:dyDescent="0.2">
      <c r="A41" s="151">
        <v>10</v>
      </c>
      <c r="B41" s="139" t="s">
        <v>1153</v>
      </c>
      <c r="C41" s="169" t="s">
        <v>1154</v>
      </c>
      <c r="D41" s="141" t="s">
        <v>202</v>
      </c>
      <c r="E41" s="144">
        <v>9</v>
      </c>
      <c r="F41" s="149"/>
      <c r="G41" s="148">
        <f t="shared" si="0"/>
        <v>0</v>
      </c>
      <c r="H41" s="147" t="s">
        <v>1146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>
        <v>11</v>
      </c>
      <c r="B42" s="139" t="s">
        <v>1155</v>
      </c>
      <c r="C42" s="169" t="s">
        <v>1156</v>
      </c>
      <c r="D42" s="141" t="s">
        <v>232</v>
      </c>
      <c r="E42" s="144">
        <v>41</v>
      </c>
      <c r="F42" s="149"/>
      <c r="G42" s="148">
        <f t="shared" si="0"/>
        <v>0</v>
      </c>
      <c r="H42" s="147" t="s">
        <v>1146</v>
      </c>
      <c r="I42" s="153" t="s">
        <v>95</v>
      </c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>
        <v>21</v>
      </c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12</v>
      </c>
      <c r="B43" s="139" t="s">
        <v>1157</v>
      </c>
      <c r="C43" s="169" t="s">
        <v>1158</v>
      </c>
      <c r="D43" s="141" t="s">
        <v>232</v>
      </c>
      <c r="E43" s="144">
        <v>18</v>
      </c>
      <c r="F43" s="149"/>
      <c r="G43" s="148">
        <f t="shared" si="0"/>
        <v>0</v>
      </c>
      <c r="H43" s="147" t="s">
        <v>1146</v>
      </c>
      <c r="I43" s="153" t="s">
        <v>95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>
        <v>13</v>
      </c>
      <c r="B44" s="139" t="s">
        <v>1159</v>
      </c>
      <c r="C44" s="169" t="s">
        <v>1160</v>
      </c>
      <c r="D44" s="141" t="s">
        <v>232</v>
      </c>
      <c r="E44" s="144">
        <v>7</v>
      </c>
      <c r="F44" s="149"/>
      <c r="G44" s="148">
        <f t="shared" si="0"/>
        <v>0</v>
      </c>
      <c r="H44" s="147" t="s">
        <v>1146</v>
      </c>
      <c r="I44" s="153" t="s">
        <v>95</v>
      </c>
      <c r="J44" s="13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>
        <v>21</v>
      </c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14</v>
      </c>
      <c r="B45" s="139" t="s">
        <v>1161</v>
      </c>
      <c r="C45" s="169" t="s">
        <v>1162</v>
      </c>
      <c r="D45" s="141" t="s">
        <v>232</v>
      </c>
      <c r="E45" s="144">
        <v>248</v>
      </c>
      <c r="F45" s="149"/>
      <c r="G45" s="148">
        <f t="shared" si="0"/>
        <v>0</v>
      </c>
      <c r="H45" s="147" t="s">
        <v>1146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231" t="s">
        <v>1163</v>
      </c>
      <c r="C46" s="232"/>
      <c r="D46" s="233"/>
      <c r="E46" s="234"/>
      <c r="F46" s="235"/>
      <c r="G46" s="236"/>
      <c r="H46" s="147"/>
      <c r="I46" s="153"/>
      <c r="J46" s="134"/>
      <c r="K46" s="135">
        <v>1</v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33.75" outlineLevel="1" x14ac:dyDescent="0.2">
      <c r="A47" s="151"/>
      <c r="B47" s="231" t="s">
        <v>1164</v>
      </c>
      <c r="C47" s="232"/>
      <c r="D47" s="233"/>
      <c r="E47" s="234"/>
      <c r="F47" s="235"/>
      <c r="G47" s="236"/>
      <c r="H47" s="147"/>
      <c r="I47" s="153"/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6" t="str">
        <f>B47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>
        <v>15</v>
      </c>
      <c r="B48" s="139" t="s">
        <v>1165</v>
      </c>
      <c r="C48" s="169" t="s">
        <v>1166</v>
      </c>
      <c r="D48" s="141" t="s">
        <v>232</v>
      </c>
      <c r="E48" s="144">
        <v>7</v>
      </c>
      <c r="F48" s="149"/>
      <c r="G48" s="148">
        <f>E48*F48</f>
        <v>0</v>
      </c>
      <c r="H48" s="147" t="s">
        <v>1146</v>
      </c>
      <c r="I48" s="153" t="s">
        <v>95</v>
      </c>
      <c r="J48" s="134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>
        <v>21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>
        <v>16</v>
      </c>
      <c r="B49" s="139" t="s">
        <v>1167</v>
      </c>
      <c r="C49" s="169" t="s">
        <v>1168</v>
      </c>
      <c r="D49" s="141" t="s">
        <v>232</v>
      </c>
      <c r="E49" s="144">
        <v>3</v>
      </c>
      <c r="F49" s="149"/>
      <c r="G49" s="148">
        <f>E49*F49</f>
        <v>0</v>
      </c>
      <c r="H49" s="147" t="s">
        <v>1146</v>
      </c>
      <c r="I49" s="153" t="s">
        <v>95</v>
      </c>
      <c r="J49" s="134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>
        <v>21</v>
      </c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/>
      <c r="B50" s="231" t="s">
        <v>1169</v>
      </c>
      <c r="C50" s="232"/>
      <c r="D50" s="233"/>
      <c r="E50" s="234"/>
      <c r="F50" s="235"/>
      <c r="G50" s="236"/>
      <c r="H50" s="147"/>
      <c r="I50" s="153"/>
      <c r="J50" s="134"/>
      <c r="K50" s="135">
        <v>1</v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 x14ac:dyDescent="0.2">
      <c r="A51" s="151"/>
      <c r="B51" s="231" t="s">
        <v>1170</v>
      </c>
      <c r="C51" s="232"/>
      <c r="D51" s="233"/>
      <c r="E51" s="234"/>
      <c r="F51" s="235"/>
      <c r="G51" s="236"/>
      <c r="H51" s="147"/>
      <c r="I51" s="153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6" t="str">
        <f>B51</f>
        <v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v>
      </c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51">
        <v>17</v>
      </c>
      <c r="B52" s="139" t="s">
        <v>1171</v>
      </c>
      <c r="C52" s="169" t="s">
        <v>1172</v>
      </c>
      <c r="D52" s="141" t="s">
        <v>232</v>
      </c>
      <c r="E52" s="144">
        <v>69</v>
      </c>
      <c r="F52" s="149"/>
      <c r="G52" s="148">
        <f>E52*F52</f>
        <v>0</v>
      </c>
      <c r="H52" s="147" t="s">
        <v>1146</v>
      </c>
      <c r="I52" s="153" t="s">
        <v>95</v>
      </c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>
        <v>21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1">
        <v>18</v>
      </c>
      <c r="B53" s="139" t="s">
        <v>1173</v>
      </c>
      <c r="C53" s="169" t="s">
        <v>1174</v>
      </c>
      <c r="D53" s="141" t="s">
        <v>232</v>
      </c>
      <c r="E53" s="144">
        <v>18</v>
      </c>
      <c r="F53" s="149"/>
      <c r="G53" s="148">
        <f>E53*F53</f>
        <v>0</v>
      </c>
      <c r="H53" s="147" t="s">
        <v>1146</v>
      </c>
      <c r="I53" s="153" t="s">
        <v>95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>
        <v>21</v>
      </c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>
        <v>19</v>
      </c>
      <c r="B54" s="139" t="s">
        <v>1175</v>
      </c>
      <c r="C54" s="169" t="s">
        <v>1176</v>
      </c>
      <c r="D54" s="141" t="s">
        <v>232</v>
      </c>
      <c r="E54" s="144">
        <v>10</v>
      </c>
      <c r="F54" s="149"/>
      <c r="G54" s="148">
        <f>E54*F54</f>
        <v>0</v>
      </c>
      <c r="H54" s="147" t="s">
        <v>1146</v>
      </c>
      <c r="I54" s="153" t="s">
        <v>95</v>
      </c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>
        <v>21</v>
      </c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/>
      <c r="B55" s="231" t="s">
        <v>1177</v>
      </c>
      <c r="C55" s="232"/>
      <c r="D55" s="233"/>
      <c r="E55" s="234"/>
      <c r="F55" s="235"/>
      <c r="G55" s="236"/>
      <c r="H55" s="147"/>
      <c r="I55" s="153"/>
      <c r="J55" s="135"/>
      <c r="K55" s="135">
        <v>1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22.5" outlineLevel="1" x14ac:dyDescent="0.2">
      <c r="A56" s="151"/>
      <c r="B56" s="231" t="s">
        <v>1178</v>
      </c>
      <c r="C56" s="232"/>
      <c r="D56" s="233"/>
      <c r="E56" s="234"/>
      <c r="F56" s="235"/>
      <c r="G56" s="236"/>
      <c r="H56" s="147"/>
      <c r="I56" s="153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6" t="str">
        <f>B56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>
        <v>20</v>
      </c>
      <c r="B57" s="139" t="s">
        <v>1179</v>
      </c>
      <c r="C57" s="169" t="s">
        <v>1180</v>
      </c>
      <c r="D57" s="141" t="s">
        <v>232</v>
      </c>
      <c r="E57" s="144">
        <v>7</v>
      </c>
      <c r="F57" s="149"/>
      <c r="G57" s="148">
        <f>E57*F57</f>
        <v>0</v>
      </c>
      <c r="H57" s="147" t="s">
        <v>1146</v>
      </c>
      <c r="I57" s="153" t="s">
        <v>95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>
        <v>21</v>
      </c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>
        <v>21</v>
      </c>
      <c r="B58" s="139" t="s">
        <v>1181</v>
      </c>
      <c r="C58" s="169" t="s">
        <v>1182</v>
      </c>
      <c r="D58" s="141" t="s">
        <v>232</v>
      </c>
      <c r="E58" s="144">
        <v>3</v>
      </c>
      <c r="F58" s="149"/>
      <c r="G58" s="148">
        <f>E58*F58</f>
        <v>0</v>
      </c>
      <c r="H58" s="147" t="s">
        <v>1146</v>
      </c>
      <c r="I58" s="153" t="s">
        <v>95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>
        <v>21</v>
      </c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>
        <v>22</v>
      </c>
      <c r="B59" s="139" t="s">
        <v>1183</v>
      </c>
      <c r="C59" s="169" t="s">
        <v>1184</v>
      </c>
      <c r="D59" s="141" t="s">
        <v>232</v>
      </c>
      <c r="E59" s="144">
        <v>4</v>
      </c>
      <c r="F59" s="149"/>
      <c r="G59" s="148">
        <f>E59*F59</f>
        <v>0</v>
      </c>
      <c r="H59" s="147" t="s">
        <v>1146</v>
      </c>
      <c r="I59" s="153" t="s">
        <v>95</v>
      </c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>
        <v>21</v>
      </c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1">
        <v>23</v>
      </c>
      <c r="B60" s="139" t="s">
        <v>1185</v>
      </c>
      <c r="C60" s="169" t="s">
        <v>1186</v>
      </c>
      <c r="D60" s="141" t="s">
        <v>232</v>
      </c>
      <c r="E60" s="144">
        <v>2</v>
      </c>
      <c r="F60" s="149"/>
      <c r="G60" s="148">
        <f>E60*F60</f>
        <v>0</v>
      </c>
      <c r="H60" s="147" t="s">
        <v>1146</v>
      </c>
      <c r="I60" s="153" t="s">
        <v>95</v>
      </c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>
        <v>21</v>
      </c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51">
        <v>24</v>
      </c>
      <c r="B61" s="139" t="s">
        <v>1187</v>
      </c>
      <c r="C61" s="169" t="s">
        <v>1188</v>
      </c>
      <c r="D61" s="141" t="s">
        <v>232</v>
      </c>
      <c r="E61" s="144">
        <v>16</v>
      </c>
      <c r="F61" s="149"/>
      <c r="G61" s="148">
        <f>E61*F61</f>
        <v>0</v>
      </c>
      <c r="H61" s="147" t="s">
        <v>1146</v>
      </c>
      <c r="I61" s="153" t="s">
        <v>95</v>
      </c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>
        <v>21</v>
      </c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1189</v>
      </c>
      <c r="C62" s="232"/>
      <c r="D62" s="233"/>
      <c r="E62" s="234"/>
      <c r="F62" s="235"/>
      <c r="G62" s="236"/>
      <c r="H62" s="147"/>
      <c r="I62" s="153"/>
      <c r="J62" s="135"/>
      <c r="K62" s="135">
        <v>1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51"/>
      <c r="B63" s="231" t="s">
        <v>1190</v>
      </c>
      <c r="C63" s="232"/>
      <c r="D63" s="233"/>
      <c r="E63" s="234"/>
      <c r="F63" s="235"/>
      <c r="G63" s="236"/>
      <c r="H63" s="147"/>
      <c r="I63" s="153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6" t="str">
        <f>B63</f>
        <v>Sestavení dílců demontovaných z transportních důvodů, usazení, vyvážení, upevnění, montáž a zapojení demontovaných přístrojů, kontrola spojů a jejich dotažení.</v>
      </c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>
        <v>25</v>
      </c>
      <c r="B64" s="139" t="s">
        <v>1191</v>
      </c>
      <c r="C64" s="169" t="s">
        <v>1192</v>
      </c>
      <c r="D64" s="141" t="s">
        <v>232</v>
      </c>
      <c r="E64" s="144">
        <v>1</v>
      </c>
      <c r="F64" s="149"/>
      <c r="G64" s="148">
        <f>E64*F64</f>
        <v>0</v>
      </c>
      <c r="H64" s="147" t="s">
        <v>1146</v>
      </c>
      <c r="I64" s="153" t="s">
        <v>95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>
        <v>21</v>
      </c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231" t="s">
        <v>1193</v>
      </c>
      <c r="C65" s="232"/>
      <c r="D65" s="233"/>
      <c r="E65" s="234"/>
      <c r="F65" s="235"/>
      <c r="G65" s="236"/>
      <c r="H65" s="147"/>
      <c r="I65" s="153"/>
      <c r="J65" s="135"/>
      <c r="K65" s="135">
        <v>1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51">
        <v>26</v>
      </c>
      <c r="B66" s="139" t="s">
        <v>1194</v>
      </c>
      <c r="C66" s="169" t="s">
        <v>1195</v>
      </c>
      <c r="D66" s="141" t="s">
        <v>232</v>
      </c>
      <c r="E66" s="144">
        <v>2</v>
      </c>
      <c r="F66" s="149"/>
      <c r="G66" s="148">
        <f t="shared" ref="G66:G77" si="1">E66*F66</f>
        <v>0</v>
      </c>
      <c r="H66" s="147" t="s">
        <v>1146</v>
      </c>
      <c r="I66" s="153" t="s">
        <v>95</v>
      </c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>
        <v>21</v>
      </c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27</v>
      </c>
      <c r="B67" s="139" t="s">
        <v>1196</v>
      </c>
      <c r="C67" s="169" t="s">
        <v>1197</v>
      </c>
      <c r="D67" s="141" t="s">
        <v>232</v>
      </c>
      <c r="E67" s="144">
        <v>14</v>
      </c>
      <c r="F67" s="149"/>
      <c r="G67" s="148">
        <f t="shared" si="1"/>
        <v>0</v>
      </c>
      <c r="H67" s="147" t="s">
        <v>1146</v>
      </c>
      <c r="I67" s="153" t="s">
        <v>95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>
        <v>28</v>
      </c>
      <c r="B68" s="139" t="s">
        <v>1198</v>
      </c>
      <c r="C68" s="169" t="s">
        <v>1199</v>
      </c>
      <c r="D68" s="141" t="s">
        <v>232</v>
      </c>
      <c r="E68" s="144">
        <v>11</v>
      </c>
      <c r="F68" s="149"/>
      <c r="G68" s="148">
        <f t="shared" si="1"/>
        <v>0</v>
      </c>
      <c r="H68" s="147" t="s">
        <v>1146</v>
      </c>
      <c r="I68" s="153" t="s">
        <v>95</v>
      </c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>
        <v>21</v>
      </c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>
        <v>29</v>
      </c>
      <c r="B69" s="139" t="s">
        <v>1200</v>
      </c>
      <c r="C69" s="169" t="s">
        <v>1201</v>
      </c>
      <c r="D69" s="141" t="s">
        <v>232</v>
      </c>
      <c r="E69" s="144">
        <v>7</v>
      </c>
      <c r="F69" s="149"/>
      <c r="G69" s="148">
        <f t="shared" si="1"/>
        <v>0</v>
      </c>
      <c r="H69" s="147" t="s">
        <v>1146</v>
      </c>
      <c r="I69" s="153" t="s">
        <v>95</v>
      </c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>
        <v>21</v>
      </c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51">
        <v>30</v>
      </c>
      <c r="B70" s="139" t="s">
        <v>1202</v>
      </c>
      <c r="C70" s="169" t="s">
        <v>1203</v>
      </c>
      <c r="D70" s="141" t="s">
        <v>232</v>
      </c>
      <c r="E70" s="144">
        <v>7</v>
      </c>
      <c r="F70" s="149"/>
      <c r="G70" s="148">
        <f t="shared" si="1"/>
        <v>0</v>
      </c>
      <c r="H70" s="147" t="s">
        <v>1146</v>
      </c>
      <c r="I70" s="153" t="s">
        <v>95</v>
      </c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>
        <v>21</v>
      </c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51">
        <v>31</v>
      </c>
      <c r="B71" s="139" t="s">
        <v>1204</v>
      </c>
      <c r="C71" s="169" t="s">
        <v>1205</v>
      </c>
      <c r="D71" s="141" t="s">
        <v>232</v>
      </c>
      <c r="E71" s="144">
        <v>17</v>
      </c>
      <c r="F71" s="149"/>
      <c r="G71" s="148">
        <f t="shared" si="1"/>
        <v>0</v>
      </c>
      <c r="H71" s="147" t="s">
        <v>1146</v>
      </c>
      <c r="I71" s="153" t="s">
        <v>95</v>
      </c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>
        <v>21</v>
      </c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>
        <v>32</v>
      </c>
      <c r="B72" s="139" t="s">
        <v>1206</v>
      </c>
      <c r="C72" s="169" t="s">
        <v>1207</v>
      </c>
      <c r="D72" s="141" t="s">
        <v>232</v>
      </c>
      <c r="E72" s="144">
        <v>2</v>
      </c>
      <c r="F72" s="149"/>
      <c r="G72" s="148">
        <f t="shared" si="1"/>
        <v>0</v>
      </c>
      <c r="H72" s="147" t="s">
        <v>1146</v>
      </c>
      <c r="I72" s="153" t="s">
        <v>95</v>
      </c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>
        <v>21</v>
      </c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1">
        <v>33</v>
      </c>
      <c r="B73" s="139" t="s">
        <v>1208</v>
      </c>
      <c r="C73" s="169" t="s">
        <v>1209</v>
      </c>
      <c r="D73" s="141" t="s">
        <v>232</v>
      </c>
      <c r="E73" s="144">
        <v>14</v>
      </c>
      <c r="F73" s="149"/>
      <c r="G73" s="148">
        <f t="shared" si="1"/>
        <v>0</v>
      </c>
      <c r="H73" s="147" t="s">
        <v>1146</v>
      </c>
      <c r="I73" s="153" t="s">
        <v>95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>
        <v>21</v>
      </c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51">
        <v>34</v>
      </c>
      <c r="B74" s="139" t="s">
        <v>1210</v>
      </c>
      <c r="C74" s="169" t="s">
        <v>1211</v>
      </c>
      <c r="D74" s="141" t="s">
        <v>232</v>
      </c>
      <c r="E74" s="144">
        <v>5</v>
      </c>
      <c r="F74" s="149"/>
      <c r="G74" s="148">
        <f t="shared" si="1"/>
        <v>0</v>
      </c>
      <c r="H74" s="147" t="s">
        <v>1146</v>
      </c>
      <c r="I74" s="153" t="s">
        <v>95</v>
      </c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>
        <v>21</v>
      </c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>
        <v>35</v>
      </c>
      <c r="B75" s="139" t="s">
        <v>1212</v>
      </c>
      <c r="C75" s="169" t="s">
        <v>1213</v>
      </c>
      <c r="D75" s="141" t="s">
        <v>232</v>
      </c>
      <c r="E75" s="144">
        <v>12</v>
      </c>
      <c r="F75" s="149"/>
      <c r="G75" s="148">
        <f t="shared" si="1"/>
        <v>0</v>
      </c>
      <c r="H75" s="147" t="s">
        <v>1146</v>
      </c>
      <c r="I75" s="153" t="s">
        <v>95</v>
      </c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>
        <v>21</v>
      </c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51">
        <v>36</v>
      </c>
      <c r="B76" s="139" t="s">
        <v>1214</v>
      </c>
      <c r="C76" s="169" t="s">
        <v>1215</v>
      </c>
      <c r="D76" s="141" t="s">
        <v>232</v>
      </c>
      <c r="E76" s="144">
        <v>7</v>
      </c>
      <c r="F76" s="149"/>
      <c r="G76" s="148">
        <f t="shared" si="1"/>
        <v>0</v>
      </c>
      <c r="H76" s="147" t="s">
        <v>1146</v>
      </c>
      <c r="I76" s="153" t="s">
        <v>95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>
        <v>21</v>
      </c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51">
        <v>37</v>
      </c>
      <c r="B77" s="139" t="s">
        <v>1216</v>
      </c>
      <c r="C77" s="169" t="s">
        <v>1217</v>
      </c>
      <c r="D77" s="141" t="s">
        <v>202</v>
      </c>
      <c r="E77" s="144">
        <v>20</v>
      </c>
      <c r="F77" s="149"/>
      <c r="G77" s="148">
        <f t="shared" si="1"/>
        <v>0</v>
      </c>
      <c r="H77" s="147" t="s">
        <v>1146</v>
      </c>
      <c r="I77" s="153" t="s">
        <v>95</v>
      </c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>
        <v>21</v>
      </c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51"/>
      <c r="B78" s="139"/>
      <c r="C78" s="170" t="s">
        <v>1218</v>
      </c>
      <c r="D78" s="142"/>
      <c r="E78" s="145">
        <v>20</v>
      </c>
      <c r="F78" s="148"/>
      <c r="G78" s="148"/>
      <c r="H78" s="147"/>
      <c r="I78" s="153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1"/>
      <c r="B79" s="231" t="s">
        <v>1219</v>
      </c>
      <c r="C79" s="232"/>
      <c r="D79" s="233"/>
      <c r="E79" s="234"/>
      <c r="F79" s="235"/>
      <c r="G79" s="236"/>
      <c r="H79" s="147"/>
      <c r="I79" s="153"/>
      <c r="J79" s="135"/>
      <c r="K79" s="135">
        <v>1</v>
      </c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51">
        <v>38</v>
      </c>
      <c r="B80" s="139" t="s">
        <v>1220</v>
      </c>
      <c r="C80" s="169" t="s">
        <v>1221</v>
      </c>
      <c r="D80" s="141" t="s">
        <v>1115</v>
      </c>
      <c r="E80" s="144">
        <v>16</v>
      </c>
      <c r="F80" s="149"/>
      <c r="G80" s="148">
        <f>E80*F80</f>
        <v>0</v>
      </c>
      <c r="H80" s="147" t="s">
        <v>1136</v>
      </c>
      <c r="I80" s="153" t="s">
        <v>95</v>
      </c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>
        <v>21</v>
      </c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51">
        <v>39</v>
      </c>
      <c r="B81" s="139" t="s">
        <v>1222</v>
      </c>
      <c r="C81" s="169" t="s">
        <v>1223</v>
      </c>
      <c r="D81" s="141" t="s">
        <v>1115</v>
      </c>
      <c r="E81" s="144">
        <v>32</v>
      </c>
      <c r="F81" s="149"/>
      <c r="G81" s="148">
        <f>E81*F81</f>
        <v>0</v>
      </c>
      <c r="H81" s="147" t="s">
        <v>1136</v>
      </c>
      <c r="I81" s="153" t="s">
        <v>95</v>
      </c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>
        <v>21</v>
      </c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1">
        <v>40</v>
      </c>
      <c r="B82" s="139" t="s">
        <v>1224</v>
      </c>
      <c r="C82" s="169" t="s">
        <v>1225</v>
      </c>
      <c r="D82" s="141" t="s">
        <v>202</v>
      </c>
      <c r="E82" s="144">
        <v>53</v>
      </c>
      <c r="F82" s="149"/>
      <c r="G82" s="148">
        <f>E82*F82</f>
        <v>0</v>
      </c>
      <c r="H82" s="147"/>
      <c r="I82" s="153" t="s">
        <v>164</v>
      </c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>
        <v>21</v>
      </c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51"/>
      <c r="B83" s="139"/>
      <c r="C83" s="170" t="s">
        <v>1226</v>
      </c>
      <c r="D83" s="142"/>
      <c r="E83" s="145">
        <v>53</v>
      </c>
      <c r="F83" s="148"/>
      <c r="G83" s="148"/>
      <c r="H83" s="147"/>
      <c r="I83" s="153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51">
        <v>41</v>
      </c>
      <c r="B84" s="139" t="s">
        <v>1227</v>
      </c>
      <c r="C84" s="169" t="s">
        <v>1228</v>
      </c>
      <c r="D84" s="141" t="s">
        <v>202</v>
      </c>
      <c r="E84" s="144">
        <v>53</v>
      </c>
      <c r="F84" s="149"/>
      <c r="G84" s="148">
        <f t="shared" ref="G84:G100" si="2">E84*F84</f>
        <v>0</v>
      </c>
      <c r="H84" s="147"/>
      <c r="I84" s="153" t="s">
        <v>164</v>
      </c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>
        <v>21</v>
      </c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1">
        <v>42</v>
      </c>
      <c r="B85" s="139" t="s">
        <v>1229</v>
      </c>
      <c r="C85" s="169" t="s">
        <v>1230</v>
      </c>
      <c r="D85" s="141" t="s">
        <v>232</v>
      </c>
      <c r="E85" s="144">
        <v>6</v>
      </c>
      <c r="F85" s="149"/>
      <c r="G85" s="148">
        <f t="shared" si="2"/>
        <v>0</v>
      </c>
      <c r="H85" s="147"/>
      <c r="I85" s="153" t="s">
        <v>164</v>
      </c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>
        <v>21</v>
      </c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51">
        <v>43</v>
      </c>
      <c r="B86" s="139" t="s">
        <v>1231</v>
      </c>
      <c r="C86" s="169" t="s">
        <v>1232</v>
      </c>
      <c r="D86" s="141" t="s">
        <v>232</v>
      </c>
      <c r="E86" s="144">
        <v>2</v>
      </c>
      <c r="F86" s="149"/>
      <c r="G86" s="148">
        <f t="shared" si="2"/>
        <v>0</v>
      </c>
      <c r="H86" s="147"/>
      <c r="I86" s="153" t="s">
        <v>164</v>
      </c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>
        <v>21</v>
      </c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51">
        <v>44</v>
      </c>
      <c r="B87" s="139" t="s">
        <v>1233</v>
      </c>
      <c r="C87" s="169" t="s">
        <v>1234</v>
      </c>
      <c r="D87" s="141" t="s">
        <v>232</v>
      </c>
      <c r="E87" s="144">
        <v>1</v>
      </c>
      <c r="F87" s="149"/>
      <c r="G87" s="148">
        <f t="shared" si="2"/>
        <v>0</v>
      </c>
      <c r="H87" s="147"/>
      <c r="I87" s="153" t="s">
        <v>164</v>
      </c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>
        <v>21</v>
      </c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51">
        <v>45</v>
      </c>
      <c r="B88" s="139" t="s">
        <v>1235</v>
      </c>
      <c r="C88" s="169" t="s">
        <v>1236</v>
      </c>
      <c r="D88" s="141" t="s">
        <v>232</v>
      </c>
      <c r="E88" s="144">
        <v>48</v>
      </c>
      <c r="F88" s="149"/>
      <c r="G88" s="148">
        <f t="shared" si="2"/>
        <v>0</v>
      </c>
      <c r="H88" s="147"/>
      <c r="I88" s="153" t="s">
        <v>164</v>
      </c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>
        <v>21</v>
      </c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51">
        <v>46</v>
      </c>
      <c r="B89" s="139" t="s">
        <v>1237</v>
      </c>
      <c r="C89" s="169" t="s">
        <v>1238</v>
      </c>
      <c r="D89" s="141" t="s">
        <v>232</v>
      </c>
      <c r="E89" s="144">
        <v>10</v>
      </c>
      <c r="F89" s="149"/>
      <c r="G89" s="148">
        <f t="shared" si="2"/>
        <v>0</v>
      </c>
      <c r="H89" s="147"/>
      <c r="I89" s="153" t="s">
        <v>164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>
        <v>21</v>
      </c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51">
        <v>47</v>
      </c>
      <c r="B90" s="139" t="s">
        <v>1239</v>
      </c>
      <c r="C90" s="169" t="s">
        <v>1240</v>
      </c>
      <c r="D90" s="141" t="s">
        <v>232</v>
      </c>
      <c r="E90" s="144">
        <v>46</v>
      </c>
      <c r="F90" s="149"/>
      <c r="G90" s="148">
        <f t="shared" si="2"/>
        <v>0</v>
      </c>
      <c r="H90" s="147"/>
      <c r="I90" s="153" t="s">
        <v>164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>
        <v>21</v>
      </c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51">
        <v>48</v>
      </c>
      <c r="B91" s="139" t="s">
        <v>1241</v>
      </c>
      <c r="C91" s="169" t="s">
        <v>1242</v>
      </c>
      <c r="D91" s="141" t="s">
        <v>232</v>
      </c>
      <c r="E91" s="144">
        <v>26</v>
      </c>
      <c r="F91" s="149"/>
      <c r="G91" s="148">
        <f t="shared" si="2"/>
        <v>0</v>
      </c>
      <c r="H91" s="147"/>
      <c r="I91" s="153" t="s">
        <v>164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>
        <v>21</v>
      </c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51">
        <v>49</v>
      </c>
      <c r="B92" s="139" t="s">
        <v>1243</v>
      </c>
      <c r="C92" s="169" t="s">
        <v>1244</v>
      </c>
      <c r="D92" s="141" t="s">
        <v>232</v>
      </c>
      <c r="E92" s="144">
        <v>1</v>
      </c>
      <c r="F92" s="149"/>
      <c r="G92" s="148">
        <f t="shared" si="2"/>
        <v>0</v>
      </c>
      <c r="H92" s="147"/>
      <c r="I92" s="153" t="s">
        <v>164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>
        <v>21</v>
      </c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51">
        <v>50</v>
      </c>
      <c r="B93" s="139" t="s">
        <v>1245</v>
      </c>
      <c r="C93" s="169" t="s">
        <v>1246</v>
      </c>
      <c r="D93" s="141" t="s">
        <v>232</v>
      </c>
      <c r="E93" s="144">
        <v>2</v>
      </c>
      <c r="F93" s="149"/>
      <c r="G93" s="148">
        <f t="shared" si="2"/>
        <v>0</v>
      </c>
      <c r="H93" s="147"/>
      <c r="I93" s="153" t="s">
        <v>164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>
        <v>21</v>
      </c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51">
        <v>51</v>
      </c>
      <c r="B94" s="139" t="s">
        <v>1247</v>
      </c>
      <c r="C94" s="169" t="s">
        <v>1248</v>
      </c>
      <c r="D94" s="141" t="s">
        <v>232</v>
      </c>
      <c r="E94" s="144">
        <v>1</v>
      </c>
      <c r="F94" s="149"/>
      <c r="G94" s="148">
        <f t="shared" si="2"/>
        <v>0</v>
      </c>
      <c r="H94" s="147"/>
      <c r="I94" s="153" t="s">
        <v>164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>
        <v>21</v>
      </c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51">
        <v>52</v>
      </c>
      <c r="B95" s="139" t="s">
        <v>1249</v>
      </c>
      <c r="C95" s="169" t="s">
        <v>1250</v>
      </c>
      <c r="D95" s="141" t="s">
        <v>232</v>
      </c>
      <c r="E95" s="144">
        <v>22</v>
      </c>
      <c r="F95" s="149"/>
      <c r="G95" s="148">
        <f t="shared" si="2"/>
        <v>0</v>
      </c>
      <c r="H95" s="147"/>
      <c r="I95" s="153" t="s">
        <v>164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>
        <v>21</v>
      </c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1">
        <v>53</v>
      </c>
      <c r="B96" s="139" t="s">
        <v>1251</v>
      </c>
      <c r="C96" s="169" t="s">
        <v>1252</v>
      </c>
      <c r="D96" s="141" t="s">
        <v>232</v>
      </c>
      <c r="E96" s="144">
        <v>17</v>
      </c>
      <c r="F96" s="149"/>
      <c r="G96" s="148">
        <f t="shared" si="2"/>
        <v>0</v>
      </c>
      <c r="H96" s="147"/>
      <c r="I96" s="153" t="s">
        <v>164</v>
      </c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>
        <v>21</v>
      </c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51">
        <v>54</v>
      </c>
      <c r="B97" s="139" t="s">
        <v>1253</v>
      </c>
      <c r="C97" s="169" t="s">
        <v>1254</v>
      </c>
      <c r="D97" s="141" t="s">
        <v>232</v>
      </c>
      <c r="E97" s="144">
        <v>12</v>
      </c>
      <c r="F97" s="149"/>
      <c r="G97" s="148">
        <f t="shared" si="2"/>
        <v>0</v>
      </c>
      <c r="H97" s="147"/>
      <c r="I97" s="153" t="s">
        <v>164</v>
      </c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>
        <v>21</v>
      </c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51">
        <v>55</v>
      </c>
      <c r="B98" s="139" t="s">
        <v>1255</v>
      </c>
      <c r="C98" s="169" t="s">
        <v>1256</v>
      </c>
      <c r="D98" s="141" t="s">
        <v>232</v>
      </c>
      <c r="E98" s="144">
        <v>17</v>
      </c>
      <c r="F98" s="149"/>
      <c r="G98" s="148">
        <f t="shared" si="2"/>
        <v>0</v>
      </c>
      <c r="H98" s="147"/>
      <c r="I98" s="153" t="s">
        <v>164</v>
      </c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>
        <v>21</v>
      </c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51">
        <v>56</v>
      </c>
      <c r="B99" s="139" t="s">
        <v>1257</v>
      </c>
      <c r="C99" s="169" t="s">
        <v>1258</v>
      </c>
      <c r="D99" s="141" t="s">
        <v>202</v>
      </c>
      <c r="E99" s="144">
        <v>188</v>
      </c>
      <c r="F99" s="149"/>
      <c r="G99" s="148">
        <f t="shared" si="2"/>
        <v>0</v>
      </c>
      <c r="H99" s="147"/>
      <c r="I99" s="153" t="s">
        <v>164</v>
      </c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>
        <v>21</v>
      </c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51">
        <v>57</v>
      </c>
      <c r="B100" s="139" t="s">
        <v>1259</v>
      </c>
      <c r="C100" s="169" t="s">
        <v>1260</v>
      </c>
      <c r="D100" s="141" t="s">
        <v>202</v>
      </c>
      <c r="E100" s="144">
        <v>194.5</v>
      </c>
      <c r="F100" s="149"/>
      <c r="G100" s="148">
        <f t="shared" si="2"/>
        <v>0</v>
      </c>
      <c r="H100" s="147"/>
      <c r="I100" s="153" t="s">
        <v>164</v>
      </c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>
        <v>21</v>
      </c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51"/>
      <c r="B101" s="139"/>
      <c r="C101" s="170" t="s">
        <v>1261</v>
      </c>
      <c r="D101" s="142"/>
      <c r="E101" s="145">
        <v>194.5</v>
      </c>
      <c r="F101" s="148"/>
      <c r="G101" s="148"/>
      <c r="H101" s="147"/>
      <c r="I101" s="153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51">
        <v>58</v>
      </c>
      <c r="B102" s="139" t="s">
        <v>1262</v>
      </c>
      <c r="C102" s="169" t="s">
        <v>1263</v>
      </c>
      <c r="D102" s="141" t="s">
        <v>232</v>
      </c>
      <c r="E102" s="144">
        <v>39</v>
      </c>
      <c r="F102" s="149"/>
      <c r="G102" s="148">
        <f t="shared" ref="G102:G117" si="3">E102*F102</f>
        <v>0</v>
      </c>
      <c r="H102" s="147"/>
      <c r="I102" s="153" t="s">
        <v>164</v>
      </c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>
        <v>21</v>
      </c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51">
        <v>59</v>
      </c>
      <c r="B103" s="139" t="s">
        <v>1264</v>
      </c>
      <c r="C103" s="169" t="s">
        <v>1265</v>
      </c>
      <c r="D103" s="141" t="s">
        <v>232</v>
      </c>
      <c r="E103" s="144">
        <v>7</v>
      </c>
      <c r="F103" s="149"/>
      <c r="G103" s="148">
        <f t="shared" si="3"/>
        <v>0</v>
      </c>
      <c r="H103" s="147"/>
      <c r="I103" s="153" t="s">
        <v>164</v>
      </c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>
        <v>21</v>
      </c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51">
        <v>60</v>
      </c>
      <c r="B104" s="139" t="s">
        <v>1266</v>
      </c>
      <c r="C104" s="169" t="s">
        <v>1267</v>
      </c>
      <c r="D104" s="141" t="s">
        <v>232</v>
      </c>
      <c r="E104" s="144">
        <v>24</v>
      </c>
      <c r="F104" s="149"/>
      <c r="G104" s="148">
        <f t="shared" si="3"/>
        <v>0</v>
      </c>
      <c r="H104" s="147"/>
      <c r="I104" s="153" t="s">
        <v>164</v>
      </c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>
        <v>21</v>
      </c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51">
        <v>61</v>
      </c>
      <c r="B105" s="139" t="s">
        <v>1268</v>
      </c>
      <c r="C105" s="169" t="s">
        <v>1269</v>
      </c>
      <c r="D105" s="141" t="s">
        <v>232</v>
      </c>
      <c r="E105" s="144">
        <v>8</v>
      </c>
      <c r="F105" s="149"/>
      <c r="G105" s="148">
        <f t="shared" si="3"/>
        <v>0</v>
      </c>
      <c r="H105" s="147"/>
      <c r="I105" s="153" t="s">
        <v>164</v>
      </c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>
        <v>21</v>
      </c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51">
        <v>62</v>
      </c>
      <c r="B106" s="139" t="s">
        <v>1270</v>
      </c>
      <c r="C106" s="169" t="s">
        <v>1271</v>
      </c>
      <c r="D106" s="141" t="s">
        <v>232</v>
      </c>
      <c r="E106" s="144">
        <v>2</v>
      </c>
      <c r="F106" s="149"/>
      <c r="G106" s="148">
        <f t="shared" si="3"/>
        <v>0</v>
      </c>
      <c r="H106" s="147"/>
      <c r="I106" s="153" t="s">
        <v>164</v>
      </c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>
        <v>21</v>
      </c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51">
        <v>63</v>
      </c>
      <c r="B107" s="139" t="s">
        <v>1272</v>
      </c>
      <c r="C107" s="169" t="s">
        <v>1273</v>
      </c>
      <c r="D107" s="141" t="s">
        <v>232</v>
      </c>
      <c r="E107" s="144">
        <v>16</v>
      </c>
      <c r="F107" s="149"/>
      <c r="G107" s="148">
        <f t="shared" si="3"/>
        <v>0</v>
      </c>
      <c r="H107" s="147"/>
      <c r="I107" s="153" t="s">
        <v>164</v>
      </c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>
        <v>21</v>
      </c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51">
        <v>64</v>
      </c>
      <c r="B108" s="139" t="s">
        <v>1274</v>
      </c>
      <c r="C108" s="169" t="s">
        <v>1275</v>
      </c>
      <c r="D108" s="141" t="s">
        <v>232</v>
      </c>
      <c r="E108" s="144">
        <v>4</v>
      </c>
      <c r="F108" s="149"/>
      <c r="G108" s="148">
        <f t="shared" si="3"/>
        <v>0</v>
      </c>
      <c r="H108" s="147"/>
      <c r="I108" s="153" t="s">
        <v>164</v>
      </c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>
        <v>21</v>
      </c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51">
        <v>65</v>
      </c>
      <c r="B109" s="139" t="s">
        <v>1276</v>
      </c>
      <c r="C109" s="169" t="s">
        <v>1277</v>
      </c>
      <c r="D109" s="141" t="s">
        <v>232</v>
      </c>
      <c r="E109" s="144">
        <v>4</v>
      </c>
      <c r="F109" s="149"/>
      <c r="G109" s="148">
        <f t="shared" si="3"/>
        <v>0</v>
      </c>
      <c r="H109" s="147"/>
      <c r="I109" s="153" t="s">
        <v>164</v>
      </c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>
        <v>21</v>
      </c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51">
        <v>66</v>
      </c>
      <c r="B110" s="139" t="s">
        <v>1278</v>
      </c>
      <c r="C110" s="169" t="s">
        <v>1279</v>
      </c>
      <c r="D110" s="141" t="s">
        <v>232</v>
      </c>
      <c r="E110" s="144">
        <v>1</v>
      </c>
      <c r="F110" s="149"/>
      <c r="G110" s="148">
        <f t="shared" si="3"/>
        <v>0</v>
      </c>
      <c r="H110" s="147"/>
      <c r="I110" s="153" t="s">
        <v>164</v>
      </c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>
        <v>21</v>
      </c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51">
        <v>67</v>
      </c>
      <c r="B111" s="139" t="s">
        <v>1280</v>
      </c>
      <c r="C111" s="169" t="s">
        <v>1281</v>
      </c>
      <c r="D111" s="141" t="s">
        <v>232</v>
      </c>
      <c r="E111" s="144">
        <v>21</v>
      </c>
      <c r="F111" s="149"/>
      <c r="G111" s="148">
        <f t="shared" si="3"/>
        <v>0</v>
      </c>
      <c r="H111" s="147"/>
      <c r="I111" s="153" t="s">
        <v>164</v>
      </c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>
        <v>21</v>
      </c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51">
        <v>68</v>
      </c>
      <c r="B112" s="139" t="s">
        <v>1282</v>
      </c>
      <c r="C112" s="169" t="s">
        <v>1283</v>
      </c>
      <c r="D112" s="141" t="s">
        <v>232</v>
      </c>
      <c r="E112" s="144">
        <v>141</v>
      </c>
      <c r="F112" s="149"/>
      <c r="G112" s="148">
        <f t="shared" si="3"/>
        <v>0</v>
      </c>
      <c r="H112" s="147"/>
      <c r="I112" s="153" t="s">
        <v>164</v>
      </c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>
        <v>21</v>
      </c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51">
        <v>69</v>
      </c>
      <c r="B113" s="139" t="s">
        <v>1284</v>
      </c>
      <c r="C113" s="169" t="s">
        <v>1285</v>
      </c>
      <c r="D113" s="141" t="s">
        <v>232</v>
      </c>
      <c r="E113" s="144">
        <v>97</v>
      </c>
      <c r="F113" s="149"/>
      <c r="G113" s="148">
        <f t="shared" si="3"/>
        <v>0</v>
      </c>
      <c r="H113" s="147"/>
      <c r="I113" s="153" t="s">
        <v>164</v>
      </c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>
        <v>21</v>
      </c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51">
        <v>70</v>
      </c>
      <c r="B114" s="139" t="s">
        <v>1286</v>
      </c>
      <c r="C114" s="169" t="s">
        <v>1287</v>
      </c>
      <c r="D114" s="141" t="s">
        <v>232</v>
      </c>
      <c r="E114" s="144">
        <v>51</v>
      </c>
      <c r="F114" s="149"/>
      <c r="G114" s="148">
        <f t="shared" si="3"/>
        <v>0</v>
      </c>
      <c r="H114" s="147"/>
      <c r="I114" s="153" t="s">
        <v>164</v>
      </c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>
        <v>21</v>
      </c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51">
        <v>71</v>
      </c>
      <c r="B115" s="139" t="s">
        <v>1288</v>
      </c>
      <c r="C115" s="169" t="s">
        <v>1289</v>
      </c>
      <c r="D115" s="141" t="s">
        <v>202</v>
      </c>
      <c r="E115" s="144">
        <v>436</v>
      </c>
      <c r="F115" s="149"/>
      <c r="G115" s="148">
        <f t="shared" si="3"/>
        <v>0</v>
      </c>
      <c r="H115" s="147"/>
      <c r="I115" s="153" t="s">
        <v>164</v>
      </c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>
        <v>21</v>
      </c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51">
        <v>72</v>
      </c>
      <c r="B116" s="139" t="s">
        <v>1290</v>
      </c>
      <c r="C116" s="169" t="s">
        <v>1291</v>
      </c>
      <c r="D116" s="141" t="s">
        <v>202</v>
      </c>
      <c r="E116" s="144">
        <v>28</v>
      </c>
      <c r="F116" s="149"/>
      <c r="G116" s="148">
        <f t="shared" si="3"/>
        <v>0</v>
      </c>
      <c r="H116" s="147"/>
      <c r="I116" s="153" t="s">
        <v>164</v>
      </c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>
        <v>21</v>
      </c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51">
        <v>73</v>
      </c>
      <c r="B117" s="139" t="s">
        <v>1292</v>
      </c>
      <c r="C117" s="169" t="s">
        <v>1293</v>
      </c>
      <c r="D117" s="141" t="s">
        <v>202</v>
      </c>
      <c r="E117" s="144">
        <v>22</v>
      </c>
      <c r="F117" s="149"/>
      <c r="G117" s="148">
        <f t="shared" si="3"/>
        <v>0</v>
      </c>
      <c r="H117" s="147"/>
      <c r="I117" s="153" t="s">
        <v>164</v>
      </c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>
        <v>21</v>
      </c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51"/>
      <c r="B118" s="139"/>
      <c r="C118" s="170" t="s">
        <v>1294</v>
      </c>
      <c r="D118" s="142"/>
      <c r="E118" s="145">
        <v>22</v>
      </c>
      <c r="F118" s="148"/>
      <c r="G118" s="148"/>
      <c r="H118" s="147"/>
      <c r="I118" s="153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51">
        <v>74</v>
      </c>
      <c r="B119" s="139" t="s">
        <v>1295</v>
      </c>
      <c r="C119" s="169" t="s">
        <v>1296</v>
      </c>
      <c r="D119" s="141" t="s">
        <v>202</v>
      </c>
      <c r="E119" s="144">
        <v>344</v>
      </c>
      <c r="F119" s="149"/>
      <c r="G119" s="148">
        <f>E119*F119</f>
        <v>0</v>
      </c>
      <c r="H119" s="147"/>
      <c r="I119" s="153" t="s">
        <v>164</v>
      </c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>
        <v>21</v>
      </c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51"/>
      <c r="B120" s="139"/>
      <c r="C120" s="170" t="s">
        <v>1297</v>
      </c>
      <c r="D120" s="142"/>
      <c r="E120" s="145">
        <v>344</v>
      </c>
      <c r="F120" s="148"/>
      <c r="G120" s="148"/>
      <c r="H120" s="147"/>
      <c r="I120" s="153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51">
        <v>75</v>
      </c>
      <c r="B121" s="139" t="s">
        <v>1298</v>
      </c>
      <c r="C121" s="169" t="s">
        <v>1299</v>
      </c>
      <c r="D121" s="141" t="s">
        <v>202</v>
      </c>
      <c r="E121" s="144">
        <v>623</v>
      </c>
      <c r="F121" s="149"/>
      <c r="G121" s="148">
        <f>E121*F121</f>
        <v>0</v>
      </c>
      <c r="H121" s="147"/>
      <c r="I121" s="153" t="s">
        <v>164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>
        <v>21</v>
      </c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51"/>
      <c r="B122" s="139"/>
      <c r="C122" s="170" t="s">
        <v>1300</v>
      </c>
      <c r="D122" s="142"/>
      <c r="E122" s="145">
        <v>623</v>
      </c>
      <c r="F122" s="148"/>
      <c r="G122" s="148"/>
      <c r="H122" s="147"/>
      <c r="I122" s="153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51">
        <v>76</v>
      </c>
      <c r="B123" s="139" t="s">
        <v>1301</v>
      </c>
      <c r="C123" s="169" t="s">
        <v>1302</v>
      </c>
      <c r="D123" s="141" t="s">
        <v>202</v>
      </c>
      <c r="E123" s="144">
        <v>179</v>
      </c>
      <c r="F123" s="149"/>
      <c r="G123" s="148">
        <f>E123*F123</f>
        <v>0</v>
      </c>
      <c r="H123" s="147"/>
      <c r="I123" s="153" t="s">
        <v>164</v>
      </c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>
        <v>21</v>
      </c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51"/>
      <c r="B124" s="139"/>
      <c r="C124" s="170" t="s">
        <v>1303</v>
      </c>
      <c r="D124" s="142"/>
      <c r="E124" s="145">
        <v>179</v>
      </c>
      <c r="F124" s="148"/>
      <c r="G124" s="148"/>
      <c r="H124" s="147"/>
      <c r="I124" s="153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51">
        <v>77</v>
      </c>
      <c r="B125" s="139" t="s">
        <v>1304</v>
      </c>
      <c r="C125" s="169" t="s">
        <v>1305</v>
      </c>
      <c r="D125" s="141" t="s">
        <v>202</v>
      </c>
      <c r="E125" s="144">
        <v>16</v>
      </c>
      <c r="F125" s="149"/>
      <c r="G125" s="148">
        <f>E125*F125</f>
        <v>0</v>
      </c>
      <c r="H125" s="147"/>
      <c r="I125" s="153" t="s">
        <v>164</v>
      </c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>
        <v>21</v>
      </c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51"/>
      <c r="B126" s="139"/>
      <c r="C126" s="170" t="s">
        <v>1306</v>
      </c>
      <c r="D126" s="142"/>
      <c r="E126" s="145">
        <v>16</v>
      </c>
      <c r="F126" s="148"/>
      <c r="G126" s="148"/>
      <c r="H126" s="147"/>
      <c r="I126" s="153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51">
        <v>78</v>
      </c>
      <c r="B127" s="139" t="s">
        <v>1307</v>
      </c>
      <c r="C127" s="169" t="s">
        <v>1308</v>
      </c>
      <c r="D127" s="141" t="s">
        <v>232</v>
      </c>
      <c r="E127" s="144">
        <v>1</v>
      </c>
      <c r="F127" s="149"/>
      <c r="G127" s="148">
        <f>E127*F127</f>
        <v>0</v>
      </c>
      <c r="H127" s="147"/>
      <c r="I127" s="153" t="s">
        <v>164</v>
      </c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>
        <v>21</v>
      </c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51">
        <v>79</v>
      </c>
      <c r="B128" s="139" t="s">
        <v>1309</v>
      </c>
      <c r="C128" s="169" t="s">
        <v>1310</v>
      </c>
      <c r="D128" s="141" t="s">
        <v>1115</v>
      </c>
      <c r="E128" s="144">
        <v>28</v>
      </c>
      <c r="F128" s="149"/>
      <c r="G128" s="148">
        <f>E128*F128</f>
        <v>0</v>
      </c>
      <c r="H128" s="147"/>
      <c r="I128" s="153" t="s">
        <v>164</v>
      </c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>
        <v>21</v>
      </c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51">
        <v>80</v>
      </c>
      <c r="B129" s="139" t="s">
        <v>1311</v>
      </c>
      <c r="C129" s="169" t="s">
        <v>1312</v>
      </c>
      <c r="D129" s="141" t="s">
        <v>202</v>
      </c>
      <c r="E129" s="144">
        <v>344</v>
      </c>
      <c r="F129" s="149"/>
      <c r="G129" s="148">
        <f>E129*F129</f>
        <v>0</v>
      </c>
      <c r="H129" s="147" t="s">
        <v>225</v>
      </c>
      <c r="I129" s="153" t="s">
        <v>95</v>
      </c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>
        <v>21</v>
      </c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51"/>
      <c r="B130" s="139"/>
      <c r="C130" s="170" t="s">
        <v>1297</v>
      </c>
      <c r="D130" s="142"/>
      <c r="E130" s="145">
        <v>344</v>
      </c>
      <c r="F130" s="148"/>
      <c r="G130" s="148"/>
      <c r="H130" s="147"/>
      <c r="I130" s="153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51">
        <v>81</v>
      </c>
      <c r="B131" s="139" t="s">
        <v>1313</v>
      </c>
      <c r="C131" s="169" t="s">
        <v>1314</v>
      </c>
      <c r="D131" s="141" t="s">
        <v>202</v>
      </c>
      <c r="E131" s="144">
        <v>623</v>
      </c>
      <c r="F131" s="149"/>
      <c r="G131" s="148">
        <f>E131*F131</f>
        <v>0</v>
      </c>
      <c r="H131" s="147" t="s">
        <v>225</v>
      </c>
      <c r="I131" s="153" t="s">
        <v>95</v>
      </c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>
        <v>21</v>
      </c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51"/>
      <c r="B132" s="139"/>
      <c r="C132" s="170" t="s">
        <v>1300</v>
      </c>
      <c r="D132" s="142"/>
      <c r="E132" s="145">
        <v>623</v>
      </c>
      <c r="F132" s="148"/>
      <c r="G132" s="148"/>
      <c r="H132" s="147"/>
      <c r="I132" s="153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51">
        <v>82</v>
      </c>
      <c r="B133" s="139" t="s">
        <v>1315</v>
      </c>
      <c r="C133" s="169" t="s">
        <v>1316</v>
      </c>
      <c r="D133" s="141" t="s">
        <v>202</v>
      </c>
      <c r="E133" s="144">
        <v>179</v>
      </c>
      <c r="F133" s="149"/>
      <c r="G133" s="148">
        <f>E133*F133</f>
        <v>0</v>
      </c>
      <c r="H133" s="147" t="s">
        <v>225</v>
      </c>
      <c r="I133" s="153" t="s">
        <v>95</v>
      </c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>
        <v>21</v>
      </c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51"/>
      <c r="B134" s="139"/>
      <c r="C134" s="170" t="s">
        <v>1303</v>
      </c>
      <c r="D134" s="142"/>
      <c r="E134" s="145">
        <v>179</v>
      </c>
      <c r="F134" s="148"/>
      <c r="G134" s="148"/>
      <c r="H134" s="147"/>
      <c r="I134" s="153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51">
        <v>83</v>
      </c>
      <c r="B135" s="139" t="s">
        <v>1317</v>
      </c>
      <c r="C135" s="169" t="s">
        <v>1318</v>
      </c>
      <c r="D135" s="141" t="s">
        <v>202</v>
      </c>
      <c r="E135" s="144">
        <v>16</v>
      </c>
      <c r="F135" s="149"/>
      <c r="G135" s="148">
        <f>E135*F135</f>
        <v>0</v>
      </c>
      <c r="H135" s="147" t="s">
        <v>225</v>
      </c>
      <c r="I135" s="153" t="s">
        <v>95</v>
      </c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>
        <v>21</v>
      </c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51"/>
      <c r="B136" s="139"/>
      <c r="C136" s="170" t="s">
        <v>1306</v>
      </c>
      <c r="D136" s="142"/>
      <c r="E136" s="145">
        <v>16</v>
      </c>
      <c r="F136" s="148"/>
      <c r="G136" s="148"/>
      <c r="H136" s="147"/>
      <c r="I136" s="153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51">
        <v>84</v>
      </c>
      <c r="B137" s="139" t="s">
        <v>1319</v>
      </c>
      <c r="C137" s="169" t="s">
        <v>1320</v>
      </c>
      <c r="D137" s="141" t="s">
        <v>202</v>
      </c>
      <c r="E137" s="144">
        <v>155</v>
      </c>
      <c r="F137" s="149"/>
      <c r="G137" s="148">
        <f>E137*F137</f>
        <v>0</v>
      </c>
      <c r="H137" s="147" t="s">
        <v>225</v>
      </c>
      <c r="I137" s="153" t="s">
        <v>95</v>
      </c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>
        <v>21</v>
      </c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51">
        <v>85</v>
      </c>
      <c r="B138" s="139" t="s">
        <v>1321</v>
      </c>
      <c r="C138" s="169" t="s">
        <v>1322</v>
      </c>
      <c r="D138" s="141" t="s">
        <v>202</v>
      </c>
      <c r="E138" s="144">
        <v>22</v>
      </c>
      <c r="F138" s="149"/>
      <c r="G138" s="148">
        <f>E138*F138</f>
        <v>0</v>
      </c>
      <c r="H138" s="147" t="s">
        <v>225</v>
      </c>
      <c r="I138" s="153" t="s">
        <v>95</v>
      </c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>
        <v>21</v>
      </c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51"/>
      <c r="B139" s="139"/>
      <c r="C139" s="170" t="s">
        <v>1294</v>
      </c>
      <c r="D139" s="142"/>
      <c r="E139" s="145">
        <v>22</v>
      </c>
      <c r="F139" s="148"/>
      <c r="G139" s="148"/>
      <c r="H139" s="147"/>
      <c r="I139" s="153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51">
        <v>86</v>
      </c>
      <c r="B140" s="139" t="s">
        <v>1323</v>
      </c>
      <c r="C140" s="169" t="s">
        <v>1324</v>
      </c>
      <c r="D140" s="141" t="s">
        <v>232</v>
      </c>
      <c r="E140" s="144">
        <v>7</v>
      </c>
      <c r="F140" s="149"/>
      <c r="G140" s="148">
        <f t="shared" ref="G140:G153" si="4">E140*F140</f>
        <v>0</v>
      </c>
      <c r="H140" s="147" t="s">
        <v>225</v>
      </c>
      <c r="I140" s="153" t="s">
        <v>95</v>
      </c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>
        <v>21</v>
      </c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51">
        <v>87</v>
      </c>
      <c r="B141" s="139" t="s">
        <v>1325</v>
      </c>
      <c r="C141" s="169" t="s">
        <v>1326</v>
      </c>
      <c r="D141" s="141" t="s">
        <v>232</v>
      </c>
      <c r="E141" s="144">
        <v>3</v>
      </c>
      <c r="F141" s="149"/>
      <c r="G141" s="148">
        <f t="shared" si="4"/>
        <v>0</v>
      </c>
      <c r="H141" s="147" t="s">
        <v>225</v>
      </c>
      <c r="I141" s="153" t="s">
        <v>95</v>
      </c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>
        <v>21</v>
      </c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51">
        <v>88</v>
      </c>
      <c r="B142" s="139" t="s">
        <v>1327</v>
      </c>
      <c r="C142" s="169" t="s">
        <v>1328</v>
      </c>
      <c r="D142" s="141" t="s">
        <v>232</v>
      </c>
      <c r="E142" s="144">
        <v>4</v>
      </c>
      <c r="F142" s="149"/>
      <c r="G142" s="148">
        <f t="shared" si="4"/>
        <v>0</v>
      </c>
      <c r="H142" s="147" t="s">
        <v>225</v>
      </c>
      <c r="I142" s="153" t="s">
        <v>95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>
        <v>21</v>
      </c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51">
        <v>89</v>
      </c>
      <c r="B143" s="139" t="s">
        <v>1329</v>
      </c>
      <c r="C143" s="169" t="s">
        <v>1330</v>
      </c>
      <c r="D143" s="141" t="s">
        <v>232</v>
      </c>
      <c r="E143" s="144">
        <v>2</v>
      </c>
      <c r="F143" s="149"/>
      <c r="G143" s="148">
        <f t="shared" si="4"/>
        <v>0</v>
      </c>
      <c r="H143" s="147" t="s">
        <v>225</v>
      </c>
      <c r="I143" s="153" t="s">
        <v>95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>
        <v>21</v>
      </c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51">
        <v>90</v>
      </c>
      <c r="B144" s="139" t="s">
        <v>1331</v>
      </c>
      <c r="C144" s="169" t="s">
        <v>1332</v>
      </c>
      <c r="D144" s="141" t="s">
        <v>232</v>
      </c>
      <c r="E144" s="144">
        <v>6</v>
      </c>
      <c r="F144" s="149"/>
      <c r="G144" s="148">
        <f t="shared" si="4"/>
        <v>0</v>
      </c>
      <c r="H144" s="147" t="s">
        <v>225</v>
      </c>
      <c r="I144" s="153" t="s">
        <v>95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>
        <v>21</v>
      </c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51">
        <v>91</v>
      </c>
      <c r="B145" s="139" t="s">
        <v>1333</v>
      </c>
      <c r="C145" s="169" t="s">
        <v>1334</v>
      </c>
      <c r="D145" s="141" t="s">
        <v>232</v>
      </c>
      <c r="E145" s="144">
        <v>13</v>
      </c>
      <c r="F145" s="149"/>
      <c r="G145" s="148">
        <f t="shared" si="4"/>
        <v>0</v>
      </c>
      <c r="H145" s="147" t="s">
        <v>225</v>
      </c>
      <c r="I145" s="153" t="s">
        <v>95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>
        <v>21</v>
      </c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51">
        <v>92</v>
      </c>
      <c r="B146" s="139" t="s">
        <v>1335</v>
      </c>
      <c r="C146" s="169" t="s">
        <v>1336</v>
      </c>
      <c r="D146" s="141" t="s">
        <v>232</v>
      </c>
      <c r="E146" s="144">
        <v>9</v>
      </c>
      <c r="F146" s="149"/>
      <c r="G146" s="148">
        <f t="shared" si="4"/>
        <v>0</v>
      </c>
      <c r="H146" s="147" t="s">
        <v>225</v>
      </c>
      <c r="I146" s="153" t="s">
        <v>95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>
        <v>21</v>
      </c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51">
        <v>93</v>
      </c>
      <c r="B147" s="139" t="s">
        <v>1337</v>
      </c>
      <c r="C147" s="169" t="s">
        <v>1338</v>
      </c>
      <c r="D147" s="141" t="s">
        <v>232</v>
      </c>
      <c r="E147" s="144">
        <v>2</v>
      </c>
      <c r="F147" s="149"/>
      <c r="G147" s="148">
        <f t="shared" si="4"/>
        <v>0</v>
      </c>
      <c r="H147" s="147"/>
      <c r="I147" s="153" t="s">
        <v>164</v>
      </c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>
        <v>21</v>
      </c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51">
        <v>94</v>
      </c>
      <c r="B148" s="139" t="s">
        <v>1339</v>
      </c>
      <c r="C148" s="169" t="s">
        <v>1340</v>
      </c>
      <c r="D148" s="141" t="s">
        <v>232</v>
      </c>
      <c r="E148" s="144">
        <v>38</v>
      </c>
      <c r="F148" s="149"/>
      <c r="G148" s="148">
        <f t="shared" si="4"/>
        <v>0</v>
      </c>
      <c r="H148" s="147"/>
      <c r="I148" s="153" t="s">
        <v>164</v>
      </c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>
        <v>21</v>
      </c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51">
        <v>95</v>
      </c>
      <c r="B149" s="139" t="s">
        <v>1341</v>
      </c>
      <c r="C149" s="169" t="s">
        <v>1342</v>
      </c>
      <c r="D149" s="141" t="s">
        <v>232</v>
      </c>
      <c r="E149" s="144">
        <v>16</v>
      </c>
      <c r="F149" s="149"/>
      <c r="G149" s="148">
        <f t="shared" si="4"/>
        <v>0</v>
      </c>
      <c r="H149" s="147"/>
      <c r="I149" s="153" t="s">
        <v>164</v>
      </c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>
        <v>21</v>
      </c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2.5" outlineLevel="1" x14ac:dyDescent="0.2">
      <c r="A150" s="151">
        <v>96</v>
      </c>
      <c r="B150" s="139" t="s">
        <v>1343</v>
      </c>
      <c r="C150" s="169" t="s">
        <v>1344</v>
      </c>
      <c r="D150" s="141" t="s">
        <v>232</v>
      </c>
      <c r="E150" s="144">
        <v>10</v>
      </c>
      <c r="F150" s="149"/>
      <c r="G150" s="148">
        <f t="shared" si="4"/>
        <v>0</v>
      </c>
      <c r="H150" s="147"/>
      <c r="I150" s="153" t="s">
        <v>164</v>
      </c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>
        <v>21</v>
      </c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51">
        <v>97</v>
      </c>
      <c r="B151" s="139" t="s">
        <v>1345</v>
      </c>
      <c r="C151" s="169" t="s">
        <v>1346</v>
      </c>
      <c r="D151" s="141" t="s">
        <v>232</v>
      </c>
      <c r="E151" s="144">
        <v>16</v>
      </c>
      <c r="F151" s="149"/>
      <c r="G151" s="148">
        <f t="shared" si="4"/>
        <v>0</v>
      </c>
      <c r="H151" s="147"/>
      <c r="I151" s="153" t="s">
        <v>164</v>
      </c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>
        <v>21</v>
      </c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51">
        <v>98</v>
      </c>
      <c r="B152" s="139" t="s">
        <v>1347</v>
      </c>
      <c r="C152" s="169" t="s">
        <v>1348</v>
      </c>
      <c r="D152" s="141" t="s">
        <v>232</v>
      </c>
      <c r="E152" s="144">
        <v>32</v>
      </c>
      <c r="F152" s="149"/>
      <c r="G152" s="148">
        <f t="shared" si="4"/>
        <v>0</v>
      </c>
      <c r="H152" s="147"/>
      <c r="I152" s="153" t="s">
        <v>164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>
        <v>21</v>
      </c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51">
        <v>99</v>
      </c>
      <c r="B153" s="139" t="s">
        <v>1349</v>
      </c>
      <c r="C153" s="169" t="s">
        <v>1350</v>
      </c>
      <c r="D153" s="141" t="s">
        <v>202</v>
      </c>
      <c r="E153" s="144">
        <v>53</v>
      </c>
      <c r="F153" s="149"/>
      <c r="G153" s="148">
        <f t="shared" si="4"/>
        <v>0</v>
      </c>
      <c r="H153" s="147"/>
      <c r="I153" s="153" t="s">
        <v>164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>
        <v>21</v>
      </c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1"/>
      <c r="B154" s="139"/>
      <c r="C154" s="170" t="s">
        <v>1226</v>
      </c>
      <c r="D154" s="142"/>
      <c r="E154" s="145">
        <v>53</v>
      </c>
      <c r="F154" s="148"/>
      <c r="G154" s="148"/>
      <c r="H154" s="147"/>
      <c r="I154" s="153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51">
        <v>100</v>
      </c>
      <c r="B155" s="139" t="s">
        <v>1351</v>
      </c>
      <c r="C155" s="169" t="s">
        <v>1352</v>
      </c>
      <c r="D155" s="141" t="s">
        <v>202</v>
      </c>
      <c r="E155" s="144">
        <v>53</v>
      </c>
      <c r="F155" s="149"/>
      <c r="G155" s="148">
        <f>E155*F155</f>
        <v>0</v>
      </c>
      <c r="H155" s="147"/>
      <c r="I155" s="153" t="s">
        <v>164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>
        <v>21</v>
      </c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51"/>
      <c r="B156" s="139"/>
      <c r="C156" s="170" t="s">
        <v>1226</v>
      </c>
      <c r="D156" s="142"/>
      <c r="E156" s="145">
        <v>53</v>
      </c>
      <c r="F156" s="148"/>
      <c r="G156" s="148"/>
      <c r="H156" s="147"/>
      <c r="I156" s="153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1">
        <v>101</v>
      </c>
      <c r="B157" s="139" t="s">
        <v>1353</v>
      </c>
      <c r="C157" s="169" t="s">
        <v>1354</v>
      </c>
      <c r="D157" s="141" t="s">
        <v>232</v>
      </c>
      <c r="E157" s="144">
        <v>34</v>
      </c>
      <c r="F157" s="149"/>
      <c r="G157" s="148">
        <f t="shared" ref="G157:G174" si="5">E157*F157</f>
        <v>0</v>
      </c>
      <c r="H157" s="147"/>
      <c r="I157" s="153" t="s">
        <v>164</v>
      </c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>
        <v>21</v>
      </c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51">
        <v>102</v>
      </c>
      <c r="B158" s="139" t="s">
        <v>1355</v>
      </c>
      <c r="C158" s="169" t="s">
        <v>1356</v>
      </c>
      <c r="D158" s="141" t="s">
        <v>232</v>
      </c>
      <c r="E158" s="144">
        <v>48</v>
      </c>
      <c r="F158" s="149"/>
      <c r="G158" s="148">
        <f t="shared" si="5"/>
        <v>0</v>
      </c>
      <c r="H158" s="147"/>
      <c r="I158" s="153" t="s">
        <v>164</v>
      </c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>
        <v>21</v>
      </c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51">
        <v>103</v>
      </c>
      <c r="B159" s="139" t="s">
        <v>1357</v>
      </c>
      <c r="C159" s="169" t="s">
        <v>1358</v>
      </c>
      <c r="D159" s="141" t="s">
        <v>232</v>
      </c>
      <c r="E159" s="144">
        <v>34</v>
      </c>
      <c r="F159" s="149"/>
      <c r="G159" s="148">
        <f t="shared" si="5"/>
        <v>0</v>
      </c>
      <c r="H159" s="147"/>
      <c r="I159" s="153" t="s">
        <v>164</v>
      </c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>
        <v>21</v>
      </c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51">
        <v>104</v>
      </c>
      <c r="B160" s="139" t="s">
        <v>1359</v>
      </c>
      <c r="C160" s="169" t="s">
        <v>1360</v>
      </c>
      <c r="D160" s="141" t="s">
        <v>232</v>
      </c>
      <c r="E160" s="144">
        <v>44</v>
      </c>
      <c r="F160" s="149"/>
      <c r="G160" s="148">
        <f t="shared" si="5"/>
        <v>0</v>
      </c>
      <c r="H160" s="147"/>
      <c r="I160" s="153" t="s">
        <v>164</v>
      </c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>
        <v>21</v>
      </c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51">
        <v>105</v>
      </c>
      <c r="B161" s="139" t="s">
        <v>1361</v>
      </c>
      <c r="C161" s="169" t="s">
        <v>1362</v>
      </c>
      <c r="D161" s="141" t="s">
        <v>232</v>
      </c>
      <c r="E161" s="144">
        <v>12</v>
      </c>
      <c r="F161" s="149"/>
      <c r="G161" s="148">
        <f t="shared" si="5"/>
        <v>0</v>
      </c>
      <c r="H161" s="147"/>
      <c r="I161" s="153" t="s">
        <v>164</v>
      </c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>
        <v>21</v>
      </c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ht="22.5" outlineLevel="1" x14ac:dyDescent="0.2">
      <c r="A162" s="151">
        <v>106</v>
      </c>
      <c r="B162" s="139" t="s">
        <v>1363</v>
      </c>
      <c r="C162" s="169" t="s">
        <v>1364</v>
      </c>
      <c r="D162" s="141" t="s">
        <v>232</v>
      </c>
      <c r="E162" s="144">
        <v>17</v>
      </c>
      <c r="F162" s="149"/>
      <c r="G162" s="148">
        <f t="shared" si="5"/>
        <v>0</v>
      </c>
      <c r="H162" s="147"/>
      <c r="I162" s="153" t="s">
        <v>164</v>
      </c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>
        <v>21</v>
      </c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51">
        <v>107</v>
      </c>
      <c r="B163" s="139" t="s">
        <v>1365</v>
      </c>
      <c r="C163" s="169" t="s">
        <v>1366</v>
      </c>
      <c r="D163" s="141" t="s">
        <v>232</v>
      </c>
      <c r="E163" s="144">
        <v>17</v>
      </c>
      <c r="F163" s="149"/>
      <c r="G163" s="148">
        <f t="shared" si="5"/>
        <v>0</v>
      </c>
      <c r="H163" s="147"/>
      <c r="I163" s="153" t="s">
        <v>164</v>
      </c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>
        <v>21</v>
      </c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51">
        <v>108</v>
      </c>
      <c r="B164" s="139" t="s">
        <v>1367</v>
      </c>
      <c r="C164" s="169" t="s">
        <v>1368</v>
      </c>
      <c r="D164" s="141" t="s">
        <v>232</v>
      </c>
      <c r="E164" s="144">
        <v>15</v>
      </c>
      <c r="F164" s="149"/>
      <c r="G164" s="148">
        <f t="shared" si="5"/>
        <v>0</v>
      </c>
      <c r="H164" s="147"/>
      <c r="I164" s="153" t="s">
        <v>164</v>
      </c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>
        <v>21</v>
      </c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 x14ac:dyDescent="0.2">
      <c r="A165" s="151">
        <v>109</v>
      </c>
      <c r="B165" s="139" t="s">
        <v>1369</v>
      </c>
      <c r="C165" s="169" t="s">
        <v>1370</v>
      </c>
      <c r="D165" s="141" t="s">
        <v>232</v>
      </c>
      <c r="E165" s="144">
        <v>7</v>
      </c>
      <c r="F165" s="149"/>
      <c r="G165" s="148">
        <f t="shared" si="5"/>
        <v>0</v>
      </c>
      <c r="H165" s="147"/>
      <c r="I165" s="153" t="s">
        <v>164</v>
      </c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>
        <v>21</v>
      </c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51">
        <v>110</v>
      </c>
      <c r="B166" s="139" t="s">
        <v>1371</v>
      </c>
      <c r="C166" s="169" t="s">
        <v>1372</v>
      </c>
      <c r="D166" s="141" t="s">
        <v>863</v>
      </c>
      <c r="E166" s="144">
        <v>20</v>
      </c>
      <c r="F166" s="149"/>
      <c r="G166" s="148">
        <f t="shared" si="5"/>
        <v>0</v>
      </c>
      <c r="H166" s="147" t="s">
        <v>225</v>
      </c>
      <c r="I166" s="153" t="s">
        <v>95</v>
      </c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>
        <v>21</v>
      </c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51">
        <v>111</v>
      </c>
      <c r="B167" s="139" t="s">
        <v>1373</v>
      </c>
      <c r="C167" s="169" t="s">
        <v>1374</v>
      </c>
      <c r="D167" s="141" t="s">
        <v>232</v>
      </c>
      <c r="E167" s="144">
        <v>1</v>
      </c>
      <c r="F167" s="149"/>
      <c r="G167" s="148">
        <f t="shared" si="5"/>
        <v>0</v>
      </c>
      <c r="H167" s="147"/>
      <c r="I167" s="153" t="s">
        <v>164</v>
      </c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>
        <v>21</v>
      </c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51">
        <v>112</v>
      </c>
      <c r="B168" s="139" t="s">
        <v>1375</v>
      </c>
      <c r="C168" s="169" t="s">
        <v>1376</v>
      </c>
      <c r="D168" s="141" t="s">
        <v>232</v>
      </c>
      <c r="E168" s="144">
        <v>1</v>
      </c>
      <c r="F168" s="149"/>
      <c r="G168" s="148">
        <f t="shared" si="5"/>
        <v>0</v>
      </c>
      <c r="H168" s="147"/>
      <c r="I168" s="153" t="s">
        <v>164</v>
      </c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>
        <v>21</v>
      </c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51">
        <v>113</v>
      </c>
      <c r="B169" s="139" t="s">
        <v>1377</v>
      </c>
      <c r="C169" s="169" t="s">
        <v>1378</v>
      </c>
      <c r="D169" s="141" t="s">
        <v>232</v>
      </c>
      <c r="E169" s="144">
        <v>1</v>
      </c>
      <c r="F169" s="149"/>
      <c r="G169" s="148">
        <f t="shared" si="5"/>
        <v>0</v>
      </c>
      <c r="H169" s="147"/>
      <c r="I169" s="153" t="s">
        <v>164</v>
      </c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>
        <v>21</v>
      </c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22.5" outlineLevel="1" x14ac:dyDescent="0.2">
      <c r="A170" s="151">
        <v>114</v>
      </c>
      <c r="B170" s="139" t="s">
        <v>1379</v>
      </c>
      <c r="C170" s="169" t="s">
        <v>1380</v>
      </c>
      <c r="D170" s="141" t="s">
        <v>232</v>
      </c>
      <c r="E170" s="144">
        <v>6</v>
      </c>
      <c r="F170" s="149"/>
      <c r="G170" s="148">
        <f t="shared" si="5"/>
        <v>0</v>
      </c>
      <c r="H170" s="147" t="s">
        <v>225</v>
      </c>
      <c r="I170" s="153" t="s">
        <v>95</v>
      </c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>
        <v>21</v>
      </c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ht="22.5" outlineLevel="1" x14ac:dyDescent="0.2">
      <c r="A171" s="151">
        <v>115</v>
      </c>
      <c r="B171" s="139" t="s">
        <v>1381</v>
      </c>
      <c r="C171" s="169" t="s">
        <v>1382</v>
      </c>
      <c r="D171" s="141" t="s">
        <v>232</v>
      </c>
      <c r="E171" s="144">
        <v>20</v>
      </c>
      <c r="F171" s="149"/>
      <c r="G171" s="148">
        <f t="shared" si="5"/>
        <v>0</v>
      </c>
      <c r="H171" s="147" t="s">
        <v>225</v>
      </c>
      <c r="I171" s="153" t="s">
        <v>95</v>
      </c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>
        <v>21</v>
      </c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51">
        <v>116</v>
      </c>
      <c r="B172" s="139" t="s">
        <v>1383</v>
      </c>
      <c r="C172" s="169" t="s">
        <v>1384</v>
      </c>
      <c r="D172" s="141" t="s">
        <v>232</v>
      </c>
      <c r="E172" s="144">
        <v>1</v>
      </c>
      <c r="F172" s="149"/>
      <c r="G172" s="148">
        <f t="shared" si="5"/>
        <v>0</v>
      </c>
      <c r="H172" s="147" t="s">
        <v>225</v>
      </c>
      <c r="I172" s="153" t="s">
        <v>95</v>
      </c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>
        <v>21</v>
      </c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2.5" outlineLevel="1" x14ac:dyDescent="0.2">
      <c r="A173" s="151">
        <v>117</v>
      </c>
      <c r="B173" s="139" t="s">
        <v>1385</v>
      </c>
      <c r="C173" s="169" t="s">
        <v>1386</v>
      </c>
      <c r="D173" s="141" t="s">
        <v>232</v>
      </c>
      <c r="E173" s="144">
        <v>2</v>
      </c>
      <c r="F173" s="149"/>
      <c r="G173" s="148">
        <f t="shared" si="5"/>
        <v>0</v>
      </c>
      <c r="H173" s="147" t="s">
        <v>225</v>
      </c>
      <c r="I173" s="153" t="s">
        <v>95</v>
      </c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>
        <v>21</v>
      </c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51">
        <v>118</v>
      </c>
      <c r="B174" s="139" t="s">
        <v>1387</v>
      </c>
      <c r="C174" s="169" t="s">
        <v>1388</v>
      </c>
      <c r="D174" s="141" t="s">
        <v>1389</v>
      </c>
      <c r="E174" s="144">
        <v>248</v>
      </c>
      <c r="F174" s="149"/>
      <c r="G174" s="148">
        <f t="shared" si="5"/>
        <v>0</v>
      </c>
      <c r="H174" s="147" t="s">
        <v>225</v>
      </c>
      <c r="I174" s="153" t="s">
        <v>95</v>
      </c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>
        <v>21</v>
      </c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x14ac:dyDescent="0.2">
      <c r="A175" s="150" t="s">
        <v>85</v>
      </c>
      <c r="B175" s="138" t="s">
        <v>1390</v>
      </c>
      <c r="C175" s="168" t="s">
        <v>1391</v>
      </c>
      <c r="D175" s="140"/>
      <c r="E175" s="143"/>
      <c r="F175" s="218">
        <f>SUM(G176:G180)</f>
        <v>0</v>
      </c>
      <c r="G175" s="219"/>
      <c r="H175" s="146"/>
      <c r="I175" s="152"/>
    </row>
    <row r="176" spans="1:60" outlineLevel="1" x14ac:dyDescent="0.2">
      <c r="A176" s="151"/>
      <c r="B176" s="220" t="s">
        <v>1392</v>
      </c>
      <c r="C176" s="221"/>
      <c r="D176" s="222"/>
      <c r="E176" s="223"/>
      <c r="F176" s="224"/>
      <c r="G176" s="225"/>
      <c r="H176" s="147"/>
      <c r="I176" s="153"/>
      <c r="J176" s="135"/>
      <c r="K176" s="135">
        <v>1</v>
      </c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ht="22.5" outlineLevel="1" x14ac:dyDescent="0.2">
      <c r="A177" s="151">
        <v>119</v>
      </c>
      <c r="B177" s="139" t="s">
        <v>1393</v>
      </c>
      <c r="C177" s="169" t="s">
        <v>1394</v>
      </c>
      <c r="D177" s="141" t="s">
        <v>232</v>
      </c>
      <c r="E177" s="144">
        <v>2</v>
      </c>
      <c r="F177" s="149"/>
      <c r="G177" s="148">
        <f>E177*F177</f>
        <v>0</v>
      </c>
      <c r="H177" s="147" t="s">
        <v>1088</v>
      </c>
      <c r="I177" s="153" t="s">
        <v>95</v>
      </c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>
        <v>21</v>
      </c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22.5" outlineLevel="1" x14ac:dyDescent="0.2">
      <c r="A178" s="151">
        <v>120</v>
      </c>
      <c r="B178" s="139" t="s">
        <v>1395</v>
      </c>
      <c r="C178" s="169" t="s">
        <v>1396</v>
      </c>
      <c r="D178" s="141" t="s">
        <v>232</v>
      </c>
      <c r="E178" s="144">
        <v>1</v>
      </c>
      <c r="F178" s="149"/>
      <c r="G178" s="148">
        <f>E178*F178</f>
        <v>0</v>
      </c>
      <c r="H178" s="147"/>
      <c r="I178" s="153" t="s">
        <v>164</v>
      </c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>
        <v>21</v>
      </c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">
      <c r="A179" s="151">
        <v>121</v>
      </c>
      <c r="B179" s="139" t="s">
        <v>1397</v>
      </c>
      <c r="C179" s="169" t="s">
        <v>1398</v>
      </c>
      <c r="D179" s="141" t="s">
        <v>232</v>
      </c>
      <c r="E179" s="144">
        <v>2</v>
      </c>
      <c r="F179" s="149"/>
      <c r="G179" s="148">
        <f>E179*F179</f>
        <v>0</v>
      </c>
      <c r="H179" s="147"/>
      <c r="I179" s="153" t="s">
        <v>164</v>
      </c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>
        <v>21</v>
      </c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22.5" outlineLevel="1" x14ac:dyDescent="0.2">
      <c r="A180" s="151">
        <v>122</v>
      </c>
      <c r="B180" s="139" t="s">
        <v>1399</v>
      </c>
      <c r="C180" s="169" t="s">
        <v>1400</v>
      </c>
      <c r="D180" s="141" t="s">
        <v>232</v>
      </c>
      <c r="E180" s="144">
        <v>1</v>
      </c>
      <c r="F180" s="149"/>
      <c r="G180" s="148">
        <f>E180*F180</f>
        <v>0</v>
      </c>
      <c r="H180" s="147"/>
      <c r="I180" s="153" t="s">
        <v>164</v>
      </c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>
        <v>21</v>
      </c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x14ac:dyDescent="0.2">
      <c r="A181" s="150" t="s">
        <v>85</v>
      </c>
      <c r="B181" s="138" t="s">
        <v>1052</v>
      </c>
      <c r="C181" s="168" t="s">
        <v>1053</v>
      </c>
      <c r="D181" s="140"/>
      <c r="E181" s="143"/>
      <c r="F181" s="218">
        <f>SUM(G182:G186)</f>
        <v>0</v>
      </c>
      <c r="G181" s="219"/>
      <c r="H181" s="146"/>
      <c r="I181" s="152"/>
    </row>
    <row r="182" spans="1:60" outlineLevel="1" x14ac:dyDescent="0.2">
      <c r="A182" s="151"/>
      <c r="B182" s="220" t="s">
        <v>1401</v>
      </c>
      <c r="C182" s="221"/>
      <c r="D182" s="222"/>
      <c r="E182" s="223"/>
      <c r="F182" s="224"/>
      <c r="G182" s="225"/>
      <c r="H182" s="147"/>
      <c r="I182" s="153"/>
      <c r="J182" s="135"/>
      <c r="K182" s="135">
        <v>1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ht="22.5" outlineLevel="1" x14ac:dyDescent="0.2">
      <c r="A183" s="151"/>
      <c r="B183" s="231" t="s">
        <v>1402</v>
      </c>
      <c r="C183" s="232"/>
      <c r="D183" s="233"/>
      <c r="E183" s="234"/>
      <c r="F183" s="235"/>
      <c r="G183" s="236"/>
      <c r="H183" s="147"/>
      <c r="I183" s="153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6" t="str">
        <f>B183</f>
        <v>Ruční zához nezapažené kabelové rýhy s případným rozpojováním výkopku a s jedním přehozem až do vzdálenosti 3 m nebo se shozením z vozidel. Bez pěchování zeminy.</v>
      </c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51">
        <v>123</v>
      </c>
      <c r="B184" s="139" t="s">
        <v>1403</v>
      </c>
      <c r="C184" s="169" t="s">
        <v>1404</v>
      </c>
      <c r="D184" s="141" t="s">
        <v>202</v>
      </c>
      <c r="E184" s="144">
        <v>26</v>
      </c>
      <c r="F184" s="149"/>
      <c r="G184" s="148">
        <f>E184*F184</f>
        <v>0</v>
      </c>
      <c r="H184" s="147" t="s">
        <v>1052</v>
      </c>
      <c r="I184" s="153" t="s">
        <v>95</v>
      </c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>
        <v>21</v>
      </c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51">
        <v>124</v>
      </c>
      <c r="B185" s="139" t="s">
        <v>1405</v>
      </c>
      <c r="C185" s="169" t="s">
        <v>1406</v>
      </c>
      <c r="D185" s="141" t="s">
        <v>202</v>
      </c>
      <c r="E185" s="144">
        <v>26</v>
      </c>
      <c r="F185" s="149"/>
      <c r="G185" s="148">
        <f>E185*F185</f>
        <v>0</v>
      </c>
      <c r="H185" s="147"/>
      <c r="I185" s="153" t="s">
        <v>164</v>
      </c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>
        <v>21</v>
      </c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13.5" outlineLevel="1" thickBot="1" x14ac:dyDescent="0.25">
      <c r="A186" s="160">
        <v>125</v>
      </c>
      <c r="B186" s="161" t="s">
        <v>1407</v>
      </c>
      <c r="C186" s="185" t="s">
        <v>1408</v>
      </c>
      <c r="D186" s="182" t="s">
        <v>93</v>
      </c>
      <c r="E186" s="183">
        <v>10.4</v>
      </c>
      <c r="F186" s="184"/>
      <c r="G186" s="174">
        <f>E186*F186</f>
        <v>0</v>
      </c>
      <c r="H186" s="162"/>
      <c r="I186" s="163" t="s">
        <v>164</v>
      </c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>
        <v>21</v>
      </c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hidden="1" x14ac:dyDescent="0.2">
      <c r="C187" s="80"/>
      <c r="AK187">
        <f>SUM(AK1:AK186)</f>
        <v>0</v>
      </c>
      <c r="AL187">
        <f>SUM(AL1:AL186)</f>
        <v>0</v>
      </c>
      <c r="AN187">
        <v>15</v>
      </c>
      <c r="AO187">
        <v>21</v>
      </c>
    </row>
    <row r="188" spans="1:60" ht="13.5" hidden="1" thickBot="1" x14ac:dyDescent="0.25">
      <c r="A188" s="164"/>
      <c r="B188" s="165" t="s">
        <v>1075</v>
      </c>
      <c r="C188" s="171"/>
      <c r="D188" s="166"/>
      <c r="E188" s="166"/>
      <c r="F188" s="166"/>
      <c r="G188" s="167">
        <f>F8+F25+F35+F175+F181</f>
        <v>0</v>
      </c>
      <c r="AN188">
        <f>SUMIF(AM8:AM187,AN187,G8:G187)</f>
        <v>0</v>
      </c>
      <c r="AO188">
        <f>SUMIF(AM8:AM187,AO187,G8:G187)</f>
        <v>0</v>
      </c>
    </row>
  </sheetData>
  <sheetProtection algorithmName="SHA-512" hashValue="fKLvoKv2Xx40lCxkdqbWxJL1+3xmwl1uuk/zH9FQG09/LIRSjKSbCpnmLFSKHS5Y67jG6uQLDbC2HzSbSqjafA==" saltValue="Z58beroDvbevM9/NKoTqzQ==" spinCount="100000" sheet="1"/>
  <mergeCells count="40">
    <mergeCell ref="F8:G8"/>
    <mergeCell ref="A1:G1"/>
    <mergeCell ref="C2:G2"/>
    <mergeCell ref="C3:G3"/>
    <mergeCell ref="C4:G4"/>
    <mergeCell ref="C7:G7"/>
    <mergeCell ref="C30:G30"/>
    <mergeCell ref="B9:G9"/>
    <mergeCell ref="B10:G10"/>
    <mergeCell ref="C12:G12"/>
    <mergeCell ref="C15:G15"/>
    <mergeCell ref="C18:G18"/>
    <mergeCell ref="C21:G21"/>
    <mergeCell ref="B23:G23"/>
    <mergeCell ref="F25:G25"/>
    <mergeCell ref="B26:G26"/>
    <mergeCell ref="B27:G27"/>
    <mergeCell ref="B28:G28"/>
    <mergeCell ref="B55:G55"/>
    <mergeCell ref="C32:G32"/>
    <mergeCell ref="C34:G34"/>
    <mergeCell ref="F35:G35"/>
    <mergeCell ref="B36:G36"/>
    <mergeCell ref="B37:G37"/>
    <mergeCell ref="B38:G38"/>
    <mergeCell ref="B39:G39"/>
    <mergeCell ref="B46:G46"/>
    <mergeCell ref="B47:G47"/>
    <mergeCell ref="B50:G50"/>
    <mergeCell ref="B51:G51"/>
    <mergeCell ref="B176:G176"/>
    <mergeCell ref="F181:G181"/>
    <mergeCell ref="B182:G182"/>
    <mergeCell ref="B183:G183"/>
    <mergeCell ref="B56:G56"/>
    <mergeCell ref="B62:G62"/>
    <mergeCell ref="B63:G63"/>
    <mergeCell ref="B65:G65"/>
    <mergeCell ref="B79:G79"/>
    <mergeCell ref="F175:G175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73</v>
      </c>
      <c r="C4" s="239" t="s">
        <v>74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1410</v>
      </c>
      <c r="C8" s="168" t="s">
        <v>1411</v>
      </c>
      <c r="D8" s="140"/>
      <c r="E8" s="143"/>
      <c r="F8" s="245">
        <f>SUM(G9:G50)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1412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>
        <v>1</v>
      </c>
      <c r="B10" s="139" t="s">
        <v>1413</v>
      </c>
      <c r="C10" s="169" t="s">
        <v>1414</v>
      </c>
      <c r="D10" s="141" t="s">
        <v>202</v>
      </c>
      <c r="E10" s="144">
        <v>19</v>
      </c>
      <c r="F10" s="149"/>
      <c r="G10" s="148">
        <f>E10*F10</f>
        <v>0</v>
      </c>
      <c r="H10" s="147" t="s">
        <v>1088</v>
      </c>
      <c r="I10" s="153" t="s">
        <v>95</v>
      </c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>
        <v>21</v>
      </c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139"/>
      <c r="C11" s="226" t="s">
        <v>1415</v>
      </c>
      <c r="D11" s="227"/>
      <c r="E11" s="228"/>
      <c r="F11" s="229"/>
      <c r="G11" s="230"/>
      <c r="H11" s="147"/>
      <c r="I11" s="153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 t="str">
        <f>C11</f>
        <v>Potrubí včetně tvarovek a zednických výpomocí.</v>
      </c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51"/>
      <c r="B12" s="139"/>
      <c r="C12" s="170" t="s">
        <v>1416</v>
      </c>
      <c r="D12" s="142"/>
      <c r="E12" s="145">
        <v>19</v>
      </c>
      <c r="F12" s="148"/>
      <c r="G12" s="148"/>
      <c r="H12" s="147"/>
      <c r="I12" s="153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1084</v>
      </c>
      <c r="C13" s="232"/>
      <c r="D13" s="233"/>
      <c r="E13" s="234"/>
      <c r="F13" s="235"/>
      <c r="G13" s="236"/>
      <c r="H13" s="147"/>
      <c r="I13" s="153"/>
      <c r="J13" s="134"/>
      <c r="K13" s="135">
        <v>1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1085</v>
      </c>
      <c r="C14" s="232"/>
      <c r="D14" s="233"/>
      <c r="E14" s="234"/>
      <c r="F14" s="235"/>
      <c r="G14" s="236"/>
      <c r="H14" s="147"/>
      <c r="I14" s="153"/>
      <c r="J14" s="134"/>
      <c r="K14" s="135">
        <v>2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>
        <v>2</v>
      </c>
      <c r="B15" s="139" t="s">
        <v>1417</v>
      </c>
      <c r="C15" s="169" t="s">
        <v>1418</v>
      </c>
      <c r="D15" s="141" t="s">
        <v>232</v>
      </c>
      <c r="E15" s="144">
        <v>4</v>
      </c>
      <c r="F15" s="149"/>
      <c r="G15" s="148">
        <f>E15*F15</f>
        <v>0</v>
      </c>
      <c r="H15" s="147" t="s">
        <v>1088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231" t="s">
        <v>1419</v>
      </c>
      <c r="C16" s="232"/>
      <c r="D16" s="233"/>
      <c r="E16" s="234"/>
      <c r="F16" s="235"/>
      <c r="G16" s="236"/>
      <c r="H16" s="147"/>
      <c r="I16" s="153"/>
      <c r="J16" s="134"/>
      <c r="K16" s="135">
        <v>1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1420</v>
      </c>
      <c r="C17" s="169" t="s">
        <v>1421</v>
      </c>
      <c r="D17" s="141" t="s">
        <v>202</v>
      </c>
      <c r="E17" s="144">
        <v>18</v>
      </c>
      <c r="F17" s="149"/>
      <c r="G17" s="148">
        <f>E17*F17</f>
        <v>0</v>
      </c>
      <c r="H17" s="147" t="s">
        <v>1088</v>
      </c>
      <c r="I17" s="153" t="s">
        <v>95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>
        <v>4</v>
      </c>
      <c r="B18" s="139" t="s">
        <v>1422</v>
      </c>
      <c r="C18" s="169" t="s">
        <v>1423</v>
      </c>
      <c r="D18" s="141" t="s">
        <v>202</v>
      </c>
      <c r="E18" s="144">
        <v>7</v>
      </c>
      <c r="F18" s="149"/>
      <c r="G18" s="148">
        <f>E18*F18</f>
        <v>0</v>
      </c>
      <c r="H18" s="147" t="s">
        <v>1088</v>
      </c>
      <c r="I18" s="153" t="s">
        <v>95</v>
      </c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>
        <v>21</v>
      </c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1424</v>
      </c>
      <c r="C19" s="232"/>
      <c r="D19" s="233"/>
      <c r="E19" s="234"/>
      <c r="F19" s="235"/>
      <c r="G19" s="236"/>
      <c r="H19" s="147"/>
      <c r="I19" s="153"/>
      <c r="J19" s="134"/>
      <c r="K19" s="135">
        <v>1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1425</v>
      </c>
      <c r="C20" s="169" t="s">
        <v>1426</v>
      </c>
      <c r="D20" s="141" t="s">
        <v>202</v>
      </c>
      <c r="E20" s="144">
        <v>3</v>
      </c>
      <c r="F20" s="149"/>
      <c r="G20" s="148">
        <f>E20*F20</f>
        <v>0</v>
      </c>
      <c r="H20" s="147" t="s">
        <v>1088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139"/>
      <c r="C21" s="226" t="s">
        <v>1415</v>
      </c>
      <c r="D21" s="227"/>
      <c r="E21" s="228"/>
      <c r="F21" s="229"/>
      <c r="G21" s="230"/>
      <c r="H21" s="147"/>
      <c r="I21" s="153"/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 t="str">
        <f>C21</f>
        <v>Potrubí včetně tvarovek a zednických výpomocí.</v>
      </c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/>
      <c r="B22" s="139"/>
      <c r="C22" s="226" t="s">
        <v>569</v>
      </c>
      <c r="D22" s="227"/>
      <c r="E22" s="228"/>
      <c r="F22" s="229"/>
      <c r="G22" s="230"/>
      <c r="H22" s="147"/>
      <c r="I22" s="15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 t="str">
        <f>C22</f>
        <v>Včetně pomocného lešení o výšce podlahy do 1900 mm a pro zatížení do 1,5 kPa.</v>
      </c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>
        <v>6</v>
      </c>
      <c r="B23" s="139" t="s">
        <v>1427</v>
      </c>
      <c r="C23" s="169" t="s">
        <v>1428</v>
      </c>
      <c r="D23" s="141" t="s">
        <v>202</v>
      </c>
      <c r="E23" s="144">
        <v>10.45</v>
      </c>
      <c r="F23" s="149"/>
      <c r="G23" s="148">
        <f>E23*F23</f>
        <v>0</v>
      </c>
      <c r="H23" s="147" t="s">
        <v>1088</v>
      </c>
      <c r="I23" s="153" t="s">
        <v>95</v>
      </c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>
        <v>21</v>
      </c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/>
      <c r="B24" s="139"/>
      <c r="C24" s="226" t="s">
        <v>1415</v>
      </c>
      <c r="D24" s="227"/>
      <c r="E24" s="228"/>
      <c r="F24" s="229"/>
      <c r="G24" s="230"/>
      <c r="H24" s="147"/>
      <c r="I24" s="153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 t="str">
        <f>C24</f>
        <v>Potrubí včetně tvarovek a zednických výpomocí.</v>
      </c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139"/>
      <c r="C25" s="226" t="s">
        <v>569</v>
      </c>
      <c r="D25" s="227"/>
      <c r="E25" s="228"/>
      <c r="F25" s="229"/>
      <c r="G25" s="230"/>
      <c r="H25" s="147"/>
      <c r="I25" s="153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 t="str">
        <f>C25</f>
        <v>Včetně pomocného lešení o výšce podlahy do 1900 mm a pro zatížení do 1,5 kPa.</v>
      </c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/>
      <c r="B26" s="139"/>
      <c r="C26" s="170" t="s">
        <v>1429</v>
      </c>
      <c r="D26" s="142"/>
      <c r="E26" s="145">
        <v>6.45</v>
      </c>
      <c r="F26" s="148"/>
      <c r="G26" s="148"/>
      <c r="H26" s="147"/>
      <c r="I26" s="153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/>
      <c r="B27" s="139"/>
      <c r="C27" s="170" t="s">
        <v>1430</v>
      </c>
      <c r="D27" s="142"/>
      <c r="E27" s="145">
        <v>4</v>
      </c>
      <c r="F27" s="148"/>
      <c r="G27" s="148"/>
      <c r="H27" s="147"/>
      <c r="I27" s="153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231" t="s">
        <v>1431</v>
      </c>
      <c r="C28" s="232"/>
      <c r="D28" s="233"/>
      <c r="E28" s="234"/>
      <c r="F28" s="235"/>
      <c r="G28" s="236"/>
      <c r="H28" s="147"/>
      <c r="I28" s="153"/>
      <c r="J28" s="134"/>
      <c r="K28" s="135">
        <v>1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>
        <v>7</v>
      </c>
      <c r="B29" s="139" t="s">
        <v>1432</v>
      </c>
      <c r="C29" s="169" t="s">
        <v>1433</v>
      </c>
      <c r="D29" s="141" t="s">
        <v>232</v>
      </c>
      <c r="E29" s="144">
        <v>10</v>
      </c>
      <c r="F29" s="149"/>
      <c r="G29" s="148">
        <f>E29*F29</f>
        <v>0</v>
      </c>
      <c r="H29" s="147" t="s">
        <v>1088</v>
      </c>
      <c r="I29" s="153" t="s">
        <v>95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/>
      <c r="B30" s="139"/>
      <c r="C30" s="226" t="s">
        <v>569</v>
      </c>
      <c r="D30" s="227"/>
      <c r="E30" s="228"/>
      <c r="F30" s="229"/>
      <c r="G30" s="230"/>
      <c r="H30" s="147"/>
      <c r="I30" s="153"/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 t="str">
        <f>C30</f>
        <v>Včetně pomocného lešení o výšce podlahy do 1900 mm a pro zatížení do 1,5 kPa.</v>
      </c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/>
      <c r="B31" s="231" t="s">
        <v>1434</v>
      </c>
      <c r="C31" s="232"/>
      <c r="D31" s="233"/>
      <c r="E31" s="234"/>
      <c r="F31" s="235"/>
      <c r="G31" s="236"/>
      <c r="H31" s="147"/>
      <c r="I31" s="153"/>
      <c r="J31" s="134"/>
      <c r="K31" s="135">
        <v>1</v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/>
      <c r="B32" s="231" t="s">
        <v>1435</v>
      </c>
      <c r="C32" s="232"/>
      <c r="D32" s="233"/>
      <c r="E32" s="234"/>
      <c r="F32" s="235"/>
      <c r="G32" s="236"/>
      <c r="H32" s="147"/>
      <c r="I32" s="153"/>
      <c r="J32" s="134"/>
      <c r="K32" s="135">
        <v>2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8</v>
      </c>
      <c r="B33" s="139" t="s">
        <v>1436</v>
      </c>
      <c r="C33" s="169" t="s">
        <v>1437</v>
      </c>
      <c r="D33" s="141" t="s">
        <v>202</v>
      </c>
      <c r="E33" s="144">
        <v>3</v>
      </c>
      <c r="F33" s="149"/>
      <c r="G33" s="148">
        <f>E33*F33</f>
        <v>0</v>
      </c>
      <c r="H33" s="147" t="s">
        <v>1088</v>
      </c>
      <c r="I33" s="153" t="s">
        <v>95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/>
      <c r="B34" s="139"/>
      <c r="C34" s="226" t="s">
        <v>1438</v>
      </c>
      <c r="D34" s="227"/>
      <c r="E34" s="228"/>
      <c r="F34" s="229"/>
      <c r="G34" s="230"/>
      <c r="H34" s="147"/>
      <c r="I34" s="153"/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 t="str">
        <f>C34</f>
        <v>V položce je kalkulována dodávka izolační trubice, spon a lepicí pásky.</v>
      </c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51">
        <v>9</v>
      </c>
      <c r="B35" s="139" t="s">
        <v>1439</v>
      </c>
      <c r="C35" s="169" t="s">
        <v>1440</v>
      </c>
      <c r="D35" s="141" t="s">
        <v>202</v>
      </c>
      <c r="E35" s="144">
        <v>18.45</v>
      </c>
      <c r="F35" s="149"/>
      <c r="G35" s="148">
        <f>E35*F35</f>
        <v>0</v>
      </c>
      <c r="H35" s="147" t="s">
        <v>1088</v>
      </c>
      <c r="I35" s="153" t="s">
        <v>95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/>
      <c r="B36" s="139"/>
      <c r="C36" s="226" t="s">
        <v>1438</v>
      </c>
      <c r="D36" s="227"/>
      <c r="E36" s="228"/>
      <c r="F36" s="229"/>
      <c r="G36" s="230"/>
      <c r="H36" s="147"/>
      <c r="I36" s="153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 t="str">
        <f>C36</f>
        <v>V položce je kalkulována dodávka izolační trubice, spon a lepicí pásky.</v>
      </c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>
        <v>10</v>
      </c>
      <c r="B37" s="139" t="s">
        <v>1441</v>
      </c>
      <c r="C37" s="169" t="s">
        <v>1442</v>
      </c>
      <c r="D37" s="141" t="s">
        <v>202</v>
      </c>
      <c r="E37" s="144">
        <v>19</v>
      </c>
      <c r="F37" s="149"/>
      <c r="G37" s="148">
        <f>E37*F37</f>
        <v>0</v>
      </c>
      <c r="H37" s="147" t="s">
        <v>1088</v>
      </c>
      <c r="I37" s="153" t="s">
        <v>95</v>
      </c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>
        <v>21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/>
      <c r="B38" s="139"/>
      <c r="C38" s="226" t="s">
        <v>1438</v>
      </c>
      <c r="D38" s="227"/>
      <c r="E38" s="228"/>
      <c r="F38" s="229"/>
      <c r="G38" s="230"/>
      <c r="H38" s="147"/>
      <c r="I38" s="153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 t="str">
        <f>C38</f>
        <v>V položce je kalkulována dodávka izolační trubice, spon a lepicí pásky.</v>
      </c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/>
      <c r="B39" s="231" t="s">
        <v>1443</v>
      </c>
      <c r="C39" s="232"/>
      <c r="D39" s="233"/>
      <c r="E39" s="234"/>
      <c r="F39" s="235"/>
      <c r="G39" s="236"/>
      <c r="H39" s="147"/>
      <c r="I39" s="153"/>
      <c r="J39" s="134"/>
      <c r="K39" s="135">
        <v>1</v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11</v>
      </c>
      <c r="B40" s="139" t="s">
        <v>1444</v>
      </c>
      <c r="C40" s="169" t="s">
        <v>1445</v>
      </c>
      <c r="D40" s="141" t="s">
        <v>232</v>
      </c>
      <c r="E40" s="144">
        <v>2</v>
      </c>
      <c r="F40" s="149"/>
      <c r="G40" s="148">
        <f>E40*F40</f>
        <v>0</v>
      </c>
      <c r="H40" s="147" t="s">
        <v>1088</v>
      </c>
      <c r="I40" s="153" t="s">
        <v>95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12</v>
      </c>
      <c r="B41" s="139" t="s">
        <v>1446</v>
      </c>
      <c r="C41" s="169" t="s">
        <v>1447</v>
      </c>
      <c r="D41" s="141" t="s">
        <v>232</v>
      </c>
      <c r="E41" s="144">
        <v>3</v>
      </c>
      <c r="F41" s="149"/>
      <c r="G41" s="148">
        <f>E41*F41</f>
        <v>0</v>
      </c>
      <c r="H41" s="147" t="s">
        <v>1088</v>
      </c>
      <c r="I41" s="153" t="s">
        <v>95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>
        <v>13</v>
      </c>
      <c r="B42" s="139" t="s">
        <v>1448</v>
      </c>
      <c r="C42" s="169" t="s">
        <v>1449</v>
      </c>
      <c r="D42" s="141" t="s">
        <v>232</v>
      </c>
      <c r="E42" s="144">
        <v>1</v>
      </c>
      <c r="F42" s="149"/>
      <c r="G42" s="148">
        <f>E42*F42</f>
        <v>0</v>
      </c>
      <c r="H42" s="147" t="s">
        <v>1088</v>
      </c>
      <c r="I42" s="153" t="s">
        <v>95</v>
      </c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>
        <v>21</v>
      </c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14</v>
      </c>
      <c r="B43" s="139" t="s">
        <v>1450</v>
      </c>
      <c r="C43" s="169" t="s">
        <v>1451</v>
      </c>
      <c r="D43" s="141" t="s">
        <v>232</v>
      </c>
      <c r="E43" s="144">
        <v>4</v>
      </c>
      <c r="F43" s="149"/>
      <c r="G43" s="148">
        <f>E43*F43</f>
        <v>0</v>
      </c>
      <c r="H43" s="147" t="s">
        <v>1088</v>
      </c>
      <c r="I43" s="153" t="s">
        <v>95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/>
      <c r="B44" s="231" t="s">
        <v>1452</v>
      </c>
      <c r="C44" s="232"/>
      <c r="D44" s="233"/>
      <c r="E44" s="234"/>
      <c r="F44" s="235"/>
      <c r="G44" s="236"/>
      <c r="H44" s="147"/>
      <c r="I44" s="153"/>
      <c r="J44" s="134"/>
      <c r="K44" s="135">
        <v>1</v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15</v>
      </c>
      <c r="B45" s="139" t="s">
        <v>1453</v>
      </c>
      <c r="C45" s="169" t="s">
        <v>1454</v>
      </c>
      <c r="D45" s="141" t="s">
        <v>232</v>
      </c>
      <c r="E45" s="144">
        <v>1</v>
      </c>
      <c r="F45" s="149"/>
      <c r="G45" s="148">
        <f>E45*F45</f>
        <v>0</v>
      </c>
      <c r="H45" s="147" t="s">
        <v>1088</v>
      </c>
      <c r="I45" s="153" t="s">
        <v>95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/>
      <c r="B46" s="231" t="s">
        <v>1455</v>
      </c>
      <c r="C46" s="232"/>
      <c r="D46" s="233"/>
      <c r="E46" s="234"/>
      <c r="F46" s="235"/>
      <c r="G46" s="236"/>
      <c r="H46" s="147"/>
      <c r="I46" s="153"/>
      <c r="J46" s="134"/>
      <c r="K46" s="135">
        <v>1</v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1">
        <v>16</v>
      </c>
      <c r="B47" s="139" t="s">
        <v>1456</v>
      </c>
      <c r="C47" s="169" t="s">
        <v>1457</v>
      </c>
      <c r="D47" s="141" t="s">
        <v>1458</v>
      </c>
      <c r="E47" s="144">
        <v>2</v>
      </c>
      <c r="F47" s="149"/>
      <c r="G47" s="148">
        <f>E47*F47</f>
        <v>0</v>
      </c>
      <c r="H47" s="147" t="s">
        <v>1088</v>
      </c>
      <c r="I47" s="153" t="s">
        <v>95</v>
      </c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>
        <v>21</v>
      </c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51"/>
      <c r="B48" s="231" t="s">
        <v>1459</v>
      </c>
      <c r="C48" s="232"/>
      <c r="D48" s="233"/>
      <c r="E48" s="234"/>
      <c r="F48" s="235"/>
      <c r="G48" s="236"/>
      <c r="H48" s="147"/>
      <c r="I48" s="153"/>
      <c r="J48" s="134"/>
      <c r="K48" s="135">
        <v>1</v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51">
        <v>17</v>
      </c>
      <c r="B49" s="139" t="s">
        <v>1460</v>
      </c>
      <c r="C49" s="169" t="s">
        <v>1461</v>
      </c>
      <c r="D49" s="141" t="s">
        <v>202</v>
      </c>
      <c r="E49" s="144">
        <v>15</v>
      </c>
      <c r="F49" s="149"/>
      <c r="G49" s="148">
        <f>E49*F49</f>
        <v>0</v>
      </c>
      <c r="H49" s="147" t="s">
        <v>1081</v>
      </c>
      <c r="I49" s="153" t="s">
        <v>95</v>
      </c>
      <c r="J49" s="134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>
        <v>21</v>
      </c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51">
        <v>18</v>
      </c>
      <c r="B50" s="139" t="s">
        <v>1462</v>
      </c>
      <c r="C50" s="169" t="s">
        <v>1463</v>
      </c>
      <c r="D50" s="141" t="s">
        <v>232</v>
      </c>
      <c r="E50" s="144">
        <v>10</v>
      </c>
      <c r="F50" s="149"/>
      <c r="G50" s="148">
        <f>E50*F50</f>
        <v>0</v>
      </c>
      <c r="H50" s="147" t="s">
        <v>225</v>
      </c>
      <c r="I50" s="153" t="s">
        <v>95</v>
      </c>
      <c r="J50" s="134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>
        <v>21</v>
      </c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x14ac:dyDescent="0.2">
      <c r="A51" s="150" t="s">
        <v>85</v>
      </c>
      <c r="B51" s="138" t="s">
        <v>1464</v>
      </c>
      <c r="C51" s="168" t="s">
        <v>1465</v>
      </c>
      <c r="D51" s="140"/>
      <c r="E51" s="143"/>
      <c r="F51" s="218">
        <f>SUM(G52:G59)</f>
        <v>0</v>
      </c>
      <c r="G51" s="219"/>
      <c r="H51" s="146"/>
      <c r="I51" s="152"/>
    </row>
    <row r="52" spans="1:60" outlineLevel="1" x14ac:dyDescent="0.2">
      <c r="A52" s="151"/>
      <c r="B52" s="220" t="s">
        <v>1466</v>
      </c>
      <c r="C52" s="221"/>
      <c r="D52" s="222"/>
      <c r="E52" s="223"/>
      <c r="F52" s="224"/>
      <c r="G52" s="225"/>
      <c r="H52" s="147"/>
      <c r="I52" s="153"/>
      <c r="J52" s="135"/>
      <c r="K52" s="135">
        <v>1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1">
        <v>19</v>
      </c>
      <c r="B53" s="139" t="s">
        <v>1467</v>
      </c>
      <c r="C53" s="169" t="s">
        <v>1468</v>
      </c>
      <c r="D53" s="141" t="s">
        <v>1458</v>
      </c>
      <c r="E53" s="144">
        <v>1</v>
      </c>
      <c r="F53" s="149"/>
      <c r="G53" s="148">
        <f>E53*F53</f>
        <v>0</v>
      </c>
      <c r="H53" s="147" t="s">
        <v>1088</v>
      </c>
      <c r="I53" s="153" t="s">
        <v>95</v>
      </c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>
        <v>21</v>
      </c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51"/>
      <c r="B54" s="231" t="s">
        <v>1469</v>
      </c>
      <c r="C54" s="232"/>
      <c r="D54" s="233"/>
      <c r="E54" s="234"/>
      <c r="F54" s="235"/>
      <c r="G54" s="236"/>
      <c r="H54" s="147"/>
      <c r="I54" s="153"/>
      <c r="J54" s="135"/>
      <c r="K54" s="135">
        <v>1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51">
        <v>20</v>
      </c>
      <c r="B55" s="139" t="s">
        <v>1470</v>
      </c>
      <c r="C55" s="169" t="s">
        <v>1471</v>
      </c>
      <c r="D55" s="141" t="s">
        <v>1458</v>
      </c>
      <c r="E55" s="144">
        <v>1</v>
      </c>
      <c r="F55" s="149"/>
      <c r="G55" s="148">
        <f>E55*F55</f>
        <v>0</v>
      </c>
      <c r="H55" s="147" t="s">
        <v>1088</v>
      </c>
      <c r="I55" s="153" t="s">
        <v>95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>
        <v>21</v>
      </c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1"/>
      <c r="B56" s="231" t="s">
        <v>1472</v>
      </c>
      <c r="C56" s="232"/>
      <c r="D56" s="233"/>
      <c r="E56" s="234"/>
      <c r="F56" s="235"/>
      <c r="G56" s="236"/>
      <c r="H56" s="147"/>
      <c r="I56" s="153"/>
      <c r="J56" s="135"/>
      <c r="K56" s="135">
        <v>1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51">
        <v>21</v>
      </c>
      <c r="B57" s="139" t="s">
        <v>1473</v>
      </c>
      <c r="C57" s="169" t="s">
        <v>1474</v>
      </c>
      <c r="D57" s="141" t="s">
        <v>1458</v>
      </c>
      <c r="E57" s="144">
        <v>1</v>
      </c>
      <c r="F57" s="149"/>
      <c r="G57" s="148">
        <f>E57*F57</f>
        <v>0</v>
      </c>
      <c r="H57" s="147" t="s">
        <v>1088</v>
      </c>
      <c r="I57" s="153" t="s">
        <v>95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>
        <v>21</v>
      </c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51"/>
      <c r="B58" s="231" t="s">
        <v>1475</v>
      </c>
      <c r="C58" s="232"/>
      <c r="D58" s="233"/>
      <c r="E58" s="234"/>
      <c r="F58" s="235"/>
      <c r="G58" s="236"/>
      <c r="H58" s="147"/>
      <c r="I58" s="153"/>
      <c r="J58" s="135"/>
      <c r="K58" s="135">
        <v>1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51">
        <v>22</v>
      </c>
      <c r="B59" s="139" t="s">
        <v>1476</v>
      </c>
      <c r="C59" s="169" t="s">
        <v>1477</v>
      </c>
      <c r="D59" s="141" t="s">
        <v>232</v>
      </c>
      <c r="E59" s="144">
        <v>2</v>
      </c>
      <c r="F59" s="149"/>
      <c r="G59" s="148">
        <f>E59*F59</f>
        <v>0</v>
      </c>
      <c r="H59" s="147" t="s">
        <v>1088</v>
      </c>
      <c r="I59" s="153" t="s">
        <v>95</v>
      </c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>
        <v>21</v>
      </c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x14ac:dyDescent="0.2">
      <c r="A60" s="150" t="s">
        <v>85</v>
      </c>
      <c r="B60" s="138" t="s">
        <v>1082</v>
      </c>
      <c r="C60" s="168" t="s">
        <v>1083</v>
      </c>
      <c r="D60" s="140"/>
      <c r="E60" s="143"/>
      <c r="F60" s="218">
        <f>SUM(G61:G72)</f>
        <v>0</v>
      </c>
      <c r="G60" s="219"/>
      <c r="H60" s="146"/>
      <c r="I60" s="152"/>
    </row>
    <row r="61" spans="1:60" outlineLevel="1" x14ac:dyDescent="0.2">
      <c r="A61" s="151"/>
      <c r="B61" s="220" t="s">
        <v>1478</v>
      </c>
      <c r="C61" s="221"/>
      <c r="D61" s="222"/>
      <c r="E61" s="223"/>
      <c r="F61" s="224"/>
      <c r="G61" s="225"/>
      <c r="H61" s="147"/>
      <c r="I61" s="153"/>
      <c r="J61" s="135"/>
      <c r="K61" s="135">
        <v>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1"/>
      <c r="B62" s="231" t="s">
        <v>1479</v>
      </c>
      <c r="C62" s="232"/>
      <c r="D62" s="233"/>
      <c r="E62" s="234"/>
      <c r="F62" s="235"/>
      <c r="G62" s="236"/>
      <c r="H62" s="147"/>
      <c r="I62" s="153"/>
      <c r="J62" s="135"/>
      <c r="K62" s="135">
        <v>2</v>
      </c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51">
        <v>23</v>
      </c>
      <c r="B63" s="139" t="s">
        <v>1480</v>
      </c>
      <c r="C63" s="169" t="s">
        <v>1481</v>
      </c>
      <c r="D63" s="141" t="s">
        <v>232</v>
      </c>
      <c r="E63" s="144">
        <v>4</v>
      </c>
      <c r="F63" s="149"/>
      <c r="G63" s="148">
        <f>E63*F63</f>
        <v>0</v>
      </c>
      <c r="H63" s="147" t="s">
        <v>1081</v>
      </c>
      <c r="I63" s="153" t="s">
        <v>95</v>
      </c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>
        <v>21</v>
      </c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51"/>
      <c r="B64" s="231" t="s">
        <v>1482</v>
      </c>
      <c r="C64" s="232"/>
      <c r="D64" s="233"/>
      <c r="E64" s="234"/>
      <c r="F64" s="235"/>
      <c r="G64" s="236"/>
      <c r="H64" s="147"/>
      <c r="I64" s="153"/>
      <c r="J64" s="135"/>
      <c r="K64" s="135">
        <v>1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51"/>
      <c r="B65" s="231" t="s">
        <v>1483</v>
      </c>
      <c r="C65" s="232"/>
      <c r="D65" s="233"/>
      <c r="E65" s="234"/>
      <c r="F65" s="235"/>
      <c r="G65" s="236"/>
      <c r="H65" s="147"/>
      <c r="I65" s="153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51"/>
      <c r="B66" s="231" t="s">
        <v>1484</v>
      </c>
      <c r="C66" s="232"/>
      <c r="D66" s="233"/>
      <c r="E66" s="234"/>
      <c r="F66" s="235"/>
      <c r="G66" s="236"/>
      <c r="H66" s="147"/>
      <c r="I66" s="153"/>
      <c r="J66" s="135"/>
      <c r="K66" s="135">
        <v>2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51">
        <v>24</v>
      </c>
      <c r="B67" s="139" t="s">
        <v>1485</v>
      </c>
      <c r="C67" s="169" t="s">
        <v>1486</v>
      </c>
      <c r="D67" s="141" t="s">
        <v>232</v>
      </c>
      <c r="E67" s="144">
        <v>1</v>
      </c>
      <c r="F67" s="149"/>
      <c r="G67" s="148">
        <f>E67*F67</f>
        <v>0</v>
      </c>
      <c r="H67" s="147" t="s">
        <v>1081</v>
      </c>
      <c r="I67" s="153" t="s">
        <v>95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>
        <v>21</v>
      </c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51"/>
      <c r="B68" s="231" t="s">
        <v>1487</v>
      </c>
      <c r="C68" s="232"/>
      <c r="D68" s="233"/>
      <c r="E68" s="234"/>
      <c r="F68" s="235"/>
      <c r="G68" s="236"/>
      <c r="H68" s="147"/>
      <c r="I68" s="153"/>
      <c r="J68" s="135"/>
      <c r="K68" s="135">
        <v>1</v>
      </c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1"/>
      <c r="B69" s="231" t="s">
        <v>1488</v>
      </c>
      <c r="C69" s="232"/>
      <c r="D69" s="233"/>
      <c r="E69" s="234"/>
      <c r="F69" s="235"/>
      <c r="G69" s="236"/>
      <c r="H69" s="147"/>
      <c r="I69" s="153"/>
      <c r="J69" s="135"/>
      <c r="K69" s="135">
        <v>2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51">
        <v>25</v>
      </c>
      <c r="B70" s="139" t="s">
        <v>1489</v>
      </c>
      <c r="C70" s="169" t="s">
        <v>1490</v>
      </c>
      <c r="D70" s="141" t="s">
        <v>232</v>
      </c>
      <c r="E70" s="144">
        <v>1</v>
      </c>
      <c r="F70" s="149"/>
      <c r="G70" s="148">
        <f>E70*F70</f>
        <v>0</v>
      </c>
      <c r="H70" s="147" t="s">
        <v>1081</v>
      </c>
      <c r="I70" s="153" t="s">
        <v>95</v>
      </c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>
        <v>21</v>
      </c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51">
        <v>26</v>
      </c>
      <c r="B71" s="139" t="s">
        <v>1491</v>
      </c>
      <c r="C71" s="169" t="s">
        <v>1492</v>
      </c>
      <c r="D71" s="141" t="s">
        <v>232</v>
      </c>
      <c r="E71" s="144">
        <v>2</v>
      </c>
      <c r="F71" s="149"/>
      <c r="G71" s="148">
        <f>E71*F71</f>
        <v>0</v>
      </c>
      <c r="H71" s="147" t="s">
        <v>225</v>
      </c>
      <c r="I71" s="153" t="s">
        <v>95</v>
      </c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>
        <v>21</v>
      </c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51">
        <v>27</v>
      </c>
      <c r="B72" s="139" t="s">
        <v>1493</v>
      </c>
      <c r="C72" s="169" t="s">
        <v>1494</v>
      </c>
      <c r="D72" s="141" t="s">
        <v>232</v>
      </c>
      <c r="E72" s="144">
        <v>2</v>
      </c>
      <c r="F72" s="149"/>
      <c r="G72" s="148">
        <f>E72*F72</f>
        <v>0</v>
      </c>
      <c r="H72" s="147"/>
      <c r="I72" s="153" t="s">
        <v>164</v>
      </c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>
        <v>21</v>
      </c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x14ac:dyDescent="0.2">
      <c r="A73" s="150" t="s">
        <v>85</v>
      </c>
      <c r="B73" s="138" t="s">
        <v>1495</v>
      </c>
      <c r="C73" s="168" t="s">
        <v>1496</v>
      </c>
      <c r="D73" s="140"/>
      <c r="E73" s="143"/>
      <c r="F73" s="218">
        <f>SUM(G74:G77)</f>
        <v>0</v>
      </c>
      <c r="G73" s="219"/>
      <c r="H73" s="146"/>
      <c r="I73" s="152"/>
    </row>
    <row r="74" spans="1:60" outlineLevel="1" x14ac:dyDescent="0.2">
      <c r="A74" s="151"/>
      <c r="B74" s="220" t="s">
        <v>1497</v>
      </c>
      <c r="C74" s="221"/>
      <c r="D74" s="222"/>
      <c r="E74" s="223"/>
      <c r="F74" s="224"/>
      <c r="G74" s="225"/>
      <c r="H74" s="147"/>
      <c r="I74" s="153"/>
      <c r="J74" s="135"/>
      <c r="K74" s="135">
        <v>1</v>
      </c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51">
        <v>28</v>
      </c>
      <c r="B75" s="139" t="s">
        <v>1498</v>
      </c>
      <c r="C75" s="169" t="s">
        <v>1499</v>
      </c>
      <c r="D75" s="141" t="s">
        <v>232</v>
      </c>
      <c r="E75" s="144">
        <v>1</v>
      </c>
      <c r="F75" s="149"/>
      <c r="G75" s="148">
        <f>E75*F75</f>
        <v>0</v>
      </c>
      <c r="H75" s="147" t="s">
        <v>1495</v>
      </c>
      <c r="I75" s="153" t="s">
        <v>95</v>
      </c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>
        <v>21</v>
      </c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51">
        <v>29</v>
      </c>
      <c r="B76" s="139" t="s">
        <v>1500</v>
      </c>
      <c r="C76" s="169" t="s">
        <v>1501</v>
      </c>
      <c r="D76" s="141" t="s">
        <v>232</v>
      </c>
      <c r="E76" s="144">
        <v>1</v>
      </c>
      <c r="F76" s="149"/>
      <c r="G76" s="148">
        <f>E76*F76</f>
        <v>0</v>
      </c>
      <c r="H76" s="147"/>
      <c r="I76" s="153" t="s">
        <v>164</v>
      </c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>
        <v>21</v>
      </c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ht="23.25" outlineLevel="1" thickBot="1" x14ac:dyDescent="0.25">
      <c r="A77" s="160"/>
      <c r="B77" s="161"/>
      <c r="C77" s="213" t="s">
        <v>1502</v>
      </c>
      <c r="D77" s="214"/>
      <c r="E77" s="215"/>
      <c r="F77" s="216"/>
      <c r="G77" s="217"/>
      <c r="H77" s="162"/>
      <c r="I77" s="163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6" t="str">
        <f>C77</f>
        <v>čerpadlo ponorné, do vrtu; použití pro: vodárenství, stavebnictví, průmysl, pro hasicí systémy, pro přečerpávání vody; 4" vrt, oběžné kolo poloaxiální; teplota čerpané kapaliny do 30 °C; stav.délka l = 875 mm, (např. IVAR.SP4 1815 - 4")</v>
      </c>
      <c r="BB77" s="135"/>
      <c r="BC77" s="135"/>
      <c r="BD77" s="135"/>
      <c r="BE77" s="135"/>
      <c r="BF77" s="135"/>
      <c r="BG77" s="135"/>
      <c r="BH77" s="135"/>
    </row>
    <row r="78" spans="1:60" hidden="1" x14ac:dyDescent="0.2">
      <c r="C78" s="80"/>
      <c r="AK78">
        <f>SUM(AK1:AK77)</f>
        <v>0</v>
      </c>
      <c r="AL78">
        <f>SUM(AL1:AL77)</f>
        <v>0</v>
      </c>
      <c r="AN78">
        <v>15</v>
      </c>
      <c r="AO78">
        <v>21</v>
      </c>
    </row>
    <row r="79" spans="1:60" ht="13.5" hidden="1" thickBot="1" x14ac:dyDescent="0.25">
      <c r="A79" s="164"/>
      <c r="B79" s="165" t="s">
        <v>1075</v>
      </c>
      <c r="C79" s="171"/>
      <c r="D79" s="166"/>
      <c r="E79" s="166"/>
      <c r="F79" s="166"/>
      <c r="G79" s="167">
        <f>F8+F51+F60+F73</f>
        <v>0</v>
      </c>
      <c r="AN79">
        <f>SUMIF(AM8:AM78,AN78,G8:G78)</f>
        <v>0</v>
      </c>
      <c r="AO79">
        <f>SUMIF(AM8:AM78,AO78,G8:G78)</f>
        <v>0</v>
      </c>
    </row>
  </sheetData>
  <sheetProtection algorithmName="SHA-512" hashValue="DHxNZ0F0EpQhdn0vpN/dc9Qq8OSoufhxsF89M02woSYPy8EqD1e4Xa6fow41abWf+2MfEU137e1RK6Czr4l2kQ==" saltValue="21d8/8Xw5G4+f4lP3YNVjA==" spinCount="100000" sheet="1"/>
  <mergeCells count="43">
    <mergeCell ref="B19:G19"/>
    <mergeCell ref="A1:G1"/>
    <mergeCell ref="C2:G2"/>
    <mergeCell ref="C3:G3"/>
    <mergeCell ref="C4:G4"/>
    <mergeCell ref="C7:G7"/>
    <mergeCell ref="F8:G8"/>
    <mergeCell ref="B9:G9"/>
    <mergeCell ref="C11:G11"/>
    <mergeCell ref="B13:G13"/>
    <mergeCell ref="B14:G14"/>
    <mergeCell ref="B16:G16"/>
    <mergeCell ref="B39:G39"/>
    <mergeCell ref="C21:G21"/>
    <mergeCell ref="C22:G22"/>
    <mergeCell ref="C24:G24"/>
    <mergeCell ref="C25:G25"/>
    <mergeCell ref="B28:G28"/>
    <mergeCell ref="C30:G30"/>
    <mergeCell ref="B31:G31"/>
    <mergeCell ref="B32:G32"/>
    <mergeCell ref="C34:G34"/>
    <mergeCell ref="C36:G36"/>
    <mergeCell ref="C38:G38"/>
    <mergeCell ref="B64:G64"/>
    <mergeCell ref="B44:G44"/>
    <mergeCell ref="B46:G46"/>
    <mergeCell ref="B48:G48"/>
    <mergeCell ref="F51:G51"/>
    <mergeCell ref="B52:G52"/>
    <mergeCell ref="B54:G54"/>
    <mergeCell ref="B56:G56"/>
    <mergeCell ref="B58:G58"/>
    <mergeCell ref="F60:G60"/>
    <mergeCell ref="B61:G61"/>
    <mergeCell ref="B62:G62"/>
    <mergeCell ref="C77:G77"/>
    <mergeCell ref="B65:G65"/>
    <mergeCell ref="B66:G66"/>
    <mergeCell ref="B68:G68"/>
    <mergeCell ref="B69:G69"/>
    <mergeCell ref="F73:G73"/>
    <mergeCell ref="B74:G74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75</v>
      </c>
      <c r="C4" s="239" t="s">
        <v>76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468</v>
      </c>
      <c r="C8" s="168" t="s">
        <v>469</v>
      </c>
      <c r="D8" s="140"/>
      <c r="E8" s="143"/>
      <c r="F8" s="245">
        <f>SUM(G9:G16)</f>
        <v>0</v>
      </c>
      <c r="G8" s="246"/>
      <c r="H8" s="146"/>
      <c r="I8" s="152"/>
      <c r="J8" s="54"/>
    </row>
    <row r="9" spans="1:60" outlineLevel="1" x14ac:dyDescent="0.2">
      <c r="A9" s="151"/>
      <c r="B9" s="220" t="s">
        <v>1137</v>
      </c>
      <c r="C9" s="221"/>
      <c r="D9" s="222"/>
      <c r="E9" s="223"/>
      <c r="F9" s="224"/>
      <c r="G9" s="225"/>
      <c r="H9" s="147"/>
      <c r="I9" s="153"/>
      <c r="J9" s="134"/>
      <c r="K9" s="135">
        <v>1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231" t="s">
        <v>1138</v>
      </c>
      <c r="C10" s="232"/>
      <c r="D10" s="233"/>
      <c r="E10" s="234"/>
      <c r="F10" s="235"/>
      <c r="G10" s="236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51"/>
      <c r="B11" s="231" t="s">
        <v>1139</v>
      </c>
      <c r="C11" s="232"/>
      <c r="D11" s="233"/>
      <c r="E11" s="234"/>
      <c r="F11" s="235"/>
      <c r="G11" s="236"/>
      <c r="H11" s="147"/>
      <c r="I11" s="153"/>
      <c r="J11" s="134"/>
      <c r="K11" s="135">
        <v>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2.5" outlineLevel="1" x14ac:dyDescent="0.2">
      <c r="A12" s="151">
        <v>1</v>
      </c>
      <c r="B12" s="139" t="s">
        <v>1140</v>
      </c>
      <c r="C12" s="169" t="s">
        <v>1141</v>
      </c>
      <c r="D12" s="141" t="s">
        <v>232</v>
      </c>
      <c r="E12" s="144">
        <v>4</v>
      </c>
      <c r="F12" s="149"/>
      <c r="G12" s="148">
        <f>E12*F12</f>
        <v>0</v>
      </c>
      <c r="H12" s="147" t="s">
        <v>417</v>
      </c>
      <c r="I12" s="153" t="s">
        <v>95</v>
      </c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>
        <v>21</v>
      </c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139"/>
      <c r="C13" s="226" t="s">
        <v>462</v>
      </c>
      <c r="D13" s="227"/>
      <c r="E13" s="228"/>
      <c r="F13" s="229"/>
      <c r="G13" s="230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 t="str">
        <f>C13</f>
        <v>Včetně pomocného lešení o výšce podlahy do 1900 mm a pro zatížení do 1,5 kPa  (150 kg/m2).</v>
      </c>
      <c r="BB13" s="135"/>
      <c r="BC13" s="135"/>
      <c r="BD13" s="135"/>
      <c r="BE13" s="135"/>
      <c r="BF13" s="135"/>
      <c r="BG13" s="135"/>
      <c r="BH13" s="135"/>
    </row>
    <row r="14" spans="1:60" ht="22.5" outlineLevel="1" x14ac:dyDescent="0.2">
      <c r="A14" s="151">
        <v>2</v>
      </c>
      <c r="B14" s="139" t="s">
        <v>1142</v>
      </c>
      <c r="C14" s="169" t="s">
        <v>1143</v>
      </c>
      <c r="D14" s="141" t="s">
        <v>232</v>
      </c>
      <c r="E14" s="144">
        <v>2</v>
      </c>
      <c r="F14" s="149"/>
      <c r="G14" s="148">
        <f>E14*F14</f>
        <v>0</v>
      </c>
      <c r="H14" s="147" t="s">
        <v>417</v>
      </c>
      <c r="I14" s="153" t="s">
        <v>95</v>
      </c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>
        <v>21</v>
      </c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/>
      <c r="B15" s="139"/>
      <c r="C15" s="226" t="s">
        <v>462</v>
      </c>
      <c r="D15" s="227"/>
      <c r="E15" s="228"/>
      <c r="F15" s="229"/>
      <c r="G15" s="230"/>
      <c r="H15" s="147"/>
      <c r="I15" s="153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 t="str">
        <f>C15</f>
        <v>Včetně pomocného lešení o výšce podlahy do 1900 mm a pro zatížení do 1,5 kPa  (150 kg/m2).</v>
      </c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>
        <v>3</v>
      </c>
      <c r="B16" s="139" t="s">
        <v>1503</v>
      </c>
      <c r="C16" s="169" t="s">
        <v>1504</v>
      </c>
      <c r="D16" s="141" t="s">
        <v>1505</v>
      </c>
      <c r="E16" s="144">
        <v>3</v>
      </c>
      <c r="F16" s="149"/>
      <c r="G16" s="148">
        <f>E16*F16</f>
        <v>0</v>
      </c>
      <c r="H16" s="147"/>
      <c r="I16" s="153" t="s">
        <v>164</v>
      </c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>
        <v>21</v>
      </c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x14ac:dyDescent="0.2">
      <c r="A17" s="150" t="s">
        <v>85</v>
      </c>
      <c r="B17" s="138" t="s">
        <v>1506</v>
      </c>
      <c r="C17" s="168" t="s">
        <v>1507</v>
      </c>
      <c r="D17" s="140"/>
      <c r="E17" s="143"/>
      <c r="F17" s="218">
        <f>SUM(G18:G47)</f>
        <v>0</v>
      </c>
      <c r="G17" s="219"/>
      <c r="H17" s="146"/>
      <c r="I17" s="152"/>
      <c r="J17" s="54"/>
    </row>
    <row r="18" spans="1:60" outlineLevel="1" x14ac:dyDescent="0.2">
      <c r="A18" s="151"/>
      <c r="B18" s="220" t="s">
        <v>1508</v>
      </c>
      <c r="C18" s="221"/>
      <c r="D18" s="222"/>
      <c r="E18" s="223"/>
      <c r="F18" s="224"/>
      <c r="G18" s="225"/>
      <c r="H18" s="147"/>
      <c r="I18" s="153"/>
      <c r="J18" s="134"/>
      <c r="K18" s="135">
        <v>1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/>
      <c r="B19" s="231" t="s">
        <v>1509</v>
      </c>
      <c r="C19" s="232"/>
      <c r="D19" s="233"/>
      <c r="E19" s="234"/>
      <c r="F19" s="235"/>
      <c r="G19" s="236"/>
      <c r="H19" s="147"/>
      <c r="I19" s="153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4</v>
      </c>
      <c r="B20" s="139" t="s">
        <v>1510</v>
      </c>
      <c r="C20" s="169" t="s">
        <v>1511</v>
      </c>
      <c r="D20" s="141" t="s">
        <v>232</v>
      </c>
      <c r="E20" s="144">
        <v>56</v>
      </c>
      <c r="F20" s="149"/>
      <c r="G20" s="148">
        <f>E20*F20</f>
        <v>0</v>
      </c>
      <c r="H20" s="147" t="s">
        <v>1506</v>
      </c>
      <c r="I20" s="153" t="s">
        <v>95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/>
      <c r="B21" s="231" t="s">
        <v>1219</v>
      </c>
      <c r="C21" s="232"/>
      <c r="D21" s="233"/>
      <c r="E21" s="234"/>
      <c r="F21" s="235"/>
      <c r="G21" s="236"/>
      <c r="H21" s="147"/>
      <c r="I21" s="153"/>
      <c r="J21" s="134"/>
      <c r="K21" s="135">
        <v>1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5</v>
      </c>
      <c r="B22" s="139" t="s">
        <v>1220</v>
      </c>
      <c r="C22" s="169" t="s">
        <v>1221</v>
      </c>
      <c r="D22" s="141" t="s">
        <v>1115</v>
      </c>
      <c r="E22" s="144">
        <v>32</v>
      </c>
      <c r="F22" s="149"/>
      <c r="G22" s="148">
        <f>E22*F22</f>
        <v>0</v>
      </c>
      <c r="H22" s="147" t="s">
        <v>1136</v>
      </c>
      <c r="I22" s="153" t="s">
        <v>95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51">
        <v>6</v>
      </c>
      <c r="B23" s="139" t="s">
        <v>1222</v>
      </c>
      <c r="C23" s="169" t="s">
        <v>1223</v>
      </c>
      <c r="D23" s="141" t="s">
        <v>1115</v>
      </c>
      <c r="E23" s="144">
        <v>16</v>
      </c>
      <c r="F23" s="149"/>
      <c r="G23" s="148">
        <f>E23*F23</f>
        <v>0</v>
      </c>
      <c r="H23" s="147" t="s">
        <v>1136</v>
      </c>
      <c r="I23" s="153" t="s">
        <v>95</v>
      </c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>
        <v>21</v>
      </c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51">
        <v>7</v>
      </c>
      <c r="B24" s="139" t="s">
        <v>1512</v>
      </c>
      <c r="C24" s="169" t="s">
        <v>1513</v>
      </c>
      <c r="D24" s="141" t="s">
        <v>202</v>
      </c>
      <c r="E24" s="144">
        <v>22.3</v>
      </c>
      <c r="F24" s="149"/>
      <c r="G24" s="148">
        <f>E24*F24</f>
        <v>0</v>
      </c>
      <c r="H24" s="147"/>
      <c r="I24" s="153" t="s">
        <v>164</v>
      </c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>
        <v>21</v>
      </c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51"/>
      <c r="B25" s="139"/>
      <c r="C25" s="170" t="s">
        <v>1514</v>
      </c>
      <c r="D25" s="142"/>
      <c r="E25" s="145">
        <v>22.3</v>
      </c>
      <c r="F25" s="148"/>
      <c r="G25" s="148"/>
      <c r="H25" s="147"/>
      <c r="I25" s="153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51">
        <v>8</v>
      </c>
      <c r="B26" s="139" t="s">
        <v>1515</v>
      </c>
      <c r="C26" s="169" t="s">
        <v>1516</v>
      </c>
      <c r="D26" s="141" t="s">
        <v>202</v>
      </c>
      <c r="E26" s="144">
        <v>87</v>
      </c>
      <c r="F26" s="149"/>
      <c r="G26" s="148">
        <f>E26*F26</f>
        <v>0</v>
      </c>
      <c r="H26" s="147"/>
      <c r="I26" s="153" t="s">
        <v>164</v>
      </c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>
        <v>21</v>
      </c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51">
        <v>9</v>
      </c>
      <c r="B27" s="139" t="s">
        <v>1517</v>
      </c>
      <c r="C27" s="169" t="s">
        <v>1518</v>
      </c>
      <c r="D27" s="141" t="s">
        <v>202</v>
      </c>
      <c r="E27" s="144">
        <v>1290.4000000000001</v>
      </c>
      <c r="F27" s="149"/>
      <c r="G27" s="148">
        <f>E27*F27</f>
        <v>0</v>
      </c>
      <c r="H27" s="147"/>
      <c r="I27" s="153" t="s">
        <v>164</v>
      </c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>
        <v>21</v>
      </c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51"/>
      <c r="B28" s="139"/>
      <c r="C28" s="170" t="s">
        <v>1519</v>
      </c>
      <c r="D28" s="142"/>
      <c r="E28" s="145">
        <v>1290.4000000000001</v>
      </c>
      <c r="F28" s="148"/>
      <c r="G28" s="148"/>
      <c r="H28" s="147"/>
      <c r="I28" s="153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51">
        <v>10</v>
      </c>
      <c r="B29" s="139" t="s">
        <v>1520</v>
      </c>
      <c r="C29" s="169" t="s">
        <v>1521</v>
      </c>
      <c r="D29" s="141" t="s">
        <v>202</v>
      </c>
      <c r="E29" s="144">
        <v>678</v>
      </c>
      <c r="F29" s="149"/>
      <c r="G29" s="148">
        <f t="shared" ref="G29:G41" si="0">E29*F29</f>
        <v>0</v>
      </c>
      <c r="H29" s="147"/>
      <c r="I29" s="153" t="s">
        <v>164</v>
      </c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>
        <v>21</v>
      </c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1">
        <v>11</v>
      </c>
      <c r="B30" s="139" t="s">
        <v>1522</v>
      </c>
      <c r="C30" s="169" t="s">
        <v>1523</v>
      </c>
      <c r="D30" s="141" t="s">
        <v>232</v>
      </c>
      <c r="E30" s="144">
        <v>116</v>
      </c>
      <c r="F30" s="149"/>
      <c r="G30" s="148">
        <f t="shared" si="0"/>
        <v>0</v>
      </c>
      <c r="H30" s="147"/>
      <c r="I30" s="153" t="s">
        <v>164</v>
      </c>
      <c r="J30" s="134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>
        <v>21</v>
      </c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51">
        <v>12</v>
      </c>
      <c r="B31" s="139" t="s">
        <v>1524</v>
      </c>
      <c r="C31" s="169" t="s">
        <v>1525</v>
      </c>
      <c r="D31" s="141" t="s">
        <v>232</v>
      </c>
      <c r="E31" s="144">
        <v>58</v>
      </c>
      <c r="F31" s="149"/>
      <c r="G31" s="148">
        <f t="shared" si="0"/>
        <v>0</v>
      </c>
      <c r="H31" s="147"/>
      <c r="I31" s="153" t="s">
        <v>164</v>
      </c>
      <c r="J31" s="134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>
        <v>21</v>
      </c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1">
        <v>13</v>
      </c>
      <c r="B32" s="139" t="s">
        <v>1526</v>
      </c>
      <c r="C32" s="169" t="s">
        <v>1527</v>
      </c>
      <c r="D32" s="141" t="s">
        <v>232</v>
      </c>
      <c r="E32" s="144">
        <v>58</v>
      </c>
      <c r="F32" s="149"/>
      <c r="G32" s="148">
        <f t="shared" si="0"/>
        <v>0</v>
      </c>
      <c r="H32" s="147"/>
      <c r="I32" s="153" t="s">
        <v>164</v>
      </c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>
        <v>21</v>
      </c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51">
        <v>14</v>
      </c>
      <c r="B33" s="139" t="s">
        <v>1528</v>
      </c>
      <c r="C33" s="169" t="s">
        <v>1529</v>
      </c>
      <c r="D33" s="141" t="s">
        <v>232</v>
      </c>
      <c r="E33" s="144">
        <v>42</v>
      </c>
      <c r="F33" s="149"/>
      <c r="G33" s="148">
        <f t="shared" si="0"/>
        <v>0</v>
      </c>
      <c r="H33" s="147"/>
      <c r="I33" s="153" t="s">
        <v>164</v>
      </c>
      <c r="J33" s="134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>
        <v>21</v>
      </c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51">
        <v>15</v>
      </c>
      <c r="B34" s="139" t="s">
        <v>1530</v>
      </c>
      <c r="C34" s="169" t="s">
        <v>1531</v>
      </c>
      <c r="D34" s="141" t="s">
        <v>232</v>
      </c>
      <c r="E34" s="144">
        <v>59</v>
      </c>
      <c r="F34" s="149"/>
      <c r="G34" s="148">
        <f t="shared" si="0"/>
        <v>0</v>
      </c>
      <c r="H34" s="147"/>
      <c r="I34" s="153" t="s">
        <v>164</v>
      </c>
      <c r="J34" s="134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>
        <v>21</v>
      </c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2.5" outlineLevel="1" x14ac:dyDescent="0.2">
      <c r="A35" s="151">
        <v>16</v>
      </c>
      <c r="B35" s="139" t="s">
        <v>1532</v>
      </c>
      <c r="C35" s="169" t="s">
        <v>1533</v>
      </c>
      <c r="D35" s="141" t="s">
        <v>202</v>
      </c>
      <c r="E35" s="144">
        <v>1</v>
      </c>
      <c r="F35" s="149"/>
      <c r="G35" s="148">
        <f t="shared" si="0"/>
        <v>0</v>
      </c>
      <c r="H35" s="147"/>
      <c r="I35" s="153" t="s">
        <v>164</v>
      </c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21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51">
        <v>17</v>
      </c>
      <c r="B36" s="139" t="s">
        <v>1534</v>
      </c>
      <c r="C36" s="169" t="s">
        <v>1535</v>
      </c>
      <c r="D36" s="141" t="s">
        <v>232</v>
      </c>
      <c r="E36" s="144">
        <v>1</v>
      </c>
      <c r="F36" s="149"/>
      <c r="G36" s="148">
        <f t="shared" si="0"/>
        <v>0</v>
      </c>
      <c r="H36" s="147"/>
      <c r="I36" s="153" t="s">
        <v>164</v>
      </c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>
        <v>21</v>
      </c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51">
        <v>18</v>
      </c>
      <c r="B37" s="139" t="s">
        <v>1536</v>
      </c>
      <c r="C37" s="169" t="s">
        <v>1537</v>
      </c>
      <c r="D37" s="141" t="s">
        <v>232</v>
      </c>
      <c r="E37" s="144">
        <v>1</v>
      </c>
      <c r="F37" s="149"/>
      <c r="G37" s="148">
        <f t="shared" si="0"/>
        <v>0</v>
      </c>
      <c r="H37" s="147"/>
      <c r="I37" s="153" t="s">
        <v>164</v>
      </c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>
        <v>21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51">
        <v>19</v>
      </c>
      <c r="B38" s="139" t="s">
        <v>1538</v>
      </c>
      <c r="C38" s="169" t="s">
        <v>1539</v>
      </c>
      <c r="D38" s="141" t="s">
        <v>232</v>
      </c>
      <c r="E38" s="144">
        <v>1</v>
      </c>
      <c r="F38" s="149"/>
      <c r="G38" s="148">
        <f t="shared" si="0"/>
        <v>0</v>
      </c>
      <c r="H38" s="147"/>
      <c r="I38" s="153" t="s">
        <v>164</v>
      </c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>
        <v>21</v>
      </c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1">
        <v>20</v>
      </c>
      <c r="B39" s="139" t="s">
        <v>1540</v>
      </c>
      <c r="C39" s="169" t="s">
        <v>1541</v>
      </c>
      <c r="D39" s="141" t="s">
        <v>232</v>
      </c>
      <c r="E39" s="144">
        <v>3</v>
      </c>
      <c r="F39" s="149"/>
      <c r="G39" s="148">
        <f t="shared" si="0"/>
        <v>0</v>
      </c>
      <c r="H39" s="147"/>
      <c r="I39" s="153" t="s">
        <v>164</v>
      </c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>
        <v>21</v>
      </c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51">
        <v>21</v>
      </c>
      <c r="B40" s="139" t="s">
        <v>1542</v>
      </c>
      <c r="C40" s="169" t="s">
        <v>1543</v>
      </c>
      <c r="D40" s="141" t="s">
        <v>232</v>
      </c>
      <c r="E40" s="144">
        <v>1</v>
      </c>
      <c r="F40" s="149"/>
      <c r="G40" s="148">
        <f t="shared" si="0"/>
        <v>0</v>
      </c>
      <c r="H40" s="147"/>
      <c r="I40" s="153" t="s">
        <v>164</v>
      </c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>
        <v>21</v>
      </c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51">
        <v>22</v>
      </c>
      <c r="B41" s="139" t="s">
        <v>1544</v>
      </c>
      <c r="C41" s="169" t="s">
        <v>1545</v>
      </c>
      <c r="D41" s="141" t="s">
        <v>232</v>
      </c>
      <c r="E41" s="144">
        <v>5</v>
      </c>
      <c r="F41" s="149"/>
      <c r="G41" s="148">
        <f t="shared" si="0"/>
        <v>0</v>
      </c>
      <c r="H41" s="147"/>
      <c r="I41" s="153" t="s">
        <v>164</v>
      </c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>
        <v>21</v>
      </c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1"/>
      <c r="B42" s="139"/>
      <c r="C42" s="226" t="s">
        <v>1546</v>
      </c>
      <c r="D42" s="227"/>
      <c r="E42" s="228"/>
      <c r="F42" s="229"/>
      <c r="G42" s="230"/>
      <c r="H42" s="147"/>
      <c r="I42" s="153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 t="str">
        <f>C42</f>
        <v>Montáž včetně napojení kabelů.</v>
      </c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51">
        <v>23</v>
      </c>
      <c r="B43" s="139" t="s">
        <v>1547</v>
      </c>
      <c r="C43" s="169" t="s">
        <v>1548</v>
      </c>
      <c r="D43" s="141" t="s">
        <v>232</v>
      </c>
      <c r="E43" s="144">
        <v>10</v>
      </c>
      <c r="F43" s="149"/>
      <c r="G43" s="148">
        <f>E43*F43</f>
        <v>0</v>
      </c>
      <c r="H43" s="147"/>
      <c r="I43" s="153" t="s">
        <v>164</v>
      </c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>
        <v>21</v>
      </c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51">
        <v>24</v>
      </c>
      <c r="B44" s="139" t="s">
        <v>1549</v>
      </c>
      <c r="C44" s="169" t="s">
        <v>1550</v>
      </c>
      <c r="D44" s="141" t="s">
        <v>232</v>
      </c>
      <c r="E44" s="144">
        <v>1</v>
      </c>
      <c r="F44" s="149"/>
      <c r="G44" s="148">
        <f>E44*F44</f>
        <v>0</v>
      </c>
      <c r="H44" s="147"/>
      <c r="I44" s="153" t="s">
        <v>164</v>
      </c>
      <c r="J44" s="13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>
        <v>21</v>
      </c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1">
        <v>25</v>
      </c>
      <c r="B45" s="139" t="s">
        <v>1551</v>
      </c>
      <c r="C45" s="169" t="s">
        <v>1552</v>
      </c>
      <c r="D45" s="141" t="s">
        <v>232</v>
      </c>
      <c r="E45" s="144">
        <v>1</v>
      </c>
      <c r="F45" s="149"/>
      <c r="G45" s="148">
        <f>E45*F45</f>
        <v>0</v>
      </c>
      <c r="H45" s="147"/>
      <c r="I45" s="153" t="s">
        <v>164</v>
      </c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>
        <v>21</v>
      </c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51">
        <v>26</v>
      </c>
      <c r="B46" s="139" t="s">
        <v>1553</v>
      </c>
      <c r="C46" s="169" t="s">
        <v>1554</v>
      </c>
      <c r="D46" s="141" t="s">
        <v>232</v>
      </c>
      <c r="E46" s="144">
        <v>1</v>
      </c>
      <c r="F46" s="149"/>
      <c r="G46" s="148">
        <f>E46*F46</f>
        <v>0</v>
      </c>
      <c r="H46" s="147"/>
      <c r="I46" s="153" t="s">
        <v>164</v>
      </c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>
        <v>21</v>
      </c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13.5" outlineLevel="1" thickBot="1" x14ac:dyDescent="0.25">
      <c r="A47" s="160">
        <v>27</v>
      </c>
      <c r="B47" s="161" t="s">
        <v>1387</v>
      </c>
      <c r="C47" s="185" t="s">
        <v>1555</v>
      </c>
      <c r="D47" s="182" t="s">
        <v>1389</v>
      </c>
      <c r="E47" s="183">
        <v>56</v>
      </c>
      <c r="F47" s="184"/>
      <c r="G47" s="174">
        <f>E47*F47</f>
        <v>0</v>
      </c>
      <c r="H47" s="162" t="s">
        <v>225</v>
      </c>
      <c r="I47" s="163" t="s">
        <v>95</v>
      </c>
      <c r="J47" s="134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>
        <v>21</v>
      </c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ht="12.75" hidden="1" customHeight="1" x14ac:dyDescent="0.2">
      <c r="A48" s="54"/>
      <c r="B48" s="61"/>
      <c r="C48" s="180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hidden="1" customHeight="1" x14ac:dyDescent="0.2">
      <c r="A49" s="175"/>
      <c r="B49" s="176" t="s">
        <v>1075</v>
      </c>
      <c r="C49" s="181"/>
      <c r="D49" s="177"/>
      <c r="E49" s="177"/>
      <c r="F49" s="177"/>
      <c r="G49" s="178">
        <f>F8+F17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jDwSeNTrP0xS3aK79B0n2e1IyrqAlZIhFwhI1l4uQGtVYfiaptWAjg6W/pMuHf5VcBFYUWFsPGigt0j9MNSK9g==" saltValue="zoV83z1SD35p6+gc/OXBAA==" spinCount="100000" sheet="1"/>
  <mergeCells count="16">
    <mergeCell ref="F8:G8"/>
    <mergeCell ref="A1:G1"/>
    <mergeCell ref="C2:G2"/>
    <mergeCell ref="C3:G3"/>
    <mergeCell ref="C4:G4"/>
    <mergeCell ref="C7:G7"/>
    <mergeCell ref="B18:G18"/>
    <mergeCell ref="B19:G19"/>
    <mergeCell ref="B21:G21"/>
    <mergeCell ref="C42:G42"/>
    <mergeCell ref="B9:G9"/>
    <mergeCell ref="B10:G10"/>
    <mergeCell ref="B11:G11"/>
    <mergeCell ref="C13:G13"/>
    <mergeCell ref="C15:G15"/>
    <mergeCell ref="F17:G17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204" t="s">
        <v>80</v>
      </c>
      <c r="B1" s="204"/>
      <c r="C1" s="205"/>
      <c r="D1" s="204"/>
      <c r="E1" s="204"/>
      <c r="F1" s="204"/>
      <c r="G1" s="204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37" t="s">
        <v>43</v>
      </c>
      <c r="D2" s="206"/>
      <c r="E2" s="206"/>
      <c r="F2" s="206"/>
      <c r="G2" s="207"/>
      <c r="H2" s="54"/>
      <c r="I2" s="54"/>
      <c r="J2" s="54"/>
    </row>
    <row r="3" spans="1:60" x14ac:dyDescent="0.2">
      <c r="A3" s="57" t="s">
        <v>32</v>
      </c>
      <c r="B3" s="58" t="s">
        <v>51</v>
      </c>
      <c r="C3" s="238" t="s">
        <v>43</v>
      </c>
      <c r="D3" s="208"/>
      <c r="E3" s="208"/>
      <c r="F3" s="208"/>
      <c r="G3" s="209"/>
      <c r="H3" s="54"/>
      <c r="I3" s="54"/>
      <c r="J3" s="54"/>
    </row>
    <row r="4" spans="1:60" ht="13.5" thickBot="1" x14ac:dyDescent="0.25">
      <c r="A4" s="126" t="s">
        <v>33</v>
      </c>
      <c r="B4" s="127" t="s">
        <v>77</v>
      </c>
      <c r="C4" s="239" t="s">
        <v>78</v>
      </c>
      <c r="D4" s="240"/>
      <c r="E4" s="240"/>
      <c r="F4" s="240"/>
      <c r="G4" s="241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28" t="s">
        <v>34</v>
      </c>
      <c r="B6" s="131" t="s">
        <v>35</v>
      </c>
      <c r="C6" s="132" t="s">
        <v>36</v>
      </c>
      <c r="D6" s="129" t="s">
        <v>37</v>
      </c>
      <c r="E6" s="130" t="s">
        <v>38</v>
      </c>
      <c r="F6" s="133" t="s">
        <v>39</v>
      </c>
      <c r="G6" s="154" t="s">
        <v>40</v>
      </c>
      <c r="H6" s="155" t="s">
        <v>81</v>
      </c>
      <c r="I6" s="137" t="s">
        <v>82</v>
      </c>
      <c r="J6" s="54"/>
    </row>
    <row r="7" spans="1:60" x14ac:dyDescent="0.2">
      <c r="A7" s="156"/>
      <c r="B7" s="157" t="s">
        <v>83</v>
      </c>
      <c r="C7" s="242" t="s">
        <v>84</v>
      </c>
      <c r="D7" s="242"/>
      <c r="E7" s="243"/>
      <c r="F7" s="244"/>
      <c r="G7" s="244"/>
      <c r="H7" s="158"/>
      <c r="I7" s="159"/>
      <c r="J7" s="54"/>
    </row>
    <row r="8" spans="1:60" x14ac:dyDescent="0.2">
      <c r="A8" s="150" t="s">
        <v>85</v>
      </c>
      <c r="B8" s="138" t="s">
        <v>468</v>
      </c>
      <c r="C8" s="168" t="s">
        <v>469</v>
      </c>
      <c r="D8" s="140"/>
      <c r="E8" s="143"/>
      <c r="F8" s="245">
        <f>SUM(G9:G10)</f>
        <v>0</v>
      </c>
      <c r="G8" s="246"/>
      <c r="H8" s="146"/>
      <c r="I8" s="152"/>
      <c r="J8" s="54"/>
    </row>
    <row r="9" spans="1:60" outlineLevel="1" x14ac:dyDescent="0.2">
      <c r="A9" s="151">
        <v>1</v>
      </c>
      <c r="B9" s="139" t="s">
        <v>1556</v>
      </c>
      <c r="C9" s="169" t="s">
        <v>1557</v>
      </c>
      <c r="D9" s="141" t="s">
        <v>232</v>
      </c>
      <c r="E9" s="144">
        <v>1</v>
      </c>
      <c r="F9" s="149"/>
      <c r="G9" s="148">
        <f>E9*F9</f>
        <v>0</v>
      </c>
      <c r="H9" s="147"/>
      <c r="I9" s="153" t="s">
        <v>164</v>
      </c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>
        <v>21</v>
      </c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51"/>
      <c r="B10" s="139"/>
      <c r="C10" s="226" t="s">
        <v>462</v>
      </c>
      <c r="D10" s="227"/>
      <c r="E10" s="228"/>
      <c r="F10" s="229"/>
      <c r="G10" s="230"/>
      <c r="H10" s="147"/>
      <c r="I10" s="153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 t="str">
        <f>C10</f>
        <v>Včetně pomocného lešení o výšce podlahy do 1900 mm a pro zatížení do 1,5 kPa  (150 kg/m2).</v>
      </c>
      <c r="BB10" s="135"/>
      <c r="BC10" s="135"/>
      <c r="BD10" s="135"/>
      <c r="BE10" s="135"/>
      <c r="BF10" s="135"/>
      <c r="BG10" s="135"/>
      <c r="BH10" s="135"/>
    </row>
    <row r="11" spans="1:60" x14ac:dyDescent="0.2">
      <c r="A11" s="150" t="s">
        <v>85</v>
      </c>
      <c r="B11" s="138" t="s">
        <v>1506</v>
      </c>
      <c r="C11" s="168" t="s">
        <v>1507</v>
      </c>
      <c r="D11" s="140"/>
      <c r="E11" s="143"/>
      <c r="F11" s="218">
        <f>SUM(G12:G23)</f>
        <v>0</v>
      </c>
      <c r="G11" s="219"/>
      <c r="H11" s="146"/>
      <c r="I11" s="152"/>
      <c r="J11" s="54"/>
    </row>
    <row r="12" spans="1:60" outlineLevel="1" x14ac:dyDescent="0.2">
      <c r="A12" s="151"/>
      <c r="B12" s="220" t="s">
        <v>1137</v>
      </c>
      <c r="C12" s="221"/>
      <c r="D12" s="222"/>
      <c r="E12" s="223"/>
      <c r="F12" s="224"/>
      <c r="G12" s="225"/>
      <c r="H12" s="147"/>
      <c r="I12" s="153"/>
      <c r="J12" s="134"/>
      <c r="K12" s="135">
        <v>1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51"/>
      <c r="B13" s="231" t="s">
        <v>1138</v>
      </c>
      <c r="C13" s="232"/>
      <c r="D13" s="233"/>
      <c r="E13" s="234"/>
      <c r="F13" s="235"/>
      <c r="G13" s="236"/>
      <c r="H13" s="147"/>
      <c r="I13" s="153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1"/>
      <c r="B14" s="231" t="s">
        <v>1139</v>
      </c>
      <c r="C14" s="232"/>
      <c r="D14" s="233"/>
      <c r="E14" s="234"/>
      <c r="F14" s="235"/>
      <c r="G14" s="236"/>
      <c r="H14" s="147"/>
      <c r="I14" s="153"/>
      <c r="J14" s="134"/>
      <c r="K14" s="135">
        <v>2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51">
        <v>2</v>
      </c>
      <c r="B15" s="139" t="s">
        <v>1140</v>
      </c>
      <c r="C15" s="169" t="s">
        <v>1558</v>
      </c>
      <c r="D15" s="141" t="s">
        <v>232</v>
      </c>
      <c r="E15" s="144">
        <v>3</v>
      </c>
      <c r="F15" s="149"/>
      <c r="G15" s="148">
        <f>E15*F15</f>
        <v>0</v>
      </c>
      <c r="H15" s="147" t="s">
        <v>417</v>
      </c>
      <c r="I15" s="153" t="s">
        <v>95</v>
      </c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>
        <v>21</v>
      </c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51"/>
      <c r="B16" s="139"/>
      <c r="C16" s="226" t="s">
        <v>462</v>
      </c>
      <c r="D16" s="227"/>
      <c r="E16" s="228"/>
      <c r="F16" s="229"/>
      <c r="G16" s="230"/>
      <c r="H16" s="147"/>
      <c r="I16" s="153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 t="str">
        <f>C16</f>
        <v>Včetně pomocného lešení o výšce podlahy do 1900 mm a pro zatížení do 1,5 kPa  (150 kg/m2).</v>
      </c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51">
        <v>3</v>
      </c>
      <c r="B17" s="139" t="s">
        <v>1512</v>
      </c>
      <c r="C17" s="169" t="s">
        <v>1513</v>
      </c>
      <c r="D17" s="141" t="s">
        <v>202</v>
      </c>
      <c r="E17" s="144">
        <v>43</v>
      </c>
      <c r="F17" s="149"/>
      <c r="G17" s="148">
        <f>E17*F17</f>
        <v>0</v>
      </c>
      <c r="H17" s="147"/>
      <c r="I17" s="153" t="s">
        <v>164</v>
      </c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>
        <v>21</v>
      </c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51"/>
      <c r="B18" s="139"/>
      <c r="C18" s="170" t="s">
        <v>1559</v>
      </c>
      <c r="D18" s="142"/>
      <c r="E18" s="145">
        <v>43</v>
      </c>
      <c r="F18" s="148"/>
      <c r="G18" s="148"/>
      <c r="H18" s="147"/>
      <c r="I18" s="153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51">
        <v>4</v>
      </c>
      <c r="B19" s="139" t="s">
        <v>1517</v>
      </c>
      <c r="C19" s="169" t="s">
        <v>1518</v>
      </c>
      <c r="D19" s="141" t="s">
        <v>202</v>
      </c>
      <c r="E19" s="144">
        <v>288</v>
      </c>
      <c r="F19" s="149"/>
      <c r="G19" s="148">
        <f>E19*F19</f>
        <v>0</v>
      </c>
      <c r="H19" s="147"/>
      <c r="I19" s="153" t="s">
        <v>164</v>
      </c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>
        <v>21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1">
        <v>5</v>
      </c>
      <c r="B20" s="139" t="s">
        <v>1522</v>
      </c>
      <c r="C20" s="169" t="s">
        <v>1523</v>
      </c>
      <c r="D20" s="141" t="s">
        <v>232</v>
      </c>
      <c r="E20" s="144">
        <v>12</v>
      </c>
      <c r="F20" s="149"/>
      <c r="G20" s="148">
        <f>E20*F20</f>
        <v>0</v>
      </c>
      <c r="H20" s="147"/>
      <c r="I20" s="153" t="s">
        <v>164</v>
      </c>
      <c r="J20" s="134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>
        <v>21</v>
      </c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1">
        <v>6</v>
      </c>
      <c r="B21" s="139" t="s">
        <v>1560</v>
      </c>
      <c r="C21" s="169" t="s">
        <v>1561</v>
      </c>
      <c r="D21" s="141" t="s">
        <v>232</v>
      </c>
      <c r="E21" s="144">
        <v>6</v>
      </c>
      <c r="F21" s="149"/>
      <c r="G21" s="148">
        <f>E21*F21</f>
        <v>0</v>
      </c>
      <c r="H21" s="147"/>
      <c r="I21" s="153" t="s">
        <v>164</v>
      </c>
      <c r="J21" s="134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>
        <v>21</v>
      </c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51">
        <v>7</v>
      </c>
      <c r="B22" s="139" t="s">
        <v>1562</v>
      </c>
      <c r="C22" s="169" t="s">
        <v>1563</v>
      </c>
      <c r="D22" s="141" t="s">
        <v>232</v>
      </c>
      <c r="E22" s="144">
        <v>1</v>
      </c>
      <c r="F22" s="149"/>
      <c r="G22" s="148">
        <f>E22*F22</f>
        <v>0</v>
      </c>
      <c r="H22" s="147"/>
      <c r="I22" s="153" t="s">
        <v>164</v>
      </c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>
        <v>21</v>
      </c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13.5" outlineLevel="1" thickBot="1" x14ac:dyDescent="0.25">
      <c r="A23" s="160"/>
      <c r="B23" s="161"/>
      <c r="C23" s="213" t="s">
        <v>462</v>
      </c>
      <c r="D23" s="214"/>
      <c r="E23" s="215"/>
      <c r="F23" s="216"/>
      <c r="G23" s="217"/>
      <c r="H23" s="162"/>
      <c r="I23" s="163"/>
      <c r="J23" s="13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 t="str">
        <f>C23</f>
        <v>Včetně pomocného lešení o výšce podlahy do 1900 mm a pro zatížení do 1,5 kPa  (150 kg/m2).</v>
      </c>
      <c r="BB23" s="135"/>
      <c r="BC23" s="135"/>
      <c r="BD23" s="135"/>
      <c r="BE23" s="135"/>
      <c r="BF23" s="135"/>
      <c r="BG23" s="135"/>
      <c r="BH23" s="135"/>
    </row>
    <row r="24" spans="1:60" ht="12.75" hidden="1" customHeight="1" x14ac:dyDescent="0.2">
      <c r="A24" s="54"/>
      <c r="B24" s="61"/>
      <c r="C24" s="180"/>
      <c r="D24" s="54"/>
      <c r="E24" s="54"/>
      <c r="F24" s="54"/>
      <c r="G24" s="54"/>
      <c r="H24" s="54"/>
      <c r="I24" s="54"/>
      <c r="J24" s="54"/>
      <c r="AK24">
        <f>SUM(AK1:AK23)</f>
        <v>0</v>
      </c>
      <c r="AL24">
        <f>SUM(AL1:AL23)</f>
        <v>0</v>
      </c>
      <c r="AN24">
        <v>15</v>
      </c>
      <c r="AO24">
        <v>21</v>
      </c>
    </row>
    <row r="25" spans="1:60" ht="12.75" hidden="1" customHeight="1" x14ac:dyDescent="0.2">
      <c r="A25" s="175"/>
      <c r="B25" s="176" t="s">
        <v>1075</v>
      </c>
      <c r="C25" s="181"/>
      <c r="D25" s="177"/>
      <c r="E25" s="177"/>
      <c r="F25" s="177"/>
      <c r="G25" s="178">
        <f>F8+F11</f>
        <v>0</v>
      </c>
      <c r="H25" s="54"/>
      <c r="I25" s="54"/>
      <c r="J25" s="54"/>
      <c r="AN25">
        <f>SUMIF(AM8:AM24,AN24,G8:G24)</f>
        <v>0</v>
      </c>
      <c r="AO25">
        <f>SUMIF(AM8:AM24,AO24,G8:G24)</f>
        <v>0</v>
      </c>
    </row>
    <row r="26" spans="1:60" ht="12.75" customHeight="1" x14ac:dyDescent="0.2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 x14ac:dyDescent="0.2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 x14ac:dyDescent="0.2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 x14ac:dyDescent="0.2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 x14ac:dyDescent="0.2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 x14ac:dyDescent="0.2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 x14ac:dyDescent="0.2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 x14ac:dyDescent="0.2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jPz06uTNC1sp+Cc3U5G6I9htqVgBDdBV9qQK9d+VI59Og8aR0oGo+ee5EcB9vcHXzHyVVfOSFW7UGwYw3JmmJQ==" saltValue="IIaPOuL2aZ+N4EfrlXUyIg==" spinCount="100000" sheet="1"/>
  <mergeCells count="13">
    <mergeCell ref="F8:G8"/>
    <mergeCell ref="A1:G1"/>
    <mergeCell ref="C2:G2"/>
    <mergeCell ref="C3:G3"/>
    <mergeCell ref="C4:G4"/>
    <mergeCell ref="C7:G7"/>
    <mergeCell ref="C23:G23"/>
    <mergeCell ref="C10:G10"/>
    <mergeCell ref="F11:G11"/>
    <mergeCell ref="B12:G12"/>
    <mergeCell ref="B13:G13"/>
    <mergeCell ref="B14:G14"/>
    <mergeCell ref="C16:G16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101</vt:lpstr>
      <vt:lpstr>101 101 Pol</vt:lpstr>
      <vt:lpstr>101 102 Pol</vt:lpstr>
      <vt:lpstr>101 103 Pol</vt:lpstr>
      <vt:lpstr>101 104 Pol</vt:lpstr>
      <vt:lpstr>101 105 Pol</vt:lpstr>
      <vt:lpstr>101 106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'101 101 Pol'!Oblast_tisku</vt:lpstr>
      <vt:lpstr>'101 102 Pol'!Oblast_tisku</vt:lpstr>
      <vt:lpstr>'101 103 Pol'!Oblast_tisku</vt:lpstr>
      <vt:lpstr>'101 104 Pol'!Oblast_tisku</vt:lpstr>
      <vt:lpstr>'101 105 Pol'!Oblast_tisku</vt:lpstr>
      <vt:lpstr>'101 106 Pol'!Oblast_tisku</vt:lpstr>
      <vt:lpstr>'Rekapitulace Objekt 101'!Oblast_tisku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2012-06-29T07:38:16Z</cp:lastPrinted>
  <dcterms:created xsi:type="dcterms:W3CDTF">2009-04-08T07:15:50Z</dcterms:created>
  <dcterms:modified xsi:type="dcterms:W3CDTF">2016-01-19T11:13:02Z</dcterms:modified>
</cp:coreProperties>
</file>