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30" windowWidth="18735" windowHeight="10680" activeTab="0"/>
  </bookViews>
  <sheets>
    <sheet name="List1" sheetId="1" r:id="rId1"/>
    <sheet name="List2" sheetId="2" r:id="rId2"/>
    <sheet name="List3" sheetId="3" r:id="rId3"/>
  </sheets>
  <definedNames>
    <definedName name="cisloobjektu">#REF!</definedName>
    <definedName name="nazevobjektu">#REF!</definedName>
  </definedNames>
  <calcPr calcId="125725"/>
</workbook>
</file>

<file path=xl/sharedStrings.xml><?xml version="1.0" encoding="utf-8"?>
<sst xmlns="http://schemas.openxmlformats.org/spreadsheetml/2006/main" count="222" uniqueCount="125">
  <si>
    <t xml:space="preserve">Položkový rozpočet </t>
  </si>
  <si>
    <t>Stavba :</t>
  </si>
  <si>
    <t>Objekt :</t>
  </si>
  <si>
    <t>P.č.</t>
  </si>
  <si>
    <t>Kód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</si>
  <si>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</si>
  <si>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</si>
  <si>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</si>
  <si>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</si>
  <si>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</si>
  <si>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</si>
  <si>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</si>
  <si>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I</t>
  </si>
  <si>
    <t>I.ETAPA - PŘÍPRAVA PLOCH</t>
  </si>
  <si>
    <t>007</t>
  </si>
  <si>
    <t>162401152R00</t>
  </si>
  <si>
    <t xml:space="preserve">Vodorovné přemístění výkopku z hor.5-7 do 2000 m </t>
  </si>
  <si>
    <t>m3</t>
  </si>
  <si>
    <t>181114711R00</t>
  </si>
  <si>
    <t xml:space="preserve">Odstranění kamene sebráním do 15 kg </t>
  </si>
  <si>
    <t>183403211R00</t>
  </si>
  <si>
    <t xml:space="preserve">Obdělání půdy nakopáním do 10 cm na svahu 1:2 </t>
  </si>
  <si>
    <t>m2</t>
  </si>
  <si>
    <t>183403253R00</t>
  </si>
  <si>
    <t xml:space="preserve">Obdělání půdy hrabáním, na svahu 1:2 </t>
  </si>
  <si>
    <t>004</t>
  </si>
  <si>
    <t>183404111R00</t>
  </si>
  <si>
    <t xml:space="preserve">Hubení plevele ploš.postřik do 5ha </t>
  </si>
  <si>
    <t>har</t>
  </si>
  <si>
    <t>183551311R00</t>
  </si>
  <si>
    <t xml:space="preserve">Úprava půdy orbou střední 24 cm, do 5 ha, do 5 st. </t>
  </si>
  <si>
    <t>183551411R00</t>
  </si>
  <si>
    <t xml:space="preserve">Úprava půdy rot. kypřičem 15 cm, do 5 ha, do 5 st. </t>
  </si>
  <si>
    <t>25234000.B</t>
  </si>
  <si>
    <t>GARLON 4EC bal. po 0,25 litru 40ml-100m2</t>
  </si>
  <si>
    <t>bal</t>
  </si>
  <si>
    <t>Celkem za</t>
  </si>
  <si>
    <t>IIA</t>
  </si>
  <si>
    <t>II.ETAPA - A) ZATRAVNĚNÍ,VÝSADBA DŘEVIN</t>
  </si>
  <si>
    <t>111104311R00</t>
  </si>
  <si>
    <t xml:space="preserve">Pokosení trávníku lučního svah do 1:5, odvoz 20 km </t>
  </si>
  <si>
    <t>180401211R00</t>
  </si>
  <si>
    <t xml:space="preserve">Založení trávníku lučního výsevem v rovině </t>
  </si>
  <si>
    <t>183101113R00</t>
  </si>
  <si>
    <t xml:space="preserve">Hloub. jamek bez výměny půdy do 0,05 m3, svah 1:5 </t>
  </si>
  <si>
    <t>kus</t>
  </si>
  <si>
    <t>183101114R00</t>
  </si>
  <si>
    <t xml:space="preserve">Hloub. jamek bez výměny půdy do 0,125 m3, sv.1:5 </t>
  </si>
  <si>
    <t>183101115R00</t>
  </si>
  <si>
    <t xml:space="preserve">Hloub. jamek bez výměny půdy do 0,4 m3, svah 1:5 </t>
  </si>
  <si>
    <t>184004412R00</t>
  </si>
  <si>
    <t xml:space="preserve">Výsadba sazenic stromů do 3 m, jamka D 50/hl.50 cm </t>
  </si>
  <si>
    <t>184102114R00</t>
  </si>
  <si>
    <t xml:space="preserve">Výsadba dřevin s balem D do 50 cm, v rovině </t>
  </si>
  <si>
    <t>184102211R00</t>
  </si>
  <si>
    <t xml:space="preserve">Výsadba keře bez balu výšky do 1 m, v rovině </t>
  </si>
  <si>
    <t>184102311R00</t>
  </si>
  <si>
    <t xml:space="preserve">Výsadba keře bez balu výšky do 2 m, v rovině </t>
  </si>
  <si>
    <t>184201112R00</t>
  </si>
  <si>
    <t xml:space="preserve">Výsadba stromu při výšce kmene do 2,5 m, v rovině </t>
  </si>
  <si>
    <t>184901112R00</t>
  </si>
  <si>
    <t xml:space="preserve">Osazení kůlů k dřevině s uvázáním, dl. kůlů do 3 m </t>
  </si>
  <si>
    <t>00572470</t>
  </si>
  <si>
    <t>Směs travní krajinná - technická 3200m2*0,03kg</t>
  </si>
  <si>
    <t>kg</t>
  </si>
  <si>
    <t>02600008</t>
  </si>
  <si>
    <t>Listnatý keř nízký podsadbový do 1m (bez balu)</t>
  </si>
  <si>
    <t>02600009</t>
  </si>
  <si>
    <t>Listnatý keř podsad.a výplňový nad 1,5m (bez balu)</t>
  </si>
  <si>
    <t>02600010</t>
  </si>
  <si>
    <t>Listnatý strom keř.tvaru(bez balu)(1kůl s příčkou)</t>
  </si>
  <si>
    <t>02600011</t>
  </si>
  <si>
    <t>Listnatý strom (bez balu) v.1,8m (2kůly s příčkou)</t>
  </si>
  <si>
    <t>02600012</t>
  </si>
  <si>
    <t>Listnatý strom s balem (3kůly,3příčky)</t>
  </si>
  <si>
    <t>614000001</t>
  </si>
  <si>
    <t>Dodávka kůlů do 2m</t>
  </si>
  <si>
    <t>614000002</t>
  </si>
  <si>
    <t>Dodávka příček</t>
  </si>
  <si>
    <t>IIB</t>
  </si>
  <si>
    <t>II.ETAPA - B) OŠETŘENÍ VYSAZENÝCH DŘEVIN</t>
  </si>
  <si>
    <t>184501111R00</t>
  </si>
  <si>
    <t xml:space="preserve">Zhotovení obalu kmene z juty, 1vrstva, v rovině </t>
  </si>
  <si>
    <t>184804112R00</t>
  </si>
  <si>
    <t xml:space="preserve">Ochrana dřevin před okusem z drát.pletiva v rovině </t>
  </si>
  <si>
    <t>184808211R00</t>
  </si>
  <si>
    <t xml:space="preserve">Ochrana sazenic proti zvěři, nátěr nebo postřik </t>
  </si>
  <si>
    <t>184921093R00</t>
  </si>
  <si>
    <t xml:space="preserve">Mulčování rostlin tl. do 0,1 m rovina </t>
  </si>
  <si>
    <t>185802114R00</t>
  </si>
  <si>
    <t xml:space="preserve">Hnojení umělým hnojivem k rostlinám v rovině </t>
  </si>
  <si>
    <t>t</t>
  </si>
  <si>
    <t>185804311R00</t>
  </si>
  <si>
    <t xml:space="preserve">Zalití rostlin vodou plochy do 20 m2 </t>
  </si>
  <si>
    <t>185851111R00</t>
  </si>
  <si>
    <t xml:space="preserve">Dovoz vody pro zálivku rostlin do 6 km </t>
  </si>
  <si>
    <t>100000002</t>
  </si>
  <si>
    <t xml:space="preserve">Oplocení výsadeb vč.osazení 3bran 110+600+930 </t>
  </si>
  <si>
    <t>m</t>
  </si>
  <si>
    <t>10391100</t>
  </si>
  <si>
    <t>Kůra mulčovací tl.0,1m</t>
  </si>
  <si>
    <t>25191155</t>
  </si>
  <si>
    <t>Cererit Z balený po 10 kg</t>
  </si>
  <si>
    <t>T</t>
  </si>
  <si>
    <t>III</t>
  </si>
  <si>
    <t>III.ETAPA-ZAJIŠTĚNÍ POROSTŮ PO VÝSADBĚ (3ROKY)</t>
  </si>
  <si>
    <t>184801131R00</t>
  </si>
  <si>
    <t xml:space="preserve">Ošetřování vysazených dřevin ve skupině, v rovině </t>
  </si>
  <si>
    <t>184806111R00</t>
  </si>
  <si>
    <t xml:space="preserve">Řez průklestem netrnitých stromů D koruny do 2 m </t>
  </si>
  <si>
    <t>184911111R00</t>
  </si>
  <si>
    <t xml:space="preserve">Znovuuvázání dřeviny ke stávajícímu kůlu </t>
  </si>
  <si>
    <t>930000001</t>
  </si>
  <si>
    <t xml:space="preserve">Dosadba dřevin do 5% z původního množství </t>
  </si>
  <si>
    <t>IV</t>
  </si>
  <si>
    <t>PŘESUN HMOT I.-III.ETAPA</t>
  </si>
  <si>
    <t>998231311R00</t>
  </si>
  <si>
    <t xml:space="preserve">Přesun hmot pro sadovnické a krajin. úpravy do 5km </t>
  </si>
  <si>
    <t>799</t>
  </si>
  <si>
    <t>Ostatní</t>
  </si>
  <si>
    <t>799-2</t>
  </si>
  <si>
    <t>Vytyčení pozemku pod stavbou a zaměření stavby</t>
  </si>
  <si>
    <t>Celkem za BK2a, č.1</t>
  </si>
  <si>
    <t>001</t>
  </si>
  <si>
    <t>BK2a, č.1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</si>
</sst>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9">
    <xf numFmtId="0" fontId="0" fillId="0" borderId="0" xfId="0"/>
    <xf numFmtId="0" fontId="2" fillId="0" borderId="0" xfId="20">
      <alignment/>
      <protection/>
    </xf>
    <xf numFmtId="0" fontId="1" fillId="0" borderId="0" xfId="20" applyFont="1">
      <alignment/>
      <protection/>
    </xf>
    <xf numFmtId="49" fontId="1" fillId="0" borderId="0" xfId="20" applyNumberFormat="1" applyFont="1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6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0" fontId="7" fillId="0" borderId="2" xfId="20" applyFont="1" applyBorder="1" applyAlignment="1">
      <alignment horizontal="right"/>
      <protection/>
    </xf>
    <xf numFmtId="0" fontId="1" fillId="0" borderId="1" xfId="20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6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0" fontId="7" fillId="0" borderId="0" xfId="20" applyFont="1">
      <alignment/>
      <protection/>
    </xf>
    <xf numFmtId="49" fontId="7" fillId="0" borderId="0" xfId="20" applyNumberFormat="1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7" fillId="2" borderId="5" xfId="20" applyNumberFormat="1" applyFont="1" applyFill="1" applyBorder="1">
      <alignment/>
      <protection/>
    </xf>
    <xf numFmtId="49" fontId="7" fillId="2" borderId="6" xfId="20" applyNumberFormat="1" applyFont="1" applyFill="1" applyBorder="1">
      <alignment/>
      <protection/>
    </xf>
    <xf numFmtId="0" fontId="7" fillId="2" borderId="6" xfId="20" applyFont="1" applyFill="1" applyBorder="1" applyAlignment="1">
      <alignment horizontal="center"/>
      <protection/>
    </xf>
    <xf numFmtId="0" fontId="7" fillId="2" borderId="6" xfId="20" applyNumberFormat="1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49" fontId="6" fillId="0" borderId="7" xfId="20" applyNumberFormat="1" applyFont="1" applyBorder="1" applyAlignment="1">
      <alignment horizontal="center"/>
      <protection/>
    </xf>
    <xf numFmtId="49" fontId="6" fillId="0" borderId="7" xfId="20" applyNumberFormat="1" applyFont="1" applyBorder="1" applyAlignment="1">
      <alignment horizontal="left"/>
      <protection/>
    </xf>
    <xf numFmtId="0" fontId="6" fillId="0" borderId="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6" xfId="20" applyNumberFormat="1" applyFont="1" applyBorder="1">
      <alignment/>
      <protection/>
    </xf>
    <xf numFmtId="0" fontId="2" fillId="0" borderId="0" xfId="20" applyNumberFormat="1">
      <alignment/>
      <protection/>
    </xf>
    <xf numFmtId="0" fontId="8" fillId="0" borderId="0" xfId="20" applyFont="1">
      <alignment/>
      <protection/>
    </xf>
    <xf numFmtId="0" fontId="9" fillId="0" borderId="10" xfId="20" applyFont="1" applyBorder="1" applyAlignment="1">
      <alignment horizontal="center" vertical="top"/>
      <protection/>
    </xf>
    <xf numFmtId="49" fontId="9" fillId="0" borderId="10" xfId="20" applyNumberFormat="1" applyFont="1" applyBorder="1" applyAlignment="1">
      <alignment horizontal="center" vertical="top"/>
      <protection/>
    </xf>
    <xf numFmtId="49" fontId="9" fillId="0" borderId="10" xfId="20" applyNumberFormat="1" applyFont="1" applyBorder="1" applyAlignment="1">
      <alignment horizontal="left" vertical="top"/>
      <protection/>
    </xf>
    <xf numFmtId="0" fontId="9" fillId="0" borderId="10" xfId="20" applyFont="1" applyBorder="1" applyAlignment="1">
      <alignment vertical="top" wrapText="1"/>
      <protection/>
    </xf>
    <xf numFmtId="49" fontId="9" fillId="0" borderId="10" xfId="20" applyNumberFormat="1" applyFont="1" applyBorder="1" applyAlignment="1">
      <alignment horizontal="center" shrinkToFit="1"/>
      <protection/>
    </xf>
    <xf numFmtId="4" fontId="9" fillId="0" borderId="10" xfId="20" applyNumberFormat="1" applyFont="1" applyBorder="1" applyAlignment="1">
      <alignment horizontal="right"/>
      <protection/>
    </xf>
    <xf numFmtId="4" fontId="9" fillId="0" borderId="10" xfId="20" applyNumberFormat="1" applyFont="1" applyBorder="1">
      <alignment/>
      <protection/>
    </xf>
    <xf numFmtId="0" fontId="8" fillId="0" borderId="0" xfId="20" applyFont="1">
      <alignment/>
      <protection/>
    </xf>
    <xf numFmtId="0" fontId="1" fillId="2" borderId="5" xfId="20" applyFont="1" applyFill="1" applyBorder="1" applyAlignment="1">
      <alignment horizontal="center"/>
      <protection/>
    </xf>
    <xf numFmtId="49" fontId="1" fillId="2" borderId="5" xfId="20" applyNumberFormat="1" applyFont="1" applyFill="1" applyBorder="1" applyAlignment="1">
      <alignment horizontal="center"/>
      <protection/>
    </xf>
    <xf numFmtId="49" fontId="10" fillId="2" borderId="5" xfId="20" applyNumberFormat="1" applyFont="1" applyFill="1" applyBorder="1" applyAlignment="1">
      <alignment horizontal="left"/>
      <protection/>
    </xf>
    <xf numFmtId="0" fontId="10" fillId="2" borderId="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6" xfId="20" applyNumberFormat="1" applyFont="1" applyFill="1" applyBorder="1" applyAlignment="1">
      <alignment horizontal="right"/>
      <protection/>
    </xf>
    <xf numFmtId="4" fontId="6" fillId="2" borderId="5" xfId="20" applyNumberFormat="1" applyFont="1" applyFill="1" applyBorder="1">
      <alignment/>
      <protection/>
    </xf>
    <xf numFmtId="3" fontId="2" fillId="0" borderId="0" xfId="20" applyNumberFormat="1">
      <alignment/>
      <protection/>
    </xf>
    <xf numFmtId="0" fontId="1" fillId="2" borderId="7" xfId="20" applyFont="1" applyFill="1" applyBorder="1" applyAlignment="1">
      <alignment horizontal="center"/>
      <protection/>
    </xf>
    <xf numFmtId="49" fontId="1" fillId="2" borderId="7" xfId="20" applyNumberFormat="1" applyFont="1" applyFill="1" applyBorder="1" applyAlignment="1">
      <alignment horizontal="center"/>
      <protection/>
    </xf>
    <xf numFmtId="49" fontId="10" fillId="2" borderId="7" xfId="20" applyNumberFormat="1" applyFont="1" applyFill="1" applyBorder="1" applyAlignment="1">
      <alignment horizontal="left"/>
      <protection/>
    </xf>
    <xf numFmtId="4" fontId="6" fillId="2" borderId="6" xfId="20" applyNumberFormat="1" applyFont="1" applyFill="1" applyBorder="1">
      <alignment/>
      <protection/>
    </xf>
    <xf numFmtId="0" fontId="9" fillId="0" borderId="5" xfId="20" applyFont="1" applyBorder="1" applyAlignment="1">
      <alignment vertical="top" wrapText="1"/>
      <protection/>
    </xf>
    <xf numFmtId="49" fontId="2" fillId="0" borderId="0" xfId="20" applyNumberFormat="1">
      <alignment/>
      <protection/>
    </xf>
    <xf numFmtId="0" fontId="2" fillId="0" borderId="0" xfId="20" applyBorder="1">
      <alignment/>
      <protection/>
    </xf>
    <xf numFmtId="49" fontId="2" fillId="0" borderId="0" xfId="20" applyNumberFormat="1" applyBorder="1">
      <alignment/>
      <protection/>
    </xf>
    <xf numFmtId="0" fontId="11" fillId="0" borderId="0" xfId="20" applyFont="1" applyAlignment="1">
      <alignment/>
      <protection/>
    </xf>
    <xf numFmtId="49" fontId="11" fillId="0" borderId="0" xfId="20" applyNumberFormat="1" applyFont="1" applyAlignment="1">
      <alignment/>
      <protection/>
    </xf>
    <xf numFmtId="0" fontId="2" fillId="0" borderId="0" xfId="20" applyAlignment="1">
      <alignment horizontal="right"/>
      <protection/>
    </xf>
    <xf numFmtId="0" fontId="12" fillId="0" borderId="0" xfId="20" applyFont="1" applyBorder="1">
      <alignment/>
      <protection/>
    </xf>
    <xf numFmtId="3" fontId="12" fillId="0" borderId="0" xfId="20" applyNumberFormat="1" applyFont="1" applyBorder="1" applyAlignment="1">
      <alignment horizontal="right"/>
      <protection/>
    </xf>
    <xf numFmtId="4" fontId="12" fillId="0" borderId="0" xfId="20" applyNumberFormat="1" applyFont="1" applyBorder="1">
      <alignment/>
      <protection/>
    </xf>
    <xf numFmtId="0" fontId="11" fillId="0" borderId="0" xfId="20" applyFont="1" applyBorder="1" applyAlignment="1">
      <alignment/>
      <protection/>
    </xf>
    <xf numFmtId="49" fontId="11" fillId="0" borderId="0" xfId="20" applyNumberFormat="1" applyFont="1" applyBorder="1" applyAlignment="1">
      <alignment/>
      <protection/>
    </xf>
    <xf numFmtId="0" fontId="2" fillId="0" borderId="0" xfId="20" applyBorder="1" applyAlignment="1">
      <alignment horizontal="right"/>
      <protection/>
    </xf>
    <xf numFmtId="0" fontId="13" fillId="0" borderId="0" xfId="20" applyFont="1">
      <alignment/>
      <protection/>
    </xf>
    <xf numFmtId="49" fontId="13" fillId="0" borderId="0" xfId="20" applyNumberFormat="1" applyFont="1">
      <alignment/>
      <protection/>
    </xf>
    <xf numFmtId="4" fontId="13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12" xfId="20" applyFont="1" applyBorder="1" applyAlignment="1">
      <alignment horizontal="center"/>
      <protection/>
    </xf>
    <xf numFmtId="49" fontId="1" fillId="0" borderId="13" xfId="20" applyNumberFormat="1" applyFont="1" applyBorder="1" applyAlignment="1">
      <alignment horizontal="center"/>
      <protection/>
    </xf>
    <xf numFmtId="49" fontId="1" fillId="0" borderId="4" xfId="20" applyNumberFormat="1" applyFont="1" applyBorder="1" applyAlignment="1">
      <alignment horizontal="center"/>
      <protection/>
    </xf>
    <xf numFmtId="0" fontId="1" fillId="0" borderId="14" xfId="20" applyFont="1" applyBorder="1" applyAlignment="1">
      <alignment horizontal="center"/>
      <protection/>
    </xf>
    <xf numFmtId="0" fontId="1" fillId="0" borderId="15" xfId="20" applyFont="1" applyBorder="1" applyAlignment="1">
      <alignment horizontal="center" shrinkToFit="1"/>
      <protection/>
    </xf>
    <xf numFmtId="0" fontId="1" fillId="0" borderId="4" xfId="20" applyFont="1" applyBorder="1" applyAlignment="1">
      <alignment horizontal="center" shrinkToFit="1"/>
      <protection/>
    </xf>
    <xf numFmtId="0" fontId="1" fillId="0" borderId="16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38"/>
  <sheetViews>
    <sheetView tabSelected="1" workbookViewId="0" topLeftCell="A51">
      <selection activeCell="J74" sqref="J74"/>
    </sheetView>
  </sheetViews>
  <sheetFormatPr defaultColWidth="9.140625" defaultRowHeight="15"/>
  <cols>
    <col min="1" max="1" width="4.421875" style="1" customWidth="1"/>
    <col min="2" max="2" width="4.421875" style="54" customWidth="1"/>
    <col min="3" max="3" width="11.57421875" style="1" customWidth="1"/>
    <col min="4" max="4" width="40.421875" style="1" customWidth="1"/>
    <col min="5" max="5" width="5.57421875" style="1" customWidth="1"/>
    <col min="6" max="6" width="8.57421875" style="59" customWidth="1"/>
    <col min="7" max="7" width="9.8515625" style="1" customWidth="1"/>
    <col min="8" max="8" width="13.8515625" style="1" customWidth="1"/>
    <col min="9" max="12" width="9.140625" style="1" customWidth="1"/>
    <col min="13" max="13" width="75.421875" style="1" customWidth="1"/>
    <col min="14" max="14" width="45.28125" style="1" customWidth="1"/>
    <col min="15" max="256" width="9.140625" style="1" customWidth="1"/>
    <col min="257" max="258" width="4.421875" style="1" customWidth="1"/>
    <col min="259" max="259" width="11.57421875" style="1" customWidth="1"/>
    <col min="260" max="260" width="40.421875" style="1" customWidth="1"/>
    <col min="261" max="261" width="5.57421875" style="1" customWidth="1"/>
    <col min="262" max="262" width="8.57421875" style="1" customWidth="1"/>
    <col min="263" max="263" width="9.8515625" style="1" customWidth="1"/>
    <col min="264" max="264" width="13.8515625" style="1" customWidth="1"/>
    <col min="265" max="268" width="9.140625" style="1" customWidth="1"/>
    <col min="269" max="269" width="75.421875" style="1" customWidth="1"/>
    <col min="270" max="270" width="45.28125" style="1" customWidth="1"/>
    <col min="271" max="512" width="9.140625" style="1" customWidth="1"/>
    <col min="513" max="514" width="4.421875" style="1" customWidth="1"/>
    <col min="515" max="515" width="11.57421875" style="1" customWidth="1"/>
    <col min="516" max="516" width="40.421875" style="1" customWidth="1"/>
    <col min="517" max="517" width="5.57421875" style="1" customWidth="1"/>
    <col min="518" max="518" width="8.57421875" style="1" customWidth="1"/>
    <col min="519" max="519" width="9.8515625" style="1" customWidth="1"/>
    <col min="520" max="520" width="13.8515625" style="1" customWidth="1"/>
    <col min="521" max="524" width="9.140625" style="1" customWidth="1"/>
    <col min="525" max="525" width="75.421875" style="1" customWidth="1"/>
    <col min="526" max="526" width="45.28125" style="1" customWidth="1"/>
    <col min="527" max="768" width="9.140625" style="1" customWidth="1"/>
    <col min="769" max="770" width="4.421875" style="1" customWidth="1"/>
    <col min="771" max="771" width="11.57421875" style="1" customWidth="1"/>
    <col min="772" max="772" width="40.421875" style="1" customWidth="1"/>
    <col min="773" max="773" width="5.57421875" style="1" customWidth="1"/>
    <col min="774" max="774" width="8.57421875" style="1" customWidth="1"/>
    <col min="775" max="775" width="9.8515625" style="1" customWidth="1"/>
    <col min="776" max="776" width="13.8515625" style="1" customWidth="1"/>
    <col min="777" max="780" width="9.140625" style="1" customWidth="1"/>
    <col min="781" max="781" width="75.421875" style="1" customWidth="1"/>
    <col min="782" max="782" width="45.28125" style="1" customWidth="1"/>
    <col min="783" max="1024" width="9.140625" style="1" customWidth="1"/>
    <col min="1025" max="1026" width="4.421875" style="1" customWidth="1"/>
    <col min="1027" max="1027" width="11.57421875" style="1" customWidth="1"/>
    <col min="1028" max="1028" width="40.421875" style="1" customWidth="1"/>
    <col min="1029" max="1029" width="5.57421875" style="1" customWidth="1"/>
    <col min="1030" max="1030" width="8.57421875" style="1" customWidth="1"/>
    <col min="1031" max="1031" width="9.8515625" style="1" customWidth="1"/>
    <col min="1032" max="1032" width="13.8515625" style="1" customWidth="1"/>
    <col min="1033" max="1036" width="9.140625" style="1" customWidth="1"/>
    <col min="1037" max="1037" width="75.421875" style="1" customWidth="1"/>
    <col min="1038" max="1038" width="45.28125" style="1" customWidth="1"/>
    <col min="1039" max="1280" width="9.140625" style="1" customWidth="1"/>
    <col min="1281" max="1282" width="4.421875" style="1" customWidth="1"/>
    <col min="1283" max="1283" width="11.57421875" style="1" customWidth="1"/>
    <col min="1284" max="1284" width="40.421875" style="1" customWidth="1"/>
    <col min="1285" max="1285" width="5.57421875" style="1" customWidth="1"/>
    <col min="1286" max="1286" width="8.57421875" style="1" customWidth="1"/>
    <col min="1287" max="1287" width="9.8515625" style="1" customWidth="1"/>
    <col min="1288" max="1288" width="13.8515625" style="1" customWidth="1"/>
    <col min="1289" max="1292" width="9.140625" style="1" customWidth="1"/>
    <col min="1293" max="1293" width="75.421875" style="1" customWidth="1"/>
    <col min="1294" max="1294" width="45.28125" style="1" customWidth="1"/>
    <col min="1295" max="1536" width="9.140625" style="1" customWidth="1"/>
    <col min="1537" max="1538" width="4.421875" style="1" customWidth="1"/>
    <col min="1539" max="1539" width="11.57421875" style="1" customWidth="1"/>
    <col min="1540" max="1540" width="40.421875" style="1" customWidth="1"/>
    <col min="1541" max="1541" width="5.57421875" style="1" customWidth="1"/>
    <col min="1542" max="1542" width="8.57421875" style="1" customWidth="1"/>
    <col min="1543" max="1543" width="9.8515625" style="1" customWidth="1"/>
    <col min="1544" max="1544" width="13.8515625" style="1" customWidth="1"/>
    <col min="1545" max="1548" width="9.140625" style="1" customWidth="1"/>
    <col min="1549" max="1549" width="75.421875" style="1" customWidth="1"/>
    <col min="1550" max="1550" width="45.28125" style="1" customWidth="1"/>
    <col min="1551" max="1792" width="9.140625" style="1" customWidth="1"/>
    <col min="1793" max="1794" width="4.421875" style="1" customWidth="1"/>
    <col min="1795" max="1795" width="11.57421875" style="1" customWidth="1"/>
    <col min="1796" max="1796" width="40.421875" style="1" customWidth="1"/>
    <col min="1797" max="1797" width="5.57421875" style="1" customWidth="1"/>
    <col min="1798" max="1798" width="8.57421875" style="1" customWidth="1"/>
    <col min="1799" max="1799" width="9.8515625" style="1" customWidth="1"/>
    <col min="1800" max="1800" width="13.8515625" style="1" customWidth="1"/>
    <col min="1801" max="1804" width="9.140625" style="1" customWidth="1"/>
    <col min="1805" max="1805" width="75.421875" style="1" customWidth="1"/>
    <col min="1806" max="1806" width="45.28125" style="1" customWidth="1"/>
    <col min="1807" max="2048" width="9.140625" style="1" customWidth="1"/>
    <col min="2049" max="2050" width="4.421875" style="1" customWidth="1"/>
    <col min="2051" max="2051" width="11.57421875" style="1" customWidth="1"/>
    <col min="2052" max="2052" width="40.421875" style="1" customWidth="1"/>
    <col min="2053" max="2053" width="5.57421875" style="1" customWidth="1"/>
    <col min="2054" max="2054" width="8.57421875" style="1" customWidth="1"/>
    <col min="2055" max="2055" width="9.8515625" style="1" customWidth="1"/>
    <col min="2056" max="2056" width="13.8515625" style="1" customWidth="1"/>
    <col min="2057" max="2060" width="9.140625" style="1" customWidth="1"/>
    <col min="2061" max="2061" width="75.421875" style="1" customWidth="1"/>
    <col min="2062" max="2062" width="45.28125" style="1" customWidth="1"/>
    <col min="2063" max="2304" width="9.140625" style="1" customWidth="1"/>
    <col min="2305" max="2306" width="4.421875" style="1" customWidth="1"/>
    <col min="2307" max="2307" width="11.57421875" style="1" customWidth="1"/>
    <col min="2308" max="2308" width="40.421875" style="1" customWidth="1"/>
    <col min="2309" max="2309" width="5.57421875" style="1" customWidth="1"/>
    <col min="2310" max="2310" width="8.57421875" style="1" customWidth="1"/>
    <col min="2311" max="2311" width="9.8515625" style="1" customWidth="1"/>
    <col min="2312" max="2312" width="13.8515625" style="1" customWidth="1"/>
    <col min="2313" max="2316" width="9.140625" style="1" customWidth="1"/>
    <col min="2317" max="2317" width="75.421875" style="1" customWidth="1"/>
    <col min="2318" max="2318" width="45.28125" style="1" customWidth="1"/>
    <col min="2319" max="2560" width="9.140625" style="1" customWidth="1"/>
    <col min="2561" max="2562" width="4.421875" style="1" customWidth="1"/>
    <col min="2563" max="2563" width="11.57421875" style="1" customWidth="1"/>
    <col min="2564" max="2564" width="40.421875" style="1" customWidth="1"/>
    <col min="2565" max="2565" width="5.57421875" style="1" customWidth="1"/>
    <col min="2566" max="2566" width="8.57421875" style="1" customWidth="1"/>
    <col min="2567" max="2567" width="9.8515625" style="1" customWidth="1"/>
    <col min="2568" max="2568" width="13.8515625" style="1" customWidth="1"/>
    <col min="2569" max="2572" width="9.140625" style="1" customWidth="1"/>
    <col min="2573" max="2573" width="75.421875" style="1" customWidth="1"/>
    <col min="2574" max="2574" width="45.28125" style="1" customWidth="1"/>
    <col min="2575" max="2816" width="9.140625" style="1" customWidth="1"/>
    <col min="2817" max="2818" width="4.421875" style="1" customWidth="1"/>
    <col min="2819" max="2819" width="11.57421875" style="1" customWidth="1"/>
    <col min="2820" max="2820" width="40.421875" style="1" customWidth="1"/>
    <col min="2821" max="2821" width="5.57421875" style="1" customWidth="1"/>
    <col min="2822" max="2822" width="8.57421875" style="1" customWidth="1"/>
    <col min="2823" max="2823" width="9.8515625" style="1" customWidth="1"/>
    <col min="2824" max="2824" width="13.8515625" style="1" customWidth="1"/>
    <col min="2825" max="2828" width="9.140625" style="1" customWidth="1"/>
    <col min="2829" max="2829" width="75.421875" style="1" customWidth="1"/>
    <col min="2830" max="2830" width="45.28125" style="1" customWidth="1"/>
    <col min="2831" max="3072" width="9.140625" style="1" customWidth="1"/>
    <col min="3073" max="3074" width="4.421875" style="1" customWidth="1"/>
    <col min="3075" max="3075" width="11.57421875" style="1" customWidth="1"/>
    <col min="3076" max="3076" width="40.421875" style="1" customWidth="1"/>
    <col min="3077" max="3077" width="5.57421875" style="1" customWidth="1"/>
    <col min="3078" max="3078" width="8.57421875" style="1" customWidth="1"/>
    <col min="3079" max="3079" width="9.8515625" style="1" customWidth="1"/>
    <col min="3080" max="3080" width="13.8515625" style="1" customWidth="1"/>
    <col min="3081" max="3084" width="9.140625" style="1" customWidth="1"/>
    <col min="3085" max="3085" width="75.421875" style="1" customWidth="1"/>
    <col min="3086" max="3086" width="45.28125" style="1" customWidth="1"/>
    <col min="3087" max="3328" width="9.140625" style="1" customWidth="1"/>
    <col min="3329" max="3330" width="4.421875" style="1" customWidth="1"/>
    <col min="3331" max="3331" width="11.57421875" style="1" customWidth="1"/>
    <col min="3332" max="3332" width="40.421875" style="1" customWidth="1"/>
    <col min="3333" max="3333" width="5.57421875" style="1" customWidth="1"/>
    <col min="3334" max="3334" width="8.57421875" style="1" customWidth="1"/>
    <col min="3335" max="3335" width="9.8515625" style="1" customWidth="1"/>
    <col min="3336" max="3336" width="13.8515625" style="1" customWidth="1"/>
    <col min="3337" max="3340" width="9.140625" style="1" customWidth="1"/>
    <col min="3341" max="3341" width="75.421875" style="1" customWidth="1"/>
    <col min="3342" max="3342" width="45.28125" style="1" customWidth="1"/>
    <col min="3343" max="3584" width="9.140625" style="1" customWidth="1"/>
    <col min="3585" max="3586" width="4.421875" style="1" customWidth="1"/>
    <col min="3587" max="3587" width="11.57421875" style="1" customWidth="1"/>
    <col min="3588" max="3588" width="40.421875" style="1" customWidth="1"/>
    <col min="3589" max="3589" width="5.57421875" style="1" customWidth="1"/>
    <col min="3590" max="3590" width="8.57421875" style="1" customWidth="1"/>
    <col min="3591" max="3591" width="9.8515625" style="1" customWidth="1"/>
    <col min="3592" max="3592" width="13.8515625" style="1" customWidth="1"/>
    <col min="3593" max="3596" width="9.140625" style="1" customWidth="1"/>
    <col min="3597" max="3597" width="75.421875" style="1" customWidth="1"/>
    <col min="3598" max="3598" width="45.28125" style="1" customWidth="1"/>
    <col min="3599" max="3840" width="9.140625" style="1" customWidth="1"/>
    <col min="3841" max="3842" width="4.421875" style="1" customWidth="1"/>
    <col min="3843" max="3843" width="11.57421875" style="1" customWidth="1"/>
    <col min="3844" max="3844" width="40.421875" style="1" customWidth="1"/>
    <col min="3845" max="3845" width="5.57421875" style="1" customWidth="1"/>
    <col min="3846" max="3846" width="8.57421875" style="1" customWidth="1"/>
    <col min="3847" max="3847" width="9.8515625" style="1" customWidth="1"/>
    <col min="3848" max="3848" width="13.8515625" style="1" customWidth="1"/>
    <col min="3849" max="3852" width="9.140625" style="1" customWidth="1"/>
    <col min="3853" max="3853" width="75.421875" style="1" customWidth="1"/>
    <col min="3854" max="3854" width="45.28125" style="1" customWidth="1"/>
    <col min="3855" max="4096" width="9.140625" style="1" customWidth="1"/>
    <col min="4097" max="4098" width="4.421875" style="1" customWidth="1"/>
    <col min="4099" max="4099" width="11.57421875" style="1" customWidth="1"/>
    <col min="4100" max="4100" width="40.421875" style="1" customWidth="1"/>
    <col min="4101" max="4101" width="5.57421875" style="1" customWidth="1"/>
    <col min="4102" max="4102" width="8.57421875" style="1" customWidth="1"/>
    <col min="4103" max="4103" width="9.8515625" style="1" customWidth="1"/>
    <col min="4104" max="4104" width="13.8515625" style="1" customWidth="1"/>
    <col min="4105" max="4108" width="9.140625" style="1" customWidth="1"/>
    <col min="4109" max="4109" width="75.421875" style="1" customWidth="1"/>
    <col min="4110" max="4110" width="45.28125" style="1" customWidth="1"/>
    <col min="4111" max="4352" width="9.140625" style="1" customWidth="1"/>
    <col min="4353" max="4354" width="4.421875" style="1" customWidth="1"/>
    <col min="4355" max="4355" width="11.57421875" style="1" customWidth="1"/>
    <col min="4356" max="4356" width="40.421875" style="1" customWidth="1"/>
    <col min="4357" max="4357" width="5.57421875" style="1" customWidth="1"/>
    <col min="4358" max="4358" width="8.57421875" style="1" customWidth="1"/>
    <col min="4359" max="4359" width="9.8515625" style="1" customWidth="1"/>
    <col min="4360" max="4360" width="13.8515625" style="1" customWidth="1"/>
    <col min="4361" max="4364" width="9.140625" style="1" customWidth="1"/>
    <col min="4365" max="4365" width="75.421875" style="1" customWidth="1"/>
    <col min="4366" max="4366" width="45.28125" style="1" customWidth="1"/>
    <col min="4367" max="4608" width="9.140625" style="1" customWidth="1"/>
    <col min="4609" max="4610" width="4.421875" style="1" customWidth="1"/>
    <col min="4611" max="4611" width="11.57421875" style="1" customWidth="1"/>
    <col min="4612" max="4612" width="40.421875" style="1" customWidth="1"/>
    <col min="4613" max="4613" width="5.57421875" style="1" customWidth="1"/>
    <col min="4614" max="4614" width="8.57421875" style="1" customWidth="1"/>
    <col min="4615" max="4615" width="9.8515625" style="1" customWidth="1"/>
    <col min="4616" max="4616" width="13.8515625" style="1" customWidth="1"/>
    <col min="4617" max="4620" width="9.140625" style="1" customWidth="1"/>
    <col min="4621" max="4621" width="75.421875" style="1" customWidth="1"/>
    <col min="4622" max="4622" width="45.28125" style="1" customWidth="1"/>
    <col min="4623" max="4864" width="9.140625" style="1" customWidth="1"/>
    <col min="4865" max="4866" width="4.421875" style="1" customWidth="1"/>
    <col min="4867" max="4867" width="11.57421875" style="1" customWidth="1"/>
    <col min="4868" max="4868" width="40.421875" style="1" customWidth="1"/>
    <col min="4869" max="4869" width="5.57421875" style="1" customWidth="1"/>
    <col min="4870" max="4870" width="8.57421875" style="1" customWidth="1"/>
    <col min="4871" max="4871" width="9.8515625" style="1" customWidth="1"/>
    <col min="4872" max="4872" width="13.8515625" style="1" customWidth="1"/>
    <col min="4873" max="4876" width="9.140625" style="1" customWidth="1"/>
    <col min="4877" max="4877" width="75.421875" style="1" customWidth="1"/>
    <col min="4878" max="4878" width="45.28125" style="1" customWidth="1"/>
    <col min="4879" max="5120" width="9.140625" style="1" customWidth="1"/>
    <col min="5121" max="5122" width="4.421875" style="1" customWidth="1"/>
    <col min="5123" max="5123" width="11.57421875" style="1" customWidth="1"/>
    <col min="5124" max="5124" width="40.421875" style="1" customWidth="1"/>
    <col min="5125" max="5125" width="5.57421875" style="1" customWidth="1"/>
    <col min="5126" max="5126" width="8.57421875" style="1" customWidth="1"/>
    <col min="5127" max="5127" width="9.8515625" style="1" customWidth="1"/>
    <col min="5128" max="5128" width="13.8515625" style="1" customWidth="1"/>
    <col min="5129" max="5132" width="9.140625" style="1" customWidth="1"/>
    <col min="5133" max="5133" width="75.421875" style="1" customWidth="1"/>
    <col min="5134" max="5134" width="45.28125" style="1" customWidth="1"/>
    <col min="5135" max="5376" width="9.140625" style="1" customWidth="1"/>
    <col min="5377" max="5378" width="4.421875" style="1" customWidth="1"/>
    <col min="5379" max="5379" width="11.57421875" style="1" customWidth="1"/>
    <col min="5380" max="5380" width="40.421875" style="1" customWidth="1"/>
    <col min="5381" max="5381" width="5.57421875" style="1" customWidth="1"/>
    <col min="5382" max="5382" width="8.57421875" style="1" customWidth="1"/>
    <col min="5383" max="5383" width="9.8515625" style="1" customWidth="1"/>
    <col min="5384" max="5384" width="13.8515625" style="1" customWidth="1"/>
    <col min="5385" max="5388" width="9.140625" style="1" customWidth="1"/>
    <col min="5389" max="5389" width="75.421875" style="1" customWidth="1"/>
    <col min="5390" max="5390" width="45.28125" style="1" customWidth="1"/>
    <col min="5391" max="5632" width="9.140625" style="1" customWidth="1"/>
    <col min="5633" max="5634" width="4.421875" style="1" customWidth="1"/>
    <col min="5635" max="5635" width="11.57421875" style="1" customWidth="1"/>
    <col min="5636" max="5636" width="40.421875" style="1" customWidth="1"/>
    <col min="5637" max="5637" width="5.57421875" style="1" customWidth="1"/>
    <col min="5638" max="5638" width="8.57421875" style="1" customWidth="1"/>
    <col min="5639" max="5639" width="9.8515625" style="1" customWidth="1"/>
    <col min="5640" max="5640" width="13.8515625" style="1" customWidth="1"/>
    <col min="5641" max="5644" width="9.140625" style="1" customWidth="1"/>
    <col min="5645" max="5645" width="75.421875" style="1" customWidth="1"/>
    <col min="5646" max="5646" width="45.28125" style="1" customWidth="1"/>
    <col min="5647" max="5888" width="9.140625" style="1" customWidth="1"/>
    <col min="5889" max="5890" width="4.421875" style="1" customWidth="1"/>
    <col min="5891" max="5891" width="11.57421875" style="1" customWidth="1"/>
    <col min="5892" max="5892" width="40.421875" style="1" customWidth="1"/>
    <col min="5893" max="5893" width="5.57421875" style="1" customWidth="1"/>
    <col min="5894" max="5894" width="8.57421875" style="1" customWidth="1"/>
    <col min="5895" max="5895" width="9.8515625" style="1" customWidth="1"/>
    <col min="5896" max="5896" width="13.8515625" style="1" customWidth="1"/>
    <col min="5897" max="5900" width="9.140625" style="1" customWidth="1"/>
    <col min="5901" max="5901" width="75.421875" style="1" customWidth="1"/>
    <col min="5902" max="5902" width="45.28125" style="1" customWidth="1"/>
    <col min="5903" max="6144" width="9.140625" style="1" customWidth="1"/>
    <col min="6145" max="6146" width="4.421875" style="1" customWidth="1"/>
    <col min="6147" max="6147" width="11.57421875" style="1" customWidth="1"/>
    <col min="6148" max="6148" width="40.421875" style="1" customWidth="1"/>
    <col min="6149" max="6149" width="5.57421875" style="1" customWidth="1"/>
    <col min="6150" max="6150" width="8.57421875" style="1" customWidth="1"/>
    <col min="6151" max="6151" width="9.8515625" style="1" customWidth="1"/>
    <col min="6152" max="6152" width="13.8515625" style="1" customWidth="1"/>
    <col min="6153" max="6156" width="9.140625" style="1" customWidth="1"/>
    <col min="6157" max="6157" width="75.421875" style="1" customWidth="1"/>
    <col min="6158" max="6158" width="45.28125" style="1" customWidth="1"/>
    <col min="6159" max="6400" width="9.140625" style="1" customWidth="1"/>
    <col min="6401" max="6402" width="4.421875" style="1" customWidth="1"/>
    <col min="6403" max="6403" width="11.57421875" style="1" customWidth="1"/>
    <col min="6404" max="6404" width="40.421875" style="1" customWidth="1"/>
    <col min="6405" max="6405" width="5.57421875" style="1" customWidth="1"/>
    <col min="6406" max="6406" width="8.57421875" style="1" customWidth="1"/>
    <col min="6407" max="6407" width="9.8515625" style="1" customWidth="1"/>
    <col min="6408" max="6408" width="13.8515625" style="1" customWidth="1"/>
    <col min="6409" max="6412" width="9.140625" style="1" customWidth="1"/>
    <col min="6413" max="6413" width="75.421875" style="1" customWidth="1"/>
    <col min="6414" max="6414" width="45.28125" style="1" customWidth="1"/>
    <col min="6415" max="6656" width="9.140625" style="1" customWidth="1"/>
    <col min="6657" max="6658" width="4.421875" style="1" customWidth="1"/>
    <col min="6659" max="6659" width="11.57421875" style="1" customWidth="1"/>
    <col min="6660" max="6660" width="40.421875" style="1" customWidth="1"/>
    <col min="6661" max="6661" width="5.57421875" style="1" customWidth="1"/>
    <col min="6662" max="6662" width="8.57421875" style="1" customWidth="1"/>
    <col min="6663" max="6663" width="9.8515625" style="1" customWidth="1"/>
    <col min="6664" max="6664" width="13.8515625" style="1" customWidth="1"/>
    <col min="6665" max="6668" width="9.140625" style="1" customWidth="1"/>
    <col min="6669" max="6669" width="75.421875" style="1" customWidth="1"/>
    <col min="6670" max="6670" width="45.28125" style="1" customWidth="1"/>
    <col min="6671" max="6912" width="9.140625" style="1" customWidth="1"/>
    <col min="6913" max="6914" width="4.421875" style="1" customWidth="1"/>
    <col min="6915" max="6915" width="11.57421875" style="1" customWidth="1"/>
    <col min="6916" max="6916" width="40.421875" style="1" customWidth="1"/>
    <col min="6917" max="6917" width="5.57421875" style="1" customWidth="1"/>
    <col min="6918" max="6918" width="8.57421875" style="1" customWidth="1"/>
    <col min="6919" max="6919" width="9.8515625" style="1" customWidth="1"/>
    <col min="6920" max="6920" width="13.8515625" style="1" customWidth="1"/>
    <col min="6921" max="6924" width="9.140625" style="1" customWidth="1"/>
    <col min="6925" max="6925" width="75.421875" style="1" customWidth="1"/>
    <col min="6926" max="6926" width="45.28125" style="1" customWidth="1"/>
    <col min="6927" max="7168" width="9.140625" style="1" customWidth="1"/>
    <col min="7169" max="7170" width="4.421875" style="1" customWidth="1"/>
    <col min="7171" max="7171" width="11.57421875" style="1" customWidth="1"/>
    <col min="7172" max="7172" width="40.421875" style="1" customWidth="1"/>
    <col min="7173" max="7173" width="5.57421875" style="1" customWidth="1"/>
    <col min="7174" max="7174" width="8.57421875" style="1" customWidth="1"/>
    <col min="7175" max="7175" width="9.8515625" style="1" customWidth="1"/>
    <col min="7176" max="7176" width="13.8515625" style="1" customWidth="1"/>
    <col min="7177" max="7180" width="9.140625" style="1" customWidth="1"/>
    <col min="7181" max="7181" width="75.421875" style="1" customWidth="1"/>
    <col min="7182" max="7182" width="45.28125" style="1" customWidth="1"/>
    <col min="7183" max="7424" width="9.140625" style="1" customWidth="1"/>
    <col min="7425" max="7426" width="4.421875" style="1" customWidth="1"/>
    <col min="7427" max="7427" width="11.57421875" style="1" customWidth="1"/>
    <col min="7428" max="7428" width="40.421875" style="1" customWidth="1"/>
    <col min="7429" max="7429" width="5.57421875" style="1" customWidth="1"/>
    <col min="7430" max="7430" width="8.57421875" style="1" customWidth="1"/>
    <col min="7431" max="7431" width="9.8515625" style="1" customWidth="1"/>
    <col min="7432" max="7432" width="13.8515625" style="1" customWidth="1"/>
    <col min="7433" max="7436" width="9.140625" style="1" customWidth="1"/>
    <col min="7437" max="7437" width="75.421875" style="1" customWidth="1"/>
    <col min="7438" max="7438" width="45.28125" style="1" customWidth="1"/>
    <col min="7439" max="7680" width="9.140625" style="1" customWidth="1"/>
    <col min="7681" max="7682" width="4.421875" style="1" customWidth="1"/>
    <col min="7683" max="7683" width="11.57421875" style="1" customWidth="1"/>
    <col min="7684" max="7684" width="40.421875" style="1" customWidth="1"/>
    <col min="7685" max="7685" width="5.57421875" style="1" customWidth="1"/>
    <col min="7686" max="7686" width="8.57421875" style="1" customWidth="1"/>
    <col min="7687" max="7687" width="9.8515625" style="1" customWidth="1"/>
    <col min="7688" max="7688" width="13.8515625" style="1" customWidth="1"/>
    <col min="7689" max="7692" width="9.140625" style="1" customWidth="1"/>
    <col min="7693" max="7693" width="75.421875" style="1" customWidth="1"/>
    <col min="7694" max="7694" width="45.28125" style="1" customWidth="1"/>
    <col min="7695" max="7936" width="9.140625" style="1" customWidth="1"/>
    <col min="7937" max="7938" width="4.421875" style="1" customWidth="1"/>
    <col min="7939" max="7939" width="11.57421875" style="1" customWidth="1"/>
    <col min="7940" max="7940" width="40.421875" style="1" customWidth="1"/>
    <col min="7941" max="7941" width="5.57421875" style="1" customWidth="1"/>
    <col min="7942" max="7942" width="8.57421875" style="1" customWidth="1"/>
    <col min="7943" max="7943" width="9.8515625" style="1" customWidth="1"/>
    <col min="7944" max="7944" width="13.8515625" style="1" customWidth="1"/>
    <col min="7945" max="7948" width="9.140625" style="1" customWidth="1"/>
    <col min="7949" max="7949" width="75.421875" style="1" customWidth="1"/>
    <col min="7950" max="7950" width="45.28125" style="1" customWidth="1"/>
    <col min="7951" max="8192" width="9.140625" style="1" customWidth="1"/>
    <col min="8193" max="8194" width="4.421875" style="1" customWidth="1"/>
    <col min="8195" max="8195" width="11.57421875" style="1" customWidth="1"/>
    <col min="8196" max="8196" width="40.421875" style="1" customWidth="1"/>
    <col min="8197" max="8197" width="5.57421875" style="1" customWidth="1"/>
    <col min="8198" max="8198" width="8.57421875" style="1" customWidth="1"/>
    <col min="8199" max="8199" width="9.8515625" style="1" customWidth="1"/>
    <col min="8200" max="8200" width="13.8515625" style="1" customWidth="1"/>
    <col min="8201" max="8204" width="9.140625" style="1" customWidth="1"/>
    <col min="8205" max="8205" width="75.421875" style="1" customWidth="1"/>
    <col min="8206" max="8206" width="45.28125" style="1" customWidth="1"/>
    <col min="8207" max="8448" width="9.140625" style="1" customWidth="1"/>
    <col min="8449" max="8450" width="4.421875" style="1" customWidth="1"/>
    <col min="8451" max="8451" width="11.57421875" style="1" customWidth="1"/>
    <col min="8452" max="8452" width="40.421875" style="1" customWidth="1"/>
    <col min="8453" max="8453" width="5.57421875" style="1" customWidth="1"/>
    <col min="8454" max="8454" width="8.57421875" style="1" customWidth="1"/>
    <col min="8455" max="8455" width="9.8515625" style="1" customWidth="1"/>
    <col min="8456" max="8456" width="13.8515625" style="1" customWidth="1"/>
    <col min="8457" max="8460" width="9.140625" style="1" customWidth="1"/>
    <col min="8461" max="8461" width="75.421875" style="1" customWidth="1"/>
    <col min="8462" max="8462" width="45.28125" style="1" customWidth="1"/>
    <col min="8463" max="8704" width="9.140625" style="1" customWidth="1"/>
    <col min="8705" max="8706" width="4.421875" style="1" customWidth="1"/>
    <col min="8707" max="8707" width="11.57421875" style="1" customWidth="1"/>
    <col min="8708" max="8708" width="40.421875" style="1" customWidth="1"/>
    <col min="8709" max="8709" width="5.57421875" style="1" customWidth="1"/>
    <col min="8710" max="8710" width="8.57421875" style="1" customWidth="1"/>
    <col min="8711" max="8711" width="9.8515625" style="1" customWidth="1"/>
    <col min="8712" max="8712" width="13.8515625" style="1" customWidth="1"/>
    <col min="8713" max="8716" width="9.140625" style="1" customWidth="1"/>
    <col min="8717" max="8717" width="75.421875" style="1" customWidth="1"/>
    <col min="8718" max="8718" width="45.28125" style="1" customWidth="1"/>
    <col min="8719" max="8960" width="9.140625" style="1" customWidth="1"/>
    <col min="8961" max="8962" width="4.421875" style="1" customWidth="1"/>
    <col min="8963" max="8963" width="11.57421875" style="1" customWidth="1"/>
    <col min="8964" max="8964" width="40.421875" style="1" customWidth="1"/>
    <col min="8965" max="8965" width="5.57421875" style="1" customWidth="1"/>
    <col min="8966" max="8966" width="8.57421875" style="1" customWidth="1"/>
    <col min="8967" max="8967" width="9.8515625" style="1" customWidth="1"/>
    <col min="8968" max="8968" width="13.8515625" style="1" customWidth="1"/>
    <col min="8969" max="8972" width="9.140625" style="1" customWidth="1"/>
    <col min="8973" max="8973" width="75.421875" style="1" customWidth="1"/>
    <col min="8974" max="8974" width="45.28125" style="1" customWidth="1"/>
    <col min="8975" max="9216" width="9.140625" style="1" customWidth="1"/>
    <col min="9217" max="9218" width="4.421875" style="1" customWidth="1"/>
    <col min="9219" max="9219" width="11.57421875" style="1" customWidth="1"/>
    <col min="9220" max="9220" width="40.421875" style="1" customWidth="1"/>
    <col min="9221" max="9221" width="5.57421875" style="1" customWidth="1"/>
    <col min="9222" max="9222" width="8.57421875" style="1" customWidth="1"/>
    <col min="9223" max="9223" width="9.8515625" style="1" customWidth="1"/>
    <col min="9224" max="9224" width="13.8515625" style="1" customWidth="1"/>
    <col min="9225" max="9228" width="9.140625" style="1" customWidth="1"/>
    <col min="9229" max="9229" width="75.421875" style="1" customWidth="1"/>
    <col min="9230" max="9230" width="45.28125" style="1" customWidth="1"/>
    <col min="9231" max="9472" width="9.140625" style="1" customWidth="1"/>
    <col min="9473" max="9474" width="4.421875" style="1" customWidth="1"/>
    <col min="9475" max="9475" width="11.57421875" style="1" customWidth="1"/>
    <col min="9476" max="9476" width="40.421875" style="1" customWidth="1"/>
    <col min="9477" max="9477" width="5.57421875" style="1" customWidth="1"/>
    <col min="9478" max="9478" width="8.57421875" style="1" customWidth="1"/>
    <col min="9479" max="9479" width="9.8515625" style="1" customWidth="1"/>
    <col min="9480" max="9480" width="13.8515625" style="1" customWidth="1"/>
    <col min="9481" max="9484" width="9.140625" style="1" customWidth="1"/>
    <col min="9485" max="9485" width="75.421875" style="1" customWidth="1"/>
    <col min="9486" max="9486" width="45.28125" style="1" customWidth="1"/>
    <col min="9487" max="9728" width="9.140625" style="1" customWidth="1"/>
    <col min="9729" max="9730" width="4.421875" style="1" customWidth="1"/>
    <col min="9731" max="9731" width="11.57421875" style="1" customWidth="1"/>
    <col min="9732" max="9732" width="40.421875" style="1" customWidth="1"/>
    <col min="9733" max="9733" width="5.57421875" style="1" customWidth="1"/>
    <col min="9734" max="9734" width="8.57421875" style="1" customWidth="1"/>
    <col min="9735" max="9735" width="9.8515625" style="1" customWidth="1"/>
    <col min="9736" max="9736" width="13.8515625" style="1" customWidth="1"/>
    <col min="9737" max="9740" width="9.140625" style="1" customWidth="1"/>
    <col min="9741" max="9741" width="75.421875" style="1" customWidth="1"/>
    <col min="9742" max="9742" width="45.28125" style="1" customWidth="1"/>
    <col min="9743" max="9984" width="9.140625" style="1" customWidth="1"/>
    <col min="9985" max="9986" width="4.421875" style="1" customWidth="1"/>
    <col min="9987" max="9987" width="11.57421875" style="1" customWidth="1"/>
    <col min="9988" max="9988" width="40.421875" style="1" customWidth="1"/>
    <col min="9989" max="9989" width="5.57421875" style="1" customWidth="1"/>
    <col min="9990" max="9990" width="8.57421875" style="1" customWidth="1"/>
    <col min="9991" max="9991" width="9.8515625" style="1" customWidth="1"/>
    <col min="9992" max="9992" width="13.8515625" style="1" customWidth="1"/>
    <col min="9993" max="9996" width="9.140625" style="1" customWidth="1"/>
    <col min="9997" max="9997" width="75.421875" style="1" customWidth="1"/>
    <col min="9998" max="9998" width="45.28125" style="1" customWidth="1"/>
    <col min="9999" max="10240" width="9.140625" style="1" customWidth="1"/>
    <col min="10241" max="10242" width="4.421875" style="1" customWidth="1"/>
    <col min="10243" max="10243" width="11.57421875" style="1" customWidth="1"/>
    <col min="10244" max="10244" width="40.421875" style="1" customWidth="1"/>
    <col min="10245" max="10245" width="5.57421875" style="1" customWidth="1"/>
    <col min="10246" max="10246" width="8.57421875" style="1" customWidth="1"/>
    <col min="10247" max="10247" width="9.8515625" style="1" customWidth="1"/>
    <col min="10248" max="10248" width="13.8515625" style="1" customWidth="1"/>
    <col min="10249" max="10252" width="9.140625" style="1" customWidth="1"/>
    <col min="10253" max="10253" width="75.421875" style="1" customWidth="1"/>
    <col min="10254" max="10254" width="45.28125" style="1" customWidth="1"/>
    <col min="10255" max="10496" width="9.140625" style="1" customWidth="1"/>
    <col min="10497" max="10498" width="4.421875" style="1" customWidth="1"/>
    <col min="10499" max="10499" width="11.57421875" style="1" customWidth="1"/>
    <col min="10500" max="10500" width="40.421875" style="1" customWidth="1"/>
    <col min="10501" max="10501" width="5.57421875" style="1" customWidth="1"/>
    <col min="10502" max="10502" width="8.57421875" style="1" customWidth="1"/>
    <col min="10503" max="10503" width="9.8515625" style="1" customWidth="1"/>
    <col min="10504" max="10504" width="13.8515625" style="1" customWidth="1"/>
    <col min="10505" max="10508" width="9.140625" style="1" customWidth="1"/>
    <col min="10509" max="10509" width="75.421875" style="1" customWidth="1"/>
    <col min="10510" max="10510" width="45.28125" style="1" customWidth="1"/>
    <col min="10511" max="10752" width="9.140625" style="1" customWidth="1"/>
    <col min="10753" max="10754" width="4.421875" style="1" customWidth="1"/>
    <col min="10755" max="10755" width="11.57421875" style="1" customWidth="1"/>
    <col min="10756" max="10756" width="40.421875" style="1" customWidth="1"/>
    <col min="10757" max="10757" width="5.57421875" style="1" customWidth="1"/>
    <col min="10758" max="10758" width="8.57421875" style="1" customWidth="1"/>
    <col min="10759" max="10759" width="9.8515625" style="1" customWidth="1"/>
    <col min="10760" max="10760" width="13.8515625" style="1" customWidth="1"/>
    <col min="10761" max="10764" width="9.140625" style="1" customWidth="1"/>
    <col min="10765" max="10765" width="75.421875" style="1" customWidth="1"/>
    <col min="10766" max="10766" width="45.28125" style="1" customWidth="1"/>
    <col min="10767" max="11008" width="9.140625" style="1" customWidth="1"/>
    <col min="11009" max="11010" width="4.421875" style="1" customWidth="1"/>
    <col min="11011" max="11011" width="11.57421875" style="1" customWidth="1"/>
    <col min="11012" max="11012" width="40.421875" style="1" customWidth="1"/>
    <col min="11013" max="11013" width="5.57421875" style="1" customWidth="1"/>
    <col min="11014" max="11014" width="8.57421875" style="1" customWidth="1"/>
    <col min="11015" max="11015" width="9.8515625" style="1" customWidth="1"/>
    <col min="11016" max="11016" width="13.8515625" style="1" customWidth="1"/>
    <col min="11017" max="11020" width="9.140625" style="1" customWidth="1"/>
    <col min="11021" max="11021" width="75.421875" style="1" customWidth="1"/>
    <col min="11022" max="11022" width="45.28125" style="1" customWidth="1"/>
    <col min="11023" max="11264" width="9.140625" style="1" customWidth="1"/>
    <col min="11265" max="11266" width="4.421875" style="1" customWidth="1"/>
    <col min="11267" max="11267" width="11.57421875" style="1" customWidth="1"/>
    <col min="11268" max="11268" width="40.421875" style="1" customWidth="1"/>
    <col min="11269" max="11269" width="5.57421875" style="1" customWidth="1"/>
    <col min="11270" max="11270" width="8.57421875" style="1" customWidth="1"/>
    <col min="11271" max="11271" width="9.8515625" style="1" customWidth="1"/>
    <col min="11272" max="11272" width="13.8515625" style="1" customWidth="1"/>
    <col min="11273" max="11276" width="9.140625" style="1" customWidth="1"/>
    <col min="11277" max="11277" width="75.421875" style="1" customWidth="1"/>
    <col min="11278" max="11278" width="45.28125" style="1" customWidth="1"/>
    <col min="11279" max="11520" width="9.140625" style="1" customWidth="1"/>
    <col min="11521" max="11522" width="4.421875" style="1" customWidth="1"/>
    <col min="11523" max="11523" width="11.57421875" style="1" customWidth="1"/>
    <col min="11524" max="11524" width="40.421875" style="1" customWidth="1"/>
    <col min="11525" max="11525" width="5.57421875" style="1" customWidth="1"/>
    <col min="11526" max="11526" width="8.57421875" style="1" customWidth="1"/>
    <col min="11527" max="11527" width="9.8515625" style="1" customWidth="1"/>
    <col min="11528" max="11528" width="13.8515625" style="1" customWidth="1"/>
    <col min="11529" max="11532" width="9.140625" style="1" customWidth="1"/>
    <col min="11533" max="11533" width="75.421875" style="1" customWidth="1"/>
    <col min="11534" max="11534" width="45.28125" style="1" customWidth="1"/>
    <col min="11535" max="11776" width="9.140625" style="1" customWidth="1"/>
    <col min="11777" max="11778" width="4.421875" style="1" customWidth="1"/>
    <col min="11779" max="11779" width="11.57421875" style="1" customWidth="1"/>
    <col min="11780" max="11780" width="40.421875" style="1" customWidth="1"/>
    <col min="11781" max="11781" width="5.57421875" style="1" customWidth="1"/>
    <col min="11782" max="11782" width="8.57421875" style="1" customWidth="1"/>
    <col min="11783" max="11783" width="9.8515625" style="1" customWidth="1"/>
    <col min="11784" max="11784" width="13.8515625" style="1" customWidth="1"/>
    <col min="11785" max="11788" width="9.140625" style="1" customWidth="1"/>
    <col min="11789" max="11789" width="75.421875" style="1" customWidth="1"/>
    <col min="11790" max="11790" width="45.28125" style="1" customWidth="1"/>
    <col min="11791" max="12032" width="9.140625" style="1" customWidth="1"/>
    <col min="12033" max="12034" width="4.421875" style="1" customWidth="1"/>
    <col min="12035" max="12035" width="11.57421875" style="1" customWidth="1"/>
    <col min="12036" max="12036" width="40.421875" style="1" customWidth="1"/>
    <col min="12037" max="12037" width="5.57421875" style="1" customWidth="1"/>
    <col min="12038" max="12038" width="8.57421875" style="1" customWidth="1"/>
    <col min="12039" max="12039" width="9.8515625" style="1" customWidth="1"/>
    <col min="12040" max="12040" width="13.8515625" style="1" customWidth="1"/>
    <col min="12041" max="12044" width="9.140625" style="1" customWidth="1"/>
    <col min="12045" max="12045" width="75.421875" style="1" customWidth="1"/>
    <col min="12046" max="12046" width="45.28125" style="1" customWidth="1"/>
    <col min="12047" max="12288" width="9.140625" style="1" customWidth="1"/>
    <col min="12289" max="12290" width="4.421875" style="1" customWidth="1"/>
    <col min="12291" max="12291" width="11.57421875" style="1" customWidth="1"/>
    <col min="12292" max="12292" width="40.421875" style="1" customWidth="1"/>
    <col min="12293" max="12293" width="5.57421875" style="1" customWidth="1"/>
    <col min="12294" max="12294" width="8.57421875" style="1" customWidth="1"/>
    <col min="12295" max="12295" width="9.8515625" style="1" customWidth="1"/>
    <col min="12296" max="12296" width="13.8515625" style="1" customWidth="1"/>
    <col min="12297" max="12300" width="9.140625" style="1" customWidth="1"/>
    <col min="12301" max="12301" width="75.421875" style="1" customWidth="1"/>
    <col min="12302" max="12302" width="45.28125" style="1" customWidth="1"/>
    <col min="12303" max="12544" width="9.140625" style="1" customWidth="1"/>
    <col min="12545" max="12546" width="4.421875" style="1" customWidth="1"/>
    <col min="12547" max="12547" width="11.57421875" style="1" customWidth="1"/>
    <col min="12548" max="12548" width="40.421875" style="1" customWidth="1"/>
    <col min="12549" max="12549" width="5.57421875" style="1" customWidth="1"/>
    <col min="12550" max="12550" width="8.57421875" style="1" customWidth="1"/>
    <col min="12551" max="12551" width="9.8515625" style="1" customWidth="1"/>
    <col min="12552" max="12552" width="13.8515625" style="1" customWidth="1"/>
    <col min="12553" max="12556" width="9.140625" style="1" customWidth="1"/>
    <col min="12557" max="12557" width="75.421875" style="1" customWidth="1"/>
    <col min="12558" max="12558" width="45.28125" style="1" customWidth="1"/>
    <col min="12559" max="12800" width="9.140625" style="1" customWidth="1"/>
    <col min="12801" max="12802" width="4.421875" style="1" customWidth="1"/>
    <col min="12803" max="12803" width="11.57421875" style="1" customWidth="1"/>
    <col min="12804" max="12804" width="40.421875" style="1" customWidth="1"/>
    <col min="12805" max="12805" width="5.57421875" style="1" customWidth="1"/>
    <col min="12806" max="12806" width="8.57421875" style="1" customWidth="1"/>
    <col min="12807" max="12807" width="9.8515625" style="1" customWidth="1"/>
    <col min="12808" max="12808" width="13.8515625" style="1" customWidth="1"/>
    <col min="12809" max="12812" width="9.140625" style="1" customWidth="1"/>
    <col min="12813" max="12813" width="75.421875" style="1" customWidth="1"/>
    <col min="12814" max="12814" width="45.28125" style="1" customWidth="1"/>
    <col min="12815" max="13056" width="9.140625" style="1" customWidth="1"/>
    <col min="13057" max="13058" width="4.421875" style="1" customWidth="1"/>
    <col min="13059" max="13059" width="11.57421875" style="1" customWidth="1"/>
    <col min="13060" max="13060" width="40.421875" style="1" customWidth="1"/>
    <col min="13061" max="13061" width="5.57421875" style="1" customWidth="1"/>
    <col min="13062" max="13062" width="8.57421875" style="1" customWidth="1"/>
    <col min="13063" max="13063" width="9.8515625" style="1" customWidth="1"/>
    <col min="13064" max="13064" width="13.8515625" style="1" customWidth="1"/>
    <col min="13065" max="13068" width="9.140625" style="1" customWidth="1"/>
    <col min="13069" max="13069" width="75.421875" style="1" customWidth="1"/>
    <col min="13070" max="13070" width="45.28125" style="1" customWidth="1"/>
    <col min="13071" max="13312" width="9.140625" style="1" customWidth="1"/>
    <col min="13313" max="13314" width="4.421875" style="1" customWidth="1"/>
    <col min="13315" max="13315" width="11.57421875" style="1" customWidth="1"/>
    <col min="13316" max="13316" width="40.421875" style="1" customWidth="1"/>
    <col min="13317" max="13317" width="5.57421875" style="1" customWidth="1"/>
    <col min="13318" max="13318" width="8.57421875" style="1" customWidth="1"/>
    <col min="13319" max="13319" width="9.8515625" style="1" customWidth="1"/>
    <col min="13320" max="13320" width="13.8515625" style="1" customWidth="1"/>
    <col min="13321" max="13324" width="9.140625" style="1" customWidth="1"/>
    <col min="13325" max="13325" width="75.421875" style="1" customWidth="1"/>
    <col min="13326" max="13326" width="45.28125" style="1" customWidth="1"/>
    <col min="13327" max="13568" width="9.140625" style="1" customWidth="1"/>
    <col min="13569" max="13570" width="4.421875" style="1" customWidth="1"/>
    <col min="13571" max="13571" width="11.57421875" style="1" customWidth="1"/>
    <col min="13572" max="13572" width="40.421875" style="1" customWidth="1"/>
    <col min="13573" max="13573" width="5.57421875" style="1" customWidth="1"/>
    <col min="13574" max="13574" width="8.57421875" style="1" customWidth="1"/>
    <col min="13575" max="13575" width="9.8515625" style="1" customWidth="1"/>
    <col min="13576" max="13576" width="13.8515625" style="1" customWidth="1"/>
    <col min="13577" max="13580" width="9.140625" style="1" customWidth="1"/>
    <col min="13581" max="13581" width="75.421875" style="1" customWidth="1"/>
    <col min="13582" max="13582" width="45.28125" style="1" customWidth="1"/>
    <col min="13583" max="13824" width="9.140625" style="1" customWidth="1"/>
    <col min="13825" max="13826" width="4.421875" style="1" customWidth="1"/>
    <col min="13827" max="13827" width="11.57421875" style="1" customWidth="1"/>
    <col min="13828" max="13828" width="40.421875" style="1" customWidth="1"/>
    <col min="13829" max="13829" width="5.57421875" style="1" customWidth="1"/>
    <col min="13830" max="13830" width="8.57421875" style="1" customWidth="1"/>
    <col min="13831" max="13831" width="9.8515625" style="1" customWidth="1"/>
    <col min="13832" max="13832" width="13.8515625" style="1" customWidth="1"/>
    <col min="13833" max="13836" width="9.140625" style="1" customWidth="1"/>
    <col min="13837" max="13837" width="75.421875" style="1" customWidth="1"/>
    <col min="13838" max="13838" width="45.28125" style="1" customWidth="1"/>
    <col min="13839" max="14080" width="9.140625" style="1" customWidth="1"/>
    <col min="14081" max="14082" width="4.421875" style="1" customWidth="1"/>
    <col min="14083" max="14083" width="11.57421875" style="1" customWidth="1"/>
    <col min="14084" max="14084" width="40.421875" style="1" customWidth="1"/>
    <col min="14085" max="14085" width="5.57421875" style="1" customWidth="1"/>
    <col min="14086" max="14086" width="8.57421875" style="1" customWidth="1"/>
    <col min="14087" max="14087" width="9.8515625" style="1" customWidth="1"/>
    <col min="14088" max="14088" width="13.8515625" style="1" customWidth="1"/>
    <col min="14089" max="14092" width="9.140625" style="1" customWidth="1"/>
    <col min="14093" max="14093" width="75.421875" style="1" customWidth="1"/>
    <col min="14094" max="14094" width="45.28125" style="1" customWidth="1"/>
    <col min="14095" max="14336" width="9.140625" style="1" customWidth="1"/>
    <col min="14337" max="14338" width="4.421875" style="1" customWidth="1"/>
    <col min="14339" max="14339" width="11.57421875" style="1" customWidth="1"/>
    <col min="14340" max="14340" width="40.421875" style="1" customWidth="1"/>
    <col min="14341" max="14341" width="5.57421875" style="1" customWidth="1"/>
    <col min="14342" max="14342" width="8.57421875" style="1" customWidth="1"/>
    <col min="14343" max="14343" width="9.8515625" style="1" customWidth="1"/>
    <col min="14344" max="14344" width="13.8515625" style="1" customWidth="1"/>
    <col min="14345" max="14348" width="9.140625" style="1" customWidth="1"/>
    <col min="14349" max="14349" width="75.421875" style="1" customWidth="1"/>
    <col min="14350" max="14350" width="45.28125" style="1" customWidth="1"/>
    <col min="14351" max="14592" width="9.140625" style="1" customWidth="1"/>
    <col min="14593" max="14594" width="4.421875" style="1" customWidth="1"/>
    <col min="14595" max="14595" width="11.57421875" style="1" customWidth="1"/>
    <col min="14596" max="14596" width="40.421875" style="1" customWidth="1"/>
    <col min="14597" max="14597" width="5.57421875" style="1" customWidth="1"/>
    <col min="14598" max="14598" width="8.57421875" style="1" customWidth="1"/>
    <col min="14599" max="14599" width="9.8515625" style="1" customWidth="1"/>
    <col min="14600" max="14600" width="13.8515625" style="1" customWidth="1"/>
    <col min="14601" max="14604" width="9.140625" style="1" customWidth="1"/>
    <col min="14605" max="14605" width="75.421875" style="1" customWidth="1"/>
    <col min="14606" max="14606" width="45.28125" style="1" customWidth="1"/>
    <col min="14607" max="14848" width="9.140625" style="1" customWidth="1"/>
    <col min="14849" max="14850" width="4.421875" style="1" customWidth="1"/>
    <col min="14851" max="14851" width="11.57421875" style="1" customWidth="1"/>
    <col min="14852" max="14852" width="40.421875" style="1" customWidth="1"/>
    <col min="14853" max="14853" width="5.57421875" style="1" customWidth="1"/>
    <col min="14854" max="14854" width="8.57421875" style="1" customWidth="1"/>
    <col min="14855" max="14855" width="9.8515625" style="1" customWidth="1"/>
    <col min="14856" max="14856" width="13.8515625" style="1" customWidth="1"/>
    <col min="14857" max="14860" width="9.140625" style="1" customWidth="1"/>
    <col min="14861" max="14861" width="75.421875" style="1" customWidth="1"/>
    <col min="14862" max="14862" width="45.28125" style="1" customWidth="1"/>
    <col min="14863" max="15104" width="9.140625" style="1" customWidth="1"/>
    <col min="15105" max="15106" width="4.421875" style="1" customWidth="1"/>
    <col min="15107" max="15107" width="11.57421875" style="1" customWidth="1"/>
    <col min="15108" max="15108" width="40.421875" style="1" customWidth="1"/>
    <col min="15109" max="15109" width="5.57421875" style="1" customWidth="1"/>
    <col min="15110" max="15110" width="8.57421875" style="1" customWidth="1"/>
    <col min="15111" max="15111" width="9.8515625" style="1" customWidth="1"/>
    <col min="15112" max="15112" width="13.8515625" style="1" customWidth="1"/>
    <col min="15113" max="15116" width="9.140625" style="1" customWidth="1"/>
    <col min="15117" max="15117" width="75.421875" style="1" customWidth="1"/>
    <col min="15118" max="15118" width="45.28125" style="1" customWidth="1"/>
    <col min="15119" max="15360" width="9.140625" style="1" customWidth="1"/>
    <col min="15361" max="15362" width="4.421875" style="1" customWidth="1"/>
    <col min="15363" max="15363" width="11.57421875" style="1" customWidth="1"/>
    <col min="15364" max="15364" width="40.421875" style="1" customWidth="1"/>
    <col min="15365" max="15365" width="5.57421875" style="1" customWidth="1"/>
    <col min="15366" max="15366" width="8.57421875" style="1" customWidth="1"/>
    <col min="15367" max="15367" width="9.8515625" style="1" customWidth="1"/>
    <col min="15368" max="15368" width="13.8515625" style="1" customWidth="1"/>
    <col min="15369" max="15372" width="9.140625" style="1" customWidth="1"/>
    <col min="15373" max="15373" width="75.421875" style="1" customWidth="1"/>
    <col min="15374" max="15374" width="45.28125" style="1" customWidth="1"/>
    <col min="15375" max="15616" width="9.140625" style="1" customWidth="1"/>
    <col min="15617" max="15618" width="4.421875" style="1" customWidth="1"/>
    <col min="15619" max="15619" width="11.57421875" style="1" customWidth="1"/>
    <col min="15620" max="15620" width="40.421875" style="1" customWidth="1"/>
    <col min="15621" max="15621" width="5.57421875" style="1" customWidth="1"/>
    <col min="15622" max="15622" width="8.57421875" style="1" customWidth="1"/>
    <col min="15623" max="15623" width="9.8515625" style="1" customWidth="1"/>
    <col min="15624" max="15624" width="13.8515625" style="1" customWidth="1"/>
    <col min="15625" max="15628" width="9.140625" style="1" customWidth="1"/>
    <col min="15629" max="15629" width="75.421875" style="1" customWidth="1"/>
    <col min="15630" max="15630" width="45.28125" style="1" customWidth="1"/>
    <col min="15631" max="15872" width="9.140625" style="1" customWidth="1"/>
    <col min="15873" max="15874" width="4.421875" style="1" customWidth="1"/>
    <col min="15875" max="15875" width="11.57421875" style="1" customWidth="1"/>
    <col min="15876" max="15876" width="40.421875" style="1" customWidth="1"/>
    <col min="15877" max="15877" width="5.57421875" style="1" customWidth="1"/>
    <col min="15878" max="15878" width="8.57421875" style="1" customWidth="1"/>
    <col min="15879" max="15879" width="9.8515625" style="1" customWidth="1"/>
    <col min="15880" max="15880" width="13.8515625" style="1" customWidth="1"/>
    <col min="15881" max="15884" width="9.140625" style="1" customWidth="1"/>
    <col min="15885" max="15885" width="75.421875" style="1" customWidth="1"/>
    <col min="15886" max="15886" width="45.28125" style="1" customWidth="1"/>
    <col min="15887" max="16128" width="9.140625" style="1" customWidth="1"/>
    <col min="16129" max="16130" width="4.421875" style="1" customWidth="1"/>
    <col min="16131" max="16131" width="11.57421875" style="1" customWidth="1"/>
    <col min="16132" max="16132" width="40.421875" style="1" customWidth="1"/>
    <col min="16133" max="16133" width="5.57421875" style="1" customWidth="1"/>
    <col min="16134" max="16134" width="8.57421875" style="1" customWidth="1"/>
    <col min="16135" max="16135" width="9.8515625" style="1" customWidth="1"/>
    <col min="16136" max="16136" width="13.8515625" style="1" customWidth="1"/>
    <col min="16137" max="16140" width="9.140625" style="1" customWidth="1"/>
    <col min="16141" max="16141" width="75.421875" style="1" customWidth="1"/>
    <col min="16142" max="16142" width="45.28125" style="1" customWidth="1"/>
    <col min="16143" max="16384" width="9.140625" style="1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3.5" thickBot="1">
      <c r="A2" s="2"/>
      <c r="B2" s="3"/>
      <c r="C2" s="4"/>
      <c r="D2" s="5"/>
      <c r="E2" s="5"/>
      <c r="F2" s="6"/>
      <c r="G2" s="5"/>
      <c r="H2" s="5"/>
    </row>
    <row r="3" spans="1:8" ht="13.5" thickTop="1">
      <c r="A3" s="70" t="s">
        <v>1</v>
      </c>
      <c r="B3" s="71"/>
      <c r="C3" s="72"/>
      <c r="D3" s="7"/>
      <c r="E3" s="8"/>
      <c r="F3" s="9"/>
      <c r="G3" s="10"/>
      <c r="H3" s="11"/>
    </row>
    <row r="4" spans="1:8" ht="13.5" thickBot="1">
      <c r="A4" s="73" t="s">
        <v>2</v>
      </c>
      <c r="B4" s="74"/>
      <c r="C4" s="75"/>
      <c r="D4" s="12" t="s">
        <v>124</v>
      </c>
      <c r="E4" s="13"/>
      <c r="F4" s="76"/>
      <c r="G4" s="77"/>
      <c r="H4" s="78"/>
    </row>
    <row r="5" spans="1:8" ht="13.5" thickTop="1">
      <c r="A5" s="14"/>
      <c r="B5" s="15"/>
      <c r="C5" s="2"/>
      <c r="D5" s="2"/>
      <c r="E5" s="2"/>
      <c r="F5" s="16"/>
      <c r="G5" s="2"/>
      <c r="H5" s="17"/>
    </row>
    <row r="6" spans="1:8" ht="15">
      <c r="A6" s="18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1" t="s">
        <v>8</v>
      </c>
      <c r="G6" s="20" t="s">
        <v>9</v>
      </c>
      <c r="H6" s="22" t="s">
        <v>10</v>
      </c>
    </row>
    <row r="7" spans="1:16" ht="15">
      <c r="A7" s="23" t="s">
        <v>11</v>
      </c>
      <c r="B7" s="24"/>
      <c r="C7" s="25" t="s">
        <v>12</v>
      </c>
      <c r="D7" s="26" t="s">
        <v>13</v>
      </c>
      <c r="E7" s="27"/>
      <c r="F7" s="28"/>
      <c r="G7" s="28"/>
      <c r="H7" s="29"/>
      <c r="I7" s="30"/>
      <c r="J7" s="30"/>
      <c r="P7" s="31">
        <v>1</v>
      </c>
    </row>
    <row r="8" spans="1:105" ht="15">
      <c r="A8" s="32">
        <v>1</v>
      </c>
      <c r="B8" s="33" t="s">
        <v>14</v>
      </c>
      <c r="C8" s="34" t="s">
        <v>15</v>
      </c>
      <c r="D8" s="35" t="s">
        <v>16</v>
      </c>
      <c r="E8" s="36" t="s">
        <v>17</v>
      </c>
      <c r="F8" s="37">
        <v>0.7</v>
      </c>
      <c r="G8" s="37"/>
      <c r="H8" s="38">
        <f aca="true" t="shared" si="0" ref="H8:H15">F8*G8</f>
        <v>0</v>
      </c>
      <c r="P8" s="31">
        <v>2</v>
      </c>
      <c r="AB8" s="1">
        <v>1</v>
      </c>
      <c r="AC8" s="1">
        <v>1</v>
      </c>
      <c r="AD8" s="1">
        <v>1</v>
      </c>
      <c r="BA8" s="1">
        <v>1</v>
      </c>
      <c r="BB8" s="1">
        <f aca="true" t="shared" si="1" ref="BB8:BB15">IF(BA8=1,H8,0)</f>
        <v>0</v>
      </c>
      <c r="BC8" s="1">
        <f aca="true" t="shared" si="2" ref="BC8:BC15">IF(BA8=2,H8,0)</f>
        <v>0</v>
      </c>
      <c r="BD8" s="1">
        <f aca="true" t="shared" si="3" ref="BD8:BD15">IF(BA8=3,H8,0)</f>
        <v>0</v>
      </c>
      <c r="BE8" s="1">
        <f aca="true" t="shared" si="4" ref="BE8:BE15">IF(BA8=4,H8,0)</f>
        <v>0</v>
      </c>
      <c r="BF8" s="1">
        <f aca="true" t="shared" si="5" ref="BF8:BF15">IF(BA8=5,H8,0)</f>
        <v>0</v>
      </c>
      <c r="CB8" s="39">
        <v>1</v>
      </c>
      <c r="CC8" s="39">
        <v>1</v>
      </c>
      <c r="DA8" s="1">
        <v>0</v>
      </c>
    </row>
    <row r="9" spans="1:105" ht="15">
      <c r="A9" s="32">
        <v>2</v>
      </c>
      <c r="B9" s="33" t="s">
        <v>14</v>
      </c>
      <c r="C9" s="34" t="s">
        <v>18</v>
      </c>
      <c r="D9" s="35" t="s">
        <v>19</v>
      </c>
      <c r="E9" s="36" t="s">
        <v>17</v>
      </c>
      <c r="F9" s="37">
        <v>0.4</v>
      </c>
      <c r="G9" s="37"/>
      <c r="H9" s="38">
        <f t="shared" si="0"/>
        <v>0</v>
      </c>
      <c r="P9" s="31">
        <v>2</v>
      </c>
      <c r="AB9" s="1">
        <v>1</v>
      </c>
      <c r="AC9" s="1">
        <v>1</v>
      </c>
      <c r="AD9" s="1">
        <v>1</v>
      </c>
      <c r="BA9" s="1">
        <v>1</v>
      </c>
      <c r="BB9" s="1">
        <f t="shared" si="1"/>
        <v>0</v>
      </c>
      <c r="BC9" s="1">
        <f t="shared" si="2"/>
        <v>0</v>
      </c>
      <c r="BD9" s="1">
        <f t="shared" si="3"/>
        <v>0</v>
      </c>
      <c r="BE9" s="1">
        <f t="shared" si="4"/>
        <v>0</v>
      </c>
      <c r="BF9" s="1">
        <f t="shared" si="5"/>
        <v>0</v>
      </c>
      <c r="CB9" s="39">
        <v>1</v>
      </c>
      <c r="CC9" s="39">
        <v>1</v>
      </c>
      <c r="DA9" s="1">
        <v>0</v>
      </c>
    </row>
    <row r="10" spans="1:105" ht="15">
      <c r="A10" s="32">
        <v>3</v>
      </c>
      <c r="B10" s="33" t="s">
        <v>14</v>
      </c>
      <c r="C10" s="34" t="s">
        <v>20</v>
      </c>
      <c r="D10" s="35" t="s">
        <v>21</v>
      </c>
      <c r="E10" s="36" t="s">
        <v>22</v>
      </c>
      <c r="F10" s="37">
        <v>310</v>
      </c>
      <c r="G10" s="37"/>
      <c r="H10" s="38">
        <f t="shared" si="0"/>
        <v>0</v>
      </c>
      <c r="P10" s="31">
        <v>2</v>
      </c>
      <c r="AB10" s="1">
        <v>1</v>
      </c>
      <c r="AC10" s="1">
        <v>1</v>
      </c>
      <c r="AD10" s="1">
        <v>1</v>
      </c>
      <c r="BA10" s="1">
        <v>1</v>
      </c>
      <c r="BB10" s="1">
        <f t="shared" si="1"/>
        <v>0</v>
      </c>
      <c r="BC10" s="1">
        <f t="shared" si="2"/>
        <v>0</v>
      </c>
      <c r="BD10" s="1">
        <f t="shared" si="3"/>
        <v>0</v>
      </c>
      <c r="BE10" s="1">
        <f t="shared" si="4"/>
        <v>0</v>
      </c>
      <c r="BF10" s="1">
        <f t="shared" si="5"/>
        <v>0</v>
      </c>
      <c r="CB10" s="39">
        <v>1</v>
      </c>
      <c r="CC10" s="39">
        <v>1</v>
      </c>
      <c r="DA10" s="1">
        <v>0</v>
      </c>
    </row>
    <row r="11" spans="1:105" ht="15">
      <c r="A11" s="32">
        <v>4</v>
      </c>
      <c r="B11" s="33" t="s">
        <v>14</v>
      </c>
      <c r="C11" s="34" t="s">
        <v>23</v>
      </c>
      <c r="D11" s="35" t="s">
        <v>24</v>
      </c>
      <c r="E11" s="36" t="s">
        <v>22</v>
      </c>
      <c r="F11" s="37">
        <v>310</v>
      </c>
      <c r="G11" s="37"/>
      <c r="H11" s="38">
        <f t="shared" si="0"/>
        <v>0</v>
      </c>
      <c r="P11" s="31">
        <v>2</v>
      </c>
      <c r="AB11" s="1">
        <v>1</v>
      </c>
      <c r="AC11" s="1">
        <v>1</v>
      </c>
      <c r="AD11" s="1">
        <v>1</v>
      </c>
      <c r="BA11" s="1">
        <v>1</v>
      </c>
      <c r="BB11" s="1">
        <f t="shared" si="1"/>
        <v>0</v>
      </c>
      <c r="BC11" s="1">
        <f t="shared" si="2"/>
        <v>0</v>
      </c>
      <c r="BD11" s="1">
        <f t="shared" si="3"/>
        <v>0</v>
      </c>
      <c r="BE11" s="1">
        <f t="shared" si="4"/>
        <v>0</v>
      </c>
      <c r="BF11" s="1">
        <f t="shared" si="5"/>
        <v>0</v>
      </c>
      <c r="CB11" s="39">
        <v>1</v>
      </c>
      <c r="CC11" s="39">
        <v>1</v>
      </c>
      <c r="DA11" s="1">
        <v>0</v>
      </c>
    </row>
    <row r="12" spans="1:105" ht="15">
      <c r="A12" s="32">
        <v>5</v>
      </c>
      <c r="B12" s="33" t="s">
        <v>25</v>
      </c>
      <c r="C12" s="34" t="s">
        <v>26</v>
      </c>
      <c r="D12" s="35" t="s">
        <v>27</v>
      </c>
      <c r="E12" s="36" t="s">
        <v>28</v>
      </c>
      <c r="F12" s="37">
        <v>0.75</v>
      </c>
      <c r="G12" s="37"/>
      <c r="H12" s="38">
        <f t="shared" si="0"/>
        <v>0</v>
      </c>
      <c r="P12" s="31">
        <v>2</v>
      </c>
      <c r="AB12" s="1">
        <v>1</v>
      </c>
      <c r="AC12" s="1">
        <v>1</v>
      </c>
      <c r="AD12" s="1">
        <v>1</v>
      </c>
      <c r="BA12" s="1">
        <v>1</v>
      </c>
      <c r="BB12" s="1">
        <f t="shared" si="1"/>
        <v>0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BF12" s="1">
        <f t="shared" si="5"/>
        <v>0</v>
      </c>
      <c r="CB12" s="39">
        <v>1</v>
      </c>
      <c r="CC12" s="39">
        <v>1</v>
      </c>
      <c r="DA12" s="1">
        <v>0</v>
      </c>
    </row>
    <row r="13" spans="1:105" ht="15">
      <c r="A13" s="32">
        <v>6</v>
      </c>
      <c r="B13" s="33" t="s">
        <v>14</v>
      </c>
      <c r="C13" s="34" t="s">
        <v>29</v>
      </c>
      <c r="D13" s="35" t="s">
        <v>30</v>
      </c>
      <c r="E13" s="36" t="s">
        <v>28</v>
      </c>
      <c r="F13" s="37">
        <v>0.72</v>
      </c>
      <c r="G13" s="37"/>
      <c r="H13" s="38">
        <f t="shared" si="0"/>
        <v>0</v>
      </c>
      <c r="P13" s="31">
        <v>2</v>
      </c>
      <c r="AB13" s="1">
        <v>1</v>
      </c>
      <c r="AC13" s="1">
        <v>1</v>
      </c>
      <c r="AD13" s="1">
        <v>1</v>
      </c>
      <c r="BA13" s="1">
        <v>1</v>
      </c>
      <c r="BB13" s="1">
        <f t="shared" si="1"/>
        <v>0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BF13" s="1">
        <f t="shared" si="5"/>
        <v>0</v>
      </c>
      <c r="CB13" s="39">
        <v>1</v>
      </c>
      <c r="CC13" s="39">
        <v>1</v>
      </c>
      <c r="DA13" s="1">
        <v>0</v>
      </c>
    </row>
    <row r="14" spans="1:105" ht="15">
      <c r="A14" s="32">
        <v>7</v>
      </c>
      <c r="B14" s="33" t="s">
        <v>14</v>
      </c>
      <c r="C14" s="34" t="s">
        <v>31</v>
      </c>
      <c r="D14" s="35" t="s">
        <v>32</v>
      </c>
      <c r="E14" s="36" t="s">
        <v>28</v>
      </c>
      <c r="F14" s="37">
        <v>0.72</v>
      </c>
      <c r="G14" s="37"/>
      <c r="H14" s="38">
        <f t="shared" si="0"/>
        <v>0</v>
      </c>
      <c r="P14" s="31">
        <v>2</v>
      </c>
      <c r="AB14" s="1">
        <v>1</v>
      </c>
      <c r="AC14" s="1">
        <v>1</v>
      </c>
      <c r="AD14" s="1">
        <v>1</v>
      </c>
      <c r="BA14" s="1">
        <v>1</v>
      </c>
      <c r="BB14" s="1">
        <f t="shared" si="1"/>
        <v>0</v>
      </c>
      <c r="BC14" s="1">
        <f t="shared" si="2"/>
        <v>0</v>
      </c>
      <c r="BD14" s="1">
        <f t="shared" si="3"/>
        <v>0</v>
      </c>
      <c r="BE14" s="1">
        <f t="shared" si="4"/>
        <v>0</v>
      </c>
      <c r="BF14" s="1">
        <f t="shared" si="5"/>
        <v>0</v>
      </c>
      <c r="CB14" s="39">
        <v>1</v>
      </c>
      <c r="CC14" s="39">
        <v>1</v>
      </c>
      <c r="DA14" s="1">
        <v>0</v>
      </c>
    </row>
    <row r="15" spans="1:105" ht="15">
      <c r="A15" s="32">
        <v>9</v>
      </c>
      <c r="B15" s="33" t="s">
        <v>25</v>
      </c>
      <c r="C15" s="34" t="s">
        <v>33</v>
      </c>
      <c r="D15" s="35" t="s">
        <v>34</v>
      </c>
      <c r="E15" s="36" t="s">
        <v>35</v>
      </c>
      <c r="F15" s="37">
        <v>2</v>
      </c>
      <c r="G15" s="37"/>
      <c r="H15" s="38">
        <f t="shared" si="0"/>
        <v>0</v>
      </c>
      <c r="P15" s="31">
        <v>2</v>
      </c>
      <c r="AB15" s="1">
        <v>3</v>
      </c>
      <c r="AC15" s="1">
        <v>1</v>
      </c>
      <c r="AD15" s="1" t="s">
        <v>33</v>
      </c>
      <c r="BA15" s="1">
        <v>1</v>
      </c>
      <c r="BB15" s="1">
        <f t="shared" si="1"/>
        <v>0</v>
      </c>
      <c r="BC15" s="1">
        <f t="shared" si="2"/>
        <v>0</v>
      </c>
      <c r="BD15" s="1">
        <f t="shared" si="3"/>
        <v>0</v>
      </c>
      <c r="BE15" s="1">
        <f t="shared" si="4"/>
        <v>0</v>
      </c>
      <c r="BF15" s="1">
        <f t="shared" si="5"/>
        <v>0</v>
      </c>
      <c r="CB15" s="39">
        <v>3</v>
      </c>
      <c r="CC15" s="39">
        <v>1</v>
      </c>
      <c r="DA15" s="1">
        <v>0.0005</v>
      </c>
    </row>
    <row r="16" spans="1:58" ht="15">
      <c r="A16" s="40"/>
      <c r="B16" s="41"/>
      <c r="C16" s="42" t="s">
        <v>36</v>
      </c>
      <c r="D16" s="43" t="str">
        <f>CONCATENATE(C7," ",D7)</f>
        <v>I I.ETAPA - PŘÍPRAVA PLOCH</v>
      </c>
      <c r="E16" s="44"/>
      <c r="F16" s="45"/>
      <c r="G16" s="46"/>
      <c r="H16" s="47">
        <f>SUM(H7:H15)</f>
        <v>0</v>
      </c>
      <c r="P16" s="31">
        <v>4</v>
      </c>
      <c r="BB16" s="48">
        <f>SUM(BB7:BB15)</f>
        <v>0</v>
      </c>
      <c r="BC16" s="48">
        <f>SUM(BC7:BC15)</f>
        <v>0</v>
      </c>
      <c r="BD16" s="48">
        <f>SUM(BD7:BD15)</f>
        <v>0</v>
      </c>
      <c r="BE16" s="48">
        <f>SUM(BE7:BE15)</f>
        <v>0</v>
      </c>
      <c r="BF16" s="48">
        <f>SUM(BF7:BF15)</f>
        <v>0</v>
      </c>
    </row>
    <row r="17" spans="1:16" ht="15">
      <c r="A17" s="23" t="s">
        <v>11</v>
      </c>
      <c r="B17" s="24"/>
      <c r="C17" s="25" t="s">
        <v>37</v>
      </c>
      <c r="D17" s="26" t="s">
        <v>38</v>
      </c>
      <c r="E17" s="27"/>
      <c r="F17" s="28"/>
      <c r="G17" s="28"/>
      <c r="H17" s="29"/>
      <c r="I17" s="30"/>
      <c r="J17" s="30"/>
      <c r="P17" s="31">
        <v>1</v>
      </c>
    </row>
    <row r="18" spans="1:105" ht="15">
      <c r="A18" s="32">
        <v>10</v>
      </c>
      <c r="B18" s="33" t="s">
        <v>25</v>
      </c>
      <c r="C18" s="34" t="s">
        <v>39</v>
      </c>
      <c r="D18" s="35" t="s">
        <v>40</v>
      </c>
      <c r="E18" s="36" t="s">
        <v>22</v>
      </c>
      <c r="F18" s="37">
        <v>5540</v>
      </c>
      <c r="G18" s="37"/>
      <c r="H18" s="38">
        <f aca="true" t="shared" si="6" ref="H18:H36">F18*G18</f>
        <v>0</v>
      </c>
      <c r="P18" s="31">
        <v>2</v>
      </c>
      <c r="AB18" s="1">
        <v>1</v>
      </c>
      <c r="AC18" s="1">
        <v>1</v>
      </c>
      <c r="AD18" s="1">
        <v>1</v>
      </c>
      <c r="BA18" s="1">
        <v>1</v>
      </c>
      <c r="BB18" s="1">
        <f aca="true" t="shared" si="7" ref="BB18:BB36">IF(BA18=1,H18,0)</f>
        <v>0</v>
      </c>
      <c r="BC18" s="1">
        <f aca="true" t="shared" si="8" ref="BC18:BC36">IF(BA18=2,H18,0)</f>
        <v>0</v>
      </c>
      <c r="BD18" s="1">
        <f aca="true" t="shared" si="9" ref="BD18:BD36">IF(BA18=3,H18,0)</f>
        <v>0</v>
      </c>
      <c r="BE18" s="1">
        <f aca="true" t="shared" si="10" ref="BE18:BE36">IF(BA18=4,H18,0)</f>
        <v>0</v>
      </c>
      <c r="BF18" s="1">
        <f aca="true" t="shared" si="11" ref="BF18:BF36">IF(BA18=5,H18,0)</f>
        <v>0</v>
      </c>
      <c r="CB18" s="39">
        <v>1</v>
      </c>
      <c r="CC18" s="39">
        <v>1</v>
      </c>
      <c r="DA18" s="1">
        <v>0</v>
      </c>
    </row>
    <row r="19" spans="1:105" ht="15">
      <c r="A19" s="32">
        <v>12</v>
      </c>
      <c r="B19" s="33" t="s">
        <v>25</v>
      </c>
      <c r="C19" s="34" t="s">
        <v>41</v>
      </c>
      <c r="D19" s="35" t="s">
        <v>42</v>
      </c>
      <c r="E19" s="36" t="s">
        <v>22</v>
      </c>
      <c r="F19" s="37">
        <v>7510</v>
      </c>
      <c r="G19" s="37"/>
      <c r="H19" s="38">
        <f t="shared" si="6"/>
        <v>0</v>
      </c>
      <c r="P19" s="31">
        <v>2</v>
      </c>
      <c r="AB19" s="1">
        <v>1</v>
      </c>
      <c r="AC19" s="1">
        <v>1</v>
      </c>
      <c r="AD19" s="1">
        <v>1</v>
      </c>
      <c r="BA19" s="1">
        <v>1</v>
      </c>
      <c r="BB19" s="1">
        <f t="shared" si="7"/>
        <v>0</v>
      </c>
      <c r="BC19" s="1">
        <f t="shared" si="8"/>
        <v>0</v>
      </c>
      <c r="BD19" s="1">
        <f t="shared" si="9"/>
        <v>0</v>
      </c>
      <c r="BE19" s="1">
        <f t="shared" si="10"/>
        <v>0</v>
      </c>
      <c r="BF19" s="1">
        <f t="shared" si="11"/>
        <v>0</v>
      </c>
      <c r="CB19" s="39">
        <v>1</v>
      </c>
      <c r="CC19" s="39">
        <v>1</v>
      </c>
      <c r="DA19" s="1">
        <v>0</v>
      </c>
    </row>
    <row r="20" spans="1:105" ht="15">
      <c r="A20" s="32">
        <v>14</v>
      </c>
      <c r="B20" s="33" t="s">
        <v>25</v>
      </c>
      <c r="C20" s="34" t="s">
        <v>43</v>
      </c>
      <c r="D20" s="35" t="s">
        <v>44</v>
      </c>
      <c r="E20" s="36" t="s">
        <v>45</v>
      </c>
      <c r="F20" s="37">
        <v>3440</v>
      </c>
      <c r="G20" s="37"/>
      <c r="H20" s="38">
        <f t="shared" si="6"/>
        <v>0</v>
      </c>
      <c r="P20" s="31">
        <v>2</v>
      </c>
      <c r="AB20" s="1">
        <v>1</v>
      </c>
      <c r="AC20" s="1">
        <v>1</v>
      </c>
      <c r="AD20" s="1">
        <v>1</v>
      </c>
      <c r="BA20" s="1">
        <v>1</v>
      </c>
      <c r="BB20" s="1">
        <f t="shared" si="7"/>
        <v>0</v>
      </c>
      <c r="BC20" s="1">
        <f t="shared" si="8"/>
        <v>0</v>
      </c>
      <c r="BD20" s="1">
        <f t="shared" si="9"/>
        <v>0</v>
      </c>
      <c r="BE20" s="1">
        <f t="shared" si="10"/>
        <v>0</v>
      </c>
      <c r="BF20" s="1">
        <f t="shared" si="11"/>
        <v>0</v>
      </c>
      <c r="CB20" s="39">
        <v>1</v>
      </c>
      <c r="CC20" s="39">
        <v>1</v>
      </c>
      <c r="DA20" s="1">
        <v>0</v>
      </c>
    </row>
    <row r="21" spans="1:105" ht="15">
      <c r="A21" s="32">
        <v>15</v>
      </c>
      <c r="B21" s="33" t="s">
        <v>25</v>
      </c>
      <c r="C21" s="34" t="s">
        <v>46</v>
      </c>
      <c r="D21" s="35" t="s">
        <v>47</v>
      </c>
      <c r="E21" s="36" t="s">
        <v>45</v>
      </c>
      <c r="F21" s="37">
        <v>90</v>
      </c>
      <c r="G21" s="37"/>
      <c r="H21" s="38">
        <f t="shared" si="6"/>
        <v>0</v>
      </c>
      <c r="P21" s="31">
        <v>2</v>
      </c>
      <c r="AB21" s="1">
        <v>1</v>
      </c>
      <c r="AC21" s="1">
        <v>1</v>
      </c>
      <c r="AD21" s="1">
        <v>1</v>
      </c>
      <c r="BA21" s="1">
        <v>1</v>
      </c>
      <c r="BB21" s="1">
        <f t="shared" si="7"/>
        <v>0</v>
      </c>
      <c r="BC21" s="1">
        <f t="shared" si="8"/>
        <v>0</v>
      </c>
      <c r="BD21" s="1">
        <f t="shared" si="9"/>
        <v>0</v>
      </c>
      <c r="BE21" s="1">
        <f t="shared" si="10"/>
        <v>0</v>
      </c>
      <c r="BF21" s="1">
        <f t="shared" si="11"/>
        <v>0</v>
      </c>
      <c r="CB21" s="39">
        <v>1</v>
      </c>
      <c r="CC21" s="39">
        <v>1</v>
      </c>
      <c r="DA21" s="1">
        <v>0</v>
      </c>
    </row>
    <row r="22" spans="1:105" ht="15">
      <c r="A22" s="32">
        <v>16</v>
      </c>
      <c r="B22" s="33" t="s">
        <v>25</v>
      </c>
      <c r="C22" s="34" t="s">
        <v>48</v>
      </c>
      <c r="D22" s="35" t="s">
        <v>49</v>
      </c>
      <c r="E22" s="36" t="s">
        <v>45</v>
      </c>
      <c r="F22" s="37">
        <v>90</v>
      </c>
      <c r="G22" s="37"/>
      <c r="H22" s="38">
        <f t="shared" si="6"/>
        <v>0</v>
      </c>
      <c r="P22" s="31">
        <v>2</v>
      </c>
      <c r="AB22" s="1">
        <v>1</v>
      </c>
      <c r="AC22" s="1">
        <v>1</v>
      </c>
      <c r="AD22" s="1">
        <v>1</v>
      </c>
      <c r="BA22" s="1">
        <v>1</v>
      </c>
      <c r="BB22" s="1">
        <f t="shared" si="7"/>
        <v>0</v>
      </c>
      <c r="BC22" s="1">
        <f t="shared" si="8"/>
        <v>0</v>
      </c>
      <c r="BD22" s="1">
        <f t="shared" si="9"/>
        <v>0</v>
      </c>
      <c r="BE22" s="1">
        <f t="shared" si="10"/>
        <v>0</v>
      </c>
      <c r="BF22" s="1">
        <f t="shared" si="11"/>
        <v>0</v>
      </c>
      <c r="CB22" s="39">
        <v>1</v>
      </c>
      <c r="CC22" s="39">
        <v>1</v>
      </c>
      <c r="DA22" s="1">
        <v>0</v>
      </c>
    </row>
    <row r="23" spans="1:105" ht="15">
      <c r="A23" s="32">
        <v>17</v>
      </c>
      <c r="B23" s="33" t="s">
        <v>25</v>
      </c>
      <c r="C23" s="34" t="s">
        <v>50</v>
      </c>
      <c r="D23" s="35" t="s">
        <v>51</v>
      </c>
      <c r="E23" s="36" t="s">
        <v>45</v>
      </c>
      <c r="F23" s="37">
        <v>90</v>
      </c>
      <c r="G23" s="37"/>
      <c r="H23" s="38">
        <f t="shared" si="6"/>
        <v>0</v>
      </c>
      <c r="P23" s="31">
        <v>2</v>
      </c>
      <c r="AB23" s="1">
        <v>1</v>
      </c>
      <c r="AC23" s="1">
        <v>1</v>
      </c>
      <c r="AD23" s="1">
        <v>1</v>
      </c>
      <c r="BA23" s="1">
        <v>1</v>
      </c>
      <c r="BB23" s="1">
        <f t="shared" si="7"/>
        <v>0</v>
      </c>
      <c r="BC23" s="1">
        <f t="shared" si="8"/>
        <v>0</v>
      </c>
      <c r="BD23" s="1">
        <f t="shared" si="9"/>
        <v>0</v>
      </c>
      <c r="BE23" s="1">
        <f t="shared" si="10"/>
        <v>0</v>
      </c>
      <c r="BF23" s="1">
        <f t="shared" si="11"/>
        <v>0</v>
      </c>
      <c r="CB23" s="39">
        <v>1</v>
      </c>
      <c r="CC23" s="39">
        <v>1</v>
      </c>
      <c r="DA23" s="1">
        <v>0</v>
      </c>
    </row>
    <row r="24" spans="1:105" ht="15">
      <c r="A24" s="32">
        <v>18</v>
      </c>
      <c r="B24" s="33" t="s">
        <v>25</v>
      </c>
      <c r="C24" s="34" t="s">
        <v>52</v>
      </c>
      <c r="D24" s="35" t="s">
        <v>53</v>
      </c>
      <c r="E24" s="36" t="s">
        <v>45</v>
      </c>
      <c r="F24" s="37">
        <v>10</v>
      </c>
      <c r="G24" s="37"/>
      <c r="H24" s="38">
        <f t="shared" si="6"/>
        <v>0</v>
      </c>
      <c r="P24" s="31">
        <v>2</v>
      </c>
      <c r="AB24" s="1">
        <v>1</v>
      </c>
      <c r="AC24" s="1">
        <v>1</v>
      </c>
      <c r="AD24" s="1">
        <v>1</v>
      </c>
      <c r="BA24" s="1">
        <v>1</v>
      </c>
      <c r="BB24" s="1">
        <f t="shared" si="7"/>
        <v>0</v>
      </c>
      <c r="BC24" s="1">
        <f t="shared" si="8"/>
        <v>0</v>
      </c>
      <c r="BD24" s="1">
        <f t="shared" si="9"/>
        <v>0</v>
      </c>
      <c r="BE24" s="1">
        <f t="shared" si="10"/>
        <v>0</v>
      </c>
      <c r="BF24" s="1">
        <f t="shared" si="11"/>
        <v>0</v>
      </c>
      <c r="CB24" s="39">
        <v>1</v>
      </c>
      <c r="CC24" s="39">
        <v>1</v>
      </c>
      <c r="DA24" s="1">
        <v>0</v>
      </c>
    </row>
    <row r="25" spans="1:105" ht="15">
      <c r="A25" s="32">
        <v>19</v>
      </c>
      <c r="B25" s="33" t="s">
        <v>25</v>
      </c>
      <c r="C25" s="34" t="s">
        <v>54</v>
      </c>
      <c r="D25" s="35" t="s">
        <v>55</v>
      </c>
      <c r="E25" s="36" t="s">
        <v>45</v>
      </c>
      <c r="F25" s="37">
        <v>450</v>
      </c>
      <c r="G25" s="37"/>
      <c r="H25" s="38">
        <f t="shared" si="6"/>
        <v>0</v>
      </c>
      <c r="P25" s="31">
        <v>2</v>
      </c>
      <c r="AB25" s="1">
        <v>1</v>
      </c>
      <c r="AC25" s="1">
        <v>1</v>
      </c>
      <c r="AD25" s="1">
        <v>1</v>
      </c>
      <c r="BA25" s="1">
        <v>1</v>
      </c>
      <c r="BB25" s="1">
        <f t="shared" si="7"/>
        <v>0</v>
      </c>
      <c r="BC25" s="1">
        <f t="shared" si="8"/>
        <v>0</v>
      </c>
      <c r="BD25" s="1">
        <f t="shared" si="9"/>
        <v>0</v>
      </c>
      <c r="BE25" s="1">
        <f t="shared" si="10"/>
        <v>0</v>
      </c>
      <c r="BF25" s="1">
        <f t="shared" si="11"/>
        <v>0</v>
      </c>
      <c r="CB25" s="39">
        <v>1</v>
      </c>
      <c r="CC25" s="39">
        <v>1</v>
      </c>
      <c r="DA25" s="1">
        <v>0</v>
      </c>
    </row>
    <row r="26" spans="1:105" ht="15">
      <c r="A26" s="32">
        <v>20</v>
      </c>
      <c r="B26" s="33" t="s">
        <v>25</v>
      </c>
      <c r="C26" s="34" t="s">
        <v>56</v>
      </c>
      <c r="D26" s="35" t="s">
        <v>57</v>
      </c>
      <c r="E26" s="36" t="s">
        <v>45</v>
      </c>
      <c r="F26" s="37">
        <v>2990</v>
      </c>
      <c r="G26" s="37"/>
      <c r="H26" s="38">
        <f t="shared" si="6"/>
        <v>0</v>
      </c>
      <c r="P26" s="31">
        <v>2</v>
      </c>
      <c r="AB26" s="1">
        <v>1</v>
      </c>
      <c r="AC26" s="1">
        <v>1</v>
      </c>
      <c r="AD26" s="1">
        <v>1</v>
      </c>
      <c r="BA26" s="1">
        <v>1</v>
      </c>
      <c r="BB26" s="1">
        <f t="shared" si="7"/>
        <v>0</v>
      </c>
      <c r="BC26" s="1">
        <f t="shared" si="8"/>
        <v>0</v>
      </c>
      <c r="BD26" s="1">
        <f t="shared" si="9"/>
        <v>0</v>
      </c>
      <c r="BE26" s="1">
        <f t="shared" si="10"/>
        <v>0</v>
      </c>
      <c r="BF26" s="1">
        <f t="shared" si="11"/>
        <v>0</v>
      </c>
      <c r="CB26" s="39">
        <v>1</v>
      </c>
      <c r="CC26" s="39">
        <v>1</v>
      </c>
      <c r="DA26" s="1">
        <v>0</v>
      </c>
    </row>
    <row r="27" spans="1:105" ht="15">
      <c r="A27" s="32">
        <v>21</v>
      </c>
      <c r="B27" s="33" t="s">
        <v>25</v>
      </c>
      <c r="C27" s="34" t="s">
        <v>58</v>
      </c>
      <c r="D27" s="35" t="s">
        <v>59</v>
      </c>
      <c r="E27" s="36" t="s">
        <v>45</v>
      </c>
      <c r="F27" s="37">
        <v>80</v>
      </c>
      <c r="G27" s="37"/>
      <c r="H27" s="38">
        <f t="shared" si="6"/>
        <v>0</v>
      </c>
      <c r="P27" s="31">
        <v>2</v>
      </c>
      <c r="AB27" s="1">
        <v>1</v>
      </c>
      <c r="AC27" s="1">
        <v>1</v>
      </c>
      <c r="AD27" s="1">
        <v>1</v>
      </c>
      <c r="BA27" s="1">
        <v>1</v>
      </c>
      <c r="BB27" s="1">
        <f t="shared" si="7"/>
        <v>0</v>
      </c>
      <c r="BC27" s="1">
        <f t="shared" si="8"/>
        <v>0</v>
      </c>
      <c r="BD27" s="1">
        <f t="shared" si="9"/>
        <v>0</v>
      </c>
      <c r="BE27" s="1">
        <f t="shared" si="10"/>
        <v>0</v>
      </c>
      <c r="BF27" s="1">
        <f t="shared" si="11"/>
        <v>0</v>
      </c>
      <c r="CB27" s="39">
        <v>1</v>
      </c>
      <c r="CC27" s="39">
        <v>1</v>
      </c>
      <c r="DA27" s="1">
        <v>0</v>
      </c>
    </row>
    <row r="28" spans="1:105" ht="15">
      <c r="A28" s="32">
        <v>22</v>
      </c>
      <c r="B28" s="33" t="s">
        <v>25</v>
      </c>
      <c r="C28" s="34" t="s">
        <v>60</v>
      </c>
      <c r="D28" s="35" t="s">
        <v>61</v>
      </c>
      <c r="E28" s="36" t="s">
        <v>45</v>
      </c>
      <c r="F28" s="37">
        <v>280</v>
      </c>
      <c r="G28" s="37"/>
      <c r="H28" s="38">
        <f t="shared" si="6"/>
        <v>0</v>
      </c>
      <c r="P28" s="31">
        <v>2</v>
      </c>
      <c r="AB28" s="1">
        <v>1</v>
      </c>
      <c r="AC28" s="1">
        <v>1</v>
      </c>
      <c r="AD28" s="1">
        <v>1</v>
      </c>
      <c r="BA28" s="1">
        <v>1</v>
      </c>
      <c r="BB28" s="1">
        <f t="shared" si="7"/>
        <v>0</v>
      </c>
      <c r="BC28" s="1">
        <f t="shared" si="8"/>
        <v>0</v>
      </c>
      <c r="BD28" s="1">
        <f t="shared" si="9"/>
        <v>0</v>
      </c>
      <c r="BE28" s="1">
        <f t="shared" si="10"/>
        <v>0</v>
      </c>
      <c r="BF28" s="1">
        <f t="shared" si="11"/>
        <v>0</v>
      </c>
      <c r="CB28" s="39">
        <v>1</v>
      </c>
      <c r="CC28" s="39">
        <v>1</v>
      </c>
      <c r="DA28" s="1">
        <v>1E-05</v>
      </c>
    </row>
    <row r="29" spans="1:105" ht="15">
      <c r="A29" s="32">
        <v>23</v>
      </c>
      <c r="B29" s="33" t="s">
        <v>25</v>
      </c>
      <c r="C29" s="34" t="s">
        <v>62</v>
      </c>
      <c r="D29" s="35" t="s">
        <v>63</v>
      </c>
      <c r="E29" s="36" t="s">
        <v>64</v>
      </c>
      <c r="F29" s="37">
        <v>225.06</v>
      </c>
      <c r="G29" s="37"/>
      <c r="H29" s="38">
        <f t="shared" si="6"/>
        <v>0</v>
      </c>
      <c r="P29" s="31">
        <v>2</v>
      </c>
      <c r="AB29" s="1">
        <v>3</v>
      </c>
      <c r="AC29" s="1">
        <v>1</v>
      </c>
      <c r="AD29" s="1">
        <v>572470</v>
      </c>
      <c r="BA29" s="1">
        <v>1</v>
      </c>
      <c r="BB29" s="1">
        <f t="shared" si="7"/>
        <v>0</v>
      </c>
      <c r="BC29" s="1">
        <f t="shared" si="8"/>
        <v>0</v>
      </c>
      <c r="BD29" s="1">
        <f t="shared" si="9"/>
        <v>0</v>
      </c>
      <c r="BE29" s="1">
        <f t="shared" si="10"/>
        <v>0</v>
      </c>
      <c r="BF29" s="1">
        <f t="shared" si="11"/>
        <v>0</v>
      </c>
      <c r="CB29" s="39">
        <v>3</v>
      </c>
      <c r="CC29" s="39">
        <v>1</v>
      </c>
      <c r="DA29" s="1">
        <v>0.001</v>
      </c>
    </row>
    <row r="30" spans="1:105" ht="15">
      <c r="A30" s="32">
        <v>24</v>
      </c>
      <c r="B30" s="33" t="s">
        <v>25</v>
      </c>
      <c r="C30" s="34" t="s">
        <v>65</v>
      </c>
      <c r="D30" s="35" t="s">
        <v>66</v>
      </c>
      <c r="E30" s="36" t="s">
        <v>45</v>
      </c>
      <c r="F30" s="37">
        <v>450</v>
      </c>
      <c r="G30" s="37"/>
      <c r="H30" s="38">
        <f t="shared" si="6"/>
        <v>0</v>
      </c>
      <c r="P30" s="31">
        <v>2</v>
      </c>
      <c r="AB30" s="1">
        <v>3</v>
      </c>
      <c r="AC30" s="1">
        <v>1</v>
      </c>
      <c r="AD30" s="1">
        <v>2600008</v>
      </c>
      <c r="BA30" s="1">
        <v>1</v>
      </c>
      <c r="BB30" s="1">
        <f t="shared" si="7"/>
        <v>0</v>
      </c>
      <c r="BC30" s="1">
        <f t="shared" si="8"/>
        <v>0</v>
      </c>
      <c r="BD30" s="1">
        <f t="shared" si="9"/>
        <v>0</v>
      </c>
      <c r="BE30" s="1">
        <f t="shared" si="10"/>
        <v>0</v>
      </c>
      <c r="BF30" s="1">
        <f t="shared" si="11"/>
        <v>0</v>
      </c>
      <c r="CB30" s="39">
        <v>3</v>
      </c>
      <c r="CC30" s="39">
        <v>1</v>
      </c>
      <c r="DA30" s="1">
        <v>0.02</v>
      </c>
    </row>
    <row r="31" spans="1:105" ht="15">
      <c r="A31" s="32">
        <v>25</v>
      </c>
      <c r="B31" s="33" t="s">
        <v>25</v>
      </c>
      <c r="C31" s="34" t="s">
        <v>67</v>
      </c>
      <c r="D31" s="35" t="s">
        <v>68</v>
      </c>
      <c r="E31" s="36" t="s">
        <v>45</v>
      </c>
      <c r="F31" s="37">
        <v>2990</v>
      </c>
      <c r="G31" s="37"/>
      <c r="H31" s="38">
        <f t="shared" si="6"/>
        <v>0</v>
      </c>
      <c r="P31" s="31">
        <v>2</v>
      </c>
      <c r="AB31" s="1">
        <v>3</v>
      </c>
      <c r="AC31" s="1">
        <v>1</v>
      </c>
      <c r="AD31" s="1">
        <v>2600009</v>
      </c>
      <c r="BA31" s="1">
        <v>1</v>
      </c>
      <c r="BB31" s="1">
        <f t="shared" si="7"/>
        <v>0</v>
      </c>
      <c r="BC31" s="1">
        <f t="shared" si="8"/>
        <v>0</v>
      </c>
      <c r="BD31" s="1">
        <f t="shared" si="9"/>
        <v>0</v>
      </c>
      <c r="BE31" s="1">
        <f t="shared" si="10"/>
        <v>0</v>
      </c>
      <c r="BF31" s="1">
        <f t="shared" si="11"/>
        <v>0</v>
      </c>
      <c r="CB31" s="39">
        <v>3</v>
      </c>
      <c r="CC31" s="39">
        <v>1</v>
      </c>
      <c r="DA31" s="1">
        <v>0.02</v>
      </c>
    </row>
    <row r="32" spans="1:105" ht="15">
      <c r="A32" s="32">
        <v>26</v>
      </c>
      <c r="B32" s="33" t="s">
        <v>25</v>
      </c>
      <c r="C32" s="34" t="s">
        <v>69</v>
      </c>
      <c r="D32" s="35" t="s">
        <v>70</v>
      </c>
      <c r="E32" s="36" t="s">
        <v>45</v>
      </c>
      <c r="F32" s="37">
        <v>90</v>
      </c>
      <c r="G32" s="37"/>
      <c r="H32" s="38">
        <f t="shared" si="6"/>
        <v>0</v>
      </c>
      <c r="P32" s="31">
        <v>2</v>
      </c>
      <c r="AB32" s="1">
        <v>3</v>
      </c>
      <c r="AC32" s="1">
        <v>1</v>
      </c>
      <c r="AD32" s="1">
        <v>2600010</v>
      </c>
      <c r="BA32" s="1">
        <v>1</v>
      </c>
      <c r="BB32" s="1">
        <f t="shared" si="7"/>
        <v>0</v>
      </c>
      <c r="BC32" s="1">
        <f t="shared" si="8"/>
        <v>0</v>
      </c>
      <c r="BD32" s="1">
        <f t="shared" si="9"/>
        <v>0</v>
      </c>
      <c r="BE32" s="1">
        <f t="shared" si="10"/>
        <v>0</v>
      </c>
      <c r="BF32" s="1">
        <f t="shared" si="11"/>
        <v>0</v>
      </c>
      <c r="CB32" s="39">
        <v>3</v>
      </c>
      <c r="CC32" s="39">
        <v>1</v>
      </c>
      <c r="DA32" s="1">
        <v>0.02</v>
      </c>
    </row>
    <row r="33" spans="1:105" ht="15">
      <c r="A33" s="32">
        <v>27</v>
      </c>
      <c r="B33" s="33" t="s">
        <v>25</v>
      </c>
      <c r="C33" s="34" t="s">
        <v>71</v>
      </c>
      <c r="D33" s="35" t="s">
        <v>72</v>
      </c>
      <c r="E33" s="36" t="s">
        <v>45</v>
      </c>
      <c r="F33" s="37">
        <v>80</v>
      </c>
      <c r="G33" s="37"/>
      <c r="H33" s="38">
        <f t="shared" si="6"/>
        <v>0</v>
      </c>
      <c r="P33" s="31">
        <v>2</v>
      </c>
      <c r="AB33" s="1">
        <v>3</v>
      </c>
      <c r="AC33" s="1">
        <v>1</v>
      </c>
      <c r="AD33" s="1">
        <v>2600011</v>
      </c>
      <c r="BA33" s="1">
        <v>1</v>
      </c>
      <c r="BB33" s="1">
        <f t="shared" si="7"/>
        <v>0</v>
      </c>
      <c r="BC33" s="1">
        <f t="shared" si="8"/>
        <v>0</v>
      </c>
      <c r="BD33" s="1">
        <f t="shared" si="9"/>
        <v>0</v>
      </c>
      <c r="BE33" s="1">
        <f t="shared" si="10"/>
        <v>0</v>
      </c>
      <c r="BF33" s="1">
        <f t="shared" si="11"/>
        <v>0</v>
      </c>
      <c r="CB33" s="39">
        <v>3</v>
      </c>
      <c r="CC33" s="39">
        <v>1</v>
      </c>
      <c r="DA33" s="1">
        <v>0.02</v>
      </c>
    </row>
    <row r="34" spans="1:105" ht="15">
      <c r="A34" s="32">
        <v>28</v>
      </c>
      <c r="B34" s="33" t="s">
        <v>25</v>
      </c>
      <c r="C34" s="34" t="s">
        <v>73</v>
      </c>
      <c r="D34" s="35" t="s">
        <v>74</v>
      </c>
      <c r="E34" s="36" t="s">
        <v>45</v>
      </c>
      <c r="F34" s="37">
        <v>10</v>
      </c>
      <c r="G34" s="37"/>
      <c r="H34" s="38">
        <f t="shared" si="6"/>
        <v>0</v>
      </c>
      <c r="P34" s="31">
        <v>2</v>
      </c>
      <c r="AB34" s="1">
        <v>3</v>
      </c>
      <c r="AC34" s="1">
        <v>1</v>
      </c>
      <c r="AD34" s="1">
        <v>2600012</v>
      </c>
      <c r="BA34" s="1">
        <v>1</v>
      </c>
      <c r="BB34" s="1">
        <f t="shared" si="7"/>
        <v>0</v>
      </c>
      <c r="BC34" s="1">
        <f t="shared" si="8"/>
        <v>0</v>
      </c>
      <c r="BD34" s="1">
        <f t="shared" si="9"/>
        <v>0</v>
      </c>
      <c r="BE34" s="1">
        <f t="shared" si="10"/>
        <v>0</v>
      </c>
      <c r="BF34" s="1">
        <f t="shared" si="11"/>
        <v>0</v>
      </c>
      <c r="CB34" s="39">
        <v>3</v>
      </c>
      <c r="CC34" s="39">
        <v>1</v>
      </c>
      <c r="DA34" s="1">
        <v>0.02</v>
      </c>
    </row>
    <row r="35" spans="1:105" ht="15">
      <c r="A35" s="32">
        <v>29</v>
      </c>
      <c r="B35" s="33" t="s">
        <v>25</v>
      </c>
      <c r="C35" s="34" t="s">
        <v>75</v>
      </c>
      <c r="D35" s="35" t="s">
        <v>76</v>
      </c>
      <c r="E35" s="36" t="s">
        <v>45</v>
      </c>
      <c r="F35" s="37">
        <v>280</v>
      </c>
      <c r="G35" s="37"/>
      <c r="H35" s="38">
        <f t="shared" si="6"/>
        <v>0</v>
      </c>
      <c r="P35" s="31">
        <v>2</v>
      </c>
      <c r="AB35" s="1">
        <v>3</v>
      </c>
      <c r="AC35" s="1">
        <v>1</v>
      </c>
      <c r="AD35" s="1">
        <v>614000001</v>
      </c>
      <c r="BA35" s="1">
        <v>1</v>
      </c>
      <c r="BB35" s="1">
        <f t="shared" si="7"/>
        <v>0</v>
      </c>
      <c r="BC35" s="1">
        <f t="shared" si="8"/>
        <v>0</v>
      </c>
      <c r="BD35" s="1">
        <f t="shared" si="9"/>
        <v>0</v>
      </c>
      <c r="BE35" s="1">
        <f t="shared" si="10"/>
        <v>0</v>
      </c>
      <c r="BF35" s="1">
        <f t="shared" si="11"/>
        <v>0</v>
      </c>
      <c r="CB35" s="39">
        <v>3</v>
      </c>
      <c r="CC35" s="39">
        <v>1</v>
      </c>
      <c r="DA35" s="1">
        <v>0.0005</v>
      </c>
    </row>
    <row r="36" spans="1:105" ht="15">
      <c r="A36" s="32">
        <v>30</v>
      </c>
      <c r="B36" s="33" t="s">
        <v>25</v>
      </c>
      <c r="C36" s="34" t="s">
        <v>77</v>
      </c>
      <c r="D36" s="35" t="s">
        <v>78</v>
      </c>
      <c r="E36" s="36" t="s">
        <v>45</v>
      </c>
      <c r="F36" s="37">
        <v>200</v>
      </c>
      <c r="G36" s="37"/>
      <c r="H36" s="38">
        <f t="shared" si="6"/>
        <v>0</v>
      </c>
      <c r="P36" s="31">
        <v>2</v>
      </c>
      <c r="AB36" s="1">
        <v>3</v>
      </c>
      <c r="AC36" s="1">
        <v>1</v>
      </c>
      <c r="AD36" s="1">
        <v>614000002</v>
      </c>
      <c r="BA36" s="1">
        <v>1</v>
      </c>
      <c r="BB36" s="1">
        <f t="shared" si="7"/>
        <v>0</v>
      </c>
      <c r="BC36" s="1">
        <f t="shared" si="8"/>
        <v>0</v>
      </c>
      <c r="BD36" s="1">
        <f t="shared" si="9"/>
        <v>0</v>
      </c>
      <c r="BE36" s="1">
        <f t="shared" si="10"/>
        <v>0</v>
      </c>
      <c r="BF36" s="1">
        <f t="shared" si="11"/>
        <v>0</v>
      </c>
      <c r="CB36" s="39">
        <v>3</v>
      </c>
      <c r="CC36" s="39">
        <v>1</v>
      </c>
      <c r="DA36" s="1">
        <v>0.0001</v>
      </c>
    </row>
    <row r="37" spans="1:58" ht="15">
      <c r="A37" s="40"/>
      <c r="B37" s="41"/>
      <c r="C37" s="42" t="s">
        <v>36</v>
      </c>
      <c r="D37" s="43" t="str">
        <f>CONCATENATE(C17," ",D17)</f>
        <v>IIA II.ETAPA - A) ZATRAVNĚNÍ,VÝSADBA DŘEVIN</v>
      </c>
      <c r="E37" s="44"/>
      <c r="F37" s="45"/>
      <c r="G37" s="46"/>
      <c r="H37" s="47">
        <f>SUM(H17:H36)</f>
        <v>0</v>
      </c>
      <c r="P37" s="31">
        <v>4</v>
      </c>
      <c r="BB37" s="48">
        <f>SUM(BB17:BB36)</f>
        <v>0</v>
      </c>
      <c r="BC37" s="48">
        <f>SUM(BC17:BC36)</f>
        <v>0</v>
      </c>
      <c r="BD37" s="48">
        <f>SUM(BD17:BD36)</f>
        <v>0</v>
      </c>
      <c r="BE37" s="48">
        <f>SUM(BE17:BE36)</f>
        <v>0</v>
      </c>
      <c r="BF37" s="48">
        <f>SUM(BF17:BF36)</f>
        <v>0</v>
      </c>
    </row>
    <row r="38" spans="1:16" ht="15">
      <c r="A38" s="23" t="s">
        <v>11</v>
      </c>
      <c r="B38" s="24"/>
      <c r="C38" s="25" t="s">
        <v>79</v>
      </c>
      <c r="D38" s="26" t="s">
        <v>80</v>
      </c>
      <c r="E38" s="27"/>
      <c r="F38" s="28"/>
      <c r="G38" s="28"/>
      <c r="H38" s="29"/>
      <c r="I38" s="30"/>
      <c r="J38" s="30"/>
      <c r="P38" s="31">
        <v>1</v>
      </c>
    </row>
    <row r="39" spans="1:105" ht="15">
      <c r="A39" s="32">
        <v>31</v>
      </c>
      <c r="B39" s="33" t="s">
        <v>25</v>
      </c>
      <c r="C39" s="34" t="s">
        <v>81</v>
      </c>
      <c r="D39" s="35" t="s">
        <v>82</v>
      </c>
      <c r="E39" s="36" t="s">
        <v>22</v>
      </c>
      <c r="F39" s="37">
        <v>90</v>
      </c>
      <c r="G39" s="37"/>
      <c r="H39" s="38">
        <f aca="true" t="shared" si="12" ref="H39:H48">F39*G39</f>
        <v>0</v>
      </c>
      <c r="P39" s="31">
        <v>2</v>
      </c>
      <c r="AB39" s="1">
        <v>1</v>
      </c>
      <c r="AC39" s="1">
        <v>1</v>
      </c>
      <c r="AD39" s="1">
        <v>1</v>
      </c>
      <c r="BA39" s="1">
        <v>1</v>
      </c>
      <c r="BB39" s="1">
        <f aca="true" t="shared" si="13" ref="BB39:BB48">IF(BA39=1,H39,0)</f>
        <v>0</v>
      </c>
      <c r="BC39" s="1">
        <f aca="true" t="shared" si="14" ref="BC39:BC48">IF(BA39=2,H39,0)</f>
        <v>0</v>
      </c>
      <c r="BD39" s="1">
        <f aca="true" t="shared" si="15" ref="BD39:BD48">IF(BA39=3,H39,0)</f>
        <v>0</v>
      </c>
      <c r="BE39" s="1">
        <f aca="true" t="shared" si="16" ref="BE39:BE48">IF(BA39=4,H39,0)</f>
        <v>0</v>
      </c>
      <c r="BF39" s="1">
        <f aca="true" t="shared" si="17" ref="BF39:BF48">IF(BA39=5,H39,0)</f>
        <v>0</v>
      </c>
      <c r="CB39" s="39">
        <v>1</v>
      </c>
      <c r="CC39" s="39">
        <v>1</v>
      </c>
      <c r="DA39" s="1">
        <v>0.00024</v>
      </c>
    </row>
    <row r="40" spans="1:105" ht="15">
      <c r="A40" s="32">
        <v>32</v>
      </c>
      <c r="B40" s="33" t="s">
        <v>25</v>
      </c>
      <c r="C40" s="34" t="s">
        <v>83</v>
      </c>
      <c r="D40" s="35" t="s">
        <v>84</v>
      </c>
      <c r="E40" s="36" t="s">
        <v>45</v>
      </c>
      <c r="F40" s="37">
        <v>90</v>
      </c>
      <c r="G40" s="37"/>
      <c r="H40" s="38">
        <f t="shared" si="12"/>
        <v>0</v>
      </c>
      <c r="P40" s="31">
        <v>2</v>
      </c>
      <c r="AB40" s="1">
        <v>1</v>
      </c>
      <c r="AC40" s="1">
        <v>1</v>
      </c>
      <c r="AD40" s="1">
        <v>1</v>
      </c>
      <c r="BA40" s="1">
        <v>1</v>
      </c>
      <c r="BB40" s="1">
        <f t="shared" si="13"/>
        <v>0</v>
      </c>
      <c r="BC40" s="1">
        <f t="shared" si="14"/>
        <v>0</v>
      </c>
      <c r="BD40" s="1">
        <f t="shared" si="15"/>
        <v>0</v>
      </c>
      <c r="BE40" s="1">
        <f t="shared" si="16"/>
        <v>0</v>
      </c>
      <c r="BF40" s="1">
        <f t="shared" si="17"/>
        <v>0</v>
      </c>
      <c r="CB40" s="39">
        <v>1</v>
      </c>
      <c r="CC40" s="39">
        <v>1</v>
      </c>
      <c r="DA40" s="1">
        <v>0</v>
      </c>
    </row>
    <row r="41" spans="1:105" ht="15">
      <c r="A41" s="32">
        <v>33</v>
      </c>
      <c r="B41" s="33" t="s">
        <v>25</v>
      </c>
      <c r="C41" s="34" t="s">
        <v>85</v>
      </c>
      <c r="D41" s="35" t="s">
        <v>86</v>
      </c>
      <c r="E41" s="36" t="s">
        <v>45</v>
      </c>
      <c r="F41" s="37">
        <v>3530</v>
      </c>
      <c r="G41" s="37"/>
      <c r="H41" s="38">
        <f t="shared" si="12"/>
        <v>0</v>
      </c>
      <c r="P41" s="31">
        <v>2</v>
      </c>
      <c r="AB41" s="1">
        <v>1</v>
      </c>
      <c r="AC41" s="1">
        <v>1</v>
      </c>
      <c r="AD41" s="1">
        <v>1</v>
      </c>
      <c r="BA41" s="1">
        <v>1</v>
      </c>
      <c r="BB41" s="1">
        <f t="shared" si="13"/>
        <v>0</v>
      </c>
      <c r="BC41" s="1">
        <f t="shared" si="14"/>
        <v>0</v>
      </c>
      <c r="BD41" s="1">
        <f t="shared" si="15"/>
        <v>0</v>
      </c>
      <c r="BE41" s="1">
        <f t="shared" si="16"/>
        <v>0</v>
      </c>
      <c r="BF41" s="1">
        <f t="shared" si="17"/>
        <v>0</v>
      </c>
      <c r="CB41" s="39">
        <v>1</v>
      </c>
      <c r="CC41" s="39">
        <v>1</v>
      </c>
      <c r="DA41" s="1">
        <v>0</v>
      </c>
    </row>
    <row r="42" spans="1:105" ht="15">
      <c r="A42" s="32">
        <v>34</v>
      </c>
      <c r="B42" s="33" t="s">
        <v>25</v>
      </c>
      <c r="C42" s="34" t="s">
        <v>87</v>
      </c>
      <c r="D42" s="35" t="s">
        <v>88</v>
      </c>
      <c r="E42" s="36" t="s">
        <v>22</v>
      </c>
      <c r="F42" s="37">
        <v>1970</v>
      </c>
      <c r="G42" s="37"/>
      <c r="H42" s="38">
        <f t="shared" si="12"/>
        <v>0</v>
      </c>
      <c r="P42" s="31">
        <v>2</v>
      </c>
      <c r="AB42" s="1">
        <v>1</v>
      </c>
      <c r="AC42" s="1">
        <v>1</v>
      </c>
      <c r="AD42" s="1">
        <v>1</v>
      </c>
      <c r="BA42" s="1">
        <v>1</v>
      </c>
      <c r="BB42" s="1">
        <f t="shared" si="13"/>
        <v>0</v>
      </c>
      <c r="BC42" s="1">
        <f t="shared" si="14"/>
        <v>0</v>
      </c>
      <c r="BD42" s="1">
        <f t="shared" si="15"/>
        <v>0</v>
      </c>
      <c r="BE42" s="1">
        <f t="shared" si="16"/>
        <v>0</v>
      </c>
      <c r="BF42" s="1">
        <f t="shared" si="17"/>
        <v>0</v>
      </c>
      <c r="CB42" s="39">
        <v>1</v>
      </c>
      <c r="CC42" s="39">
        <v>1</v>
      </c>
      <c r="DA42" s="1">
        <v>0</v>
      </c>
    </row>
    <row r="43" spans="1:105" ht="15">
      <c r="A43" s="32">
        <v>35</v>
      </c>
      <c r="B43" s="33" t="s">
        <v>25</v>
      </c>
      <c r="C43" s="34" t="s">
        <v>89</v>
      </c>
      <c r="D43" s="35" t="s">
        <v>90</v>
      </c>
      <c r="E43" s="36" t="s">
        <v>91</v>
      </c>
      <c r="F43" s="37">
        <v>0.18</v>
      </c>
      <c r="G43" s="37"/>
      <c r="H43" s="38">
        <f t="shared" si="12"/>
        <v>0</v>
      </c>
      <c r="P43" s="31">
        <v>2</v>
      </c>
      <c r="AB43" s="1">
        <v>1</v>
      </c>
      <c r="AC43" s="1">
        <v>1</v>
      </c>
      <c r="AD43" s="1">
        <v>1</v>
      </c>
      <c r="BA43" s="1">
        <v>1</v>
      </c>
      <c r="BB43" s="1">
        <f t="shared" si="13"/>
        <v>0</v>
      </c>
      <c r="BC43" s="1">
        <f t="shared" si="14"/>
        <v>0</v>
      </c>
      <c r="BD43" s="1">
        <f t="shared" si="15"/>
        <v>0</v>
      </c>
      <c r="BE43" s="1">
        <f t="shared" si="16"/>
        <v>0</v>
      </c>
      <c r="BF43" s="1">
        <f t="shared" si="17"/>
        <v>0</v>
      </c>
      <c r="CB43" s="39">
        <v>1</v>
      </c>
      <c r="CC43" s="39">
        <v>1</v>
      </c>
      <c r="DA43" s="1">
        <v>0</v>
      </c>
    </row>
    <row r="44" spans="1:105" ht="15">
      <c r="A44" s="32">
        <v>36</v>
      </c>
      <c r="B44" s="33" t="s">
        <v>25</v>
      </c>
      <c r="C44" s="34" t="s">
        <v>92</v>
      </c>
      <c r="D44" s="35" t="s">
        <v>93</v>
      </c>
      <c r="E44" s="36" t="s">
        <v>17</v>
      </c>
      <c r="F44" s="37">
        <v>1.97</v>
      </c>
      <c r="G44" s="37"/>
      <c r="H44" s="38">
        <f t="shared" si="12"/>
        <v>0</v>
      </c>
      <c r="P44" s="31">
        <v>2</v>
      </c>
      <c r="AB44" s="1">
        <v>1</v>
      </c>
      <c r="AC44" s="1">
        <v>1</v>
      </c>
      <c r="AD44" s="1">
        <v>1</v>
      </c>
      <c r="BA44" s="1">
        <v>1</v>
      </c>
      <c r="BB44" s="1">
        <f t="shared" si="13"/>
        <v>0</v>
      </c>
      <c r="BC44" s="1">
        <f t="shared" si="14"/>
        <v>0</v>
      </c>
      <c r="BD44" s="1">
        <f t="shared" si="15"/>
        <v>0</v>
      </c>
      <c r="BE44" s="1">
        <f t="shared" si="16"/>
        <v>0</v>
      </c>
      <c r="BF44" s="1">
        <f t="shared" si="17"/>
        <v>0</v>
      </c>
      <c r="CB44" s="39">
        <v>1</v>
      </c>
      <c r="CC44" s="39">
        <v>1</v>
      </c>
      <c r="DA44" s="1">
        <v>0</v>
      </c>
    </row>
    <row r="45" spans="1:105" ht="15">
      <c r="A45" s="32">
        <v>37</v>
      </c>
      <c r="B45" s="33" t="s">
        <v>25</v>
      </c>
      <c r="C45" s="34" t="s">
        <v>94</v>
      </c>
      <c r="D45" s="35" t="s">
        <v>95</v>
      </c>
      <c r="E45" s="36" t="s">
        <v>17</v>
      </c>
      <c r="F45" s="37">
        <v>1.97</v>
      </c>
      <c r="G45" s="37"/>
      <c r="H45" s="38">
        <f t="shared" si="12"/>
        <v>0</v>
      </c>
      <c r="P45" s="31">
        <v>2</v>
      </c>
      <c r="AB45" s="1">
        <v>1</v>
      </c>
      <c r="AC45" s="1">
        <v>1</v>
      </c>
      <c r="AD45" s="1">
        <v>1</v>
      </c>
      <c r="BA45" s="1">
        <v>1</v>
      </c>
      <c r="BB45" s="1">
        <f t="shared" si="13"/>
        <v>0</v>
      </c>
      <c r="BC45" s="1">
        <f t="shared" si="14"/>
        <v>0</v>
      </c>
      <c r="BD45" s="1">
        <f t="shared" si="15"/>
        <v>0</v>
      </c>
      <c r="BE45" s="1">
        <f t="shared" si="16"/>
        <v>0</v>
      </c>
      <c r="BF45" s="1">
        <f t="shared" si="17"/>
        <v>0</v>
      </c>
      <c r="CB45" s="39">
        <v>1</v>
      </c>
      <c r="CC45" s="39">
        <v>1</v>
      </c>
      <c r="DA45" s="1">
        <v>0</v>
      </c>
    </row>
    <row r="46" spans="1:105" ht="15">
      <c r="A46" s="32">
        <v>38</v>
      </c>
      <c r="B46" s="33" t="s">
        <v>14</v>
      </c>
      <c r="C46" s="34" t="s">
        <v>96</v>
      </c>
      <c r="D46" s="35" t="s">
        <v>97</v>
      </c>
      <c r="E46" s="36" t="s">
        <v>98</v>
      </c>
      <c r="F46" s="37">
        <v>710</v>
      </c>
      <c r="G46" s="37"/>
      <c r="H46" s="38">
        <f t="shared" si="12"/>
        <v>0</v>
      </c>
      <c r="P46" s="31">
        <v>2</v>
      </c>
      <c r="AB46" s="1">
        <v>12</v>
      </c>
      <c r="AC46" s="1">
        <v>0</v>
      </c>
      <c r="AD46" s="1">
        <v>39</v>
      </c>
      <c r="BA46" s="1">
        <v>1</v>
      </c>
      <c r="BB46" s="1">
        <f t="shared" si="13"/>
        <v>0</v>
      </c>
      <c r="BC46" s="1">
        <f t="shared" si="14"/>
        <v>0</v>
      </c>
      <c r="BD46" s="1">
        <f t="shared" si="15"/>
        <v>0</v>
      </c>
      <c r="BE46" s="1">
        <f t="shared" si="16"/>
        <v>0</v>
      </c>
      <c r="BF46" s="1">
        <f t="shared" si="17"/>
        <v>0</v>
      </c>
      <c r="CB46" s="39">
        <v>12</v>
      </c>
      <c r="CC46" s="39">
        <v>0</v>
      </c>
      <c r="DA46" s="1">
        <v>0.604</v>
      </c>
    </row>
    <row r="47" spans="1:105" ht="15">
      <c r="A47" s="32">
        <v>39</v>
      </c>
      <c r="B47" s="33" t="s">
        <v>25</v>
      </c>
      <c r="C47" s="34" t="s">
        <v>99</v>
      </c>
      <c r="D47" s="35" t="s">
        <v>100</v>
      </c>
      <c r="E47" s="36" t="s">
        <v>17</v>
      </c>
      <c r="F47" s="37">
        <v>197</v>
      </c>
      <c r="G47" s="37"/>
      <c r="H47" s="38">
        <f t="shared" si="12"/>
        <v>0</v>
      </c>
      <c r="P47" s="31">
        <v>2</v>
      </c>
      <c r="AB47" s="1">
        <v>3</v>
      </c>
      <c r="AC47" s="1">
        <v>1</v>
      </c>
      <c r="AD47" s="1">
        <v>10391100</v>
      </c>
      <c r="BA47" s="1">
        <v>1</v>
      </c>
      <c r="BB47" s="1">
        <f t="shared" si="13"/>
        <v>0</v>
      </c>
      <c r="BC47" s="1">
        <f t="shared" si="14"/>
        <v>0</v>
      </c>
      <c r="BD47" s="1">
        <f t="shared" si="15"/>
        <v>0</v>
      </c>
      <c r="BE47" s="1">
        <f t="shared" si="16"/>
        <v>0</v>
      </c>
      <c r="BF47" s="1">
        <f t="shared" si="17"/>
        <v>0</v>
      </c>
      <c r="CB47" s="39">
        <v>3</v>
      </c>
      <c r="CC47" s="39">
        <v>1</v>
      </c>
      <c r="DA47" s="1">
        <v>0.55</v>
      </c>
    </row>
    <row r="48" spans="1:105" ht="15">
      <c r="A48" s="32">
        <v>40</v>
      </c>
      <c r="B48" s="33" t="s">
        <v>25</v>
      </c>
      <c r="C48" s="34" t="s">
        <v>101</v>
      </c>
      <c r="D48" s="35" t="s">
        <v>102</v>
      </c>
      <c r="E48" s="36" t="s">
        <v>103</v>
      </c>
      <c r="F48" s="37">
        <v>0.18</v>
      </c>
      <c r="G48" s="37"/>
      <c r="H48" s="38">
        <f t="shared" si="12"/>
        <v>0</v>
      </c>
      <c r="P48" s="31">
        <v>2</v>
      </c>
      <c r="AB48" s="1">
        <v>3</v>
      </c>
      <c r="AC48" s="1">
        <v>1</v>
      </c>
      <c r="AD48" s="1">
        <v>25191155</v>
      </c>
      <c r="BA48" s="1">
        <v>1</v>
      </c>
      <c r="BB48" s="1">
        <f t="shared" si="13"/>
        <v>0</v>
      </c>
      <c r="BC48" s="1">
        <f t="shared" si="14"/>
        <v>0</v>
      </c>
      <c r="BD48" s="1">
        <f t="shared" si="15"/>
        <v>0</v>
      </c>
      <c r="BE48" s="1">
        <f t="shared" si="16"/>
        <v>0</v>
      </c>
      <c r="BF48" s="1">
        <f t="shared" si="17"/>
        <v>0</v>
      </c>
      <c r="CB48" s="39">
        <v>3</v>
      </c>
      <c r="CC48" s="39">
        <v>1</v>
      </c>
      <c r="DA48" s="1">
        <v>1</v>
      </c>
    </row>
    <row r="49" spans="1:58" ht="15">
      <c r="A49" s="40"/>
      <c r="B49" s="41"/>
      <c r="C49" s="42" t="s">
        <v>36</v>
      </c>
      <c r="D49" s="43" t="str">
        <f>CONCATENATE(C38," ",D38)</f>
        <v>IIB II.ETAPA - B) OŠETŘENÍ VYSAZENÝCH DŘEVIN</v>
      </c>
      <c r="E49" s="44"/>
      <c r="F49" s="45"/>
      <c r="G49" s="46"/>
      <c r="H49" s="47">
        <f>SUM(H38:H48)</f>
        <v>0</v>
      </c>
      <c r="P49" s="31">
        <v>4</v>
      </c>
      <c r="BB49" s="48">
        <f>SUM(BB38:BB48)</f>
        <v>0</v>
      </c>
      <c r="BC49" s="48">
        <f>SUM(BC38:BC48)</f>
        <v>0</v>
      </c>
      <c r="BD49" s="48">
        <f>SUM(BD38:BD48)</f>
        <v>0</v>
      </c>
      <c r="BE49" s="48">
        <f>SUM(BE38:BE48)</f>
        <v>0</v>
      </c>
      <c r="BF49" s="48">
        <f>SUM(BF38:BF48)</f>
        <v>0</v>
      </c>
    </row>
    <row r="50" spans="1:16" ht="15">
      <c r="A50" s="23" t="s">
        <v>11</v>
      </c>
      <c r="B50" s="24"/>
      <c r="C50" s="25" t="s">
        <v>104</v>
      </c>
      <c r="D50" s="26" t="s">
        <v>105</v>
      </c>
      <c r="E50" s="27"/>
      <c r="F50" s="28"/>
      <c r="G50" s="28"/>
      <c r="H50" s="29"/>
      <c r="I50" s="30"/>
      <c r="J50" s="30"/>
      <c r="P50" s="31">
        <v>1</v>
      </c>
    </row>
    <row r="51" spans="1:105" ht="15">
      <c r="A51" s="32">
        <v>41</v>
      </c>
      <c r="B51" s="33" t="s">
        <v>25</v>
      </c>
      <c r="C51" s="34" t="s">
        <v>39</v>
      </c>
      <c r="D51" s="35" t="s">
        <v>40</v>
      </c>
      <c r="E51" s="36" t="s">
        <v>22</v>
      </c>
      <c r="F51" s="37">
        <v>33240</v>
      </c>
      <c r="G51" s="37"/>
      <c r="H51" s="38">
        <f aca="true" t="shared" si="18" ref="H51:H57">F51*G51</f>
        <v>0</v>
      </c>
      <c r="P51" s="31">
        <v>2</v>
      </c>
      <c r="AB51" s="1">
        <v>1</v>
      </c>
      <c r="AC51" s="1">
        <v>1</v>
      </c>
      <c r="AD51" s="1">
        <v>1</v>
      </c>
      <c r="BA51" s="1">
        <v>1</v>
      </c>
      <c r="BB51" s="1">
        <f aca="true" t="shared" si="19" ref="BB51:BB57">IF(BA51=1,H51,0)</f>
        <v>0</v>
      </c>
      <c r="BC51" s="1">
        <f aca="true" t="shared" si="20" ref="BC51:BC57">IF(BA51=2,H51,0)</f>
        <v>0</v>
      </c>
      <c r="BD51" s="1">
        <f aca="true" t="shared" si="21" ref="BD51:BD57">IF(BA51=3,H51,0)</f>
        <v>0</v>
      </c>
      <c r="BE51" s="1">
        <f aca="true" t="shared" si="22" ref="BE51:BE57">IF(BA51=4,H51,0)</f>
        <v>0</v>
      </c>
      <c r="BF51" s="1">
        <f aca="true" t="shared" si="23" ref="BF51:BF57">IF(BA51=5,H51,0)</f>
        <v>0</v>
      </c>
      <c r="CB51" s="39">
        <v>1</v>
      </c>
      <c r="CC51" s="39">
        <v>1</v>
      </c>
      <c r="DA51" s="1">
        <v>0</v>
      </c>
    </row>
    <row r="52" spans="1:105" ht="15">
      <c r="A52" s="32">
        <v>43</v>
      </c>
      <c r="B52" s="33" t="s">
        <v>25</v>
      </c>
      <c r="C52" s="34" t="s">
        <v>106</v>
      </c>
      <c r="D52" s="35" t="s">
        <v>107</v>
      </c>
      <c r="E52" s="36" t="s">
        <v>22</v>
      </c>
      <c r="F52" s="37">
        <v>3620</v>
      </c>
      <c r="G52" s="37"/>
      <c r="H52" s="38">
        <f t="shared" si="18"/>
        <v>0</v>
      </c>
      <c r="P52" s="31">
        <v>2</v>
      </c>
      <c r="AB52" s="1">
        <v>1</v>
      </c>
      <c r="AC52" s="1">
        <v>1</v>
      </c>
      <c r="AD52" s="1">
        <v>1</v>
      </c>
      <c r="BA52" s="1">
        <v>1</v>
      </c>
      <c r="BB52" s="1">
        <f t="shared" si="19"/>
        <v>0</v>
      </c>
      <c r="BC52" s="1">
        <f t="shared" si="20"/>
        <v>0</v>
      </c>
      <c r="BD52" s="1">
        <f t="shared" si="21"/>
        <v>0</v>
      </c>
      <c r="BE52" s="1">
        <f t="shared" si="22"/>
        <v>0</v>
      </c>
      <c r="BF52" s="1">
        <f t="shared" si="23"/>
        <v>0</v>
      </c>
      <c r="CB52" s="39">
        <v>1</v>
      </c>
      <c r="CC52" s="39">
        <v>1</v>
      </c>
      <c r="DA52" s="1">
        <v>0</v>
      </c>
    </row>
    <row r="53" spans="1:105" ht="15">
      <c r="A53" s="32">
        <v>44</v>
      </c>
      <c r="B53" s="33" t="s">
        <v>25</v>
      </c>
      <c r="C53" s="34" t="s">
        <v>108</v>
      </c>
      <c r="D53" s="35" t="s">
        <v>109</v>
      </c>
      <c r="E53" s="36" t="s">
        <v>45</v>
      </c>
      <c r="F53" s="37">
        <v>90</v>
      </c>
      <c r="G53" s="37"/>
      <c r="H53" s="38">
        <f t="shared" si="18"/>
        <v>0</v>
      </c>
      <c r="P53" s="31">
        <v>2</v>
      </c>
      <c r="AB53" s="1">
        <v>1</v>
      </c>
      <c r="AC53" s="1">
        <v>1</v>
      </c>
      <c r="AD53" s="1">
        <v>1</v>
      </c>
      <c r="BA53" s="1">
        <v>1</v>
      </c>
      <c r="BB53" s="1">
        <f t="shared" si="19"/>
        <v>0</v>
      </c>
      <c r="BC53" s="1">
        <f t="shared" si="20"/>
        <v>0</v>
      </c>
      <c r="BD53" s="1">
        <f t="shared" si="21"/>
        <v>0</v>
      </c>
      <c r="BE53" s="1">
        <f t="shared" si="22"/>
        <v>0</v>
      </c>
      <c r="BF53" s="1">
        <f t="shared" si="23"/>
        <v>0</v>
      </c>
      <c r="CB53" s="39">
        <v>1</v>
      </c>
      <c r="CC53" s="39">
        <v>1</v>
      </c>
      <c r="DA53" s="1">
        <v>0</v>
      </c>
    </row>
    <row r="54" spans="1:105" ht="15">
      <c r="A54" s="32">
        <v>45</v>
      </c>
      <c r="B54" s="33" t="s">
        <v>25</v>
      </c>
      <c r="C54" s="34" t="s">
        <v>110</v>
      </c>
      <c r="D54" s="35" t="s">
        <v>111</v>
      </c>
      <c r="E54" s="36" t="s">
        <v>45</v>
      </c>
      <c r="F54" s="37">
        <v>180</v>
      </c>
      <c r="G54" s="37"/>
      <c r="H54" s="38">
        <f t="shared" si="18"/>
        <v>0</v>
      </c>
      <c r="P54" s="31">
        <v>2</v>
      </c>
      <c r="AB54" s="1">
        <v>1</v>
      </c>
      <c r="AC54" s="1">
        <v>1</v>
      </c>
      <c r="AD54" s="1">
        <v>1</v>
      </c>
      <c r="BA54" s="1">
        <v>1</v>
      </c>
      <c r="BB54" s="1">
        <f t="shared" si="19"/>
        <v>0</v>
      </c>
      <c r="BC54" s="1">
        <f t="shared" si="20"/>
        <v>0</v>
      </c>
      <c r="BD54" s="1">
        <f t="shared" si="21"/>
        <v>0</v>
      </c>
      <c r="BE54" s="1">
        <f t="shared" si="22"/>
        <v>0</v>
      </c>
      <c r="BF54" s="1">
        <f t="shared" si="23"/>
        <v>0</v>
      </c>
      <c r="CB54" s="39">
        <v>1</v>
      </c>
      <c r="CC54" s="39">
        <v>1</v>
      </c>
      <c r="DA54" s="1">
        <v>2E-05</v>
      </c>
    </row>
    <row r="55" spans="1:105" ht="15">
      <c r="A55" s="32">
        <v>46</v>
      </c>
      <c r="B55" s="33" t="s">
        <v>25</v>
      </c>
      <c r="C55" s="34" t="s">
        <v>92</v>
      </c>
      <c r="D55" s="35" t="s">
        <v>93</v>
      </c>
      <c r="E55" s="36" t="s">
        <v>17</v>
      </c>
      <c r="F55" s="37">
        <v>1.97</v>
      </c>
      <c r="G55" s="37"/>
      <c r="H55" s="38">
        <f t="shared" si="18"/>
        <v>0</v>
      </c>
      <c r="P55" s="31">
        <v>2</v>
      </c>
      <c r="AB55" s="1">
        <v>1</v>
      </c>
      <c r="AC55" s="1">
        <v>1</v>
      </c>
      <c r="AD55" s="1">
        <v>1</v>
      </c>
      <c r="BA55" s="1">
        <v>1</v>
      </c>
      <c r="BB55" s="1">
        <f t="shared" si="19"/>
        <v>0</v>
      </c>
      <c r="BC55" s="1">
        <f t="shared" si="20"/>
        <v>0</v>
      </c>
      <c r="BD55" s="1">
        <f t="shared" si="21"/>
        <v>0</v>
      </c>
      <c r="BE55" s="1">
        <f t="shared" si="22"/>
        <v>0</v>
      </c>
      <c r="BF55" s="1">
        <f t="shared" si="23"/>
        <v>0</v>
      </c>
      <c r="CB55" s="39">
        <v>1</v>
      </c>
      <c r="CC55" s="39">
        <v>1</v>
      </c>
      <c r="DA55" s="1">
        <v>0</v>
      </c>
    </row>
    <row r="56" spans="1:105" ht="15">
      <c r="A56" s="32">
        <v>47</v>
      </c>
      <c r="B56" s="33" t="s">
        <v>25</v>
      </c>
      <c r="C56" s="34" t="s">
        <v>94</v>
      </c>
      <c r="D56" s="35" t="s">
        <v>95</v>
      </c>
      <c r="E56" s="36" t="s">
        <v>17</v>
      </c>
      <c r="F56" s="37">
        <v>1.97</v>
      </c>
      <c r="G56" s="37"/>
      <c r="H56" s="38">
        <f t="shared" si="18"/>
        <v>0</v>
      </c>
      <c r="P56" s="31">
        <v>2</v>
      </c>
      <c r="AB56" s="1">
        <v>1</v>
      </c>
      <c r="AC56" s="1">
        <v>1</v>
      </c>
      <c r="AD56" s="1">
        <v>1</v>
      </c>
      <c r="BA56" s="1">
        <v>1</v>
      </c>
      <c r="BB56" s="1">
        <f t="shared" si="19"/>
        <v>0</v>
      </c>
      <c r="BC56" s="1">
        <f t="shared" si="20"/>
        <v>0</v>
      </c>
      <c r="BD56" s="1">
        <f t="shared" si="21"/>
        <v>0</v>
      </c>
      <c r="BE56" s="1">
        <f t="shared" si="22"/>
        <v>0</v>
      </c>
      <c r="BF56" s="1">
        <f t="shared" si="23"/>
        <v>0</v>
      </c>
      <c r="CB56" s="39">
        <v>1</v>
      </c>
      <c r="CC56" s="39">
        <v>1</v>
      </c>
      <c r="DA56" s="1">
        <v>0</v>
      </c>
    </row>
    <row r="57" spans="1:105" ht="15">
      <c r="A57" s="32">
        <v>48</v>
      </c>
      <c r="B57" s="33" t="s">
        <v>25</v>
      </c>
      <c r="C57" s="34" t="s">
        <v>112</v>
      </c>
      <c r="D57" s="35" t="s">
        <v>113</v>
      </c>
      <c r="E57" s="36" t="s">
        <v>45</v>
      </c>
      <c r="F57" s="37">
        <v>181</v>
      </c>
      <c r="G57" s="37"/>
      <c r="H57" s="38">
        <f t="shared" si="18"/>
        <v>0</v>
      </c>
      <c r="P57" s="31">
        <v>2</v>
      </c>
      <c r="AB57" s="1">
        <v>12</v>
      </c>
      <c r="AC57" s="1">
        <v>0</v>
      </c>
      <c r="AD57" s="1">
        <v>47</v>
      </c>
      <c r="BA57" s="1">
        <v>1</v>
      </c>
      <c r="BB57" s="1">
        <f t="shared" si="19"/>
        <v>0</v>
      </c>
      <c r="BC57" s="1">
        <f t="shared" si="20"/>
        <v>0</v>
      </c>
      <c r="BD57" s="1">
        <f t="shared" si="21"/>
        <v>0</v>
      </c>
      <c r="BE57" s="1">
        <f t="shared" si="22"/>
        <v>0</v>
      </c>
      <c r="BF57" s="1">
        <f t="shared" si="23"/>
        <v>0</v>
      </c>
      <c r="CB57" s="39">
        <v>12</v>
      </c>
      <c r="CC57" s="39">
        <v>0</v>
      </c>
      <c r="DA57" s="1">
        <v>0</v>
      </c>
    </row>
    <row r="58" spans="1:58" ht="15">
      <c r="A58" s="40"/>
      <c r="B58" s="41"/>
      <c r="C58" s="42" t="s">
        <v>36</v>
      </c>
      <c r="D58" s="43" t="str">
        <f>CONCATENATE(C50," ",D50)</f>
        <v>III III.ETAPA-ZAJIŠTĚNÍ POROSTŮ PO VÝSADBĚ (3ROKY)</v>
      </c>
      <c r="E58" s="44"/>
      <c r="F58" s="45"/>
      <c r="G58" s="46"/>
      <c r="H58" s="47">
        <f>SUM(H50:H57)</f>
        <v>0</v>
      </c>
      <c r="P58" s="31">
        <v>4</v>
      </c>
      <c r="BB58" s="48">
        <f>SUM(BB50:BB57)</f>
        <v>0</v>
      </c>
      <c r="BC58" s="48">
        <f>SUM(BC50:BC57)</f>
        <v>0</v>
      </c>
      <c r="BD58" s="48">
        <f>SUM(BD50:BD57)</f>
        <v>0</v>
      </c>
      <c r="BE58" s="48">
        <f>SUM(BE50:BE57)</f>
        <v>0</v>
      </c>
      <c r="BF58" s="48">
        <f>SUM(BF50:BF57)</f>
        <v>0</v>
      </c>
    </row>
    <row r="59" spans="1:16" ht="15">
      <c r="A59" s="23" t="s">
        <v>11</v>
      </c>
      <c r="B59" s="24"/>
      <c r="C59" s="25" t="s">
        <v>114</v>
      </c>
      <c r="D59" s="26" t="s">
        <v>115</v>
      </c>
      <c r="E59" s="27"/>
      <c r="F59" s="28"/>
      <c r="G59" s="28"/>
      <c r="H59" s="29"/>
      <c r="I59" s="30"/>
      <c r="J59" s="30"/>
      <c r="P59" s="31">
        <v>1</v>
      </c>
    </row>
    <row r="60" spans="1:105" ht="15">
      <c r="A60" s="32">
        <v>49</v>
      </c>
      <c r="B60" s="33" t="s">
        <v>25</v>
      </c>
      <c r="C60" s="34" t="s">
        <v>116</v>
      </c>
      <c r="D60" s="35" t="s">
        <v>117</v>
      </c>
      <c r="E60" s="36" t="s">
        <v>91</v>
      </c>
      <c r="F60" s="37">
        <v>610.18406</v>
      </c>
      <c r="G60" s="37"/>
      <c r="H60" s="38">
        <f>F60*G60</f>
        <v>0</v>
      </c>
      <c r="P60" s="31">
        <v>2</v>
      </c>
      <c r="AB60" s="1">
        <v>7</v>
      </c>
      <c r="AC60" s="1">
        <v>1</v>
      </c>
      <c r="AD60" s="1">
        <v>2</v>
      </c>
      <c r="BA60" s="1">
        <v>1</v>
      </c>
      <c r="BB60" s="1">
        <f>IF(BA60=1,H60,0)</f>
        <v>0</v>
      </c>
      <c r="BC60" s="1">
        <f>IF(BA60=2,H60,0)</f>
        <v>0</v>
      </c>
      <c r="BD60" s="1">
        <f>IF(BA60=3,H60,0)</f>
        <v>0</v>
      </c>
      <c r="BE60" s="1">
        <f>IF(BA60=4,H60,0)</f>
        <v>0</v>
      </c>
      <c r="BF60" s="1">
        <f>IF(BA60=5,H60,0)</f>
        <v>0</v>
      </c>
      <c r="CB60" s="39">
        <v>7</v>
      </c>
      <c r="CC60" s="39">
        <v>1</v>
      </c>
      <c r="DA60" s="1">
        <v>0</v>
      </c>
    </row>
    <row r="61" spans="1:58" ht="15">
      <c r="A61" s="40"/>
      <c r="B61" s="41"/>
      <c r="C61" s="42" t="s">
        <v>36</v>
      </c>
      <c r="D61" s="43" t="str">
        <f>CONCATENATE(C59," ",D59)</f>
        <v>IV PŘESUN HMOT I.-III.ETAPA</v>
      </c>
      <c r="E61" s="44"/>
      <c r="F61" s="45"/>
      <c r="G61" s="46"/>
      <c r="H61" s="47">
        <f>SUM(H59:H60)</f>
        <v>0</v>
      </c>
      <c r="P61" s="31">
        <v>4</v>
      </c>
      <c r="BB61" s="48">
        <f>SUM(BB59:BB60)</f>
        <v>0</v>
      </c>
      <c r="BC61" s="48">
        <f>SUM(BC59:BC60)</f>
        <v>0</v>
      </c>
      <c r="BD61" s="48">
        <f>SUM(BD59:BD60)</f>
        <v>0</v>
      </c>
      <c r="BE61" s="48">
        <f>SUM(BE59:BE60)</f>
        <v>0</v>
      </c>
      <c r="BF61" s="48">
        <f>SUM(BF59:BF60)</f>
        <v>0</v>
      </c>
    </row>
    <row r="62" spans="1:16" ht="15">
      <c r="A62" s="49"/>
      <c r="B62" s="50"/>
      <c r="C62" s="51"/>
      <c r="D62" s="43"/>
      <c r="E62" s="44"/>
      <c r="F62" s="45"/>
      <c r="G62" s="45"/>
      <c r="H62" s="52"/>
      <c r="I62" s="30"/>
      <c r="J62" s="30"/>
      <c r="P62" s="31">
        <v>1</v>
      </c>
    </row>
    <row r="63" spans="1:105" ht="15">
      <c r="A63" s="23" t="s">
        <v>11</v>
      </c>
      <c r="B63" s="24"/>
      <c r="C63" s="25" t="s">
        <v>118</v>
      </c>
      <c r="D63" s="26" t="s">
        <v>119</v>
      </c>
      <c r="E63" s="27"/>
      <c r="F63" s="28"/>
      <c r="G63" s="28"/>
      <c r="H63" s="29"/>
      <c r="P63" s="31">
        <v>2</v>
      </c>
      <c r="AB63" s="1">
        <v>11</v>
      </c>
      <c r="AC63" s="1">
        <v>0</v>
      </c>
      <c r="AD63" s="1">
        <v>50</v>
      </c>
      <c r="BA63" s="1">
        <v>2</v>
      </c>
      <c r="BB63" s="1">
        <f>IF(BA63=1,H64,0)</f>
        <v>0</v>
      </c>
      <c r="BC63" s="1">
        <f>IF(BA63=2,H64,0)</f>
        <v>0</v>
      </c>
      <c r="BD63" s="1">
        <f>IF(BA63=3,H64,0)</f>
        <v>0</v>
      </c>
      <c r="BE63" s="1">
        <f>IF(BA63=4,H64,0)</f>
        <v>0</v>
      </c>
      <c r="BF63" s="1">
        <f>IF(BA63=5,H64,0)</f>
        <v>0</v>
      </c>
      <c r="CB63" s="39">
        <v>11</v>
      </c>
      <c r="CC63" s="39">
        <v>0</v>
      </c>
      <c r="DA63" s="1">
        <v>0</v>
      </c>
    </row>
    <row r="64" spans="1:58" ht="15">
      <c r="A64" s="32">
        <v>50</v>
      </c>
      <c r="B64" s="33" t="s">
        <v>123</v>
      </c>
      <c r="C64" s="34" t="s">
        <v>120</v>
      </c>
      <c r="D64" s="53" t="s">
        <v>121</v>
      </c>
      <c r="E64" s="36" t="s">
        <v>45</v>
      </c>
      <c r="F64" s="37">
        <v>1</v>
      </c>
      <c r="G64" s="37"/>
      <c r="H64" s="38">
        <f>F64*G64</f>
        <v>0</v>
      </c>
      <c r="P64" s="31">
        <v>4</v>
      </c>
      <c r="BB64" s="48">
        <f>SUM(BB62:BB63)</f>
        <v>0</v>
      </c>
      <c r="BC64" s="48">
        <f>SUM(BC62:BC63)</f>
        <v>0</v>
      </c>
      <c r="BD64" s="48">
        <f>SUM(BD62:BD63)</f>
        <v>0</v>
      </c>
      <c r="BE64" s="48">
        <f>SUM(BE62:BE63)</f>
        <v>0</v>
      </c>
      <c r="BF64" s="48">
        <f>SUM(BF62:BF63)</f>
        <v>0</v>
      </c>
    </row>
    <row r="65" spans="1:8" ht="15">
      <c r="A65" s="40"/>
      <c r="B65" s="41"/>
      <c r="C65" s="42" t="s">
        <v>36</v>
      </c>
      <c r="D65" s="43" t="str">
        <f>CONCATENATE(C63," ",D63)</f>
        <v>799 Ostatní</v>
      </c>
      <c r="E65" s="44"/>
      <c r="F65" s="45"/>
      <c r="G65" s="46"/>
      <c r="H65" s="47">
        <f>SUM(H63:H64)</f>
        <v>0</v>
      </c>
    </row>
    <row r="66" ht="15">
      <c r="F66" s="1"/>
    </row>
    <row r="67" spans="1:8" ht="18">
      <c r="A67" s="66"/>
      <c r="B67" s="67"/>
      <c r="C67" s="66" t="s">
        <v>122</v>
      </c>
      <c r="D67" s="66"/>
      <c r="E67" s="66"/>
      <c r="F67" s="66"/>
      <c r="G67" s="66"/>
      <c r="H67" s="68">
        <f>SUM(H16+H37+H49+H58+H61+H65)</f>
        <v>0</v>
      </c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spans="1:8" ht="15">
      <c r="A89" s="55"/>
      <c r="B89" s="56"/>
      <c r="C89" s="55"/>
      <c r="D89" s="55"/>
      <c r="E89" s="55"/>
      <c r="F89" s="55"/>
      <c r="G89" s="55"/>
      <c r="H89" s="55"/>
    </row>
    <row r="90" spans="1:8" ht="15">
      <c r="A90" s="55"/>
      <c r="B90" s="56"/>
      <c r="C90" s="55"/>
      <c r="D90" s="55"/>
      <c r="E90" s="55"/>
      <c r="F90" s="55"/>
      <c r="G90" s="55"/>
      <c r="H90" s="55"/>
    </row>
    <row r="91" spans="1:8" ht="15">
      <c r="A91" s="55"/>
      <c r="B91" s="56"/>
      <c r="C91" s="55"/>
      <c r="D91" s="55"/>
      <c r="E91" s="55"/>
      <c r="F91" s="55"/>
      <c r="G91" s="55"/>
      <c r="H91" s="55"/>
    </row>
    <row r="92" spans="1:8" ht="15">
      <c r="A92" s="55"/>
      <c r="B92" s="56"/>
      <c r="C92" s="55"/>
      <c r="D92" s="55"/>
      <c r="E92" s="55"/>
      <c r="F92" s="55"/>
      <c r="G92" s="55"/>
      <c r="H92" s="55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spans="1:3" ht="15">
      <c r="A124" s="57"/>
      <c r="B124" s="58"/>
      <c r="C124" s="57"/>
    </row>
    <row r="125" spans="1:8" ht="15">
      <c r="A125" s="55"/>
      <c r="B125" s="56"/>
      <c r="C125" s="55"/>
      <c r="D125" s="60"/>
      <c r="E125" s="60"/>
      <c r="F125" s="61"/>
      <c r="G125" s="60"/>
      <c r="H125" s="62"/>
    </row>
    <row r="126" spans="1:8" ht="15">
      <c r="A126" s="63"/>
      <c r="B126" s="64"/>
      <c r="C126" s="63"/>
      <c r="D126" s="55"/>
      <c r="E126" s="55"/>
      <c r="F126" s="65"/>
      <c r="G126" s="55"/>
      <c r="H126" s="55"/>
    </row>
    <row r="127" spans="1:8" ht="15">
      <c r="A127" s="55"/>
      <c r="B127" s="56"/>
      <c r="C127" s="55"/>
      <c r="D127" s="55"/>
      <c r="E127" s="55"/>
      <c r="F127" s="65"/>
      <c r="G127" s="55"/>
      <c r="H127" s="55"/>
    </row>
    <row r="128" spans="1:8" ht="15">
      <c r="A128" s="55"/>
      <c r="B128" s="56"/>
      <c r="C128" s="55"/>
      <c r="D128" s="55"/>
      <c r="E128" s="55"/>
      <c r="F128" s="65"/>
      <c r="G128" s="55"/>
      <c r="H128" s="55"/>
    </row>
    <row r="129" spans="1:8" ht="15">
      <c r="A129" s="55"/>
      <c r="B129" s="56"/>
      <c r="C129" s="55"/>
      <c r="D129" s="55"/>
      <c r="E129" s="55"/>
      <c r="F129" s="65"/>
      <c r="G129" s="55"/>
      <c r="H129" s="55"/>
    </row>
    <row r="130" spans="1:8" ht="15">
      <c r="A130" s="55"/>
      <c r="B130" s="56"/>
      <c r="C130" s="55"/>
      <c r="D130" s="55"/>
      <c r="E130" s="55"/>
      <c r="F130" s="65"/>
      <c r="G130" s="55"/>
      <c r="H130" s="55"/>
    </row>
    <row r="131" spans="1:8" ht="15">
      <c r="A131" s="55"/>
      <c r="B131" s="56"/>
      <c r="C131" s="55"/>
      <c r="D131" s="55"/>
      <c r="E131" s="55"/>
      <c r="F131" s="65"/>
      <c r="G131" s="55"/>
      <c r="H131" s="55"/>
    </row>
    <row r="132" spans="1:8" ht="15">
      <c r="A132" s="55"/>
      <c r="B132" s="56"/>
      <c r="C132" s="55"/>
      <c r="D132" s="55"/>
      <c r="E132" s="55"/>
      <c r="F132" s="65"/>
      <c r="G132" s="55"/>
      <c r="H132" s="55"/>
    </row>
    <row r="133" spans="1:8" ht="15">
      <c r="A133" s="55"/>
      <c r="B133" s="56"/>
      <c r="C133" s="55"/>
      <c r="D133" s="55"/>
      <c r="E133" s="55"/>
      <c r="F133" s="65"/>
      <c r="G133" s="55"/>
      <c r="H133" s="55"/>
    </row>
    <row r="134" spans="1:8" ht="15">
      <c r="A134" s="55"/>
      <c r="B134" s="56"/>
      <c r="C134" s="55"/>
      <c r="D134" s="55"/>
      <c r="E134" s="55"/>
      <c r="F134" s="65"/>
      <c r="G134" s="55"/>
      <c r="H134" s="55"/>
    </row>
    <row r="135" spans="1:8" ht="15">
      <c r="A135" s="55"/>
      <c r="B135" s="56"/>
      <c r="C135" s="55"/>
      <c r="D135" s="55"/>
      <c r="E135" s="55"/>
      <c r="F135" s="65"/>
      <c r="G135" s="55"/>
      <c r="H135" s="55"/>
    </row>
    <row r="136" spans="1:8" ht="15">
      <c r="A136" s="55"/>
      <c r="B136" s="56"/>
      <c r="C136" s="55"/>
      <c r="D136" s="55"/>
      <c r="E136" s="55"/>
      <c r="F136" s="65"/>
      <c r="G136" s="55"/>
      <c r="H136" s="55"/>
    </row>
    <row r="137" spans="1:8" ht="15">
      <c r="A137" s="55"/>
      <c r="B137" s="56"/>
      <c r="C137" s="55"/>
      <c r="D137" s="55"/>
      <c r="E137" s="55"/>
      <c r="F137" s="65"/>
      <c r="G137" s="55"/>
      <c r="H137" s="55"/>
    </row>
    <row r="138" spans="1:8" ht="15">
      <c r="A138" s="55"/>
      <c r="B138" s="56"/>
      <c r="C138" s="55"/>
      <c r="D138" s="55"/>
      <c r="E138" s="55"/>
      <c r="F138" s="65"/>
      <c r="G138" s="55"/>
      <c r="H138" s="55"/>
    </row>
  </sheetData>
  <mergeCells count="4">
    <mergeCell ref="A1:H1"/>
    <mergeCell ref="A3:C3"/>
    <mergeCell ref="A4:C4"/>
    <mergeCell ref="F4:H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mkuchejd</dc:creator>
  <cp:keywords/>
  <dc:description/>
  <cp:lastModifiedBy>mkuchejd</cp:lastModifiedBy>
  <dcterms:created xsi:type="dcterms:W3CDTF">2011-08-08T09:05:52Z</dcterms:created>
  <dcterms:modified xsi:type="dcterms:W3CDTF">2011-08-09T09:41:42Z</dcterms:modified>
  <cp:category/>
  <cp:version/>
  <cp:contentType/>
  <cp:contentStatus/>
</cp:coreProperties>
</file>