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2"/>
  </bookViews>
  <sheets>
    <sheet name="hlavička" sheetId="1" state="hidden" r:id="rId1"/>
    <sheet name="rekapitulace cen" sheetId="2" r:id="rId2"/>
    <sheet name="specifikace" sheetId="3" r:id="rId3"/>
  </sheets>
  <externalReferences>
    <externalReference r:id="rId6"/>
  </externalReferences>
  <definedNames>
    <definedName name="Excel_BuiltIn_Print_Titles" localSheetId="1">'rekapitulace cen'!#REF!</definedName>
    <definedName name="Excel_BuiltIn_Print_Titles">#REF!</definedName>
    <definedName name="Excel_BuiltIn_Print_Titles1" localSheetId="1">'[1]specifikace'!#REF!</definedName>
    <definedName name="Excel_BuiltIn_Print_Titles1">'specifikace'!#REF!</definedName>
  </definedNames>
  <calcPr fullCalcOnLoad="1"/>
</workbook>
</file>

<file path=xl/sharedStrings.xml><?xml version="1.0" encoding="utf-8"?>
<sst xmlns="http://schemas.openxmlformats.org/spreadsheetml/2006/main" count="138" uniqueCount="92">
  <si>
    <t>Akce:</t>
  </si>
  <si>
    <t>Stupeň:</t>
  </si>
  <si>
    <t>Datum:</t>
  </si>
  <si>
    <t>celkem</t>
  </si>
  <si>
    <t>Zařízení číslo:</t>
  </si>
  <si>
    <t>pozice</t>
  </si>
  <si>
    <t>popis</t>
  </si>
  <si>
    <t>počet</t>
  </si>
  <si>
    <t>jednotková</t>
  </si>
  <si>
    <t>materiál:</t>
  </si>
  <si>
    <t>montáž:</t>
  </si>
  <si>
    <t>Rekapitulace zařízení:</t>
  </si>
  <si>
    <t>Poznámka:</t>
  </si>
  <si>
    <t>PRACOVNÍ KOPIE</t>
  </si>
  <si>
    <t>stupeň projektu:</t>
  </si>
  <si>
    <t>poznámka</t>
  </si>
  <si>
    <t>cena dodávka</t>
  </si>
  <si>
    <t>cena montáž</t>
  </si>
  <si>
    <t>ks</t>
  </si>
  <si>
    <t>ODHAD CENY DODÁVKY PODLE PROJEKTU VZDUCHOTECHNIKY</t>
  </si>
  <si>
    <t>Investiční záměr</t>
  </si>
  <si>
    <t>Studie stavby (STS)</t>
  </si>
  <si>
    <t>Dokumentace pro územní rozhodnutí (DÚR)</t>
  </si>
  <si>
    <t>Dokumentace pro stavební povolení (DSP)</t>
  </si>
  <si>
    <t>Dokumentace pro provedení stavby (DPS)</t>
  </si>
  <si>
    <t>Realizační dokumentace stavby (RDS)</t>
  </si>
  <si>
    <t>Dokumentace skutečného provedení stavby (DSPS)</t>
  </si>
  <si>
    <t>SEZNAM STROJŮ A ZAŘÍZENÍ VZDUCHOTECHNIKY</t>
  </si>
  <si>
    <t>odhad v ceníkových cenách</t>
  </si>
  <si>
    <t>cena celkem</t>
  </si>
  <si>
    <t>odhad ceny celkem bez DPH:</t>
  </si>
  <si>
    <t>(SEZNAM MATERIÁLU JE S OHLEDEM NA STUPEŇ PROJEKTU POUZE ORIENTAČNÍ)</t>
  </si>
  <si>
    <t>Specifikace je vyhotovena v podrobnosti projektu pro stavební řízení</t>
  </si>
  <si>
    <t>Dokumentace pro výběr zhotovitele (DVZ)</t>
  </si>
  <si>
    <t>Dokumentace pro ohlášení stavby (DOS)</t>
  </si>
  <si>
    <t>Dokumentace změny stavby před dokončením (DZSD)</t>
  </si>
  <si>
    <t>Klimatizace 3.np hlavní budova VÚŽV Uhřiněves</t>
  </si>
  <si>
    <t>1.1.1</t>
  </si>
  <si>
    <t>1.1.2</t>
  </si>
  <si>
    <t>1.1.3</t>
  </si>
  <si>
    <t>1.1.4</t>
  </si>
  <si>
    <t>02 - Navazující profese</t>
  </si>
  <si>
    <t>infraovladač</t>
  </si>
  <si>
    <t xml:space="preserve"> </t>
  </si>
  <si>
    <t>1.10.1</t>
  </si>
  <si>
    <t>rozbočovač chladu</t>
  </si>
  <si>
    <t>bm</t>
  </si>
  <si>
    <t>1.10.2</t>
  </si>
  <si>
    <t>2.1.1</t>
  </si>
  <si>
    <t>rozvod chladu (z toho cca 15bm na střeše a v sociálním zázemí v liště)</t>
  </si>
  <si>
    <t>vnitřní nástěnná chladicí jednotka typ DAIKIN FXAQ15P, chladicí výkon 1,7kW, topný výkon 1,9kW, elektro 230V/30W, hladina akustického tlaku 29-35dBA, ŠxHxV=795x290x238mm, hmotnost 11kg, včetně čerpadla kondenzátu</t>
  </si>
  <si>
    <t>vnitřní nástěnná chladicí jednotka typ DAIKIN FXAQ25P, chladicí výkon 2,8kW, topný výkon 3,2kW, elektro 230V/35W, hladina akustického tlaku 29-36dBA, ŠxHxV=795x290x238mm, hmotnost 11kg, včetně čerpadla kondenzátu</t>
  </si>
  <si>
    <t>vnitřní nástěnná chladicí jednotka typ DAIKIN FXAQ50P, chladicí výkon 5,6kW, topný výkon 6,3kW, elektro 230V/40W, hladina akustického tlaku 36-42dBA, ŠxHxV=1050x290x238mm, hmotnost 14kg, včetně čerpadla kondenzátu</t>
  </si>
  <si>
    <t>2.1.2</t>
  </si>
  <si>
    <t>prostupy z chodby do kanceláří pro instalaci nástěnných chladicích jednotek, začištění po montáži</t>
  </si>
  <si>
    <t>kpl</t>
  </si>
  <si>
    <t>prostupy z chodby do kanceláří pro instalaci odvodu kondenzátu, začištění po montáži</t>
  </si>
  <si>
    <t>prostupy rozvodu chladu a elektro ze střechy do kanceláří, začištění po montáži</t>
  </si>
  <si>
    <t>m2</t>
  </si>
  <si>
    <t>prostupy elektro v 1.pp vodorovnými konstrukcemi, začištění po montáži</t>
  </si>
  <si>
    <t>2.1.3</t>
  </si>
  <si>
    <t>2.1.4</t>
  </si>
  <si>
    <t>2.1.5</t>
  </si>
  <si>
    <t>2.1.6</t>
  </si>
  <si>
    <t>2.1.7</t>
  </si>
  <si>
    <t>prostupy elektro z 1.pp do 3.np, jádrový vrt DN80 stropní konstrukcí patra, začištění po montáži rozvodů</t>
  </si>
  <si>
    <t>2.1.8</t>
  </si>
  <si>
    <t>2.1.9</t>
  </si>
  <si>
    <t>odvod kondenzátu, 1,5% spád, uloženo ve žlabu, závěsy od sebe 1,5m, včetně 2x napojení na odpad</t>
  </si>
  <si>
    <t>01 - Chlazení prostor 3.np</t>
  </si>
  <si>
    <t>odvod kondenzátu - výměny současného sifonu za sifon s bočním vývodem pro kondenzát</t>
  </si>
  <si>
    <t>2.1.10</t>
  </si>
  <si>
    <t>požární ucpávky, odolnost 30 minut (prostup společná pro rozvod chladu, elektro a ZT)</t>
  </si>
  <si>
    <t>demontáž a po instalaci rozvodů opětovná montáž kazetového podhledu na chodbě 3.np</t>
  </si>
  <si>
    <t>2.1.11</t>
  </si>
  <si>
    <t>2.1.12</t>
  </si>
  <si>
    <t>jistič pro vnitřní jednotky v rozvaděči ve 3.np</t>
  </si>
  <si>
    <t>jistič pro venkovní jednotku v rozvaděči v 1.pp</t>
  </si>
  <si>
    <t>ocelová konstrukce pod venkovní kompresorovou jednotku, pozinkováno, ŠxHxV=cca 1300x800x800mm, uchycení do betonové části střechy (rozkrytí izolací střechy a jejich utěsnění po instalaci konstrukce není v dodávce v rámci tohoto projektu)</t>
  </si>
  <si>
    <t>venkovní kompresorová jednotka VRV typ DAIKIN RXYQ14T (proměnná výstupní teplota vzduchu), chladicí výkon 40kW (-5°C až 46°C), topný výkon 45kW (-20°C až 15°C), maximální počet vnitřních jednotek: 64, Minimum capacity index 175, Maximum capacity index 455, capacity index 445 (125%), hladina akustického tlaku v 1m 61dBA, napájení 3x400V, příkon 11kW, provozní proud 15,4A, chladivo R410A, ŠxHxV 1240x765x1680mm, hmotnost: 305kg, doprava na střechu jeřábem</t>
  </si>
  <si>
    <t>napojení vnitřních jednotek na jistič ve 3.np, celkový max. příkon 0,8kW, délka kabelů cca 140bm</t>
  </si>
  <si>
    <t>2.1.13</t>
  </si>
  <si>
    <t>2.1.14</t>
  </si>
  <si>
    <t>napojení venkovní jednotky na jistič v 1.pp, celkový max. příkon 11kW, délka kabelu cca 80bm, vedeno v liště</t>
  </si>
  <si>
    <t>2.1.15</t>
  </si>
  <si>
    <t>samostatný servisní vypínač pro venkovní jednotku, umístěn na ocelové konstrukci na střeše</t>
  </si>
  <si>
    <t>REKAPITULACE ODHADU CENY REALIZACE VZDUCHOTECHNIKY</t>
  </si>
  <si>
    <t>ceníková cena</t>
  </si>
  <si>
    <t>materiál</t>
  </si>
  <si>
    <t>montáž</t>
  </si>
  <si>
    <t>Celkem odhad ceny realizace vzduchotechniky:</t>
  </si>
  <si>
    <t>(cena uvedena bez DPH)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</si>
</sst>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\ hh:mm"/>
    <numFmt numFmtId="165" formatCode="dd/mm/yy;@"/>
    <numFmt numFmtId="166" formatCode="#,##0.00&quot; Kč&quot;"/>
    <numFmt numFmtId="167" formatCode="#,##0.00\ &quot;Kč&quot;"/>
    <numFmt numFmtId="168" formatCode="#,##0.00\ _K_č"/>
    <numFmt numFmtId="169" formatCode="[$-405]d\.\ mmmm\ yyyy"/>
    <numFmt numFmtId="170" formatCode="#,##0\ &quot;Kč&quot;"/>
    <numFmt numFmtId="171" formatCode="#,##0.0"/>
    <numFmt numFmtId="172" formatCode="0;[Red]0"/>
  </numFmts>
  <fonts count="45">
    <font>
      <sz val="10"/>
      <name val="Times New Roman CE"/>
      <family val="1"/>
    </font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  <font>
      <i/>
      <sz val="10"/>
      <name val="Microsoft Sans Serif"/>
      <family val="2"/>
    </font>
    <font>
      <b/>
      <u val="single"/>
      <sz val="10"/>
      <name val="Microsoft Sans Serif"/>
      <family val="2"/>
    </font>
    <font>
      <sz val="10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/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166" fontId="3" fillId="0" borderId="0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167" fontId="2" fillId="0" borderId="22" xfId="0" applyNumberFormat="1" applyFont="1" applyBorder="1" applyAlignment="1">
      <alignment horizontal="right"/>
    </xf>
    <xf numFmtId="167" fontId="2" fillId="0" borderId="23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67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70" fontId="6" fillId="0" borderId="13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6" fontId="2" fillId="0" borderId="31" xfId="0" applyNumberFormat="1" applyFont="1" applyBorder="1" applyAlignment="1">
      <alignment horizontal="right"/>
    </xf>
    <xf numFmtId="49" fontId="2" fillId="0" borderId="32" xfId="0" applyNumberFormat="1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3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3" fontId="2" fillId="0" borderId="2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 vertical="justify" wrapText="1"/>
    </xf>
    <xf numFmtId="49" fontId="2" fillId="0" borderId="39" xfId="0" applyNumberFormat="1" applyFont="1" applyFill="1" applyBorder="1" applyAlignment="1">
      <alignment horizontal="left" wrapText="1"/>
    </xf>
    <xf numFmtId="3" fontId="2" fillId="0" borderId="40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left" wrapText="1"/>
    </xf>
    <xf numFmtId="3" fontId="2" fillId="0" borderId="43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left"/>
    </xf>
    <xf numFmtId="49" fontId="2" fillId="0" borderId="44" xfId="0" applyNumberFormat="1" applyFont="1" applyFill="1" applyBorder="1" applyAlignment="1">
      <alignment horizontal="left" wrapText="1"/>
    </xf>
    <xf numFmtId="3" fontId="2" fillId="0" borderId="45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3" fontId="2" fillId="0" borderId="46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3" fontId="2" fillId="0" borderId="47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44" fillId="0" borderId="51" xfId="0" applyNumberFormat="1" applyFont="1" applyBorder="1" applyAlignment="1">
      <alignment horizontal="right"/>
    </xf>
    <xf numFmtId="167" fontId="44" fillId="0" borderId="52" xfId="0" applyNumberFormat="1" applyFont="1" applyBorder="1" applyAlignment="1">
      <alignment horizontal="right"/>
    </xf>
    <xf numFmtId="3" fontId="44" fillId="0" borderId="46" xfId="0" applyNumberFormat="1" applyFont="1" applyBorder="1" applyAlignment="1">
      <alignment horizontal="right"/>
    </xf>
    <xf numFmtId="167" fontId="44" fillId="0" borderId="23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 horizontal="right"/>
    </xf>
    <xf numFmtId="3" fontId="44" fillId="0" borderId="26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167" fontId="44" fillId="0" borderId="53" xfId="0" applyNumberFormat="1" applyFont="1" applyBorder="1" applyAlignment="1">
      <alignment horizontal="right"/>
    </xf>
    <xf numFmtId="167" fontId="44" fillId="0" borderId="54" xfId="0" applyNumberFormat="1" applyFont="1" applyBorder="1" applyAlignment="1">
      <alignment horizontal="right"/>
    </xf>
    <xf numFmtId="167" fontId="44" fillId="0" borderId="22" xfId="0" applyNumberFormat="1" applyFont="1" applyBorder="1" applyAlignment="1">
      <alignment horizontal="right"/>
    </xf>
    <xf numFmtId="167" fontId="44" fillId="0" borderId="29" xfId="0" applyNumberFormat="1" applyFont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justify" wrapText="1"/>
    </xf>
    <xf numFmtId="0" fontId="0" fillId="0" borderId="58" xfId="0" applyFont="1" applyBorder="1" applyAlignment="1">
      <alignment horizontal="center" vertical="justify" wrapText="1"/>
    </xf>
    <xf numFmtId="49" fontId="2" fillId="0" borderId="5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 vertical="justify" wrapText="1"/>
    </xf>
    <xf numFmtId="49" fontId="2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justify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justify" wrapText="1"/>
    </xf>
    <xf numFmtId="0" fontId="0" fillId="0" borderId="67" xfId="0" applyFont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ZT160519%20info_specifik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rekapitulace cen"/>
      <sheetName val="specifikace"/>
    </sheetNames>
    <sheetDataSet>
      <sheetData sheetId="0">
        <row r="3">
          <cell r="C3" t="str">
            <v> </v>
          </cell>
        </row>
      </sheetData>
      <sheetData sheetId="2">
        <row r="11">
          <cell r="C11" t="str">
            <v>Zařízení číslo:</v>
          </cell>
          <cell r="D11" t="str">
            <v>01 - Chlazení 3.np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showGridLines="0" showOutlineSymbols="0" zoomScalePageLayoutView="0" workbookViewId="0" topLeftCell="A1">
      <selection activeCell="C4" sqref="C4"/>
    </sheetView>
  </sheetViews>
  <sheetFormatPr defaultColWidth="9.00390625" defaultRowHeight="12.75"/>
  <cols>
    <col min="2" max="2" width="9.375" style="24" customWidth="1"/>
    <col min="3" max="3" width="10.125" style="25" customWidth="1"/>
    <col min="4" max="9" width="9.375" style="25" customWidth="1"/>
  </cols>
  <sheetData>
    <row r="2" spans="3:5" ht="12.75">
      <c r="C2" s="25" t="s">
        <v>27</v>
      </c>
      <c r="D2" s="25" t="s">
        <v>27</v>
      </c>
      <c r="E2" s="25" t="s">
        <v>19</v>
      </c>
    </row>
    <row r="3" spans="2:6" ht="12.75">
      <c r="B3" s="28" t="s">
        <v>12</v>
      </c>
      <c r="C3" s="25" t="s">
        <v>43</v>
      </c>
      <c r="D3" s="25" t="s">
        <v>13</v>
      </c>
      <c r="E3" s="25" t="s">
        <v>31</v>
      </c>
      <c r="F3" s="25" t="s">
        <v>32</v>
      </c>
    </row>
    <row r="4" spans="2:3" ht="12.75">
      <c r="B4" s="28" t="s">
        <v>0</v>
      </c>
      <c r="C4" s="29" t="s">
        <v>36</v>
      </c>
    </row>
    <row r="5" spans="2:13" ht="12.75">
      <c r="B5" s="24" t="s">
        <v>14</v>
      </c>
      <c r="C5" s="34" t="s">
        <v>24</v>
      </c>
      <c r="D5" s="25" t="s">
        <v>20</v>
      </c>
      <c r="E5" s="34" t="s">
        <v>21</v>
      </c>
      <c r="F5" s="25" t="s">
        <v>22</v>
      </c>
      <c r="G5" s="25" t="s">
        <v>34</v>
      </c>
      <c r="H5" s="25" t="s">
        <v>23</v>
      </c>
      <c r="I5" s="34" t="s">
        <v>24</v>
      </c>
      <c r="J5" s="34" t="s">
        <v>33</v>
      </c>
      <c r="K5" s="34" t="s">
        <v>25</v>
      </c>
      <c r="L5" s="34" t="s">
        <v>35</v>
      </c>
      <c r="M5" s="34" t="s">
        <v>26</v>
      </c>
    </row>
    <row r="6" spans="2:3" ht="12.75">
      <c r="B6" s="26" t="s">
        <v>2</v>
      </c>
      <c r="C6" s="27">
        <v>42508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showGridLines="0" showOutlineSymbols="0" zoomScalePageLayoutView="0" workbookViewId="0" topLeftCell="A1">
      <selection activeCell="B2" sqref="B2"/>
    </sheetView>
  </sheetViews>
  <sheetFormatPr defaultColWidth="8.875" defaultRowHeight="12.75"/>
  <cols>
    <col min="1" max="1" width="1.875" style="1" customWidth="1"/>
    <col min="2" max="2" width="6.50390625" style="1" customWidth="1"/>
    <col min="3" max="3" width="8.875" style="1" customWidth="1"/>
    <col min="4" max="4" width="67.125" style="1" customWidth="1"/>
    <col min="5" max="6" width="16.875" style="1" customWidth="1"/>
    <col min="7" max="7" width="19.875" style="1" customWidth="1"/>
    <col min="8" max="9" width="8.875" style="1" customWidth="1"/>
    <col min="10" max="16384" width="8.875" style="1" customWidth="1"/>
  </cols>
  <sheetData>
    <row r="1" ht="6.75" customHeight="1"/>
    <row r="2" spans="2:7" ht="12.75">
      <c r="B2" s="2"/>
      <c r="C2" s="3"/>
      <c r="D2" s="4"/>
      <c r="E2" s="4"/>
      <c r="F2" s="4"/>
      <c r="G2" s="5"/>
    </row>
    <row r="3" spans="2:7" ht="15.75">
      <c r="B3" s="112"/>
      <c r="C3" s="113"/>
      <c r="D3" s="6" t="s">
        <v>86</v>
      </c>
      <c r="E3" s="7"/>
      <c r="F3" s="7"/>
      <c r="G3" s="8"/>
    </row>
    <row r="4" spans="2:7" ht="12.75">
      <c r="B4" s="112"/>
      <c r="C4" s="113"/>
      <c r="D4" s="114" t="str">
        <f>'[1]hlavička'!C3</f>
        <v> </v>
      </c>
      <c r="E4" s="7"/>
      <c r="F4" s="7"/>
      <c r="G4" s="8"/>
    </row>
    <row r="5" spans="2:7" ht="12.75">
      <c r="B5" s="112"/>
      <c r="C5" s="113" t="s">
        <v>0</v>
      </c>
      <c r="D5" s="9" t="str">
        <f>hlavička!C4</f>
        <v>Klimatizace 3.np hlavní budova VÚŽV Uhřiněves</v>
      </c>
      <c r="E5" s="7"/>
      <c r="F5" s="7"/>
      <c r="G5" s="8"/>
    </row>
    <row r="6" spans="2:7" ht="12.75">
      <c r="B6" s="112"/>
      <c r="C6" s="113" t="s">
        <v>1</v>
      </c>
      <c r="D6" s="10" t="str">
        <f>hlavička!C5</f>
        <v>Dokumentace pro provedení stavby (DPS)</v>
      </c>
      <c r="E6" s="7"/>
      <c r="F6" s="7"/>
      <c r="G6" s="8"/>
    </row>
    <row r="7" spans="2:7" ht="12.75">
      <c r="B7" s="112"/>
      <c r="C7" s="113" t="s">
        <v>2</v>
      </c>
      <c r="D7" s="96">
        <f>hlavička!C6</f>
        <v>42508</v>
      </c>
      <c r="E7" s="7"/>
      <c r="F7" s="7"/>
      <c r="G7" s="8"/>
    </row>
    <row r="8" spans="2:7" ht="12.75">
      <c r="B8" s="11"/>
      <c r="C8" s="12"/>
      <c r="D8" s="13"/>
      <c r="E8" s="13"/>
      <c r="F8" s="13"/>
      <c r="G8" s="14"/>
    </row>
    <row r="9" spans="1:7" ht="3.75" customHeight="1">
      <c r="A9" s="15"/>
      <c r="B9" s="15"/>
      <c r="G9" s="15"/>
    </row>
    <row r="10" spans="1:9" ht="12.75" customHeight="1">
      <c r="A10" s="16"/>
      <c r="B10" s="115"/>
      <c r="C10" s="115"/>
      <c r="D10" s="115"/>
      <c r="E10" s="115"/>
      <c r="F10" s="115"/>
      <c r="G10" s="115"/>
      <c r="H10" s="16"/>
      <c r="I10" s="16"/>
    </row>
    <row r="11" spans="5:7" ht="12.75">
      <c r="E11" s="120" t="s">
        <v>87</v>
      </c>
      <c r="F11" s="121"/>
      <c r="G11" s="122"/>
    </row>
    <row r="12" spans="5:7" ht="12.75">
      <c r="E12" s="116" t="s">
        <v>88</v>
      </c>
      <c r="F12" s="116" t="s">
        <v>89</v>
      </c>
      <c r="G12" s="116" t="s">
        <v>3</v>
      </c>
    </row>
    <row r="13" spans="2:7" ht="12.75">
      <c r="B13" s="115"/>
      <c r="C13" s="116" t="str">
        <f>'[1]specifikace'!C11</f>
        <v>Zařízení číslo:</v>
      </c>
      <c r="D13" s="115" t="str">
        <f>'[1]specifikace'!D11</f>
        <v>01 - Chlazení 3.np</v>
      </c>
      <c r="E13" s="117">
        <f>specifikace!H27</f>
      </c>
      <c r="F13" s="117">
        <f>specifikace!J27</f>
      </c>
      <c r="G13" s="117">
        <f>specifikace!K27</f>
      </c>
    </row>
    <row r="14" spans="2:7" ht="12.75">
      <c r="B14" s="115"/>
      <c r="C14" s="116" t="str">
        <f>specifikace!C30</f>
        <v>Zařízení číslo:</v>
      </c>
      <c r="D14" s="115" t="str">
        <f>specifikace!D30</f>
        <v>02 - Navazující profese</v>
      </c>
      <c r="E14" s="117">
        <f>specifikace!H62</f>
      </c>
      <c r="F14" s="117">
        <f>specifikace!J62</f>
      </c>
      <c r="G14" s="117">
        <f>specifikace!K62</f>
      </c>
    </row>
    <row r="16" spans="4:9" ht="12.75">
      <c r="D16" s="17" t="s">
        <v>90</v>
      </c>
      <c r="E16" s="118">
        <f>SUM(E13:E15)</f>
        <v>0</v>
      </c>
      <c r="F16" s="118">
        <f>SUM(F13:F15)</f>
        <v>0</v>
      </c>
      <c r="G16" s="119">
        <f>SUM(G13:G15)</f>
        <v>0</v>
      </c>
      <c r="H16" s="118"/>
      <c r="I16" s="118"/>
    </row>
    <row r="17" spans="6:7" ht="12.75">
      <c r="F17" s="17"/>
      <c r="G17" s="17" t="s">
        <v>91</v>
      </c>
    </row>
  </sheetData>
  <sheetProtection selectLockedCells="1" selectUnlockedCells="1"/>
  <mergeCells count="1">
    <mergeCell ref="E11:G11"/>
  </mergeCells>
  <printOptions/>
  <pageMargins left="0.5902777777777778" right="0.19652777777777777" top="0.5902777777777778" bottom="0.5902777777777778" header="0.5118055555555555" footer="0.39375"/>
  <pageSetup fitToHeight="1" fitToWidth="1" horizontalDpi="300" verticalDpi="300" orientation="landscape" pageOrder="overThenDown" paperSize="9" r:id="rId1"/>
  <headerFooter alignWithMargins="0">
    <oddFooter>&amp;L&amp;D (&amp;T)&amp;Rstrana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showGridLines="0" tabSelected="1" showOutlineSymbols="0" zoomScalePageLayoutView="0" workbookViewId="0" topLeftCell="A1">
      <selection activeCell="D16" sqref="D16"/>
    </sheetView>
  </sheetViews>
  <sheetFormatPr defaultColWidth="8.875" defaultRowHeight="12.75"/>
  <cols>
    <col min="1" max="1" width="1.875" style="1" customWidth="1"/>
    <col min="2" max="2" width="18.50390625" style="1" customWidth="1"/>
    <col min="3" max="3" width="8.875" style="1" customWidth="1"/>
    <col min="4" max="4" width="93.50390625" style="1" customWidth="1"/>
    <col min="5" max="5" width="6.50390625" style="1" customWidth="1"/>
    <col min="6" max="6" width="4.50390625" style="1" customWidth="1"/>
    <col min="7" max="10" width="10.875" style="1" customWidth="1"/>
    <col min="11" max="11" width="15.875" style="1" customWidth="1"/>
    <col min="12" max="16384" width="8.875" style="1" customWidth="1"/>
  </cols>
  <sheetData>
    <row r="1" ht="6" customHeight="1"/>
    <row r="2" spans="2:11" ht="12.75" customHeight="1">
      <c r="B2" s="2"/>
      <c r="C2" s="3"/>
      <c r="D2" s="4"/>
      <c r="E2" s="4"/>
      <c r="F2" s="5"/>
      <c r="G2" s="58"/>
      <c r="H2" s="60"/>
      <c r="I2" s="60"/>
      <c r="J2" s="60"/>
      <c r="K2" s="61"/>
    </row>
    <row r="3" spans="2:11" ht="15.75">
      <c r="B3" s="33"/>
      <c r="C3" s="6" t="str">
        <f>hlavička!C2</f>
        <v>SEZNAM STROJŮ A ZAŘÍZENÍ VZDUCHOTECHNIKY</v>
      </c>
      <c r="D3" s="51"/>
      <c r="E3" s="7"/>
      <c r="F3" s="8"/>
      <c r="G3" s="62"/>
      <c r="H3" s="16"/>
      <c r="I3" s="16"/>
      <c r="J3" s="16"/>
      <c r="K3" s="63"/>
    </row>
    <row r="4" spans="2:11" ht="12.75">
      <c r="B4" s="33"/>
      <c r="C4" s="18" t="str">
        <f>hlavička!C3</f>
        <v> </v>
      </c>
      <c r="D4" s="51"/>
      <c r="E4" s="7"/>
      <c r="F4" s="8"/>
      <c r="G4" s="62"/>
      <c r="H4" s="16"/>
      <c r="I4" s="16"/>
      <c r="J4" s="16"/>
      <c r="K4" s="63"/>
    </row>
    <row r="5" spans="2:11" ht="12.75">
      <c r="B5" s="33" t="s">
        <v>0</v>
      </c>
      <c r="C5" s="9" t="str">
        <f>hlavička!C4</f>
        <v>Klimatizace 3.np hlavní budova VÚŽV Uhřiněves</v>
      </c>
      <c r="D5" s="51"/>
      <c r="E5" s="7"/>
      <c r="F5" s="8"/>
      <c r="G5" s="62"/>
      <c r="H5" s="16"/>
      <c r="I5" s="16"/>
      <c r="J5" s="16"/>
      <c r="K5" s="63"/>
    </row>
    <row r="6" spans="2:11" ht="12.75">
      <c r="B6" s="33" t="s">
        <v>1</v>
      </c>
      <c r="C6" s="10" t="str">
        <f>hlavička!C5</f>
        <v>Dokumentace pro provedení stavby (DPS)</v>
      </c>
      <c r="D6" s="51"/>
      <c r="E6" s="7"/>
      <c r="F6" s="8"/>
      <c r="G6" s="62"/>
      <c r="H6" s="16"/>
      <c r="I6" s="16"/>
      <c r="J6" s="16"/>
      <c r="K6" s="63"/>
    </row>
    <row r="7" spans="2:11" ht="12.75">
      <c r="B7" s="33" t="s">
        <v>2</v>
      </c>
      <c r="C7" s="144">
        <f>hlavička!C6</f>
        <v>42508</v>
      </c>
      <c r="D7" s="145"/>
      <c r="E7" s="7"/>
      <c r="F7" s="8"/>
      <c r="G7" s="62"/>
      <c r="H7" s="16"/>
      <c r="I7" s="16"/>
      <c r="J7" s="16"/>
      <c r="K7" s="63"/>
    </row>
    <row r="8" spans="2:11" ht="12.75">
      <c r="B8" s="11"/>
      <c r="C8" s="12"/>
      <c r="D8" s="13"/>
      <c r="E8" s="13"/>
      <c r="F8" s="14"/>
      <c r="G8" s="64"/>
      <c r="H8" s="65"/>
      <c r="I8" s="65"/>
      <c r="J8" s="65"/>
      <c r="K8" s="66"/>
    </row>
    <row r="9" spans="1:11" ht="3.75" customHeight="1">
      <c r="A9" s="15"/>
      <c r="B9" s="15"/>
      <c r="G9" s="15"/>
      <c r="H9" s="15"/>
      <c r="I9" s="15"/>
      <c r="J9" s="15"/>
      <c r="K9" s="15"/>
    </row>
    <row r="10" spans="2:11" ht="12.75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15"/>
      <c r="C11" s="17" t="s">
        <v>4</v>
      </c>
      <c r="D11" s="20" t="s">
        <v>69</v>
      </c>
      <c r="E11" s="128" t="s">
        <v>7</v>
      </c>
      <c r="F11" s="129"/>
      <c r="G11" s="134" t="s">
        <v>28</v>
      </c>
      <c r="H11" s="135"/>
      <c r="I11" s="135"/>
      <c r="J11" s="135"/>
      <c r="K11" s="136"/>
    </row>
    <row r="12" spans="2:11" ht="12.75">
      <c r="B12" s="146" t="s">
        <v>15</v>
      </c>
      <c r="C12" s="128" t="s">
        <v>5</v>
      </c>
      <c r="D12" s="149" t="s">
        <v>6</v>
      </c>
      <c r="E12" s="130"/>
      <c r="F12" s="131"/>
      <c r="G12" s="141" t="s">
        <v>16</v>
      </c>
      <c r="H12" s="136"/>
      <c r="I12" s="141" t="s">
        <v>17</v>
      </c>
      <c r="J12" s="136"/>
      <c r="K12" s="35" t="s">
        <v>29</v>
      </c>
    </row>
    <row r="13" spans="2:11" ht="12.75">
      <c r="B13" s="147"/>
      <c r="C13" s="148"/>
      <c r="D13" s="150"/>
      <c r="E13" s="132"/>
      <c r="F13" s="133"/>
      <c r="G13" s="32" t="s">
        <v>8</v>
      </c>
      <c r="H13" s="21" t="s">
        <v>3</v>
      </c>
      <c r="I13" s="22" t="s">
        <v>8</v>
      </c>
      <c r="J13" s="21" t="s">
        <v>3</v>
      </c>
      <c r="K13" s="67"/>
    </row>
    <row r="14" spans="2:11" ht="76.5">
      <c r="B14" s="125"/>
      <c r="C14" s="127" t="s">
        <v>37</v>
      </c>
      <c r="D14" s="153" t="s">
        <v>79</v>
      </c>
      <c r="E14" s="56"/>
      <c r="F14" s="54"/>
      <c r="G14" s="37"/>
      <c r="H14" s="36"/>
      <c r="I14" s="37"/>
      <c r="J14" s="36"/>
      <c r="K14" s="46"/>
    </row>
    <row r="15" spans="2:11" ht="12.75">
      <c r="B15" s="126"/>
      <c r="C15" s="124"/>
      <c r="D15" s="53"/>
      <c r="E15" s="57">
        <v>1</v>
      </c>
      <c r="F15" s="55" t="s">
        <v>18</v>
      </c>
      <c r="G15" s="44"/>
      <c r="H15" s="43"/>
      <c r="I15" s="44"/>
      <c r="J15" s="43"/>
      <c r="K15" s="47"/>
    </row>
    <row r="16" spans="2:11" ht="38.25">
      <c r="B16" s="125"/>
      <c r="C16" s="127" t="s">
        <v>38</v>
      </c>
      <c r="D16" s="75" t="s">
        <v>50</v>
      </c>
      <c r="E16" s="56"/>
      <c r="F16" s="54"/>
      <c r="G16" s="37"/>
      <c r="H16" s="36"/>
      <c r="I16" s="37"/>
      <c r="J16" s="36"/>
      <c r="K16" s="46"/>
    </row>
    <row r="17" spans="2:11" ht="12.75">
      <c r="B17" s="139"/>
      <c r="C17" s="124"/>
      <c r="D17" s="76" t="s">
        <v>42</v>
      </c>
      <c r="E17" s="77">
        <v>18</v>
      </c>
      <c r="F17" s="74" t="s">
        <v>18</v>
      </c>
      <c r="G17" s="44"/>
      <c r="H17" s="43"/>
      <c r="I17" s="44"/>
      <c r="J17" s="43"/>
      <c r="K17" s="47"/>
    </row>
    <row r="18" spans="2:11" ht="38.25">
      <c r="B18" s="125"/>
      <c r="C18" s="127" t="s">
        <v>39</v>
      </c>
      <c r="D18" s="75" t="s">
        <v>51</v>
      </c>
      <c r="E18" s="56"/>
      <c r="F18" s="54"/>
      <c r="G18" s="37"/>
      <c r="H18" s="36"/>
      <c r="I18" s="37"/>
      <c r="J18" s="36"/>
      <c r="K18" s="46"/>
    </row>
    <row r="19" spans="2:11" ht="12.75">
      <c r="B19" s="139"/>
      <c r="C19" s="124"/>
      <c r="D19" s="76" t="s">
        <v>42</v>
      </c>
      <c r="E19" s="77">
        <v>1</v>
      </c>
      <c r="F19" s="74" t="s">
        <v>18</v>
      </c>
      <c r="G19" s="44"/>
      <c r="H19" s="43"/>
      <c r="I19" s="44"/>
      <c r="J19" s="43"/>
      <c r="K19" s="47"/>
    </row>
    <row r="20" spans="2:11" ht="38.25">
      <c r="B20" s="125"/>
      <c r="C20" s="127" t="s">
        <v>40</v>
      </c>
      <c r="D20" s="75" t="s">
        <v>52</v>
      </c>
      <c r="E20" s="56"/>
      <c r="F20" s="54"/>
      <c r="G20" s="37"/>
      <c r="H20" s="36"/>
      <c r="I20" s="37"/>
      <c r="J20" s="36"/>
      <c r="K20" s="46"/>
    </row>
    <row r="21" spans="2:11" ht="12.75">
      <c r="B21" s="139"/>
      <c r="C21" s="124"/>
      <c r="D21" s="76" t="s">
        <v>42</v>
      </c>
      <c r="E21" s="77">
        <v>3</v>
      </c>
      <c r="F21" s="74" t="s">
        <v>18</v>
      </c>
      <c r="G21" s="44"/>
      <c r="H21" s="43"/>
      <c r="I21" s="44"/>
      <c r="J21" s="43"/>
      <c r="K21" s="47"/>
    </row>
    <row r="22" spans="2:11" ht="12.75">
      <c r="B22" s="125"/>
      <c r="C22" s="127" t="s">
        <v>44</v>
      </c>
      <c r="D22" s="75" t="s">
        <v>45</v>
      </c>
      <c r="E22" s="56"/>
      <c r="F22" s="54"/>
      <c r="G22" s="37"/>
      <c r="H22" s="36"/>
      <c r="I22" s="37"/>
      <c r="J22" s="36"/>
      <c r="K22" s="46"/>
    </row>
    <row r="23" spans="2:11" ht="12.75">
      <c r="B23" s="139"/>
      <c r="C23" s="124"/>
      <c r="D23" s="76"/>
      <c r="E23" s="77">
        <v>21</v>
      </c>
      <c r="F23" s="74" t="s">
        <v>18</v>
      </c>
      <c r="G23" s="44"/>
      <c r="H23" s="43"/>
      <c r="I23" s="44"/>
      <c r="J23" s="43"/>
      <c r="K23" s="47"/>
    </row>
    <row r="24" spans="2:11" ht="12.75">
      <c r="B24" s="125"/>
      <c r="C24" s="127" t="s">
        <v>47</v>
      </c>
      <c r="D24" s="75" t="s">
        <v>49</v>
      </c>
      <c r="E24" s="56"/>
      <c r="F24" s="54"/>
      <c r="G24" s="37"/>
      <c r="H24" s="36"/>
      <c r="I24" s="37"/>
      <c r="J24" s="36"/>
      <c r="K24" s="46"/>
    </row>
    <row r="25" spans="2:11" ht="12.75">
      <c r="B25" s="139"/>
      <c r="C25" s="124"/>
      <c r="D25" s="76"/>
      <c r="E25" s="77">
        <v>180</v>
      </c>
      <c r="F25" s="74" t="s">
        <v>46</v>
      </c>
      <c r="G25" s="44"/>
      <c r="H25" s="43"/>
      <c r="I25" s="44"/>
      <c r="J25" s="43"/>
      <c r="K25" s="47"/>
    </row>
    <row r="26" spans="2:11" ht="4.5" customHeight="1">
      <c r="B26" s="39"/>
      <c r="C26" s="68"/>
      <c r="D26" s="68"/>
      <c r="E26" s="68"/>
      <c r="F26" s="69"/>
      <c r="G26" s="41"/>
      <c r="H26" s="38"/>
      <c r="I26" s="68"/>
      <c r="J26" s="38"/>
      <c r="K26" s="48"/>
    </row>
    <row r="27" spans="2:11" ht="14.25" customHeight="1">
      <c r="B27" s="40"/>
      <c r="C27" s="59" t="s">
        <v>11</v>
      </c>
      <c r="D27" s="30" t="s">
        <v>30</v>
      </c>
      <c r="E27" s="142"/>
      <c r="F27" s="143"/>
      <c r="G27" s="52" t="s">
        <v>9</v>
      </c>
      <c r="H27" s="45">
        <f>IF(SUM(H13:H26)&gt;0,SUM(H13:H26),"")</f>
      </c>
      <c r="I27" s="42" t="s">
        <v>10</v>
      </c>
      <c r="J27" s="45">
        <f>IF(SUM(J13:J26)&gt;0,SUM(J13:J26),"")</f>
      </c>
      <c r="K27" s="49">
        <f>IF(SUM(K13:K26)&gt;0,SUM(K13:K26),"")</f>
      </c>
    </row>
    <row r="28" spans="2:11" ht="4.5" customHeight="1">
      <c r="B28" s="70"/>
      <c r="C28" s="71"/>
      <c r="D28" s="71"/>
      <c r="E28" s="71"/>
      <c r="F28" s="72"/>
      <c r="G28" s="31"/>
      <c r="H28" s="73"/>
      <c r="I28" s="73"/>
      <c r="J28" s="73"/>
      <c r="K28" s="50"/>
    </row>
    <row r="29" spans="2:11" ht="12.75"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2:11" ht="12.75">
      <c r="B30" s="15"/>
      <c r="C30" s="17" t="s">
        <v>4</v>
      </c>
      <c r="D30" s="20" t="s">
        <v>41</v>
      </c>
      <c r="E30" s="128" t="s">
        <v>7</v>
      </c>
      <c r="F30" s="129"/>
      <c r="G30" s="134" t="s">
        <v>28</v>
      </c>
      <c r="H30" s="135"/>
      <c r="I30" s="135"/>
      <c r="J30" s="135"/>
      <c r="K30" s="136"/>
    </row>
    <row r="31" spans="2:11" ht="12.75">
      <c r="B31" s="146" t="s">
        <v>15</v>
      </c>
      <c r="C31" s="128" t="s">
        <v>5</v>
      </c>
      <c r="D31" s="149" t="s">
        <v>6</v>
      </c>
      <c r="E31" s="130"/>
      <c r="F31" s="131"/>
      <c r="G31" s="141" t="s">
        <v>16</v>
      </c>
      <c r="H31" s="136"/>
      <c r="I31" s="141" t="s">
        <v>17</v>
      </c>
      <c r="J31" s="136"/>
      <c r="K31" s="35" t="s">
        <v>29</v>
      </c>
    </row>
    <row r="32" spans="2:11" ht="12.75">
      <c r="B32" s="147"/>
      <c r="C32" s="148"/>
      <c r="D32" s="150"/>
      <c r="E32" s="132"/>
      <c r="F32" s="133"/>
      <c r="G32" s="32" t="s">
        <v>8</v>
      </c>
      <c r="H32" s="21" t="s">
        <v>3</v>
      </c>
      <c r="I32" s="22" t="s">
        <v>8</v>
      </c>
      <c r="J32" s="21" t="s">
        <v>3</v>
      </c>
      <c r="K32" s="67"/>
    </row>
    <row r="33" spans="2:11" ht="38.25">
      <c r="B33" s="125"/>
      <c r="C33" s="127" t="s">
        <v>48</v>
      </c>
      <c r="D33" s="75" t="s">
        <v>78</v>
      </c>
      <c r="E33" s="56"/>
      <c r="F33" s="54"/>
      <c r="G33" s="37"/>
      <c r="H33" s="36"/>
      <c r="I33" s="37"/>
      <c r="J33" s="36"/>
      <c r="K33" s="46"/>
    </row>
    <row r="34" spans="2:11" ht="12.75">
      <c r="B34" s="139"/>
      <c r="C34" s="140"/>
      <c r="D34" s="76"/>
      <c r="E34" s="77">
        <v>1</v>
      </c>
      <c r="F34" s="74" t="s">
        <v>18</v>
      </c>
      <c r="G34" s="78"/>
      <c r="H34" s="79"/>
      <c r="I34" s="78"/>
      <c r="J34" s="79"/>
      <c r="K34" s="80"/>
    </row>
    <row r="35" spans="2:11" ht="25.5">
      <c r="B35" s="81"/>
      <c r="C35" s="85" t="s">
        <v>53</v>
      </c>
      <c r="D35" s="82" t="s">
        <v>68</v>
      </c>
      <c r="E35" s="83">
        <v>140</v>
      </c>
      <c r="F35" s="84" t="s">
        <v>46</v>
      </c>
      <c r="G35" s="97"/>
      <c r="H35" s="98"/>
      <c r="I35" s="99"/>
      <c r="J35" s="98"/>
      <c r="K35" s="100"/>
    </row>
    <row r="36" spans="2:11" ht="25.5">
      <c r="B36" s="81"/>
      <c r="C36" s="85" t="s">
        <v>60</v>
      </c>
      <c r="D36" s="82" t="s">
        <v>70</v>
      </c>
      <c r="E36" s="83">
        <v>2</v>
      </c>
      <c r="F36" s="84" t="s">
        <v>55</v>
      </c>
      <c r="G36" s="95"/>
      <c r="H36" s="43"/>
      <c r="I36" s="44"/>
      <c r="J36" s="43"/>
      <c r="K36" s="47"/>
    </row>
    <row r="37" spans="2:11" ht="25.5">
      <c r="B37" s="125"/>
      <c r="C37" s="127" t="s">
        <v>61</v>
      </c>
      <c r="D37" s="75" t="s">
        <v>54</v>
      </c>
      <c r="E37" s="56"/>
      <c r="F37" s="54"/>
      <c r="G37" s="37"/>
      <c r="H37" s="36"/>
      <c r="I37" s="37"/>
      <c r="J37" s="36"/>
      <c r="K37" s="46"/>
    </row>
    <row r="38" spans="2:11" ht="12.75">
      <c r="B38" s="137"/>
      <c r="C38" s="138"/>
      <c r="D38" s="86"/>
      <c r="E38" s="87">
        <v>24</v>
      </c>
      <c r="F38" s="88" t="s">
        <v>55</v>
      </c>
      <c r="G38" s="101"/>
      <c r="H38" s="106"/>
      <c r="I38" s="105"/>
      <c r="J38" s="106"/>
      <c r="K38" s="107"/>
    </row>
    <row r="39" spans="2:11" ht="12.75">
      <c r="B39" s="151"/>
      <c r="C39" s="123" t="s">
        <v>62</v>
      </c>
      <c r="D39" s="89" t="s">
        <v>56</v>
      </c>
      <c r="E39" s="90"/>
      <c r="F39" s="91"/>
      <c r="G39" s="102"/>
      <c r="H39" s="108"/>
      <c r="I39" s="102"/>
      <c r="J39" s="108"/>
      <c r="K39" s="109"/>
    </row>
    <row r="40" spans="2:11" ht="12.75">
      <c r="B40" s="137"/>
      <c r="C40" s="138"/>
      <c r="D40" s="86"/>
      <c r="E40" s="87">
        <v>2</v>
      </c>
      <c r="F40" s="88" t="s">
        <v>55</v>
      </c>
      <c r="G40" s="101"/>
      <c r="H40" s="106"/>
      <c r="I40" s="105"/>
      <c r="J40" s="106"/>
      <c r="K40" s="107"/>
    </row>
    <row r="41" spans="2:11" ht="12.75">
      <c r="B41" s="151"/>
      <c r="C41" s="123" t="s">
        <v>63</v>
      </c>
      <c r="D41" s="89" t="s">
        <v>57</v>
      </c>
      <c r="E41" s="90"/>
      <c r="F41" s="91"/>
      <c r="G41" s="102"/>
      <c r="H41" s="108"/>
      <c r="I41" s="102"/>
      <c r="J41" s="108"/>
      <c r="K41" s="109"/>
    </row>
    <row r="42" spans="2:11" ht="12.75">
      <c r="B42" s="152"/>
      <c r="C42" s="124"/>
      <c r="D42" s="92"/>
      <c r="E42" s="93">
        <v>3</v>
      </c>
      <c r="F42" s="94" t="s">
        <v>55</v>
      </c>
      <c r="G42" s="103"/>
      <c r="H42" s="106"/>
      <c r="I42" s="105"/>
      <c r="J42" s="106"/>
      <c r="K42" s="107"/>
    </row>
    <row r="43" spans="2:11" ht="25.5">
      <c r="B43" s="125"/>
      <c r="C43" s="127" t="s">
        <v>64</v>
      </c>
      <c r="D43" s="75" t="s">
        <v>65</v>
      </c>
      <c r="E43" s="56"/>
      <c r="F43" s="54"/>
      <c r="G43" s="104"/>
      <c r="H43" s="110"/>
      <c r="I43" s="104"/>
      <c r="J43" s="110"/>
      <c r="K43" s="111"/>
    </row>
    <row r="44" spans="2:11" ht="12.75">
      <c r="B44" s="126"/>
      <c r="C44" s="124"/>
      <c r="D44" s="53"/>
      <c r="E44" s="57">
        <v>3</v>
      </c>
      <c r="F44" s="55" t="s">
        <v>55</v>
      </c>
      <c r="G44" s="105"/>
      <c r="H44" s="106"/>
      <c r="I44" s="105"/>
      <c r="J44" s="106"/>
      <c r="K44" s="107"/>
    </row>
    <row r="45" spans="2:11" ht="12.75">
      <c r="B45" s="125"/>
      <c r="C45" s="127" t="s">
        <v>66</v>
      </c>
      <c r="D45" s="75" t="s">
        <v>59</v>
      </c>
      <c r="E45" s="56"/>
      <c r="F45" s="54"/>
      <c r="G45" s="104"/>
      <c r="H45" s="110"/>
      <c r="I45" s="104"/>
      <c r="J45" s="110"/>
      <c r="K45" s="111"/>
    </row>
    <row r="46" spans="2:11" ht="12.75">
      <c r="B46" s="126"/>
      <c r="C46" s="124"/>
      <c r="D46" s="53"/>
      <c r="E46" s="57">
        <v>14</v>
      </c>
      <c r="F46" s="55" t="s">
        <v>55</v>
      </c>
      <c r="G46" s="105"/>
      <c r="H46" s="106"/>
      <c r="I46" s="105"/>
      <c r="J46" s="106"/>
      <c r="K46" s="107"/>
    </row>
    <row r="47" spans="2:11" ht="25.5">
      <c r="B47" s="125"/>
      <c r="C47" s="127" t="s">
        <v>67</v>
      </c>
      <c r="D47" s="75" t="s">
        <v>80</v>
      </c>
      <c r="E47" s="56"/>
      <c r="F47" s="54"/>
      <c r="G47" s="104"/>
      <c r="H47" s="110"/>
      <c r="I47" s="104"/>
      <c r="J47" s="110"/>
      <c r="K47" s="111"/>
    </row>
    <row r="48" spans="2:11" ht="12.75">
      <c r="B48" s="126"/>
      <c r="C48" s="124"/>
      <c r="D48" s="53"/>
      <c r="E48" s="57">
        <v>1</v>
      </c>
      <c r="F48" s="55" t="s">
        <v>55</v>
      </c>
      <c r="G48" s="105"/>
      <c r="H48" s="106"/>
      <c r="I48" s="105"/>
      <c r="J48" s="106"/>
      <c r="K48" s="107"/>
    </row>
    <row r="49" spans="2:11" ht="25.5">
      <c r="B49" s="125"/>
      <c r="C49" s="127" t="s">
        <v>71</v>
      </c>
      <c r="D49" s="75" t="s">
        <v>83</v>
      </c>
      <c r="E49" s="56"/>
      <c r="F49" s="54"/>
      <c r="G49" s="104"/>
      <c r="H49" s="110"/>
      <c r="I49" s="104"/>
      <c r="J49" s="110"/>
      <c r="K49" s="111"/>
    </row>
    <row r="50" spans="2:11" ht="12.75">
      <c r="B50" s="126"/>
      <c r="C50" s="124"/>
      <c r="D50" s="53"/>
      <c r="E50" s="57">
        <v>1</v>
      </c>
      <c r="F50" s="55" t="s">
        <v>55</v>
      </c>
      <c r="G50" s="105"/>
      <c r="H50" s="106"/>
      <c r="I50" s="105"/>
      <c r="J50" s="106"/>
      <c r="K50" s="107"/>
    </row>
    <row r="51" spans="2:11" ht="12.75">
      <c r="B51" s="125"/>
      <c r="C51" s="127" t="s">
        <v>74</v>
      </c>
      <c r="D51" s="75" t="s">
        <v>76</v>
      </c>
      <c r="E51" s="56"/>
      <c r="F51" s="54"/>
      <c r="G51" s="104"/>
      <c r="H51" s="110"/>
      <c r="I51" s="104"/>
      <c r="J51" s="110"/>
      <c r="K51" s="111"/>
    </row>
    <row r="52" spans="2:11" ht="12.75">
      <c r="B52" s="126"/>
      <c r="C52" s="124"/>
      <c r="D52" s="53"/>
      <c r="E52" s="57">
        <v>1</v>
      </c>
      <c r="F52" s="55" t="s">
        <v>55</v>
      </c>
      <c r="G52" s="105"/>
      <c r="H52" s="106"/>
      <c r="I52" s="105"/>
      <c r="J52" s="106"/>
      <c r="K52" s="107"/>
    </row>
    <row r="53" spans="2:11" ht="12.75">
      <c r="B53" s="125"/>
      <c r="C53" s="127" t="s">
        <v>75</v>
      </c>
      <c r="D53" s="75" t="s">
        <v>77</v>
      </c>
      <c r="E53" s="56"/>
      <c r="F53" s="54"/>
      <c r="G53" s="104"/>
      <c r="H53" s="110"/>
      <c r="I53" s="104"/>
      <c r="J53" s="110"/>
      <c r="K53" s="111"/>
    </row>
    <row r="54" spans="2:11" ht="12.75">
      <c r="B54" s="126"/>
      <c r="C54" s="124"/>
      <c r="D54" s="53"/>
      <c r="E54" s="57">
        <v>1</v>
      </c>
      <c r="F54" s="55" t="s">
        <v>55</v>
      </c>
      <c r="G54" s="105"/>
      <c r="H54" s="106"/>
      <c r="I54" s="105"/>
      <c r="J54" s="106"/>
      <c r="K54" s="107"/>
    </row>
    <row r="55" spans="2:11" ht="25.5">
      <c r="B55" s="125"/>
      <c r="C55" s="127" t="s">
        <v>81</v>
      </c>
      <c r="D55" s="75" t="s">
        <v>85</v>
      </c>
      <c r="E55" s="56"/>
      <c r="F55" s="54"/>
      <c r="G55" s="104"/>
      <c r="H55" s="110"/>
      <c r="I55" s="104"/>
      <c r="J55" s="110"/>
      <c r="K55" s="111"/>
    </row>
    <row r="56" spans="2:11" ht="12.75">
      <c r="B56" s="126"/>
      <c r="C56" s="124"/>
      <c r="D56" s="53"/>
      <c r="E56" s="57">
        <v>1</v>
      </c>
      <c r="F56" s="55" t="s">
        <v>55</v>
      </c>
      <c r="G56" s="105"/>
      <c r="H56" s="106"/>
      <c r="I56" s="105"/>
      <c r="J56" s="106"/>
      <c r="K56" s="107"/>
    </row>
    <row r="57" spans="2:11" ht="12.75">
      <c r="B57" s="125"/>
      <c r="C57" s="127" t="s">
        <v>82</v>
      </c>
      <c r="D57" s="75" t="s">
        <v>72</v>
      </c>
      <c r="E57" s="56"/>
      <c r="F57" s="54"/>
      <c r="G57" s="104"/>
      <c r="H57" s="110"/>
      <c r="I57" s="104"/>
      <c r="J57" s="110"/>
      <c r="K57" s="111"/>
    </row>
    <row r="58" spans="2:11" ht="12.75">
      <c r="B58" s="126"/>
      <c r="C58" s="124"/>
      <c r="D58" s="53"/>
      <c r="E58" s="57">
        <v>40</v>
      </c>
      <c r="F58" s="55" t="s">
        <v>18</v>
      </c>
      <c r="G58" s="105"/>
      <c r="H58" s="106"/>
      <c r="I58" s="105"/>
      <c r="J58" s="106"/>
      <c r="K58" s="107"/>
    </row>
    <row r="59" spans="2:11" ht="12.75">
      <c r="B59" s="125"/>
      <c r="C59" s="127" t="s">
        <v>84</v>
      </c>
      <c r="D59" s="75" t="s">
        <v>73</v>
      </c>
      <c r="E59" s="56"/>
      <c r="F59" s="54"/>
      <c r="G59" s="104"/>
      <c r="H59" s="110"/>
      <c r="I59" s="104"/>
      <c r="J59" s="110"/>
      <c r="K59" s="111"/>
    </row>
    <row r="60" spans="2:11" ht="12.75">
      <c r="B60" s="126"/>
      <c r="C60" s="124"/>
      <c r="D60" s="53"/>
      <c r="E60" s="57">
        <v>95</v>
      </c>
      <c r="F60" s="55" t="s">
        <v>58</v>
      </c>
      <c r="G60" s="105"/>
      <c r="H60" s="106"/>
      <c r="I60" s="105"/>
      <c r="J60" s="106"/>
      <c r="K60" s="107"/>
    </row>
    <row r="61" spans="2:11" ht="4.5" customHeight="1">
      <c r="B61" s="39"/>
      <c r="C61" s="68"/>
      <c r="D61" s="68"/>
      <c r="E61" s="68"/>
      <c r="F61" s="69"/>
      <c r="G61" s="41"/>
      <c r="H61" s="38"/>
      <c r="I61" s="68"/>
      <c r="J61" s="38"/>
      <c r="K61" s="48"/>
    </row>
    <row r="62" spans="2:11" ht="14.25" customHeight="1">
      <c r="B62" s="40"/>
      <c r="C62" s="59" t="s">
        <v>11</v>
      </c>
      <c r="D62" s="30" t="s">
        <v>30</v>
      </c>
      <c r="E62" s="142"/>
      <c r="F62" s="143"/>
      <c r="G62" s="52" t="s">
        <v>9</v>
      </c>
      <c r="H62" s="45">
        <f>IF(SUM(H32:H61)&gt;0,SUM(H32:H61),"")</f>
      </c>
      <c r="I62" s="42" t="s">
        <v>10</v>
      </c>
      <c r="J62" s="45">
        <f>IF(SUM(J32:J61)&gt;0,SUM(J32:J61),"")</f>
      </c>
      <c r="K62" s="49">
        <f>IF(SUM(K32:K61)&gt;0,SUM(K32:K61),"")</f>
      </c>
    </row>
    <row r="63" spans="2:11" ht="4.5" customHeight="1">
      <c r="B63" s="70"/>
      <c r="C63" s="71"/>
      <c r="D63" s="71"/>
      <c r="E63" s="71"/>
      <c r="F63" s="72"/>
      <c r="G63" s="31"/>
      <c r="H63" s="73"/>
      <c r="I63" s="73"/>
      <c r="J63" s="73"/>
      <c r="K63" s="50"/>
    </row>
    <row r="64" spans="2:11" ht="12.75">
      <c r="B64" s="23"/>
      <c r="C64" s="23"/>
      <c r="D64" s="23"/>
      <c r="E64" s="23"/>
      <c r="F64" s="23"/>
      <c r="G64" s="23"/>
      <c r="H64" s="23"/>
      <c r="I64" s="23"/>
      <c r="J64" s="23"/>
      <c r="K64" s="23"/>
    </row>
  </sheetData>
  <sheetProtection selectLockedCells="1" selectUnlockedCells="1"/>
  <mergeCells count="55">
    <mergeCell ref="C39:C40"/>
    <mergeCell ref="B41:B42"/>
    <mergeCell ref="B55:B56"/>
    <mergeCell ref="C55:C56"/>
    <mergeCell ref="B57:B58"/>
    <mergeCell ref="C57:C58"/>
    <mergeCell ref="B47:B48"/>
    <mergeCell ref="C47:C48"/>
    <mergeCell ref="B53:B54"/>
    <mergeCell ref="C53:C54"/>
    <mergeCell ref="D31:D32"/>
    <mergeCell ref="G31:H31"/>
    <mergeCell ref="B49:B50"/>
    <mergeCell ref="C49:C50"/>
    <mergeCell ref="E62:F62"/>
    <mergeCell ref="B22:B23"/>
    <mergeCell ref="C22:C23"/>
    <mergeCell ref="B24:B25"/>
    <mergeCell ref="C24:C25"/>
    <mergeCell ref="B39:B40"/>
    <mergeCell ref="I12:J12"/>
    <mergeCell ref="G12:H12"/>
    <mergeCell ref="B14:B15"/>
    <mergeCell ref="C14:C15"/>
    <mergeCell ref="E30:F32"/>
    <mergeCell ref="B20:B21"/>
    <mergeCell ref="C20:C21"/>
    <mergeCell ref="G30:K30"/>
    <mergeCell ref="B31:B32"/>
    <mergeCell ref="C31:C32"/>
    <mergeCell ref="C7:D7"/>
    <mergeCell ref="B16:B17"/>
    <mergeCell ref="C16:C17"/>
    <mergeCell ref="B12:B13"/>
    <mergeCell ref="C12:C13"/>
    <mergeCell ref="D12:D13"/>
    <mergeCell ref="E11:F13"/>
    <mergeCell ref="G11:K11"/>
    <mergeCell ref="B37:B38"/>
    <mergeCell ref="C37:C38"/>
    <mergeCell ref="B33:B34"/>
    <mergeCell ref="C33:C34"/>
    <mergeCell ref="C18:C19"/>
    <mergeCell ref="B18:B19"/>
    <mergeCell ref="I31:J31"/>
    <mergeCell ref="E27:F27"/>
    <mergeCell ref="C41:C42"/>
    <mergeCell ref="B59:B60"/>
    <mergeCell ref="C59:C60"/>
    <mergeCell ref="B43:B44"/>
    <mergeCell ref="C43:C44"/>
    <mergeCell ref="B45:B46"/>
    <mergeCell ref="C45:C46"/>
    <mergeCell ref="B51:B52"/>
    <mergeCell ref="C51:C52"/>
  </mergeCells>
  <printOptions/>
  <pageMargins left="0.1968503937007874" right="0" top="0.3937007874015748" bottom="0.5905511811023623" header="0.1968503937007874" footer="0.3937007874015748"/>
  <pageSetup fitToHeight="4" fitToWidth="1"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mhovorkova</cp:lastModifiedBy>
  <cp:lastPrinted>2016-05-24T09:48:09Z</cp:lastPrinted>
  <dcterms:created xsi:type="dcterms:W3CDTF">2013-01-09T12:29:21Z</dcterms:created>
  <dcterms:modified xsi:type="dcterms:W3CDTF">2016-09-08T12:54:01Z</dcterms:modified>
  <cp:category/>
  <cp:version/>
  <cp:contentType/>
  <cp:contentStatus/>
</cp:coreProperties>
</file>