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8830" windowHeight="6435" activeTab="0"/>
  </bookViews>
  <sheets>
    <sheet name="celkem" sheetId="1" r:id="rId1"/>
    <sheet name="BRNO" sheetId="2" r:id="rId2"/>
    <sheet name="VÍR" sheetId="3" r:id="rId3"/>
    <sheet name="MOSTIŠTĚ" sheetId="4" r:id="rId4"/>
    <sheet name="BOSKOVICE" sheetId="5" r:id="rId5"/>
    <sheet name="OPATOVICE" sheetId="6" r:id="rId6"/>
    <sheet name="SLUŠOVICE" sheetId="7" r:id="rId7"/>
    <sheet name="PLUMLOV " sheetId="8" r:id="rId8"/>
  </sheets>
  <definedNames>
    <definedName name="_xlnm.Print_Area" localSheetId="4">'BOSKOVICE'!$A$2:$F$46</definedName>
    <definedName name="_xlnm.Print_Area" localSheetId="1">'BRNO'!$A$2:$F$46</definedName>
    <definedName name="_xlnm.Print_Area" localSheetId="0">'celkem'!$B$2:$Q$21</definedName>
    <definedName name="_xlnm.Print_Area" localSheetId="3">'MOSTIŠTĚ'!$A$2:$F$46</definedName>
    <definedName name="_xlnm.Print_Area" localSheetId="5">'OPATOVICE'!$A$2:$F$46</definedName>
    <definedName name="_xlnm.Print_Area" localSheetId="7">'PLUMLOV '!$A$2:$F$46</definedName>
    <definedName name="_xlnm.Print_Area" localSheetId="6">'SLUŠOVICE'!$A$2:$F$46</definedName>
    <definedName name="_xlnm.Print_Area" localSheetId="2">'VÍR'!$A$2:$F$46</definedName>
  </definedNames>
  <calcPr fullCalcOnLoad="1"/>
</workbook>
</file>

<file path=xl/sharedStrings.xml><?xml version="1.0" encoding="utf-8"?>
<sst xmlns="http://schemas.openxmlformats.org/spreadsheetml/2006/main" count="404" uniqueCount="154">
  <si>
    <t>inflace 2009-2012</t>
  </si>
  <si>
    <t>Cena prací celkem</t>
  </si>
  <si>
    <t>BEZ  DPH</t>
  </si>
  <si>
    <t>VPN</t>
  </si>
  <si>
    <t>TRIGO</t>
  </si>
  <si>
    <t xml:space="preserve">UZAVŘENÁ </t>
  </si>
  <si>
    <t>DOHODA</t>
  </si>
  <si>
    <t>BEZ  DANĚ</t>
  </si>
  <si>
    <t xml:space="preserve">  /Kč/</t>
  </si>
  <si>
    <t xml:space="preserve"> BRNĚNSKÁ</t>
  </si>
  <si>
    <t xml:space="preserve"> VÍR</t>
  </si>
  <si>
    <t xml:space="preserve"> MOSTIŠTĚ</t>
  </si>
  <si>
    <t xml:space="preserve"> BOSKOVICE</t>
  </si>
  <si>
    <t xml:space="preserve"> OPATOVICE</t>
  </si>
  <si>
    <t xml:space="preserve"> SLUŠOVICE</t>
  </si>
  <si>
    <t xml:space="preserve"> PLUMLOV</t>
  </si>
  <si>
    <t>Práce technika</t>
  </si>
  <si>
    <t xml:space="preserve"> BRNO</t>
  </si>
  <si>
    <t>inflace 2008</t>
  </si>
  <si>
    <t>%</t>
  </si>
  <si>
    <t>kč/km</t>
  </si>
  <si>
    <t>O DÍLO V 2009</t>
  </si>
  <si>
    <t>navýšení</t>
  </si>
  <si>
    <t xml:space="preserve">Celkové </t>
  </si>
  <si>
    <t>Opravené</t>
  </si>
  <si>
    <t>vzdálenosti</t>
  </si>
  <si>
    <t>Kontrola</t>
  </si>
  <si>
    <t>tam a zpět</t>
  </si>
  <si>
    <t>Vdálenost</t>
  </si>
  <si>
    <t>1 cesty</t>
  </si>
  <si>
    <t xml:space="preserve">Počet </t>
  </si>
  <si>
    <t>cest</t>
  </si>
  <si>
    <t>cena</t>
  </si>
  <si>
    <t>Práce specialisty</t>
  </si>
  <si>
    <t>cestovné</t>
  </si>
  <si>
    <t>Náklady na</t>
  </si>
  <si>
    <t xml:space="preserve"> /Kč/</t>
  </si>
  <si>
    <t>Cestovné</t>
  </si>
  <si>
    <t xml:space="preserve">  /hod/</t>
  </si>
  <si>
    <t>Celkem</t>
  </si>
  <si>
    <t>práce 2021</t>
  </si>
  <si>
    <t>práce 2020</t>
  </si>
  <si>
    <t>práce 2019</t>
  </si>
  <si>
    <t>práce 2018</t>
  </si>
  <si>
    <t>O DÍLO V 2018</t>
  </si>
  <si>
    <t>O DÍLO V 2019</t>
  </si>
  <si>
    <t>O DÍLO V 2020</t>
  </si>
  <si>
    <t>O DÍLO V 2021</t>
  </si>
  <si>
    <t>1 x za rok</t>
  </si>
  <si>
    <t>7. Účast na jednáních souvisejících s činností TBD</t>
  </si>
  <si>
    <t xml:space="preserve">    23. EZ - r. 2018, 24. EZ - r.2019, 25. EZ - r.2020 a 6.SEZ - r.2021</t>
  </si>
  <si>
    <t>4 x za rok</t>
  </si>
  <si>
    <t xml:space="preserve">     </t>
  </si>
  <si>
    <t>Četnost</t>
  </si>
  <si>
    <t>Pravidelné činnosti prováděné v rámci TBD</t>
  </si>
  <si>
    <t>Kalkulace nákladů na odborný technickobezpečnostní dohled na vodním díle Plumlov</t>
  </si>
  <si>
    <t>Kategorie VD</t>
  </si>
  <si>
    <t xml:space="preserve">  Vodní dílo</t>
  </si>
  <si>
    <t>Kalkulace nákladů na odborný technickobezpečnostní dohled na vodním díle Brno</t>
  </si>
  <si>
    <t>1 x za měsíc</t>
  </si>
  <si>
    <t xml:space="preserve"> - zaměření celkového průsaku a dílčích průsaků</t>
  </si>
  <si>
    <t xml:space="preserve">    38. EZ - r. 2018, 39. EZ - r.2019, 40. EZ - r.2020 a 9.SEZ - r.2021</t>
  </si>
  <si>
    <r>
      <t xml:space="preserve"> </t>
    </r>
    <r>
      <rPr>
        <b/>
        <sz val="10"/>
        <rFont val="Arial CE"/>
        <family val="0"/>
      </rPr>
      <t xml:space="preserve">  k mezním hodnotám uvedeným v Programu TBD </t>
    </r>
  </si>
  <si>
    <t xml:space="preserve">   k mezním hodnotám uvedeným v Programu TBD </t>
  </si>
  <si>
    <t>Kalkulace nákladů na odborný technickobezpečnostní dohled na vodním díle Vír I.</t>
  </si>
  <si>
    <t xml:space="preserve">2. Prohlídka díla hlavním pracovníkem TBD Příkazníka spolu s kontrolním měřením na zařízeních měřených obsluhou díla: </t>
  </si>
  <si>
    <t xml:space="preserve">5. Písemnosti zpracované pracovníky Příkazníka </t>
  </si>
  <si>
    <t>4.  Ostatní pravidelná měření prováděná pracovníky Příkazníka  v rozsahu PTBD:</t>
  </si>
  <si>
    <t>3. Geodetická měření prováděná Příkazníkem dle P TBD:</t>
  </si>
  <si>
    <t>8. Komplexní prohlídka technologického zařízení spodních výpustí a uzávěrů hrazených přelivů</t>
  </si>
  <si>
    <t xml:space="preserve"> - měření na hrázových kyvadlech, deformetrických základnách, extenzometrických vrtech</t>
  </si>
  <si>
    <t xml:space="preserve"> - měření výtoků z odlehčovacích vrtů a tlaků na tlakoměrných vrtech</t>
  </si>
  <si>
    <t xml:space="preserve"> - měření výtoků z drenážních vrtů a tlaků na tlakoměrných vrtech</t>
  </si>
  <si>
    <t xml:space="preserve"> - zaměření kontrolních bodů na koruně, na pravém a levém břehu vzdušní paty hráze, na vývarových zdech, v přístupové chodbě elektrárny,</t>
  </si>
  <si>
    <t xml:space="preserve"> - zaměření vodorovných posunů kontrolních bodů při koruně hráze metodou záměrné přímky </t>
  </si>
  <si>
    <t>4.  Ostatní pravidelná měření prováděná pracovníky Příkazníka v rozsahu PTBD:</t>
  </si>
  <si>
    <t xml:space="preserve">    44. EZ - r. 2018, 45. EZ - r.2019, 46. EZ - r.2020 a 47.EZ - r.2021</t>
  </si>
  <si>
    <t xml:space="preserve">8. Komplexní prohlídka technologického zařízení spodních výpustí </t>
  </si>
  <si>
    <t>Kalkulace nákladů na odborný technickobezpečnostní dohled na vodním díle Mostiště</t>
  </si>
  <si>
    <t xml:space="preserve"> - zaměření vodorovných posunů kontrolních bodů na vzdušném líci hráze trigonometricky</t>
  </si>
  <si>
    <t xml:space="preserve">    40. EZ - r. 2018, 41. EZ - r.2019, 9. SEZ - r.2020 a 42.EZ - r.2021</t>
  </si>
  <si>
    <t>Kalkulace nákladů na odborný technickobezpečnostní dohled na vodním díle Slušovice</t>
  </si>
  <si>
    <t xml:space="preserve">    31. EZ - r. 2018, 32. EZ - r.2019, 33. EZ - r.2020 a 34.EZ - r.2021</t>
  </si>
  <si>
    <t xml:space="preserve"> - zaměření kontrolních bodů na koruně hráze metodou záměrné přímky </t>
  </si>
  <si>
    <t xml:space="preserve"> - měření na klinometrech (22 ks)</t>
  </si>
  <si>
    <t xml:space="preserve"> - měření na inklinometrických vrtech (8 ks)</t>
  </si>
  <si>
    <t xml:space="preserve"> - měření na klinometrických základnách (4 základny) </t>
  </si>
  <si>
    <t xml:space="preserve"> - měření tlaků na tlakoměrných vrtech v podloží a za rubem chodby spodních výpustí</t>
  </si>
  <si>
    <t xml:space="preserve"> - měření na deformetrických základnách  (3 základny) </t>
  </si>
  <si>
    <t>- měření hladiny vody v pozorovacích vrtech</t>
  </si>
  <si>
    <t xml:space="preserve">- zaměření výtoků z patního drénu </t>
  </si>
  <si>
    <t>8. Komplexní prohlídka technologického zařízení spodních výpustí</t>
  </si>
  <si>
    <t xml:space="preserve">1. Vypracování informativní zprávy dle přílohy č. 4 smlouvy s průběžným hodnocením výsledků měření a jejich porovnání ve vztahu </t>
  </si>
  <si>
    <t xml:space="preserve">1. Vypracování informativní zprávy dle přílohy č. 4 smlouvy s průběžným hodnocením výsledků měření a jejich porovnání ve vztahu  </t>
  </si>
  <si>
    <t>zařazených do I. kategorie dle TBD v letech 2018 až 2021</t>
  </si>
  <si>
    <t>I.</t>
  </si>
  <si>
    <t>6. Účast na technickobezpečnostní prohlídce VD dle § 62 zákona č.254/2001 Sb.</t>
  </si>
  <si>
    <t xml:space="preserve"> - měření celkového průsaku a dílčích průsaků</t>
  </si>
  <si>
    <t xml:space="preserve"> - zaměření kontrolních bodů na koruně hráze a vlnolamu, na horní a dolní vzdušní bermě, v hrázových objektech - komunikační, injekční a přístupová chodba, </t>
  </si>
  <si>
    <t xml:space="preserve"> - zaměření kontrolních bodů na koruně hráze a vlnolamu metodou záměrné přímky </t>
  </si>
  <si>
    <t xml:space="preserve"> - zaměření vodorovných posunů na koruně hráze laserovým dálkoměrem  (13 profilů)</t>
  </si>
  <si>
    <t xml:space="preserve"> - měření na deformetrických základnách (13 základen)</t>
  </si>
  <si>
    <t xml:space="preserve"> - měření průsaku do injekční chodby a podhrází na patním drénu</t>
  </si>
  <si>
    <t xml:space="preserve"> - měření tlaku vody v tlakoměrných vrtech v podloží injekční chodby </t>
  </si>
  <si>
    <t xml:space="preserve"> - měření hladiny vody v pozorovacích vrtech v podhrází </t>
  </si>
  <si>
    <t xml:space="preserve"> - měření výtoků z patního drénu a z drenážních studní, celkového průsaku do odvodňovacího příkopu</t>
  </si>
  <si>
    <t xml:space="preserve"> - měření úrovně hladiny vody v pozorovacích vrtech</t>
  </si>
  <si>
    <t>Kalkulace nákladů na odborný technickobezpečnostní dohled na vodním díle Boskovice</t>
  </si>
  <si>
    <t xml:space="preserve"> - zaměření kontrolních bodů na koruně hráze a na vzdušním líci pomocí trigonometrie</t>
  </si>
  <si>
    <t xml:space="preserve"> - měření deformetrických základnách v injekční chodbě a chodbě SV  (34 základen) a vlnolam v PB zavázání (4 základny)</t>
  </si>
  <si>
    <t xml:space="preserve"> - zaměření vodorovných posunů na koruně hráze laserovým dálkoměrem (12 profilů) </t>
  </si>
  <si>
    <t>2 x za rok</t>
  </si>
  <si>
    <t xml:space="preserve"> - měření průsaků (drenážní systém, průsaky do hrázových objektů) </t>
  </si>
  <si>
    <t xml:space="preserve"> - měření pórových tlaků a tlaků na tlakoměrných vrtech v v chodbě spodních výpustí a injekční chodbě</t>
  </si>
  <si>
    <t xml:space="preserve">    11. EZ - r.2020 a 12.EZ - r.2021</t>
  </si>
  <si>
    <t>Kalkulace nákladů na odborný technickobezpečnostní dohled na vodním díle Opatovice</t>
  </si>
  <si>
    <t>3 x za rok (2019)</t>
  </si>
  <si>
    <t xml:space="preserve"> - zaměření svislých posunů kontrolních bodů vzdušním líci pomocí  nivelace třídy přesnosti N1 dle ČSN 73 0405</t>
  </si>
  <si>
    <t xml:space="preserve"> - zaměření vodorovných posunů kontrolních bodů na vzdušním líci hráze pomocí trigonometrie</t>
  </si>
  <si>
    <t xml:space="preserve"> - měření na deformetrických základnách (17 základen)</t>
  </si>
  <si>
    <t xml:space="preserve"> - měření na deformetrických základnách v chodbě SV (12 základen)</t>
  </si>
  <si>
    <t xml:space="preserve"> - zaměření vodorovných posunů na koruně hráze laserovým dálkoměrem (13 profilů)</t>
  </si>
  <si>
    <t xml:space="preserve"> - měření výtoků z patního drénu</t>
  </si>
  <si>
    <t xml:space="preserve"> - měření úrovně hladiny vody v pozorovacích vrtech v tělese hráze a podhrází</t>
  </si>
  <si>
    <t xml:space="preserve"> - měření tlaků na tlakoměrných vrtech v chodbě spodních výpustí</t>
  </si>
  <si>
    <t xml:space="preserve">    22. EZ - r. 2020, 23. EZ - r.2021</t>
  </si>
  <si>
    <r>
      <t xml:space="preserve">   </t>
    </r>
    <r>
      <rPr>
        <sz val="10"/>
        <rFont val="Arial CE"/>
        <family val="0"/>
      </rPr>
      <t xml:space="preserve"> Revize posouzení vodního díla za povodní v rozsahu ČSN 75 29 35 - r. 2019</t>
    </r>
  </si>
  <si>
    <t xml:space="preserve">    5. revize Programu pro trvalý provoz - r. 2021</t>
  </si>
  <si>
    <r>
      <t xml:space="preserve">   </t>
    </r>
    <r>
      <rPr>
        <sz val="10"/>
        <rFont val="Arial CE"/>
        <family val="0"/>
      </rPr>
      <t xml:space="preserve"> 3. revize Programu TBD pro trvalý provoz - r. 2020</t>
    </r>
  </si>
  <si>
    <r>
      <t xml:space="preserve">   </t>
    </r>
    <r>
      <rPr>
        <sz val="10"/>
        <rFont val="Arial CE"/>
        <family val="0"/>
      </rPr>
      <t xml:space="preserve"> 2. revize Programu TBD pro trvalý provoz - r. 2019</t>
    </r>
  </si>
  <si>
    <t>*3 x za rok (2019)</t>
  </si>
  <si>
    <t xml:space="preserve"> - zaměření kontrolních bodů na návodním svahu a koruně hráze hráze nivelací třídy přesnosti N1 dle ČSN 73 0405</t>
  </si>
  <si>
    <t xml:space="preserve"> - zaměření kontrolních bodů na koruně hráze a  v chodbě spodních výpustí nivelací třídy přesnosti N1 dle ČSN 73 0405</t>
  </si>
  <si>
    <t xml:space="preserve"> - zaměření kontrolních bodů v chodbě spodních výpustí nivelací třídy přesnosti N1 dle ČSN 73 0405</t>
  </si>
  <si>
    <t xml:space="preserve"> - zaměření kontrolních bodů na pilířích lávky nivelací třídy přesnosti N3 dle ČSN 73 0405</t>
  </si>
  <si>
    <t xml:space="preserve">   v základové hrázové chodbě a v dolní kontrolní chodbě nivelací třídy přesnosti N1 dle ČSN 73 0405</t>
  </si>
  <si>
    <t xml:space="preserve"> - zaměření kontrolních bodů na koruně hráze na bezpečnostním přelivu, na skluzu, na vývaru, ve strojovně odběrné věže, v chodbě spodních výpustí</t>
  </si>
  <si>
    <t xml:space="preserve">   a injekční chodbě   nivelací třídy přesnosti N1 dle ČSN 73 0405</t>
  </si>
  <si>
    <t xml:space="preserve">   vodárenský objekt nivelací třídy přesnosti N1 dle ČSN 73 0405</t>
  </si>
  <si>
    <t>4 x za rok resp.</t>
  </si>
  <si>
    <t>0 x za rok (2019)</t>
  </si>
  <si>
    <t>1 x za rok resp.</t>
  </si>
  <si>
    <t xml:space="preserve"> - zaměření svislých posunů kontr.bodů na koruně hráze, těsně pod korunou hráze, na bezp.přelivu a skluzu pomocí nivelace třídy přesnosti N1 dle ČSN 73 0405</t>
  </si>
  <si>
    <t>1 x za rok resp.^</t>
  </si>
  <si>
    <t>^0 x za rok (2019)</t>
  </si>
  <si>
    <t>4 x za rok resp.*</t>
  </si>
  <si>
    <t xml:space="preserve"> - zaměření vodorovných posunů kontrolních bodů na koruně hráze těsně pod korunou hráze metodou záměrné přímky</t>
  </si>
  <si>
    <t>-----------</t>
  </si>
  <si>
    <t>Poznámka: Od 01. 09. 2017 do 31. 10. 2019 se na vodním díle předpokládá celková rekonstrukce (změna stavby). Po dobu stavby je technickobezpečnostní dohled zajišťován prostřednictvím jiného smluvního závazku. V rámci cenové nabídky budou práce oceněny od 01 .01. 2020.</t>
  </si>
  <si>
    <t>Poznámka: Od 01. 03. 2017 do 31. 03. 2019 na vodním díle probíhá celková rekonstrukce (změna stavby). Po dobu stavby je technickobezpečnostní dohled zajišťován prostřednictvím jiného smluvního závazku. V rámci cenové nabídky budou práce oceněny od 01 .04. 2019.</t>
  </si>
  <si>
    <t xml:space="preserve"> - měření na deformetrických základnách v hrázových chodbách (14 základen), na levobřežní vývarové zdi (1 základna), na a v budově VE (23 základen)  </t>
  </si>
  <si>
    <t xml:space="preserve"> - zaměření kontrolních bodů na koruně hráze, v hrázové chodbě, v okolí budovy VE, v budově VE, ve vzd. patě hráze nivelací třídy přesnosti N1 dle ČSN 73 0405</t>
  </si>
  <si>
    <t>za práce technickobezpečnostního dohledu (TBD) na vodních dílech Povodí Moravy, s.p.</t>
  </si>
  <si>
    <r>
      <t>P ř í l o h a č.</t>
    </r>
    <r>
      <rPr>
        <b/>
        <sz val="14"/>
        <color indexed="10"/>
        <rFont val="Arial CE"/>
        <family val="0"/>
      </rPr>
      <t xml:space="preserve"> </t>
    </r>
    <r>
      <rPr>
        <b/>
        <sz val="14"/>
        <rFont val="Arial CE"/>
        <family val="0"/>
      </rPr>
      <t>5</t>
    </r>
    <r>
      <rPr>
        <b/>
        <sz val="14"/>
        <rFont val="Arial CE"/>
        <family val="2"/>
      </rPr>
      <t xml:space="preserve"> - Specifikace odměny (podrobná kalkulace)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</si>
</sst>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\ &quot;Kč&quot;"/>
    <numFmt numFmtId="166" formatCode="#,##0.000_ ;\-#,##0.000\ "/>
    <numFmt numFmtId="167" formatCode="0.000"/>
    <numFmt numFmtId="168" formatCode="0.0"/>
    <numFmt numFmtId="169" formatCode="#,##0.00_ ;\-#,##0.00\ "/>
    <numFmt numFmtId="170" formatCode="#,##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u val="single"/>
      <sz val="14"/>
      <name val="Arial CE"/>
      <family val="2"/>
    </font>
    <font>
      <b/>
      <sz val="10"/>
      <color indexed="57"/>
      <name val="Arial CE"/>
      <family val="2"/>
    </font>
    <font>
      <sz val="10"/>
      <color indexed="57"/>
      <name val="Arial CE"/>
      <family val="2"/>
    </font>
    <font>
      <b/>
      <sz val="12"/>
      <color indexed="57"/>
      <name val="Arial CE"/>
      <family val="2"/>
    </font>
    <font>
      <b/>
      <sz val="10"/>
      <color indexed="20"/>
      <name val="Arial CE"/>
      <family val="2"/>
    </font>
    <font>
      <sz val="10"/>
      <color indexed="20"/>
      <name val="Arial CE"/>
      <family val="2"/>
    </font>
    <font>
      <b/>
      <sz val="12"/>
      <color indexed="20"/>
      <name val="Arial CE"/>
      <family val="2"/>
    </font>
    <font>
      <sz val="12"/>
      <name val="Courie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0"/>
      <color indexed="56"/>
      <name val="Arial CE"/>
      <family val="0"/>
    </font>
    <font>
      <sz val="10"/>
      <color indexed="5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4"/>
      <color indexed="10"/>
      <name val="Arial CE"/>
      <family val="0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8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18" fillId="0" borderId="0">
      <alignment/>
      <protection locked="0"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" fontId="18" fillId="0" borderId="0">
      <alignment/>
      <protection locked="0"/>
    </xf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" fontId="18" fillId="0" borderId="0">
      <alignment/>
      <protection locked="0"/>
    </xf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0" fontId="0" fillId="23" borderId="6" applyNumberFormat="0" applyFont="0" applyAlignment="0" applyProtection="0"/>
    <xf numFmtId="1" fontId="18" fillId="0" borderId="0">
      <alignment/>
      <protection locked="0"/>
    </xf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5" fontId="3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6">
    <xf numFmtId="1" fontId="0" fillId="0" borderId="0" xfId="0" applyNumberFormat="1" applyAlignment="1">
      <alignment/>
    </xf>
    <xf numFmtId="7" fontId="0" fillId="0" borderId="0" xfId="43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5" fontId="0" fillId="0" borderId="0" xfId="44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" fontId="6" fillId="0" borderId="0" xfId="0" applyNumberFormat="1" applyFont="1" applyFill="1" applyAlignment="1">
      <alignment horizontal="center"/>
    </xf>
    <xf numFmtId="1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1" fontId="0" fillId="0" borderId="0" xfId="0" applyNumberFormat="1" applyFill="1" applyBorder="1" applyAlignment="1">
      <alignment/>
    </xf>
    <xf numFmtId="1" fontId="4" fillId="0" borderId="0" xfId="0" applyNumberFormat="1" applyFont="1" applyFill="1" applyAlignment="1">
      <alignment horizontal="left"/>
    </xf>
    <xf numFmtId="7" fontId="0" fillId="0" borderId="0" xfId="43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left"/>
    </xf>
    <xf numFmtId="1" fontId="9" fillId="0" borderId="0" xfId="0" applyNumberFormat="1" applyFont="1" applyFill="1" applyBorder="1" applyAlignment="1">
      <alignment horizontal="center"/>
    </xf>
    <xf numFmtId="4" fontId="7" fillId="0" borderId="0" xfId="38" applyNumberFormat="1" applyFont="1" applyFill="1" applyBorder="1" applyAlignment="1">
      <alignment/>
    </xf>
    <xf numFmtId="3" fontId="7" fillId="0" borderId="0" xfId="38" applyNumberFormat="1" applyFont="1" applyFill="1" applyBorder="1" applyAlignment="1">
      <alignment/>
    </xf>
    <xf numFmtId="4" fontId="7" fillId="33" borderId="0" xfId="38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/>
    </xf>
    <xf numFmtId="1" fontId="21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 horizontal="center"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1" fontId="4" fillId="34" borderId="0" xfId="0" applyNumberFormat="1" applyFont="1" applyFill="1" applyAlignment="1">
      <alignment/>
    </xf>
    <xf numFmtId="167" fontId="0" fillId="0" borderId="0" xfId="6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1" fontId="4" fillId="35" borderId="11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1" fontId="4" fillId="35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1" fontId="4" fillId="35" borderId="17" xfId="0" applyNumberFormat="1" applyFont="1" applyFill="1" applyBorder="1" applyAlignment="1">
      <alignment/>
    </xf>
    <xf numFmtId="1" fontId="4" fillId="35" borderId="18" xfId="0" applyNumberFormat="1" applyFont="1" applyFill="1" applyBorder="1" applyAlignment="1">
      <alignment/>
    </xf>
    <xf numFmtId="1" fontId="4" fillId="35" borderId="19" xfId="0" applyNumberFormat="1" applyFont="1" applyFill="1" applyBorder="1" applyAlignment="1">
      <alignment horizontal="center"/>
    </xf>
    <xf numFmtId="1" fontId="4" fillId="35" borderId="20" xfId="0" applyNumberFormat="1" applyFont="1" applyFill="1" applyBorder="1" applyAlignment="1">
      <alignment horizontal="center"/>
    </xf>
    <xf numFmtId="7" fontId="22" fillId="0" borderId="0" xfId="43" applyFont="1" applyFill="1" applyAlignment="1">
      <alignment horizontal="left"/>
    </xf>
    <xf numFmtId="1" fontId="22" fillId="0" borderId="0" xfId="0" applyNumberFormat="1" applyFont="1" applyAlignment="1">
      <alignment/>
    </xf>
    <xf numFmtId="165" fontId="0" fillId="0" borderId="0" xfId="43" applyNumberFormat="1" applyFont="1" applyFill="1" applyAlignment="1">
      <alignment/>
    </xf>
    <xf numFmtId="165" fontId="22" fillId="0" borderId="0" xfId="43" applyNumberFormat="1" applyFont="1" applyFill="1" applyAlignment="1">
      <alignment/>
    </xf>
    <xf numFmtId="165" fontId="0" fillId="0" borderId="0" xfId="43" applyNumberFormat="1" applyFont="1" applyFill="1" applyBorder="1" applyAlignment="1">
      <alignment/>
    </xf>
    <xf numFmtId="165" fontId="4" fillId="0" borderId="0" xfId="43" applyNumberFormat="1" applyFont="1" applyFill="1" applyBorder="1" applyAlignment="1">
      <alignment/>
    </xf>
    <xf numFmtId="165" fontId="22" fillId="0" borderId="0" xfId="43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22" fillId="0" borderId="19" xfId="0" applyNumberFormat="1" applyFont="1" applyFill="1" applyBorder="1" applyAlignment="1">
      <alignment/>
    </xf>
    <xf numFmtId="1" fontId="22" fillId="0" borderId="14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4" fontId="4" fillId="0" borderId="0" xfId="38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4" fillId="0" borderId="18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7" fontId="4" fillId="0" borderId="12" xfId="43" applyFont="1" applyFill="1" applyBorder="1" applyAlignment="1">
      <alignment horizontal="center"/>
    </xf>
    <xf numFmtId="7" fontId="4" fillId="0" borderId="13" xfId="43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4" fontId="0" fillId="0" borderId="22" xfId="38" applyNumberFormat="1" applyFont="1" applyFill="1" applyBorder="1" applyAlignment="1">
      <alignment/>
    </xf>
    <xf numFmtId="4" fontId="0" fillId="0" borderId="23" xfId="38" applyNumberFormat="1" applyFont="1" applyFill="1" applyBorder="1" applyAlignment="1">
      <alignment/>
    </xf>
    <xf numFmtId="4" fontId="7" fillId="0" borderId="23" xfId="38" applyNumberFormat="1" applyFont="1" applyFill="1" applyBorder="1" applyAlignment="1">
      <alignment/>
    </xf>
    <xf numFmtId="4" fontId="12" fillId="0" borderId="23" xfId="38" applyNumberFormat="1" applyFont="1" applyFill="1" applyBorder="1" applyAlignment="1">
      <alignment/>
    </xf>
    <xf numFmtId="4" fontId="15" fillId="0" borderId="23" xfId="38" applyNumberFormat="1" applyFont="1" applyFill="1" applyBorder="1" applyAlignment="1">
      <alignment/>
    </xf>
    <xf numFmtId="4" fontId="7" fillId="0" borderId="24" xfId="38" applyNumberFormat="1" applyFont="1" applyFill="1" applyBorder="1" applyAlignment="1">
      <alignment/>
    </xf>
    <xf numFmtId="4" fontId="0" fillId="0" borderId="12" xfId="38" applyNumberFormat="1" applyFont="1" applyFill="1" applyBorder="1" applyAlignment="1">
      <alignment/>
    </xf>
    <xf numFmtId="4" fontId="0" fillId="0" borderId="13" xfId="38" applyNumberFormat="1" applyFont="1" applyFill="1" applyBorder="1" applyAlignment="1">
      <alignment/>
    </xf>
    <xf numFmtId="4" fontId="7" fillId="0" borderId="13" xfId="38" applyNumberFormat="1" applyFont="1" applyFill="1" applyBorder="1" applyAlignment="1">
      <alignment/>
    </xf>
    <xf numFmtId="4" fontId="12" fillId="0" borderId="13" xfId="38" applyNumberFormat="1" applyFont="1" applyFill="1" applyBorder="1" applyAlignment="1">
      <alignment/>
    </xf>
    <xf numFmtId="4" fontId="15" fillId="0" borderId="13" xfId="38" applyNumberFormat="1" applyFont="1" applyFill="1" applyBorder="1" applyAlignment="1">
      <alignment/>
    </xf>
    <xf numFmtId="4" fontId="7" fillId="0" borderId="11" xfId="38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" fontId="14" fillId="0" borderId="20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1" fontId="6" fillId="34" borderId="0" xfId="0" applyNumberFormat="1" applyFont="1" applyFill="1" applyAlignment="1">
      <alignment horizontal="centerContinuous"/>
    </xf>
    <xf numFmtId="1" fontId="0" fillId="34" borderId="0" xfId="0" applyNumberFormat="1" applyFont="1" applyFill="1" applyAlignment="1">
      <alignment horizontal="centerContinuous"/>
    </xf>
    <xf numFmtId="1" fontId="4" fillId="34" borderId="0" xfId="0" applyNumberFormat="1" applyFont="1" applyFill="1" applyAlignment="1">
      <alignment horizontal="centerContinuous"/>
    </xf>
    <xf numFmtId="1" fontId="0" fillId="0" borderId="0" xfId="0" applyNumberFormat="1" applyAlignment="1">
      <alignment horizontal="center"/>
    </xf>
    <xf numFmtId="1" fontId="22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/>
    </xf>
    <xf numFmtId="1" fontId="0" fillId="0" borderId="25" xfId="0" applyNumberFormat="1" applyBorder="1" applyAlignment="1">
      <alignment horizontal="center"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26" xfId="0" applyNumberFormat="1" applyFont="1" applyBorder="1" applyAlignment="1">
      <alignment/>
    </xf>
    <xf numFmtId="1" fontId="0" fillId="0" borderId="26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65" fontId="0" fillId="0" borderId="26" xfId="43" applyNumberFormat="1" applyFont="1" applyFill="1" applyBorder="1" applyAlignment="1">
      <alignment/>
    </xf>
    <xf numFmtId="1" fontId="0" fillId="0" borderId="26" xfId="0" applyNumberFormat="1" applyFont="1" applyBorder="1" applyAlignment="1">
      <alignment horizontal="center"/>
    </xf>
    <xf numFmtId="165" fontId="0" fillId="0" borderId="25" xfId="43" applyNumberFormat="1" applyFont="1" applyFill="1" applyBorder="1" applyAlignment="1">
      <alignment/>
    </xf>
    <xf numFmtId="1" fontId="0" fillId="0" borderId="2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65" fontId="0" fillId="0" borderId="13" xfId="43" applyNumberFormat="1" applyFont="1" applyFill="1" applyBorder="1" applyAlignment="1">
      <alignment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23" fillId="0" borderId="14" xfId="0" applyNumberFormat="1" applyFont="1" applyFill="1" applyBorder="1" applyAlignment="1">
      <alignment horizontal="center"/>
    </xf>
    <xf numFmtId="1" fontId="23" fillId="0" borderId="20" xfId="0" applyNumberFormat="1" applyFont="1" applyFill="1" applyBorder="1" applyAlignment="1">
      <alignment horizontal="center"/>
    </xf>
    <xf numFmtId="1" fontId="23" fillId="0" borderId="20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/>
    </xf>
    <xf numFmtId="1" fontId="22" fillId="0" borderId="11" xfId="0" applyNumberFormat="1" applyFont="1" applyFill="1" applyBorder="1" applyAlignment="1">
      <alignment horizontal="center"/>
    </xf>
    <xf numFmtId="1" fontId="22" fillId="0" borderId="13" xfId="0" applyNumberFormat="1" applyFont="1" applyFill="1" applyBorder="1" applyAlignment="1">
      <alignment horizontal="center"/>
    </xf>
    <xf numFmtId="1" fontId="22" fillId="0" borderId="12" xfId="0" applyNumberFormat="1" applyFont="1" applyBorder="1" applyAlignment="1">
      <alignment wrapText="1"/>
    </xf>
    <xf numFmtId="1" fontId="22" fillId="0" borderId="10" xfId="0" applyNumberFormat="1" applyFont="1" applyFill="1" applyBorder="1" applyAlignment="1">
      <alignment horizontal="center"/>
    </xf>
    <xf numFmtId="1" fontId="22" fillId="0" borderId="18" xfId="0" applyNumberFormat="1" applyFont="1" applyFill="1" applyBorder="1" applyAlignment="1">
      <alignment horizontal="center"/>
    </xf>
    <xf numFmtId="1" fontId="4" fillId="0" borderId="17" xfId="0" applyNumberFormat="1" applyFont="1" applyBorder="1" applyAlignment="1">
      <alignment/>
    </xf>
    <xf numFmtId="14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3" fillId="0" borderId="27" xfId="0" applyNumberFormat="1" applyFont="1" applyBorder="1" applyAlignment="1">
      <alignment/>
    </xf>
    <xf numFmtId="1" fontId="3" fillId="0" borderId="28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165" fontId="0" fillId="0" borderId="11" xfId="43" applyNumberFormat="1" applyFont="1" applyFill="1" applyBorder="1" applyAlignment="1">
      <alignment/>
    </xf>
    <xf numFmtId="1" fontId="23" fillId="0" borderId="29" xfId="0" applyNumberFormat="1" applyFont="1" applyBorder="1" applyAlignment="1">
      <alignment wrapText="1"/>
    </xf>
    <xf numFmtId="165" fontId="0" fillId="0" borderId="30" xfId="43" applyNumberFormat="1" applyFont="1" applyFill="1" applyBorder="1" applyAlignment="1">
      <alignment/>
    </xf>
    <xf numFmtId="1" fontId="0" fillId="0" borderId="31" xfId="0" applyNumberFormat="1" applyFont="1" applyFill="1" applyBorder="1" applyAlignment="1">
      <alignment/>
    </xf>
    <xf numFmtId="165" fontId="0" fillId="0" borderId="32" xfId="43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49" fontId="0" fillId="0" borderId="31" xfId="0" applyNumberFormat="1" applyFont="1" applyFill="1" applyBorder="1" applyAlignment="1">
      <alignment/>
    </xf>
    <xf numFmtId="1" fontId="0" fillId="0" borderId="3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0" fillId="0" borderId="29" xfId="0" applyNumberFormat="1" applyFont="1" applyBorder="1" applyAlignment="1">
      <alignment/>
    </xf>
    <xf numFmtId="1" fontId="0" fillId="0" borderId="31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29" xfId="0" applyNumberFormat="1" applyFont="1" applyFill="1" applyBorder="1" applyAlignment="1">
      <alignment/>
    </xf>
    <xf numFmtId="1" fontId="0" fillId="0" borderId="33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wrapText="1"/>
    </xf>
    <xf numFmtId="1" fontId="0" fillId="0" borderId="29" xfId="0" applyNumberFormat="1" applyFont="1" applyBorder="1" applyAlignment="1">
      <alignment wrapText="1"/>
    </xf>
    <xf numFmtId="1" fontId="4" fillId="0" borderId="29" xfId="0" applyNumberFormat="1" applyFont="1" applyBorder="1" applyAlignment="1">
      <alignment wrapText="1"/>
    </xf>
    <xf numFmtId="1" fontId="57" fillId="0" borderId="12" xfId="0" applyNumberFormat="1" applyFont="1" applyBorder="1" applyAlignment="1">
      <alignment/>
    </xf>
    <xf numFmtId="1" fontId="3" fillId="0" borderId="35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165" fontId="4" fillId="0" borderId="36" xfId="43" applyNumberFormat="1" applyFont="1" applyFill="1" applyBorder="1" applyAlignment="1">
      <alignment/>
    </xf>
    <xf numFmtId="1" fontId="0" fillId="0" borderId="37" xfId="0" applyNumberFormat="1" applyFont="1" applyFill="1" applyBorder="1" applyAlignment="1">
      <alignment horizontal="center"/>
    </xf>
    <xf numFmtId="165" fontId="0" fillId="36" borderId="13" xfId="43" applyNumberFormat="1" applyFont="1" applyFill="1" applyBorder="1" applyAlignment="1" applyProtection="1">
      <alignment/>
      <protection locked="0"/>
    </xf>
    <xf numFmtId="165" fontId="0" fillId="36" borderId="11" xfId="43" applyNumberFormat="1" applyFont="1" applyFill="1" applyBorder="1" applyAlignment="1" applyProtection="1">
      <alignment/>
      <protection locked="0"/>
    </xf>
    <xf numFmtId="165" fontId="4" fillId="36" borderId="36" xfId="43" applyNumberFormat="1" applyFont="1" applyFill="1" applyBorder="1" applyAlignment="1" applyProtection="1">
      <alignment/>
      <protection locked="0"/>
    </xf>
    <xf numFmtId="1" fontId="0" fillId="0" borderId="12" xfId="0" applyNumberFormat="1" applyFont="1" applyBorder="1" applyAlignment="1">
      <alignment/>
    </xf>
    <xf numFmtId="165" fontId="0" fillId="36" borderId="15" xfId="38" applyNumberFormat="1" applyFont="1" applyFill="1" applyBorder="1" applyAlignment="1" applyProtection="1">
      <alignment/>
      <protection locked="0"/>
    </xf>
    <xf numFmtId="165" fontId="0" fillId="36" borderId="38" xfId="38" applyNumberFormat="1" applyFont="1" applyFill="1" applyBorder="1" applyAlignment="1" applyProtection="1">
      <alignment/>
      <protection locked="0"/>
    </xf>
    <xf numFmtId="165" fontId="0" fillId="36" borderId="33" xfId="38" applyNumberFormat="1" applyFont="1" applyFill="1" applyBorder="1" applyAlignment="1" applyProtection="1">
      <alignment/>
      <protection locked="0"/>
    </xf>
    <xf numFmtId="165" fontId="0" fillId="36" borderId="16" xfId="38" applyNumberFormat="1" applyFont="1" applyFill="1" applyBorder="1" applyAlignment="1" applyProtection="1">
      <alignment/>
      <protection locked="0"/>
    </xf>
    <xf numFmtId="165" fontId="0" fillId="36" borderId="39" xfId="38" applyNumberFormat="1" applyFont="1" applyFill="1" applyBorder="1" applyAlignment="1" applyProtection="1">
      <alignment/>
      <protection locked="0"/>
    </xf>
    <xf numFmtId="165" fontId="0" fillId="36" borderId="34" xfId="38" applyNumberFormat="1" applyFont="1" applyFill="1" applyBorder="1" applyAlignment="1" applyProtection="1">
      <alignment/>
      <protection locked="0"/>
    </xf>
    <xf numFmtId="165" fontId="0" fillId="36" borderId="21" xfId="38" applyNumberFormat="1" applyFont="1" applyFill="1" applyBorder="1" applyAlignment="1" applyProtection="1">
      <alignment/>
      <protection locked="0"/>
    </xf>
    <xf numFmtId="165" fontId="0" fillId="36" borderId="40" xfId="38" applyNumberFormat="1" applyFont="1" applyFill="1" applyBorder="1" applyAlignment="1" applyProtection="1">
      <alignment/>
      <protection locked="0"/>
    </xf>
    <xf numFmtId="165" fontId="0" fillId="36" borderId="37" xfId="38" applyNumberFormat="1" applyFont="1" applyFill="1" applyBorder="1" applyAlignment="1" applyProtection="1">
      <alignment/>
      <protection locked="0"/>
    </xf>
    <xf numFmtId="165" fontId="22" fillId="36" borderId="41" xfId="0" applyNumberFormat="1" applyFont="1" applyFill="1" applyBorder="1" applyAlignment="1" applyProtection="1">
      <alignment/>
      <protection locked="0"/>
    </xf>
    <xf numFmtId="165" fontId="22" fillId="36" borderId="42" xfId="0" applyNumberFormat="1" applyFont="1" applyFill="1" applyBorder="1" applyAlignment="1" applyProtection="1">
      <alignment/>
      <protection locked="0"/>
    </xf>
    <xf numFmtId="165" fontId="22" fillId="36" borderId="14" xfId="0" applyNumberFormat="1" applyFont="1" applyFill="1" applyBorder="1" applyAlignment="1" applyProtection="1">
      <alignment/>
      <protection locked="0"/>
    </xf>
    <xf numFmtId="165" fontId="4" fillId="36" borderId="33" xfId="38" applyNumberFormat="1" applyFont="1" applyFill="1" applyBorder="1" applyAlignment="1" applyProtection="1">
      <alignment/>
      <protection locked="0"/>
    </xf>
    <xf numFmtId="165" fontId="4" fillId="36" borderId="34" xfId="38" applyNumberFormat="1" applyFont="1" applyFill="1" applyBorder="1" applyAlignment="1" applyProtection="1">
      <alignment/>
      <protection locked="0"/>
    </xf>
    <xf numFmtId="165" fontId="4" fillId="36" borderId="43" xfId="38" applyNumberFormat="1" applyFont="1" applyFill="1" applyBorder="1" applyAlignment="1" applyProtection="1">
      <alignment/>
      <protection locked="0"/>
    </xf>
    <xf numFmtId="165" fontId="0" fillId="0" borderId="16" xfId="38" applyNumberFormat="1" applyFont="1" applyFill="1" applyBorder="1" applyAlignment="1" applyProtection="1" quotePrefix="1">
      <alignment horizontal="right"/>
      <protection/>
    </xf>
    <xf numFmtId="165" fontId="0" fillId="0" borderId="39" xfId="38" applyNumberFormat="1" applyFont="1" applyFill="1" applyBorder="1" applyAlignment="1" applyProtection="1" quotePrefix="1">
      <alignment horizontal="right"/>
      <protection/>
    </xf>
    <xf numFmtId="1" fontId="25" fillId="0" borderId="0" xfId="0" applyNumberFormat="1" applyFont="1" applyAlignment="1">
      <alignment horizontal="justify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7" fontId="6" fillId="36" borderId="27" xfId="43" applyFont="1" applyFill="1" applyBorder="1" applyAlignment="1" applyProtection="1">
      <alignment horizontal="center"/>
      <protection locked="0"/>
    </xf>
    <xf numFmtId="7" fontId="6" fillId="36" borderId="46" xfId="43" applyFont="1" applyFill="1" applyBorder="1" applyAlignment="1" applyProtection="1">
      <alignment horizontal="center"/>
      <protection locked="0"/>
    </xf>
    <xf numFmtId="7" fontId="6" fillId="36" borderId="28" xfId="43" applyFont="1" applyFill="1" applyBorder="1" applyAlignment="1" applyProtection="1">
      <alignment horizontal="center"/>
      <protection locked="0"/>
    </xf>
    <xf numFmtId="1" fontId="4" fillId="0" borderId="47" xfId="0" applyNumberFormat="1" applyFont="1" applyFill="1" applyBorder="1" applyAlignment="1">
      <alignment horizontal="center" vertical="center" textRotation="90" wrapText="1"/>
    </xf>
    <xf numFmtId="1" fontId="4" fillId="0" borderId="48" xfId="0" applyNumberFormat="1" applyFont="1" applyFill="1" applyBorder="1" applyAlignment="1">
      <alignment horizontal="center" vertical="center" textRotation="90" wrapText="1"/>
    </xf>
    <xf numFmtId="1" fontId="4" fillId="0" borderId="49" xfId="0" applyNumberFormat="1" applyFont="1" applyFill="1" applyBorder="1" applyAlignment="1">
      <alignment horizontal="center" vertical="center" textRotation="90" wrapText="1"/>
    </xf>
    <xf numFmtId="1" fontId="4" fillId="0" borderId="47" xfId="0" applyNumberFormat="1" applyFont="1" applyFill="1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1" fontId="0" fillId="0" borderId="49" xfId="0" applyNumberFormat="1" applyBorder="1" applyAlignment="1">
      <alignment horizontal="center" vertical="center"/>
    </xf>
  </cellXfs>
  <cellStyles count="66">
    <cellStyle name="Normal" xfId="0"/>
    <cellStyle name="¬µrk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0" xfId="38"/>
    <cellStyle name="Finanční0 2" xfId="39"/>
    <cellStyle name="Chybně" xfId="40"/>
    <cellStyle name="Kontrolní buňka" xfId="41"/>
    <cellStyle name="M·na" xfId="42"/>
    <cellStyle name="Currency" xfId="43"/>
    <cellStyle name="Měna0" xfId="44"/>
    <cellStyle name="Měna0 2" xfId="45"/>
    <cellStyle name="měny 2" xfId="46"/>
    <cellStyle name="Currency [0]" xfId="47"/>
    <cellStyle name="Nadpis 1" xfId="48"/>
    <cellStyle name="Nadpis 2" xfId="49"/>
    <cellStyle name="Nadpis 3" xfId="50"/>
    <cellStyle name="Nadpis 4" xfId="51"/>
    <cellStyle name="Nadpis1" xfId="52"/>
    <cellStyle name="Nadpis2" xfId="53"/>
    <cellStyle name="Název" xfId="54"/>
    <cellStyle name="Neutrální" xfId="55"/>
    <cellStyle name="normální 2" xfId="56"/>
    <cellStyle name="normální 3" xfId="57"/>
    <cellStyle name="normální 4" xfId="58"/>
    <cellStyle name="Pevní" xfId="59"/>
    <cellStyle name="Pevný" xfId="60"/>
    <cellStyle name="Pevný 2" xfId="61"/>
    <cellStyle name="Pevný0" xfId="62"/>
    <cellStyle name="Poznámka" xfId="63"/>
    <cellStyle name="Percent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áhlaví 1" xfId="72"/>
    <cellStyle name="Záhlaví 2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10.25390625" defaultRowHeight="12.75"/>
  <cols>
    <col min="1" max="1" width="4.75390625" style="0" customWidth="1"/>
    <col min="2" max="2" width="23.75390625" style="0" customWidth="1"/>
    <col min="3" max="3" width="7.75390625" style="0" customWidth="1"/>
    <col min="4" max="4" width="17.75390625" style="0" customWidth="1"/>
    <col min="5" max="8" width="17.75390625" style="3" customWidth="1"/>
    <col min="9" max="9" width="4.75390625" style="3" customWidth="1"/>
    <col min="10" max="10" width="17.75390625" style="3" hidden="1" customWidth="1"/>
    <col min="11" max="11" width="18.625" style="3" hidden="1" customWidth="1"/>
    <col min="12" max="12" width="13.25390625" style="3" hidden="1" customWidth="1"/>
    <col min="13" max="14" width="14.875" style="3" hidden="1" customWidth="1"/>
    <col min="15" max="15" width="15.25390625" style="3" hidden="1" customWidth="1"/>
    <col min="16" max="17" width="14.875" style="3" hidden="1" customWidth="1"/>
    <col min="18" max="18" width="4.75390625" style="3" hidden="1" customWidth="1"/>
    <col min="19" max="23" width="14.875" style="3" hidden="1" customWidth="1"/>
    <col min="24" max="24" width="16.00390625" style="3" hidden="1" customWidth="1"/>
    <col min="25" max="25" width="4.75390625" style="3" customWidth="1"/>
  </cols>
  <sheetData>
    <row r="1" spans="5:8" ht="16.5" customHeight="1">
      <c r="E1"/>
      <c r="F1"/>
      <c r="G1"/>
      <c r="H1"/>
    </row>
    <row r="2" spans="2:25" ht="21" customHeight="1">
      <c r="B2" s="29"/>
      <c r="C2" s="3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Y2" s="8"/>
    </row>
    <row r="3" spans="2:25" ht="16.5" customHeight="1">
      <c r="B3" s="31"/>
      <c r="C3" s="30"/>
      <c r="D3" s="93" t="s">
        <v>153</v>
      </c>
      <c r="E3" s="93"/>
      <c r="F3" s="93"/>
      <c r="G3" s="93"/>
      <c r="H3" s="94"/>
      <c r="I3" s="15"/>
      <c r="J3" s="15"/>
      <c r="N3" s="15"/>
      <c r="O3" s="15"/>
      <c r="P3" s="15"/>
      <c r="Q3" s="15"/>
      <c r="R3" s="15"/>
      <c r="S3" s="15"/>
      <c r="T3" s="15"/>
      <c r="U3" s="15"/>
      <c r="V3" s="15"/>
      <c r="W3" s="15"/>
      <c r="Y3" s="15"/>
    </row>
    <row r="4" spans="2:25" ht="12.75">
      <c r="B4" s="31"/>
      <c r="C4" s="30"/>
      <c r="D4" s="95" t="s">
        <v>152</v>
      </c>
      <c r="E4" s="95"/>
      <c r="F4" s="95"/>
      <c r="G4" s="95"/>
      <c r="H4" s="95"/>
      <c r="I4" s="15"/>
      <c r="J4" s="15"/>
      <c r="N4" s="15"/>
      <c r="O4" s="15"/>
      <c r="P4" s="15"/>
      <c r="Q4" s="15"/>
      <c r="R4" s="15"/>
      <c r="S4" s="15"/>
      <c r="T4" s="15"/>
      <c r="U4" s="15"/>
      <c r="V4" s="15"/>
      <c r="W4" s="15"/>
      <c r="Y4" s="15"/>
    </row>
    <row r="5" spans="2:8" ht="15" customHeight="1">
      <c r="B5" s="29"/>
      <c r="C5" s="29"/>
      <c r="D5" s="95" t="s">
        <v>94</v>
      </c>
      <c r="E5" s="95"/>
      <c r="F5" s="95"/>
      <c r="G5" s="95"/>
      <c r="H5" s="95"/>
    </row>
    <row r="6" spans="2:25" ht="9.75" customHeight="1" thickBot="1">
      <c r="B6" s="29"/>
      <c r="C6" s="29"/>
      <c r="D6" s="29"/>
      <c r="E6" s="29"/>
      <c r="F6" s="29"/>
      <c r="G6" s="29"/>
      <c r="H6" s="29"/>
      <c r="I6" s="12"/>
      <c r="J6" s="12"/>
      <c r="K6" s="12"/>
      <c r="L6" s="12"/>
      <c r="M6" s="12"/>
      <c r="N6" s="12"/>
      <c r="O6" s="12"/>
      <c r="R6" s="12"/>
      <c r="Y6" s="12"/>
    </row>
    <row r="7" spans="2:25" ht="13.5" customHeight="1" thickBot="1">
      <c r="B7" s="193" t="s">
        <v>57</v>
      </c>
      <c r="C7" s="190" t="s">
        <v>56</v>
      </c>
      <c r="D7" s="43"/>
      <c r="E7" s="44"/>
      <c r="F7" s="44"/>
      <c r="G7" s="33"/>
      <c r="H7" s="184" t="s">
        <v>39</v>
      </c>
      <c r="I7" s="58"/>
      <c r="J7" s="60"/>
      <c r="K7" s="60"/>
      <c r="L7" s="60"/>
      <c r="M7" s="60"/>
      <c r="N7" s="60"/>
      <c r="O7" s="12"/>
      <c r="R7" s="58"/>
      <c r="S7" s="17"/>
      <c r="T7" s="17" t="s">
        <v>28</v>
      </c>
      <c r="U7" s="17" t="s">
        <v>24</v>
      </c>
      <c r="V7" s="17" t="s">
        <v>30</v>
      </c>
      <c r="W7" s="17" t="s">
        <v>32</v>
      </c>
      <c r="X7" s="5" t="s">
        <v>23</v>
      </c>
      <c r="Y7" s="58"/>
    </row>
    <row r="8" spans="2:25" ht="12.75">
      <c r="B8" s="194"/>
      <c r="C8" s="191"/>
      <c r="D8" s="35" t="s">
        <v>5</v>
      </c>
      <c r="E8" s="36" t="s">
        <v>5</v>
      </c>
      <c r="F8" s="36" t="s">
        <v>5</v>
      </c>
      <c r="G8" s="34" t="s">
        <v>5</v>
      </c>
      <c r="H8" s="185"/>
      <c r="I8" s="58"/>
      <c r="J8" s="61" t="s">
        <v>33</v>
      </c>
      <c r="K8" s="62" t="s">
        <v>16</v>
      </c>
      <c r="L8" s="62" t="s">
        <v>37</v>
      </c>
      <c r="M8" s="63" t="s">
        <v>5</v>
      </c>
      <c r="N8" s="63" t="s">
        <v>26</v>
      </c>
      <c r="O8" s="64" t="s">
        <v>3</v>
      </c>
      <c r="P8" s="65" t="s">
        <v>4</v>
      </c>
      <c r="Q8" s="66" t="s">
        <v>34</v>
      </c>
      <c r="R8" s="58"/>
      <c r="S8" s="17"/>
      <c r="T8" s="17" t="s">
        <v>29</v>
      </c>
      <c r="U8" s="17" t="s">
        <v>25</v>
      </c>
      <c r="V8" s="17" t="s">
        <v>31</v>
      </c>
      <c r="W8" s="5" t="s">
        <v>20</v>
      </c>
      <c r="X8" s="5" t="s">
        <v>22</v>
      </c>
      <c r="Y8" s="58"/>
    </row>
    <row r="9" spans="2:25" ht="12.75">
      <c r="B9" s="194"/>
      <c r="C9" s="191"/>
      <c r="D9" s="35" t="s">
        <v>6</v>
      </c>
      <c r="E9" s="36" t="s">
        <v>6</v>
      </c>
      <c r="F9" s="36" t="s">
        <v>6</v>
      </c>
      <c r="G9" s="34" t="s">
        <v>6</v>
      </c>
      <c r="H9" s="185"/>
      <c r="I9" s="58"/>
      <c r="J9" s="74"/>
      <c r="K9" s="69"/>
      <c r="L9" s="69"/>
      <c r="M9" s="70" t="s">
        <v>6</v>
      </c>
      <c r="N9" s="70"/>
      <c r="O9" s="71"/>
      <c r="P9" s="72"/>
      <c r="Q9" s="73"/>
      <c r="R9" s="58"/>
      <c r="S9" s="17"/>
      <c r="T9" s="17" t="s">
        <v>27</v>
      </c>
      <c r="U9" s="17" t="s">
        <v>29</v>
      </c>
      <c r="V9" s="17"/>
      <c r="W9" s="17">
        <v>10</v>
      </c>
      <c r="Y9" s="58"/>
    </row>
    <row r="10" spans="2:25" ht="12.75">
      <c r="B10" s="194"/>
      <c r="C10" s="191"/>
      <c r="D10" s="35" t="s">
        <v>44</v>
      </c>
      <c r="E10" s="36" t="s">
        <v>45</v>
      </c>
      <c r="F10" s="36" t="s">
        <v>46</v>
      </c>
      <c r="G10" s="34" t="s">
        <v>47</v>
      </c>
      <c r="H10" s="185"/>
      <c r="I10" s="58"/>
      <c r="J10" s="67" t="e">
        <f>+#REF!</f>
        <v>#REF!</v>
      </c>
      <c r="K10" s="68" t="e">
        <f>+#REF!</f>
        <v>#REF!</v>
      </c>
      <c r="L10" s="69"/>
      <c r="M10" s="70" t="s">
        <v>21</v>
      </c>
      <c r="N10" s="70"/>
      <c r="O10" s="71"/>
      <c r="P10" s="72"/>
      <c r="Q10" s="73"/>
      <c r="R10" s="58"/>
      <c r="S10" s="17"/>
      <c r="T10" s="17"/>
      <c r="U10" s="17" t="s">
        <v>27</v>
      </c>
      <c r="V10" s="17"/>
      <c r="W10" s="17"/>
      <c r="X10" s="4"/>
      <c r="Y10" s="58"/>
    </row>
    <row r="11" spans="2:25" ht="12.75">
      <c r="B11" s="194"/>
      <c r="C11" s="191"/>
      <c r="D11" s="35" t="s">
        <v>2</v>
      </c>
      <c r="E11" s="36" t="s">
        <v>2</v>
      </c>
      <c r="F11" s="36" t="s">
        <v>2</v>
      </c>
      <c r="G11" s="34" t="s">
        <v>2</v>
      </c>
      <c r="H11" s="185"/>
      <c r="I11" s="58"/>
      <c r="J11" s="74"/>
      <c r="K11" s="69"/>
      <c r="L11" s="69"/>
      <c r="M11" s="70" t="s">
        <v>7</v>
      </c>
      <c r="N11" s="70"/>
      <c r="O11" s="71"/>
      <c r="P11" s="72"/>
      <c r="Q11" s="73"/>
      <c r="R11" s="58"/>
      <c r="S11" s="17"/>
      <c r="T11" s="17"/>
      <c r="U11" s="17"/>
      <c r="V11" s="17"/>
      <c r="W11" s="17"/>
      <c r="X11" s="5"/>
      <c r="Y11" s="58"/>
    </row>
    <row r="12" spans="2:25" ht="13.5" thickBot="1">
      <c r="B12" s="195"/>
      <c r="C12" s="192"/>
      <c r="D12" s="45"/>
      <c r="E12" s="46"/>
      <c r="F12" s="46"/>
      <c r="G12" s="37"/>
      <c r="H12" s="186"/>
      <c r="I12" s="58"/>
      <c r="J12" s="87" t="s">
        <v>38</v>
      </c>
      <c r="K12" s="88" t="s">
        <v>38</v>
      </c>
      <c r="L12" s="88" t="s">
        <v>8</v>
      </c>
      <c r="M12" s="89" t="s">
        <v>8</v>
      </c>
      <c r="N12" s="89" t="s">
        <v>8</v>
      </c>
      <c r="O12" s="90" t="s">
        <v>8</v>
      </c>
      <c r="P12" s="91" t="s">
        <v>8</v>
      </c>
      <c r="Q12" s="92" t="s">
        <v>8</v>
      </c>
      <c r="R12" s="58"/>
      <c r="S12" s="17"/>
      <c r="T12" s="17"/>
      <c r="U12" s="17"/>
      <c r="V12" s="17"/>
      <c r="W12" s="17"/>
      <c r="X12" s="5"/>
      <c r="Y12" s="58"/>
    </row>
    <row r="13" spans="2:25" ht="12.75">
      <c r="B13" s="38" t="s">
        <v>17</v>
      </c>
      <c r="C13" s="150" t="s">
        <v>95</v>
      </c>
      <c r="D13" s="166">
        <f>BRNO!C46</f>
        <v>0</v>
      </c>
      <c r="E13" s="167">
        <f>BRNO!D46</f>
        <v>0</v>
      </c>
      <c r="F13" s="167">
        <f>BRNO!E46</f>
        <v>0</v>
      </c>
      <c r="G13" s="168">
        <f>BRNO!F46</f>
        <v>0</v>
      </c>
      <c r="H13" s="178">
        <f aca="true" t="shared" si="0" ref="H13:H19">SUM(D13:G13)</f>
        <v>0</v>
      </c>
      <c r="I13" s="59"/>
      <c r="J13" s="81" t="e">
        <f>#REF!</f>
        <v>#REF!</v>
      </c>
      <c r="K13" s="82" t="e">
        <f>#REF!</f>
        <v>#REF!</v>
      </c>
      <c r="L13" s="82" t="e">
        <f>#REF!</f>
        <v>#REF!</v>
      </c>
      <c r="M13" s="83" t="e">
        <f>#REF!</f>
        <v>#REF!</v>
      </c>
      <c r="N13" s="83" t="e">
        <f>#REF!</f>
        <v>#REF!</v>
      </c>
      <c r="O13" s="84" t="e">
        <f>#REF!</f>
        <v>#REF!</v>
      </c>
      <c r="P13" s="85" t="e">
        <f>#REF!</f>
        <v>#REF!</v>
      </c>
      <c r="Q13" s="86" t="e">
        <f>#REF!</f>
        <v>#REF!</v>
      </c>
      <c r="R13" s="59"/>
      <c r="S13" s="3" t="s">
        <v>9</v>
      </c>
      <c r="T13">
        <v>45</v>
      </c>
      <c r="U13"/>
      <c r="V13" s="19">
        <v>8</v>
      </c>
      <c r="W13" s="18">
        <f>+V13*T13*$W$9</f>
        <v>3600</v>
      </c>
      <c r="X13" s="6" t="e">
        <f>Q13-W13</f>
        <v>#REF!</v>
      </c>
      <c r="Y13" s="59"/>
    </row>
    <row r="14" spans="2:25" ht="12.75">
      <c r="B14" s="39" t="s">
        <v>10</v>
      </c>
      <c r="C14" s="151" t="s">
        <v>95</v>
      </c>
      <c r="D14" s="169">
        <f>VÍR!C46</f>
        <v>0</v>
      </c>
      <c r="E14" s="170">
        <f>VÍR!D46</f>
        <v>0</v>
      </c>
      <c r="F14" s="170">
        <f>VÍR!E46</f>
        <v>0</v>
      </c>
      <c r="G14" s="171">
        <f>VÍR!F46</f>
        <v>0</v>
      </c>
      <c r="H14" s="179">
        <f t="shared" si="0"/>
        <v>0</v>
      </c>
      <c r="I14" s="59"/>
      <c r="J14" s="75" t="e">
        <f>#REF!</f>
        <v>#REF!</v>
      </c>
      <c r="K14" s="76" t="e">
        <f>#REF!</f>
        <v>#REF!</v>
      </c>
      <c r="L14" s="76" t="e">
        <f>#REF!</f>
        <v>#REF!</v>
      </c>
      <c r="M14" s="77" t="e">
        <f>#REF!</f>
        <v>#REF!</v>
      </c>
      <c r="N14" s="77" t="e">
        <f>#REF!</f>
        <v>#REF!</v>
      </c>
      <c r="O14" s="78" t="e">
        <f>#REF!</f>
        <v>#REF!</v>
      </c>
      <c r="P14" s="79" t="e">
        <f>#REF!</f>
        <v>#REF!</v>
      </c>
      <c r="Q14" s="80" t="e">
        <f>#REF!</f>
        <v>#REF!</v>
      </c>
      <c r="R14" s="59"/>
      <c r="S14" s="3" t="s">
        <v>10</v>
      </c>
      <c r="T14">
        <v>155</v>
      </c>
      <c r="U14">
        <v>155</v>
      </c>
      <c r="V14" s="19">
        <v>9</v>
      </c>
      <c r="W14" s="18">
        <f>+V14*T14*$W$9</f>
        <v>13950</v>
      </c>
      <c r="X14" s="6" t="e">
        <f aca="true" t="shared" si="1" ref="X14:X19">Q14-W14</f>
        <v>#REF!</v>
      </c>
      <c r="Y14" s="59"/>
    </row>
    <row r="15" spans="1:25" ht="12.75">
      <c r="A15" s="22"/>
      <c r="B15" s="39" t="s">
        <v>11</v>
      </c>
      <c r="C15" s="151" t="s">
        <v>95</v>
      </c>
      <c r="D15" s="169">
        <f>MOSTIŠTĚ!C46</f>
        <v>0</v>
      </c>
      <c r="E15" s="170">
        <f>MOSTIŠTĚ!D46</f>
        <v>0</v>
      </c>
      <c r="F15" s="170">
        <f>MOSTIŠTĚ!E46</f>
        <v>0</v>
      </c>
      <c r="G15" s="171">
        <f>MOSTIŠTĚ!F46</f>
        <v>0</v>
      </c>
      <c r="H15" s="179">
        <f t="shared" si="0"/>
        <v>0</v>
      </c>
      <c r="I15" s="59"/>
      <c r="J15" s="75" t="e">
        <f>#REF!</f>
        <v>#REF!</v>
      </c>
      <c r="K15" s="76" t="e">
        <f>#REF!</f>
        <v>#REF!</v>
      </c>
      <c r="L15" s="76" t="e">
        <f>#REF!</f>
        <v>#REF!</v>
      </c>
      <c r="M15" s="77" t="e">
        <f>#REF!</f>
        <v>#REF!</v>
      </c>
      <c r="N15" s="77" t="e">
        <f>#REF!</f>
        <v>#REF!</v>
      </c>
      <c r="O15" s="78" t="e">
        <f>#REF!</f>
        <v>#REF!</v>
      </c>
      <c r="P15" s="79" t="e">
        <f>#REF!</f>
        <v>#REF!</v>
      </c>
      <c r="Q15" s="80" t="e">
        <f>#REF!</f>
        <v>#REF!</v>
      </c>
      <c r="R15" s="59"/>
      <c r="S15" s="3" t="s">
        <v>11</v>
      </c>
      <c r="T15">
        <v>160</v>
      </c>
      <c r="U15">
        <v>150</v>
      </c>
      <c r="V15" s="19">
        <v>5</v>
      </c>
      <c r="W15" s="18">
        <f>+V15*T15*$W$9</f>
        <v>8000</v>
      </c>
      <c r="X15" s="6" t="e">
        <f t="shared" si="1"/>
        <v>#REF!</v>
      </c>
      <c r="Y15" s="59"/>
    </row>
    <row r="16" spans="2:25" ht="12.75">
      <c r="B16" s="39" t="s">
        <v>12</v>
      </c>
      <c r="C16" s="151" t="s">
        <v>95</v>
      </c>
      <c r="D16" s="181" t="s">
        <v>147</v>
      </c>
      <c r="E16" s="182" t="s">
        <v>147</v>
      </c>
      <c r="F16" s="170">
        <f>+BOSKOVICE!E46</f>
        <v>0</v>
      </c>
      <c r="G16" s="171">
        <f>+BOSKOVICE!F46</f>
        <v>0</v>
      </c>
      <c r="H16" s="179">
        <f t="shared" si="0"/>
        <v>0</v>
      </c>
      <c r="I16" s="59"/>
      <c r="J16" s="75" t="e">
        <f>#REF!</f>
        <v>#REF!</v>
      </c>
      <c r="K16" s="76" t="e">
        <f>#REF!</f>
        <v>#REF!</v>
      </c>
      <c r="L16" s="76" t="e">
        <f>#REF!</f>
        <v>#REF!</v>
      </c>
      <c r="M16" s="77" t="e">
        <f>#REF!</f>
        <v>#REF!</v>
      </c>
      <c r="N16" s="77" t="e">
        <f>#REF!</f>
        <v>#REF!</v>
      </c>
      <c r="O16" s="78" t="e">
        <f>#REF!</f>
        <v>#REF!</v>
      </c>
      <c r="P16" s="79" t="e">
        <f>#REF!</f>
        <v>#REF!</v>
      </c>
      <c r="Q16" s="80" t="e">
        <f>#REF!</f>
        <v>#REF!</v>
      </c>
      <c r="R16" s="59"/>
      <c r="S16" s="3" t="s">
        <v>12</v>
      </c>
      <c r="T16">
        <v>125</v>
      </c>
      <c r="U16">
        <v>90</v>
      </c>
      <c r="V16" s="19">
        <v>4</v>
      </c>
      <c r="W16" s="20">
        <f>+V16*U16*$W$9</f>
        <v>3600</v>
      </c>
      <c r="X16" s="6" t="e">
        <f t="shared" si="1"/>
        <v>#REF!</v>
      </c>
      <c r="Y16" s="59"/>
    </row>
    <row r="17" spans="2:25" ht="12.75">
      <c r="B17" s="39" t="s">
        <v>13</v>
      </c>
      <c r="C17" s="151" t="s">
        <v>95</v>
      </c>
      <c r="D17" s="181" t="s">
        <v>147</v>
      </c>
      <c r="E17" s="170">
        <f>+OPATOVICE!D46</f>
        <v>0</v>
      </c>
      <c r="F17" s="170">
        <f>+OPATOVICE!E46</f>
        <v>0</v>
      </c>
      <c r="G17" s="171">
        <f>+OPATOVICE!F46</f>
        <v>0</v>
      </c>
      <c r="H17" s="179">
        <f t="shared" si="0"/>
        <v>0</v>
      </c>
      <c r="I17" s="59"/>
      <c r="J17" s="75" t="e">
        <f>#REF!</f>
        <v>#REF!</v>
      </c>
      <c r="K17" s="76" t="e">
        <f>#REF!</f>
        <v>#REF!</v>
      </c>
      <c r="L17" s="76" t="e">
        <f>#REF!</f>
        <v>#REF!</v>
      </c>
      <c r="M17" s="77" t="e">
        <f>#REF!</f>
        <v>#REF!</v>
      </c>
      <c r="N17" s="77" t="e">
        <f>#REF!</f>
        <v>#REF!</v>
      </c>
      <c r="O17" s="78" t="e">
        <f>#REF!</f>
        <v>#REF!</v>
      </c>
      <c r="P17" s="79" t="e">
        <f>#REF!</f>
        <v>#REF!</v>
      </c>
      <c r="Q17" s="80" t="e">
        <f>#REF!</f>
        <v>#REF!</v>
      </c>
      <c r="R17" s="59"/>
      <c r="S17" s="3" t="s">
        <v>13</v>
      </c>
      <c r="T17">
        <v>145</v>
      </c>
      <c r="U17">
        <v>100</v>
      </c>
      <c r="V17" s="19">
        <v>4</v>
      </c>
      <c r="W17" s="20">
        <f>+V17*U17*$W$9</f>
        <v>4000</v>
      </c>
      <c r="X17" s="6" t="e">
        <f t="shared" si="1"/>
        <v>#REF!</v>
      </c>
      <c r="Y17" s="59"/>
    </row>
    <row r="18" spans="2:25" ht="12.75">
      <c r="B18" s="39" t="s">
        <v>14</v>
      </c>
      <c r="C18" s="151" t="s">
        <v>95</v>
      </c>
      <c r="D18" s="169">
        <f>SLUŠOVICE!C46</f>
        <v>0</v>
      </c>
      <c r="E18" s="170">
        <f>SLUŠOVICE!D46</f>
        <v>0</v>
      </c>
      <c r="F18" s="170">
        <f>SLUŠOVICE!E46</f>
        <v>0</v>
      </c>
      <c r="G18" s="171">
        <f>SLUŠOVICE!F46</f>
        <v>0</v>
      </c>
      <c r="H18" s="179">
        <f t="shared" si="0"/>
        <v>0</v>
      </c>
      <c r="I18" s="59"/>
      <c r="J18" s="75" t="e">
        <f>#REF!</f>
        <v>#REF!</v>
      </c>
      <c r="K18" s="76" t="e">
        <f>#REF!</f>
        <v>#REF!</v>
      </c>
      <c r="L18" s="76" t="e">
        <f>#REF!</f>
        <v>#REF!</v>
      </c>
      <c r="M18" s="77" t="e">
        <f>#REF!</f>
        <v>#REF!</v>
      </c>
      <c r="N18" s="77" t="e">
        <f>#REF!</f>
        <v>#REF!</v>
      </c>
      <c r="O18" s="78" t="e">
        <f>#REF!</f>
        <v>#REF!</v>
      </c>
      <c r="P18" s="79" t="e">
        <f>#REF!</f>
        <v>#REF!</v>
      </c>
      <c r="Q18" s="80" t="e">
        <f>#REF!</f>
        <v>#REF!</v>
      </c>
      <c r="R18" s="59"/>
      <c r="S18" s="3" t="s">
        <v>14</v>
      </c>
      <c r="T18">
        <v>270</v>
      </c>
      <c r="U18">
        <v>220</v>
      </c>
      <c r="V18" s="19">
        <v>4</v>
      </c>
      <c r="W18" s="20">
        <f>+V18*U18*$W$9</f>
        <v>8800</v>
      </c>
      <c r="X18" s="6" t="e">
        <f t="shared" si="1"/>
        <v>#REF!</v>
      </c>
      <c r="Y18" s="59"/>
    </row>
    <row r="19" spans="2:25" ht="13.5" thickBot="1">
      <c r="B19" s="57" t="s">
        <v>15</v>
      </c>
      <c r="C19" s="161" t="s">
        <v>95</v>
      </c>
      <c r="D19" s="172">
        <f>'PLUMLOV '!C46</f>
        <v>0</v>
      </c>
      <c r="E19" s="173">
        <f>'PLUMLOV '!D46</f>
        <v>0</v>
      </c>
      <c r="F19" s="173">
        <f>'PLUMLOV '!E46</f>
        <v>0</v>
      </c>
      <c r="G19" s="174">
        <f>'PLUMLOV '!F46</f>
        <v>0</v>
      </c>
      <c r="H19" s="180">
        <f t="shared" si="0"/>
        <v>0</v>
      </c>
      <c r="I19" s="59"/>
      <c r="J19" s="75" t="e">
        <f>#REF!</f>
        <v>#REF!</v>
      </c>
      <c r="K19" s="76" t="e">
        <f>#REF!</f>
        <v>#REF!</v>
      </c>
      <c r="L19" s="76" t="e">
        <f>#REF!</f>
        <v>#REF!</v>
      </c>
      <c r="M19" s="77" t="e">
        <f>#REF!</f>
        <v>#REF!</v>
      </c>
      <c r="N19" s="77" t="e">
        <f>#REF!</f>
        <v>#REF!</v>
      </c>
      <c r="O19" s="78" t="e">
        <f>#REF!</f>
        <v>#REF!</v>
      </c>
      <c r="P19" s="79" t="e">
        <f>#REF!</f>
        <v>#REF!</v>
      </c>
      <c r="Q19" s="80" t="e">
        <f>#REF!</f>
        <v>#REF!</v>
      </c>
      <c r="R19" s="59"/>
      <c r="S19" s="3" t="s">
        <v>15</v>
      </c>
      <c r="T19">
        <v>190</v>
      </c>
      <c r="U19">
        <v>155</v>
      </c>
      <c r="V19" s="19">
        <v>4</v>
      </c>
      <c r="W19" s="20">
        <f>+V19*U19*$W$9</f>
        <v>6200</v>
      </c>
      <c r="X19" s="6" t="e">
        <f t="shared" si="1"/>
        <v>#REF!</v>
      </c>
      <c r="Y19" s="59"/>
    </row>
    <row r="20" spans="2:25" ht="18" customHeight="1" thickBot="1">
      <c r="B20" s="55" t="s">
        <v>39</v>
      </c>
      <c r="C20" s="56"/>
      <c r="D20" s="175">
        <f>SUM(D13:D19)</f>
        <v>0</v>
      </c>
      <c r="E20" s="176">
        <f>SUM(E13:E19)</f>
        <v>0</v>
      </c>
      <c r="F20" s="176">
        <f>SUM(F13:F19)</f>
        <v>0</v>
      </c>
      <c r="G20" s="177">
        <f>SUM(G13:G19)</f>
        <v>0</v>
      </c>
      <c r="H20" s="23"/>
      <c r="I20" s="23"/>
      <c r="J20" s="40" t="e">
        <f>+#REF!+#REF!+#REF!+#REF!</f>
        <v>#REF!</v>
      </c>
      <c r="K20" s="40" t="e">
        <f>+#REF!+#REF!+#REF!+#REF!</f>
        <v>#REF!</v>
      </c>
      <c r="L20" s="40" t="e">
        <f>+#REF!+#REF!+#REF!+#REF!</f>
        <v>#REF!</v>
      </c>
      <c r="M20" s="23" t="e">
        <f>+#REF!+#REF!+#REF!+#REF!</f>
        <v>#REF!</v>
      </c>
      <c r="N20" s="23" t="e">
        <f>+#REF!+#REF!+#REF!+#REF!</f>
        <v>#REF!</v>
      </c>
      <c r="O20" s="41" t="e">
        <f>+#REF!+#REF!+#REF!+#REF!</f>
        <v>#REF!</v>
      </c>
      <c r="P20" s="42" t="e">
        <f>+#REF!+#REF!+#REF!+#REF!</f>
        <v>#REF!</v>
      </c>
      <c r="Q20" s="23" t="e">
        <f>+#REF!+#REF!+#REF!+#REF!</f>
        <v>#REF!</v>
      </c>
      <c r="R20" s="23"/>
      <c r="S20" s="23"/>
      <c r="T20" s="23"/>
      <c r="U20" s="23"/>
      <c r="V20" s="23">
        <f>SUM(V13:V19)</f>
        <v>38</v>
      </c>
      <c r="W20" s="23">
        <f>SUM(W13:W19)</f>
        <v>48150</v>
      </c>
      <c r="X20" s="23" t="e">
        <f>SUM(X13:X19)</f>
        <v>#REF!</v>
      </c>
      <c r="Y20" s="23"/>
    </row>
    <row r="21" spans="4:25" ht="18.75" thickBot="1">
      <c r="D21" s="187">
        <f>SUM(D20:G20)</f>
        <v>0</v>
      </c>
      <c r="E21" s="188"/>
      <c r="F21" s="188"/>
      <c r="G21" s="189"/>
      <c r="H21" s="12"/>
      <c r="I21" s="12"/>
      <c r="R21" s="12"/>
      <c r="Y21" s="12"/>
    </row>
    <row r="22" spans="4:25" ht="15.75" hidden="1">
      <c r="D22" s="15" t="s">
        <v>18</v>
      </c>
      <c r="E22" s="24">
        <v>4</v>
      </c>
      <c r="F22" s="13" t="s">
        <v>19</v>
      </c>
      <c r="G22" s="1"/>
      <c r="H22" s="16"/>
      <c r="I22" s="16"/>
      <c r="J22" s="14"/>
      <c r="R22" s="16"/>
      <c r="X22" s="7"/>
      <c r="Y22" s="16"/>
    </row>
    <row r="23" spans="4:25" ht="12.75" hidden="1">
      <c r="D23" s="15" t="s">
        <v>18</v>
      </c>
      <c r="E23" s="25">
        <f>1+E22/100</f>
        <v>1.04</v>
      </c>
      <c r="F23" s="15"/>
      <c r="G23" s="1"/>
      <c r="H23" s="16"/>
      <c r="I23" s="16"/>
      <c r="J23" s="14"/>
      <c r="R23" s="16"/>
      <c r="X23" s="7"/>
      <c r="Y23" s="16"/>
    </row>
    <row r="24" spans="4:25" ht="12.75" hidden="1">
      <c r="D24" s="27" t="s">
        <v>0</v>
      </c>
      <c r="E24" s="28">
        <v>1.03</v>
      </c>
      <c r="G24" s="14"/>
      <c r="H24" s="16"/>
      <c r="I24" s="16"/>
      <c r="J24" s="14"/>
      <c r="R24" s="16"/>
      <c r="Y24" s="16"/>
    </row>
    <row r="25" spans="4:25" ht="12.75" hidden="1">
      <c r="D25" s="27"/>
      <c r="E25" s="28"/>
      <c r="G25" s="14"/>
      <c r="H25" s="16"/>
      <c r="I25" s="16"/>
      <c r="J25" s="14"/>
      <c r="R25" s="16"/>
      <c r="Y25" s="16"/>
    </row>
    <row r="26" spans="4:25" ht="12.75">
      <c r="D26" s="1"/>
      <c r="E26" s="1"/>
      <c r="F26" s="1"/>
      <c r="G26" s="1"/>
      <c r="H26" s="16"/>
      <c r="I26" s="16"/>
      <c r="J26" s="14"/>
      <c r="R26" s="16"/>
      <c r="Y26" s="16"/>
    </row>
  </sheetData>
  <sheetProtection password="CF28" sheet="1" objects="1" scenarios="1"/>
  <mergeCells count="4">
    <mergeCell ref="H7:H12"/>
    <mergeCell ref="D21:G21"/>
    <mergeCell ref="C7:C12"/>
    <mergeCell ref="B7:B12"/>
  </mergeCells>
  <printOptions/>
  <pageMargins left="0.59" right="0" top="0.22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48"/>
  <sheetViews>
    <sheetView view="pageBreakPreview" zoomScaleSheetLayoutView="100" workbookViewId="0" topLeftCell="A1">
      <selection activeCell="A2" sqref="A2"/>
    </sheetView>
  </sheetViews>
  <sheetFormatPr defaultColWidth="10.25390625" defaultRowHeight="12.75"/>
  <cols>
    <col min="1" max="1" width="132.75390625" style="0" customWidth="1"/>
    <col min="2" max="2" width="14.875" style="96" customWidth="1"/>
    <col min="3" max="6" width="17.75390625" style="26" customWidth="1"/>
    <col min="7" max="7" width="4.75390625" style="54" customWidth="1"/>
  </cols>
  <sheetData>
    <row r="2" spans="1:2" ht="18">
      <c r="A2" s="10" t="s">
        <v>58</v>
      </c>
      <c r="B2" s="130"/>
    </row>
    <row r="3" spans="1:2" ht="18" customHeight="1">
      <c r="A3" s="2"/>
      <c r="B3" s="129"/>
    </row>
    <row r="4" spans="1:2" ht="12.75">
      <c r="A4" s="2"/>
      <c r="B4" s="129"/>
    </row>
    <row r="5" spans="1:2" ht="15">
      <c r="A5" s="11"/>
      <c r="B5" s="128"/>
    </row>
    <row r="6" spans="3:7" ht="13.5" thickBot="1">
      <c r="C6" s="32"/>
      <c r="D6" s="32"/>
      <c r="E6" s="32"/>
      <c r="F6" s="32"/>
      <c r="G6" s="32"/>
    </row>
    <row r="7" spans="1:7" ht="15.75">
      <c r="A7" s="127"/>
      <c r="B7" s="126"/>
      <c r="C7" s="126" t="s">
        <v>35</v>
      </c>
      <c r="D7" s="126" t="s">
        <v>35</v>
      </c>
      <c r="E7" s="126" t="s">
        <v>35</v>
      </c>
      <c r="F7" s="125" t="s">
        <v>35</v>
      </c>
      <c r="G7" s="21"/>
    </row>
    <row r="8" spans="1:7" ht="15.75">
      <c r="A8" s="124" t="s">
        <v>54</v>
      </c>
      <c r="B8" s="123" t="s">
        <v>53</v>
      </c>
      <c r="C8" s="123" t="s">
        <v>43</v>
      </c>
      <c r="D8" s="123" t="s">
        <v>42</v>
      </c>
      <c r="E8" s="123" t="s">
        <v>41</v>
      </c>
      <c r="F8" s="122" t="s">
        <v>40</v>
      </c>
      <c r="G8" s="21"/>
    </row>
    <row r="9" spans="1:7" ht="15.75" thickBot="1">
      <c r="A9" s="121"/>
      <c r="B9" s="120"/>
      <c r="C9" s="119" t="s">
        <v>36</v>
      </c>
      <c r="D9" s="119" t="s">
        <v>36</v>
      </c>
      <c r="E9" s="119" t="s">
        <v>36</v>
      </c>
      <c r="F9" s="118" t="s">
        <v>36</v>
      </c>
      <c r="G9" s="21"/>
    </row>
    <row r="10" spans="1:7" ht="15.75">
      <c r="A10" s="133"/>
      <c r="B10" s="117"/>
      <c r="C10" s="112"/>
      <c r="D10" s="112"/>
      <c r="E10" s="112"/>
      <c r="F10" s="134"/>
      <c r="G10" s="51"/>
    </row>
    <row r="11" spans="1:7" ht="14.25" customHeight="1">
      <c r="A11" s="152" t="s">
        <v>92</v>
      </c>
      <c r="B11" s="105" t="s">
        <v>51</v>
      </c>
      <c r="C11" s="162">
        <v>0</v>
      </c>
      <c r="D11" s="162">
        <v>0</v>
      </c>
      <c r="E11" s="162">
        <v>0</v>
      </c>
      <c r="F11" s="163">
        <v>0</v>
      </c>
      <c r="G11" s="51"/>
    </row>
    <row r="12" spans="1:7" ht="12.75">
      <c r="A12" s="153" t="s">
        <v>62</v>
      </c>
      <c r="B12" s="109"/>
      <c r="C12" s="108"/>
      <c r="D12" s="108"/>
      <c r="E12" s="108"/>
      <c r="F12" s="136"/>
      <c r="G12" s="51"/>
    </row>
    <row r="13" spans="1:7" ht="12.75">
      <c r="A13" s="137" t="s">
        <v>52</v>
      </c>
      <c r="B13" s="116"/>
      <c r="C13" s="106"/>
      <c r="D13" s="106"/>
      <c r="E13" s="106"/>
      <c r="F13" s="138"/>
      <c r="G13" s="51"/>
    </row>
    <row r="14" spans="1:7" ht="12.75">
      <c r="A14" s="152" t="s">
        <v>65</v>
      </c>
      <c r="B14" s="105" t="s">
        <v>51</v>
      </c>
      <c r="C14" s="162">
        <v>0</v>
      </c>
      <c r="D14" s="162">
        <v>0</v>
      </c>
      <c r="E14" s="162">
        <v>0</v>
      </c>
      <c r="F14" s="163">
        <v>0</v>
      </c>
      <c r="G14" s="51"/>
    </row>
    <row r="15" spans="1:7" ht="12.75">
      <c r="A15" s="139" t="s">
        <v>60</v>
      </c>
      <c r="B15" s="114"/>
      <c r="C15" s="112"/>
      <c r="D15" s="112"/>
      <c r="E15" s="112"/>
      <c r="F15" s="134"/>
      <c r="G15" s="51"/>
    </row>
    <row r="16" spans="1:7" ht="12.75">
      <c r="A16" s="139" t="s">
        <v>71</v>
      </c>
      <c r="B16" s="114"/>
      <c r="C16" s="112"/>
      <c r="D16" s="112"/>
      <c r="E16" s="112"/>
      <c r="F16" s="134"/>
      <c r="G16" s="51"/>
    </row>
    <row r="17" spans="1:7" ht="12.75">
      <c r="A17" s="140"/>
      <c r="B17" s="115"/>
      <c r="C17" s="108"/>
      <c r="D17" s="108"/>
      <c r="E17" s="108"/>
      <c r="F17" s="136"/>
      <c r="G17" s="51"/>
    </row>
    <row r="18" spans="1:7" ht="12.75">
      <c r="A18" s="139"/>
      <c r="B18" s="114"/>
      <c r="C18" s="112"/>
      <c r="D18" s="112"/>
      <c r="E18" s="112"/>
      <c r="F18" s="134"/>
      <c r="G18" s="51"/>
    </row>
    <row r="19" spans="1:7" ht="12.75">
      <c r="A19" s="152" t="s">
        <v>68</v>
      </c>
      <c r="B19" s="102"/>
      <c r="C19" s="101"/>
      <c r="D19" s="101"/>
      <c r="E19" s="101"/>
      <c r="F19" s="141"/>
      <c r="G19" s="51"/>
    </row>
    <row r="20" spans="1:7" ht="12.75">
      <c r="A20" s="133" t="s">
        <v>151</v>
      </c>
      <c r="B20" s="102" t="s">
        <v>48</v>
      </c>
      <c r="C20" s="162">
        <v>0</v>
      </c>
      <c r="D20" s="162">
        <v>0</v>
      </c>
      <c r="E20" s="162">
        <v>0</v>
      </c>
      <c r="F20" s="163">
        <v>0</v>
      </c>
      <c r="G20" s="51"/>
    </row>
    <row r="21" spans="1:7" ht="12.75">
      <c r="A21" s="133"/>
      <c r="B21" s="102"/>
      <c r="C21" s="101"/>
      <c r="D21" s="101"/>
      <c r="E21" s="101"/>
      <c r="F21" s="141"/>
      <c r="G21" s="51"/>
    </row>
    <row r="22" spans="1:7" ht="12.75">
      <c r="A22" s="133" t="s">
        <v>83</v>
      </c>
      <c r="B22" s="102" t="s">
        <v>48</v>
      </c>
      <c r="C22" s="162">
        <v>0</v>
      </c>
      <c r="D22" s="162">
        <v>0</v>
      </c>
      <c r="E22" s="162">
        <v>0</v>
      </c>
      <c r="F22" s="163">
        <v>0</v>
      </c>
      <c r="G22" s="51"/>
    </row>
    <row r="23" spans="1:7" ht="12.75">
      <c r="A23" s="133"/>
      <c r="B23" s="102"/>
      <c r="C23" s="101"/>
      <c r="D23" s="101"/>
      <c r="E23" s="101"/>
      <c r="F23" s="141"/>
      <c r="G23" s="51"/>
    </row>
    <row r="24" spans="1:7" ht="12.75">
      <c r="A24" s="139"/>
      <c r="B24" s="102"/>
      <c r="C24" s="101"/>
      <c r="D24" s="101"/>
      <c r="E24" s="101"/>
      <c r="F24" s="141"/>
      <c r="G24" s="51"/>
    </row>
    <row r="25" spans="1:7" ht="12.75">
      <c r="A25" s="142"/>
      <c r="B25" s="104"/>
      <c r="C25" s="103"/>
      <c r="D25" s="103"/>
      <c r="E25" s="103"/>
      <c r="F25" s="143"/>
      <c r="G25" s="51"/>
    </row>
    <row r="26" spans="1:6" ht="12.75">
      <c r="A26" s="152" t="s">
        <v>67</v>
      </c>
      <c r="B26" s="113"/>
      <c r="C26" s="101"/>
      <c r="D26" s="101"/>
      <c r="E26" s="101"/>
      <c r="F26" s="141"/>
    </row>
    <row r="27" spans="1:7" ht="12.75">
      <c r="A27" s="144" t="s">
        <v>150</v>
      </c>
      <c r="B27" s="105" t="s">
        <v>59</v>
      </c>
      <c r="C27" s="162">
        <v>0</v>
      </c>
      <c r="D27" s="162">
        <v>0</v>
      </c>
      <c r="E27" s="162">
        <v>0</v>
      </c>
      <c r="F27" s="163">
        <v>0</v>
      </c>
      <c r="G27" s="51"/>
    </row>
    <row r="28" spans="1:7" ht="12.75">
      <c r="A28" s="144"/>
      <c r="B28" s="105"/>
      <c r="C28" s="112"/>
      <c r="D28" s="112"/>
      <c r="E28" s="112"/>
      <c r="F28" s="134"/>
      <c r="G28" s="51"/>
    </row>
    <row r="29" spans="1:7" ht="12.75" hidden="1">
      <c r="A29" s="144"/>
      <c r="B29" s="105"/>
      <c r="C29" s="112"/>
      <c r="D29" s="112"/>
      <c r="E29" s="112"/>
      <c r="F29" s="134"/>
      <c r="G29" s="51"/>
    </row>
    <row r="30" spans="1:7" ht="12.75">
      <c r="A30" s="145"/>
      <c r="B30" s="109"/>
      <c r="C30" s="108"/>
      <c r="D30" s="108"/>
      <c r="E30" s="108"/>
      <c r="F30" s="136"/>
      <c r="G30" s="51"/>
    </row>
    <row r="31" spans="1:7" ht="12.75">
      <c r="A31" s="146"/>
      <c r="B31" s="104"/>
      <c r="C31" s="103"/>
      <c r="D31" s="103"/>
      <c r="E31" s="103"/>
      <c r="F31" s="143"/>
      <c r="G31" s="51"/>
    </row>
    <row r="32" spans="1:7" ht="12.75">
      <c r="A32" s="152" t="s">
        <v>66</v>
      </c>
      <c r="B32" s="111"/>
      <c r="C32" s="112"/>
      <c r="D32" s="112"/>
      <c r="E32" s="112"/>
      <c r="F32" s="134"/>
      <c r="G32" s="51"/>
    </row>
    <row r="33" spans="1:6" ht="12.75">
      <c r="A33" s="133" t="s">
        <v>61</v>
      </c>
      <c r="B33" s="111" t="s">
        <v>48</v>
      </c>
      <c r="C33" s="162">
        <v>0</v>
      </c>
      <c r="D33" s="162">
        <v>0</v>
      </c>
      <c r="E33" s="162">
        <v>0</v>
      </c>
      <c r="F33" s="163">
        <v>0</v>
      </c>
    </row>
    <row r="34" spans="1:6" ht="12.75">
      <c r="A34" s="155"/>
      <c r="B34" s="102"/>
      <c r="C34" s="101"/>
      <c r="D34" s="101"/>
      <c r="E34" s="101"/>
      <c r="F34" s="141"/>
    </row>
    <row r="35" spans="1:6" ht="12.75" hidden="1">
      <c r="A35" s="133"/>
      <c r="B35" s="102"/>
      <c r="C35" s="101"/>
      <c r="D35" s="101"/>
      <c r="E35" s="101"/>
      <c r="F35" s="141"/>
    </row>
    <row r="36" spans="1:6" ht="12.75">
      <c r="A36" s="147"/>
      <c r="B36" s="100"/>
      <c r="C36" s="99"/>
      <c r="D36" s="99"/>
      <c r="E36" s="99"/>
      <c r="F36" s="148"/>
    </row>
    <row r="37" spans="1:7" ht="15.75">
      <c r="A37" s="146"/>
      <c r="B37" s="110"/>
      <c r="C37" s="106"/>
      <c r="D37" s="106"/>
      <c r="E37" s="106"/>
      <c r="F37" s="138"/>
      <c r="G37" s="51"/>
    </row>
    <row r="38" spans="1:7" ht="12.75">
      <c r="A38" s="152" t="s">
        <v>96</v>
      </c>
      <c r="B38" s="105" t="s">
        <v>48</v>
      </c>
      <c r="C38" s="162">
        <v>0</v>
      </c>
      <c r="D38" s="162">
        <v>0</v>
      </c>
      <c r="E38" s="162">
        <v>0</v>
      </c>
      <c r="F38" s="163">
        <v>0</v>
      </c>
      <c r="G38" s="51"/>
    </row>
    <row r="39" spans="1:7" ht="14.25">
      <c r="A39" s="135"/>
      <c r="B39" s="109"/>
      <c r="C39" s="108"/>
      <c r="D39" s="108"/>
      <c r="E39" s="108"/>
      <c r="F39" s="136"/>
      <c r="G39" s="51"/>
    </row>
    <row r="40" spans="1:7" ht="12.75">
      <c r="A40" s="146"/>
      <c r="B40" s="107"/>
      <c r="C40" s="106"/>
      <c r="D40" s="106"/>
      <c r="E40" s="106"/>
      <c r="F40" s="138"/>
      <c r="G40" s="51"/>
    </row>
    <row r="41" spans="1:6" ht="12.75">
      <c r="A41" s="152" t="s">
        <v>49</v>
      </c>
      <c r="B41" s="105" t="s">
        <v>48</v>
      </c>
      <c r="C41" s="162">
        <v>0</v>
      </c>
      <c r="D41" s="162">
        <v>0</v>
      </c>
      <c r="E41" s="162">
        <v>0</v>
      </c>
      <c r="F41" s="163">
        <v>0</v>
      </c>
    </row>
    <row r="42" spans="1:6" ht="12.75">
      <c r="A42" s="149"/>
      <c r="B42" s="100"/>
      <c r="C42" s="99"/>
      <c r="D42" s="99"/>
      <c r="E42" s="99"/>
      <c r="F42" s="148"/>
    </row>
    <row r="43" spans="1:6" ht="12.75">
      <c r="A43" s="146"/>
      <c r="B43" s="104"/>
      <c r="C43" s="103"/>
      <c r="D43" s="103"/>
      <c r="E43" s="103"/>
      <c r="F43" s="143"/>
    </row>
    <row r="44" spans="1:7" ht="12.75">
      <c r="A44" s="152" t="s">
        <v>69</v>
      </c>
      <c r="B44" s="102"/>
      <c r="C44" s="101"/>
      <c r="D44" s="101"/>
      <c r="E44" s="112"/>
      <c r="F44" s="163">
        <v>0</v>
      </c>
      <c r="G44" s="51"/>
    </row>
    <row r="45" spans="1:7" ht="13.5" thickBot="1">
      <c r="A45" s="147"/>
      <c r="B45" s="100"/>
      <c r="C45" s="99"/>
      <c r="D45" s="99"/>
      <c r="E45" s="99"/>
      <c r="F45" s="148"/>
      <c r="G45" s="51"/>
    </row>
    <row r="46" spans="1:7" ht="30.75" customHeight="1" thickBot="1">
      <c r="A46" s="131" t="s">
        <v>1</v>
      </c>
      <c r="B46" s="156"/>
      <c r="C46" s="164">
        <f>SUM(C11:C44)</f>
        <v>0</v>
      </c>
      <c r="D46" s="164">
        <f>SUM(D11:D44)</f>
        <v>0</v>
      </c>
      <c r="E46" s="164">
        <f>SUM(E11:E44)</f>
        <v>0</v>
      </c>
      <c r="F46" s="164">
        <f>SUM(F11:F44)</f>
        <v>0</v>
      </c>
      <c r="G46" s="52"/>
    </row>
    <row r="47" spans="1:7" ht="15.75">
      <c r="A47" s="9"/>
      <c r="B47" s="98"/>
      <c r="C47" s="49"/>
      <c r="D47" s="49"/>
      <c r="E47" s="49"/>
      <c r="F47" s="49"/>
      <c r="G47" s="51"/>
    </row>
    <row r="48" spans="2:7" s="48" customFormat="1" ht="15">
      <c r="B48" s="97"/>
      <c r="C48" s="50"/>
      <c r="D48" s="50"/>
      <c r="E48" s="47"/>
      <c r="F48" s="50"/>
      <c r="G48" s="53"/>
    </row>
  </sheetData>
  <sheetProtection password="CF28" sheet="1" objects="1" scenarios="1"/>
  <printOptions/>
  <pageMargins left="0.1968503937007874" right="0" top="0.984251968503937" bottom="0" header="0" footer="0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48"/>
  <sheetViews>
    <sheetView view="pageBreakPreview" zoomScaleSheetLayoutView="100" zoomScalePageLayoutView="0" workbookViewId="0" topLeftCell="A1">
      <selection activeCell="A48" sqref="A48"/>
    </sheetView>
  </sheetViews>
  <sheetFormatPr defaultColWidth="10.25390625" defaultRowHeight="12.75"/>
  <cols>
    <col min="1" max="1" width="132.75390625" style="0" customWidth="1"/>
    <col min="2" max="2" width="14.875" style="96" customWidth="1"/>
    <col min="3" max="6" width="17.75390625" style="26" customWidth="1"/>
    <col min="7" max="7" width="4.75390625" style="54" customWidth="1"/>
  </cols>
  <sheetData>
    <row r="2" spans="1:2" ht="18">
      <c r="A2" s="10" t="s">
        <v>64</v>
      </c>
      <c r="B2" s="130"/>
    </row>
    <row r="3" spans="1:2" ht="18" customHeight="1">
      <c r="A3" s="2"/>
      <c r="B3" s="129"/>
    </row>
    <row r="4" spans="1:2" ht="12.75">
      <c r="A4" s="2"/>
      <c r="B4" s="129"/>
    </row>
    <row r="5" spans="1:2" ht="15">
      <c r="A5" s="11"/>
      <c r="B5" s="128"/>
    </row>
    <row r="6" spans="3:7" ht="13.5" thickBot="1">
      <c r="C6" s="32"/>
      <c r="D6" s="32"/>
      <c r="E6" s="32"/>
      <c r="F6" s="32"/>
      <c r="G6" s="32"/>
    </row>
    <row r="7" spans="1:7" ht="15.75">
      <c r="A7" s="127"/>
      <c r="B7" s="126"/>
      <c r="C7" s="126" t="s">
        <v>35</v>
      </c>
      <c r="D7" s="126" t="s">
        <v>35</v>
      </c>
      <c r="E7" s="126" t="s">
        <v>35</v>
      </c>
      <c r="F7" s="125" t="s">
        <v>35</v>
      </c>
      <c r="G7" s="21"/>
    </row>
    <row r="8" spans="1:7" ht="15.75">
      <c r="A8" s="124" t="s">
        <v>54</v>
      </c>
      <c r="B8" s="123" t="s">
        <v>53</v>
      </c>
      <c r="C8" s="123" t="s">
        <v>43</v>
      </c>
      <c r="D8" s="123" t="s">
        <v>42</v>
      </c>
      <c r="E8" s="123" t="s">
        <v>41</v>
      </c>
      <c r="F8" s="122" t="s">
        <v>40</v>
      </c>
      <c r="G8" s="21"/>
    </row>
    <row r="9" spans="1:7" ht="15.75" thickBot="1">
      <c r="A9" s="121"/>
      <c r="B9" s="120"/>
      <c r="C9" s="119" t="s">
        <v>36</v>
      </c>
      <c r="D9" s="119" t="s">
        <v>36</v>
      </c>
      <c r="E9" s="119" t="s">
        <v>36</v>
      </c>
      <c r="F9" s="118" t="s">
        <v>36</v>
      </c>
      <c r="G9" s="21"/>
    </row>
    <row r="10" spans="1:7" ht="15.75">
      <c r="A10" s="133"/>
      <c r="B10" s="117"/>
      <c r="C10" s="112"/>
      <c r="D10" s="112"/>
      <c r="E10" s="112"/>
      <c r="F10" s="134"/>
      <c r="G10" s="51"/>
    </row>
    <row r="11" spans="1:7" ht="14.25" customHeight="1">
      <c r="A11" s="152" t="s">
        <v>92</v>
      </c>
      <c r="B11" s="105" t="s">
        <v>51</v>
      </c>
      <c r="C11" s="162">
        <v>0</v>
      </c>
      <c r="D11" s="162">
        <v>0</v>
      </c>
      <c r="E11" s="162">
        <v>0</v>
      </c>
      <c r="F11" s="163">
        <v>0</v>
      </c>
      <c r="G11" s="51"/>
    </row>
    <row r="12" spans="1:7" ht="12.75">
      <c r="A12" s="153" t="s">
        <v>62</v>
      </c>
      <c r="B12" s="109"/>
      <c r="C12" s="108"/>
      <c r="D12" s="108"/>
      <c r="E12" s="108"/>
      <c r="F12" s="136"/>
      <c r="G12" s="51"/>
    </row>
    <row r="13" spans="1:7" ht="12.75">
      <c r="A13" s="137" t="s">
        <v>52</v>
      </c>
      <c r="B13" s="116"/>
      <c r="C13" s="106"/>
      <c r="D13" s="106"/>
      <c r="E13" s="106"/>
      <c r="F13" s="138"/>
      <c r="G13" s="51"/>
    </row>
    <row r="14" spans="1:7" ht="12.75">
      <c r="A14" s="152" t="s">
        <v>65</v>
      </c>
      <c r="B14" s="105" t="s">
        <v>51</v>
      </c>
      <c r="C14" s="162">
        <v>0</v>
      </c>
      <c r="D14" s="162">
        <v>0</v>
      </c>
      <c r="E14" s="162">
        <v>0</v>
      </c>
      <c r="F14" s="163">
        <v>0</v>
      </c>
      <c r="G14" s="51"/>
    </row>
    <row r="15" spans="1:7" ht="12.75">
      <c r="A15" s="139" t="s">
        <v>97</v>
      </c>
      <c r="B15" s="114"/>
      <c r="C15" s="112"/>
      <c r="D15" s="112"/>
      <c r="E15" s="112"/>
      <c r="F15" s="134"/>
      <c r="G15" s="51"/>
    </row>
    <row r="16" spans="1:7" ht="12.75">
      <c r="A16" s="139" t="s">
        <v>72</v>
      </c>
      <c r="B16" s="114"/>
      <c r="C16" s="112"/>
      <c r="D16" s="112"/>
      <c r="E16" s="112"/>
      <c r="F16" s="134"/>
      <c r="G16" s="51"/>
    </row>
    <row r="17" spans="1:7" ht="12.75">
      <c r="A17" s="140" t="s">
        <v>70</v>
      </c>
      <c r="B17" s="115"/>
      <c r="C17" s="108"/>
      <c r="D17" s="108"/>
      <c r="E17" s="108"/>
      <c r="F17" s="136"/>
      <c r="G17" s="51"/>
    </row>
    <row r="18" spans="1:7" ht="12.75">
      <c r="A18" s="139"/>
      <c r="B18" s="114"/>
      <c r="C18" s="112"/>
      <c r="D18" s="112"/>
      <c r="E18" s="112"/>
      <c r="F18" s="134"/>
      <c r="G18" s="51"/>
    </row>
    <row r="19" spans="1:7" ht="12.75">
      <c r="A19" s="152" t="s">
        <v>68</v>
      </c>
      <c r="B19" s="102"/>
      <c r="C19" s="101"/>
      <c r="D19" s="101"/>
      <c r="E19" s="101"/>
      <c r="F19" s="141"/>
      <c r="G19" s="51"/>
    </row>
    <row r="20" spans="1:7" ht="12.75">
      <c r="A20" s="133" t="s">
        <v>73</v>
      </c>
      <c r="B20" s="102" t="s">
        <v>48</v>
      </c>
      <c r="C20" s="162">
        <v>0</v>
      </c>
      <c r="D20" s="162">
        <v>0</v>
      </c>
      <c r="E20" s="162">
        <v>0</v>
      </c>
      <c r="F20" s="163">
        <v>0</v>
      </c>
      <c r="G20" s="51"/>
    </row>
    <row r="21" spans="1:7" ht="12.75">
      <c r="A21" s="133" t="s">
        <v>135</v>
      </c>
      <c r="B21" s="102"/>
      <c r="C21" s="101"/>
      <c r="D21" s="101"/>
      <c r="E21" s="101"/>
      <c r="F21" s="141"/>
      <c r="G21" s="51"/>
    </row>
    <row r="22" spans="1:7" ht="12.75">
      <c r="A22" s="133" t="s">
        <v>74</v>
      </c>
      <c r="B22" s="102" t="s">
        <v>48</v>
      </c>
      <c r="C22" s="162">
        <v>0</v>
      </c>
      <c r="D22" s="162">
        <v>0</v>
      </c>
      <c r="E22" s="162">
        <v>0</v>
      </c>
      <c r="F22" s="163">
        <v>0</v>
      </c>
      <c r="G22" s="51"/>
    </row>
    <row r="23" spans="1:7" ht="12.75">
      <c r="A23" s="133" t="s">
        <v>79</v>
      </c>
      <c r="B23" s="102" t="s">
        <v>48</v>
      </c>
      <c r="C23" s="162">
        <v>0</v>
      </c>
      <c r="D23" s="162">
        <v>0</v>
      </c>
      <c r="E23" s="162">
        <v>0</v>
      </c>
      <c r="F23" s="163">
        <v>0</v>
      </c>
      <c r="G23" s="51"/>
    </row>
    <row r="24" spans="1:7" ht="12.75">
      <c r="A24" s="139"/>
      <c r="B24" s="102"/>
      <c r="C24" s="101"/>
      <c r="D24" s="101"/>
      <c r="E24" s="101"/>
      <c r="F24" s="141"/>
      <c r="G24" s="51"/>
    </row>
    <row r="25" spans="1:7" ht="12.75">
      <c r="A25" s="142"/>
      <c r="B25" s="104"/>
      <c r="C25" s="103"/>
      <c r="D25" s="103"/>
      <c r="E25" s="103"/>
      <c r="F25" s="143"/>
      <c r="G25" s="51"/>
    </row>
    <row r="26" spans="1:6" ht="12.75">
      <c r="A26" s="152" t="s">
        <v>75</v>
      </c>
      <c r="B26" s="113"/>
      <c r="C26" s="101"/>
      <c r="D26" s="101"/>
      <c r="E26" s="101"/>
      <c r="F26" s="141"/>
    </row>
    <row r="27" spans="1:7" ht="12.75">
      <c r="A27" s="144" t="s">
        <v>84</v>
      </c>
      <c r="B27" s="105" t="s">
        <v>51</v>
      </c>
      <c r="C27" s="162">
        <v>0</v>
      </c>
      <c r="D27" s="162">
        <v>0</v>
      </c>
      <c r="E27" s="162">
        <v>0</v>
      </c>
      <c r="F27" s="163">
        <v>0</v>
      </c>
      <c r="G27" s="51"/>
    </row>
    <row r="28" spans="1:7" ht="12.75">
      <c r="A28" s="144" t="s">
        <v>85</v>
      </c>
      <c r="B28" s="105" t="s">
        <v>48</v>
      </c>
      <c r="C28" s="162">
        <v>0</v>
      </c>
      <c r="D28" s="162">
        <v>0</v>
      </c>
      <c r="E28" s="162">
        <v>0</v>
      </c>
      <c r="F28" s="163">
        <v>0</v>
      </c>
      <c r="G28" s="51"/>
    </row>
    <row r="29" spans="1:7" ht="12.75" hidden="1">
      <c r="A29" s="144"/>
      <c r="B29" s="105"/>
      <c r="C29" s="112"/>
      <c r="D29" s="112"/>
      <c r="E29" s="112"/>
      <c r="F29" s="134"/>
      <c r="G29" s="51"/>
    </row>
    <row r="30" spans="1:7" ht="12.75">
      <c r="A30" s="145"/>
      <c r="B30" s="109"/>
      <c r="C30" s="108"/>
      <c r="D30" s="108"/>
      <c r="E30" s="108"/>
      <c r="F30" s="136"/>
      <c r="G30" s="51"/>
    </row>
    <row r="31" spans="1:7" ht="12.75">
      <c r="A31" s="146"/>
      <c r="B31" s="104"/>
      <c r="C31" s="103"/>
      <c r="D31" s="103"/>
      <c r="E31" s="103"/>
      <c r="F31" s="143"/>
      <c r="G31" s="51"/>
    </row>
    <row r="32" spans="1:7" ht="12.75">
      <c r="A32" s="152" t="s">
        <v>66</v>
      </c>
      <c r="B32" s="111"/>
      <c r="C32" s="112"/>
      <c r="D32" s="112"/>
      <c r="E32" s="112"/>
      <c r="F32" s="134"/>
      <c r="G32" s="51"/>
    </row>
    <row r="33" spans="1:6" ht="12.75">
      <c r="A33" s="133" t="s">
        <v>76</v>
      </c>
      <c r="B33" s="111" t="s">
        <v>48</v>
      </c>
      <c r="C33" s="162">
        <v>0</v>
      </c>
      <c r="D33" s="162">
        <v>0</v>
      </c>
      <c r="E33" s="162">
        <v>0</v>
      </c>
      <c r="F33" s="163">
        <v>0</v>
      </c>
    </row>
    <row r="34" spans="1:6" ht="12.75">
      <c r="A34" s="155" t="s">
        <v>126</v>
      </c>
      <c r="B34" s="102"/>
      <c r="C34" s="101"/>
      <c r="D34" s="162">
        <v>0</v>
      </c>
      <c r="E34" s="101"/>
      <c r="F34" s="141"/>
    </row>
    <row r="35" spans="1:6" ht="12.75" hidden="1">
      <c r="A35" s="133"/>
      <c r="B35" s="102"/>
      <c r="C35" s="101"/>
      <c r="D35" s="101"/>
      <c r="E35" s="101"/>
      <c r="F35" s="141"/>
    </row>
    <row r="36" spans="1:6" ht="12.75">
      <c r="A36" s="147"/>
      <c r="B36" s="100"/>
      <c r="C36" s="99"/>
      <c r="D36" s="99"/>
      <c r="E36" s="99"/>
      <c r="F36" s="148"/>
    </row>
    <row r="37" spans="1:7" ht="15.75">
      <c r="A37" s="146"/>
      <c r="B37" s="110"/>
      <c r="C37" s="106"/>
      <c r="D37" s="106"/>
      <c r="E37" s="106"/>
      <c r="F37" s="138"/>
      <c r="G37" s="51"/>
    </row>
    <row r="38" spans="1:7" ht="12.75">
      <c r="A38" s="152" t="s">
        <v>96</v>
      </c>
      <c r="B38" s="105" t="s">
        <v>48</v>
      </c>
      <c r="C38" s="162">
        <v>0</v>
      </c>
      <c r="D38" s="162">
        <v>0</v>
      </c>
      <c r="E38" s="162">
        <v>0</v>
      </c>
      <c r="F38" s="163">
        <v>0</v>
      </c>
      <c r="G38" s="51"/>
    </row>
    <row r="39" spans="1:7" ht="14.25">
      <c r="A39" s="135"/>
      <c r="B39" s="109"/>
      <c r="C39" s="108"/>
      <c r="D39" s="108"/>
      <c r="E39" s="108"/>
      <c r="F39" s="136"/>
      <c r="G39" s="51"/>
    </row>
    <row r="40" spans="1:7" ht="12.75">
      <c r="A40" s="146"/>
      <c r="B40" s="107"/>
      <c r="C40" s="106"/>
      <c r="D40" s="106"/>
      <c r="E40" s="106"/>
      <c r="F40" s="138"/>
      <c r="G40" s="51"/>
    </row>
    <row r="41" spans="1:6" ht="12.75">
      <c r="A41" s="152" t="s">
        <v>49</v>
      </c>
      <c r="B41" s="105" t="s">
        <v>48</v>
      </c>
      <c r="C41" s="162">
        <v>0</v>
      </c>
      <c r="D41" s="162">
        <v>0</v>
      </c>
      <c r="E41" s="162">
        <v>0</v>
      </c>
      <c r="F41" s="163">
        <v>0</v>
      </c>
    </row>
    <row r="42" spans="1:6" ht="12.75">
      <c r="A42" s="149"/>
      <c r="B42" s="100"/>
      <c r="C42" s="99"/>
      <c r="D42" s="99"/>
      <c r="E42" s="99"/>
      <c r="F42" s="148"/>
    </row>
    <row r="43" spans="1:6" ht="12.75">
      <c r="A43" s="146"/>
      <c r="B43" s="104"/>
      <c r="C43" s="103"/>
      <c r="D43" s="103"/>
      <c r="E43" s="103"/>
      <c r="F43" s="143"/>
    </row>
    <row r="44" spans="1:7" ht="12.75">
      <c r="A44" s="152" t="s">
        <v>77</v>
      </c>
      <c r="B44" s="102"/>
      <c r="C44" s="162">
        <v>0</v>
      </c>
      <c r="D44" s="101"/>
      <c r="E44" s="112"/>
      <c r="F44" s="134"/>
      <c r="G44" s="51"/>
    </row>
    <row r="45" spans="1:7" ht="13.5" thickBot="1">
      <c r="A45" s="147"/>
      <c r="B45" s="100"/>
      <c r="C45" s="99"/>
      <c r="D45" s="99"/>
      <c r="E45" s="99"/>
      <c r="F45" s="148"/>
      <c r="G45" s="51"/>
    </row>
    <row r="46" spans="1:7" ht="30.75" customHeight="1" thickBot="1">
      <c r="A46" s="131" t="s">
        <v>1</v>
      </c>
      <c r="B46" s="156"/>
      <c r="C46" s="164">
        <f>SUM(C11:C44)</f>
        <v>0</v>
      </c>
      <c r="D46" s="164">
        <f>SUM(D11:D44)</f>
        <v>0</v>
      </c>
      <c r="E46" s="164">
        <f>SUM(E11:E44)</f>
        <v>0</v>
      </c>
      <c r="F46" s="164">
        <f>SUM(F11:F44)</f>
        <v>0</v>
      </c>
      <c r="G46" s="52"/>
    </row>
    <row r="47" spans="1:7" ht="15.75">
      <c r="A47" s="9"/>
      <c r="B47" s="98"/>
      <c r="C47" s="49"/>
      <c r="D47" s="49"/>
      <c r="E47" s="49"/>
      <c r="F47" s="49"/>
      <c r="G47" s="51"/>
    </row>
    <row r="48" spans="2:7" s="48" customFormat="1" ht="15">
      <c r="B48" s="97"/>
      <c r="C48" s="50"/>
      <c r="D48" s="50"/>
      <c r="E48" s="47"/>
      <c r="F48" s="50"/>
      <c r="G48" s="53"/>
    </row>
  </sheetData>
  <sheetProtection password="CF28" sheet="1" objects="1" scenarios="1"/>
  <printOptions/>
  <pageMargins left="0.1968503937007874" right="0" top="0.984251968503937" bottom="0" header="0" footer="0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48"/>
  <sheetViews>
    <sheetView view="pageBreakPreview" zoomScaleSheetLayoutView="100" zoomScalePageLayoutView="0" workbookViewId="0" topLeftCell="A1">
      <selection activeCell="A34" sqref="A34"/>
    </sheetView>
  </sheetViews>
  <sheetFormatPr defaultColWidth="10.25390625" defaultRowHeight="12.75"/>
  <cols>
    <col min="1" max="1" width="132.75390625" style="0" customWidth="1"/>
    <col min="2" max="2" width="14.875" style="96" customWidth="1"/>
    <col min="3" max="6" width="17.75390625" style="26" customWidth="1"/>
    <col min="7" max="7" width="4.75390625" style="54" customWidth="1"/>
  </cols>
  <sheetData>
    <row r="2" spans="1:2" ht="18">
      <c r="A2" s="10" t="s">
        <v>78</v>
      </c>
      <c r="B2" s="130"/>
    </row>
    <row r="3" spans="1:2" ht="18" customHeight="1">
      <c r="A3" s="2"/>
      <c r="B3" s="129"/>
    </row>
    <row r="4" spans="1:2" ht="12.75">
      <c r="A4" s="2"/>
      <c r="B4" s="129"/>
    </row>
    <row r="5" spans="1:2" ht="15">
      <c r="A5" s="11"/>
      <c r="B5" s="128"/>
    </row>
    <row r="6" spans="3:7" ht="13.5" thickBot="1">
      <c r="C6" s="32"/>
      <c r="D6" s="32"/>
      <c r="E6" s="32"/>
      <c r="F6" s="32"/>
      <c r="G6" s="32"/>
    </row>
    <row r="7" spans="1:7" ht="15.75">
      <c r="A7" s="127"/>
      <c r="B7" s="126"/>
      <c r="C7" s="126" t="s">
        <v>35</v>
      </c>
      <c r="D7" s="126" t="s">
        <v>35</v>
      </c>
      <c r="E7" s="126" t="s">
        <v>35</v>
      </c>
      <c r="F7" s="125" t="s">
        <v>35</v>
      </c>
      <c r="G7" s="21"/>
    </row>
    <row r="8" spans="1:7" ht="15.75">
      <c r="A8" s="124" t="s">
        <v>54</v>
      </c>
      <c r="B8" s="123" t="s">
        <v>53</v>
      </c>
      <c r="C8" s="123" t="s">
        <v>43</v>
      </c>
      <c r="D8" s="123" t="s">
        <v>42</v>
      </c>
      <c r="E8" s="123" t="s">
        <v>41</v>
      </c>
      <c r="F8" s="122" t="s">
        <v>40</v>
      </c>
      <c r="G8" s="21"/>
    </row>
    <row r="9" spans="1:7" ht="15.75" thickBot="1">
      <c r="A9" s="121"/>
      <c r="B9" s="120"/>
      <c r="C9" s="119" t="s">
        <v>36</v>
      </c>
      <c r="D9" s="119" t="s">
        <v>36</v>
      </c>
      <c r="E9" s="119" t="s">
        <v>36</v>
      </c>
      <c r="F9" s="118" t="s">
        <v>36</v>
      </c>
      <c r="G9" s="21"/>
    </row>
    <row r="10" spans="1:7" ht="15.75">
      <c r="A10" s="133"/>
      <c r="B10" s="117"/>
      <c r="C10" s="112"/>
      <c r="D10" s="112"/>
      <c r="E10" s="112"/>
      <c r="F10" s="134"/>
      <c r="G10" s="51"/>
    </row>
    <row r="11" spans="1:7" ht="14.25" customHeight="1">
      <c r="A11" s="152" t="s">
        <v>92</v>
      </c>
      <c r="B11" s="105" t="s">
        <v>51</v>
      </c>
      <c r="C11" s="162">
        <v>0</v>
      </c>
      <c r="D11" s="162">
        <v>0</v>
      </c>
      <c r="E11" s="162">
        <v>0</v>
      </c>
      <c r="F11" s="163">
        <v>0</v>
      </c>
      <c r="G11" s="51"/>
    </row>
    <row r="12" spans="1:7" ht="12.75">
      <c r="A12" s="153" t="s">
        <v>62</v>
      </c>
      <c r="B12" s="109"/>
      <c r="C12" s="108"/>
      <c r="D12" s="108"/>
      <c r="E12" s="108"/>
      <c r="F12" s="136"/>
      <c r="G12" s="51"/>
    </row>
    <row r="13" spans="1:7" ht="12.75">
      <c r="A13" s="137" t="s">
        <v>52</v>
      </c>
      <c r="B13" s="116"/>
      <c r="C13" s="106"/>
      <c r="D13" s="106"/>
      <c r="E13" s="106"/>
      <c r="F13" s="138"/>
      <c r="G13" s="51"/>
    </row>
    <row r="14" spans="1:7" ht="12.75">
      <c r="A14" s="152" t="s">
        <v>65</v>
      </c>
      <c r="B14" s="105" t="s">
        <v>51</v>
      </c>
      <c r="C14" s="162">
        <v>0</v>
      </c>
      <c r="D14" s="162">
        <v>0</v>
      </c>
      <c r="E14" s="162">
        <v>0</v>
      </c>
      <c r="F14" s="163">
        <v>0</v>
      </c>
      <c r="G14" s="51"/>
    </row>
    <row r="15" spans="1:7" ht="12.75">
      <c r="A15" s="139" t="s">
        <v>102</v>
      </c>
      <c r="B15" s="114"/>
      <c r="C15" s="112"/>
      <c r="D15" s="112"/>
      <c r="E15" s="112"/>
      <c r="F15" s="134"/>
      <c r="G15" s="51"/>
    </row>
    <row r="16" spans="1:7" ht="12.75">
      <c r="A16" s="139" t="s">
        <v>103</v>
      </c>
      <c r="B16" s="114"/>
      <c r="C16" s="112"/>
      <c r="D16" s="112"/>
      <c r="E16" s="112"/>
      <c r="F16" s="134"/>
      <c r="G16" s="51"/>
    </row>
    <row r="17" spans="1:7" ht="12.75">
      <c r="A17" s="140" t="s">
        <v>104</v>
      </c>
      <c r="B17" s="115"/>
      <c r="C17" s="108"/>
      <c r="D17" s="108"/>
      <c r="E17" s="108"/>
      <c r="F17" s="136"/>
      <c r="G17" s="51"/>
    </row>
    <row r="18" spans="1:7" ht="12.75">
      <c r="A18" s="139"/>
      <c r="B18" s="114"/>
      <c r="C18" s="112"/>
      <c r="D18" s="112"/>
      <c r="E18" s="112"/>
      <c r="F18" s="134"/>
      <c r="G18" s="51"/>
    </row>
    <row r="19" spans="1:7" ht="12.75">
      <c r="A19" s="152" t="s">
        <v>68</v>
      </c>
      <c r="B19" s="102"/>
      <c r="C19" s="101"/>
      <c r="D19" s="101"/>
      <c r="E19" s="101"/>
      <c r="F19" s="141"/>
      <c r="G19" s="51"/>
    </row>
    <row r="20" spans="1:7" ht="12.75">
      <c r="A20" s="133" t="s">
        <v>98</v>
      </c>
      <c r="B20" s="102" t="s">
        <v>48</v>
      </c>
      <c r="C20" s="162">
        <v>0</v>
      </c>
      <c r="D20" s="162">
        <v>0</v>
      </c>
      <c r="E20" s="162">
        <v>0</v>
      </c>
      <c r="F20" s="163">
        <v>0</v>
      </c>
      <c r="G20" s="51"/>
    </row>
    <row r="21" spans="1:7" ht="12.75">
      <c r="A21" s="133" t="s">
        <v>138</v>
      </c>
      <c r="B21" s="102"/>
      <c r="C21" s="112"/>
      <c r="D21" s="112"/>
      <c r="E21" s="112"/>
      <c r="F21" s="134"/>
      <c r="G21" s="51"/>
    </row>
    <row r="22" spans="1:7" ht="12.75">
      <c r="A22" s="133" t="s">
        <v>99</v>
      </c>
      <c r="B22" s="102" t="s">
        <v>48</v>
      </c>
      <c r="C22" s="162">
        <v>0</v>
      </c>
      <c r="D22" s="162">
        <v>0</v>
      </c>
      <c r="E22" s="162">
        <v>0</v>
      </c>
      <c r="F22" s="163">
        <v>0</v>
      </c>
      <c r="G22" s="51"/>
    </row>
    <row r="23" spans="1:7" ht="12.75">
      <c r="A23" s="133"/>
      <c r="B23" s="102"/>
      <c r="C23" s="112"/>
      <c r="D23" s="112"/>
      <c r="E23" s="112"/>
      <c r="F23" s="134"/>
      <c r="G23" s="51"/>
    </row>
    <row r="24" spans="1:7" ht="12.75">
      <c r="A24" s="139"/>
      <c r="B24" s="102"/>
      <c r="C24" s="101"/>
      <c r="D24" s="101"/>
      <c r="E24" s="101"/>
      <c r="F24" s="141"/>
      <c r="G24" s="51"/>
    </row>
    <row r="25" spans="1:7" ht="12.75">
      <c r="A25" s="142"/>
      <c r="B25" s="104"/>
      <c r="C25" s="103"/>
      <c r="D25" s="103"/>
      <c r="E25" s="103"/>
      <c r="F25" s="143"/>
      <c r="G25" s="51"/>
    </row>
    <row r="26" spans="1:6" ht="12.75">
      <c r="A26" s="152" t="s">
        <v>75</v>
      </c>
      <c r="B26" s="113"/>
      <c r="C26" s="101"/>
      <c r="D26" s="101"/>
      <c r="E26" s="101"/>
      <c r="F26" s="141"/>
    </row>
    <row r="27" spans="1:7" ht="12.75">
      <c r="A27" s="144" t="s">
        <v>100</v>
      </c>
      <c r="B27" s="105" t="s">
        <v>51</v>
      </c>
      <c r="C27" s="162">
        <v>0</v>
      </c>
      <c r="D27" s="162">
        <v>0</v>
      </c>
      <c r="E27" s="162">
        <v>0</v>
      </c>
      <c r="F27" s="163">
        <v>0</v>
      </c>
      <c r="G27" s="51"/>
    </row>
    <row r="28" spans="1:7" ht="12.75">
      <c r="A28" s="144" t="s">
        <v>101</v>
      </c>
      <c r="B28" s="105" t="s">
        <v>51</v>
      </c>
      <c r="C28" s="162">
        <v>0</v>
      </c>
      <c r="D28" s="162">
        <v>0</v>
      </c>
      <c r="E28" s="162">
        <v>0</v>
      </c>
      <c r="F28" s="163">
        <v>0</v>
      </c>
      <c r="G28" s="51"/>
    </row>
    <row r="29" spans="1:7" ht="12.75" hidden="1">
      <c r="A29" s="144"/>
      <c r="B29" s="105"/>
      <c r="C29" s="112"/>
      <c r="D29" s="112"/>
      <c r="E29" s="112"/>
      <c r="F29" s="134"/>
      <c r="G29" s="51"/>
    </row>
    <row r="30" spans="1:7" ht="12.75">
      <c r="A30" s="145"/>
      <c r="B30" s="109"/>
      <c r="C30" s="108"/>
      <c r="D30" s="108"/>
      <c r="E30" s="108"/>
      <c r="F30" s="136"/>
      <c r="G30" s="51"/>
    </row>
    <row r="31" spans="1:7" ht="12.75">
      <c r="A31" s="146"/>
      <c r="B31" s="104"/>
      <c r="C31" s="103"/>
      <c r="D31" s="103"/>
      <c r="E31" s="103"/>
      <c r="F31" s="143"/>
      <c r="G31" s="51"/>
    </row>
    <row r="32" spans="1:7" ht="12.75">
      <c r="A32" s="152" t="s">
        <v>66</v>
      </c>
      <c r="B32" s="111"/>
      <c r="C32" s="112"/>
      <c r="D32" s="112"/>
      <c r="E32" s="112"/>
      <c r="F32" s="134"/>
      <c r="G32" s="51"/>
    </row>
    <row r="33" spans="1:6" ht="12.75">
      <c r="A33" s="133" t="s">
        <v>80</v>
      </c>
      <c r="B33" s="111" t="s">
        <v>48</v>
      </c>
      <c r="C33" s="162">
        <v>0</v>
      </c>
      <c r="D33" s="162">
        <v>0</v>
      </c>
      <c r="E33" s="162">
        <v>0</v>
      </c>
      <c r="F33" s="163">
        <v>0</v>
      </c>
    </row>
    <row r="34" spans="1:6" ht="12.75">
      <c r="A34" s="165" t="s">
        <v>127</v>
      </c>
      <c r="B34" s="102"/>
      <c r="C34" s="101"/>
      <c r="D34" s="101"/>
      <c r="E34" s="101"/>
      <c r="F34" s="163">
        <v>0</v>
      </c>
    </row>
    <row r="35" spans="1:6" ht="12.75" hidden="1">
      <c r="A35" s="133"/>
      <c r="B35" s="102"/>
      <c r="C35" s="101"/>
      <c r="D35" s="101"/>
      <c r="E35" s="101"/>
      <c r="F35" s="141"/>
    </row>
    <row r="36" spans="1:6" ht="12.75">
      <c r="A36" s="147"/>
      <c r="B36" s="100"/>
      <c r="C36" s="99"/>
      <c r="D36" s="99"/>
      <c r="E36" s="99"/>
      <c r="F36" s="148"/>
    </row>
    <row r="37" spans="1:7" ht="15.75">
      <c r="A37" s="146"/>
      <c r="B37" s="110"/>
      <c r="C37" s="106"/>
      <c r="D37" s="106"/>
      <c r="E37" s="106"/>
      <c r="F37" s="138"/>
      <c r="G37" s="51"/>
    </row>
    <row r="38" spans="1:7" ht="12.75">
      <c r="A38" s="152" t="s">
        <v>96</v>
      </c>
      <c r="B38" s="105" t="s">
        <v>48</v>
      </c>
      <c r="C38" s="162">
        <v>0</v>
      </c>
      <c r="D38" s="162">
        <v>0</v>
      </c>
      <c r="E38" s="162">
        <v>0</v>
      </c>
      <c r="F38" s="163">
        <v>0</v>
      </c>
      <c r="G38" s="51"/>
    </row>
    <row r="39" spans="1:7" ht="14.25">
      <c r="A39" s="135"/>
      <c r="B39" s="109"/>
      <c r="C39" s="108"/>
      <c r="D39" s="108"/>
      <c r="E39" s="108"/>
      <c r="F39" s="136"/>
      <c r="G39" s="51"/>
    </row>
    <row r="40" spans="1:7" ht="12.75">
      <c r="A40" s="146"/>
      <c r="B40" s="107"/>
      <c r="C40" s="106"/>
      <c r="D40" s="106"/>
      <c r="E40" s="106"/>
      <c r="F40" s="138"/>
      <c r="G40" s="51"/>
    </row>
    <row r="41" spans="1:6" ht="12.75">
      <c r="A41" s="152" t="s">
        <v>49</v>
      </c>
      <c r="B41" s="105" t="s">
        <v>48</v>
      </c>
      <c r="C41" s="162">
        <v>0</v>
      </c>
      <c r="D41" s="162">
        <v>0</v>
      </c>
      <c r="E41" s="162">
        <v>0</v>
      </c>
      <c r="F41" s="163">
        <v>0</v>
      </c>
    </row>
    <row r="42" spans="1:6" ht="12.75">
      <c r="A42" s="149"/>
      <c r="B42" s="100"/>
      <c r="C42" s="99"/>
      <c r="D42" s="99"/>
      <c r="E42" s="99"/>
      <c r="F42" s="148"/>
    </row>
    <row r="43" spans="1:6" ht="12.75">
      <c r="A43" s="146"/>
      <c r="B43" s="104"/>
      <c r="C43" s="103"/>
      <c r="D43" s="103"/>
      <c r="E43" s="103"/>
      <c r="F43" s="143"/>
    </row>
    <row r="44" spans="1:7" ht="12.75">
      <c r="A44" s="152" t="s">
        <v>77</v>
      </c>
      <c r="B44" s="102"/>
      <c r="C44" s="112"/>
      <c r="D44" s="101"/>
      <c r="E44" s="162">
        <v>0</v>
      </c>
      <c r="F44" s="134"/>
      <c r="G44" s="51"/>
    </row>
    <row r="45" spans="1:7" ht="13.5" thickBot="1">
      <c r="A45" s="147"/>
      <c r="B45" s="100"/>
      <c r="C45" s="99"/>
      <c r="D45" s="99"/>
      <c r="E45" s="99"/>
      <c r="F45" s="148"/>
      <c r="G45" s="51"/>
    </row>
    <row r="46" spans="1:7" ht="30.75" customHeight="1" thickBot="1">
      <c r="A46" s="131" t="s">
        <v>1</v>
      </c>
      <c r="B46" s="156"/>
      <c r="C46" s="164">
        <f>SUM(C11:C44)</f>
        <v>0</v>
      </c>
      <c r="D46" s="164">
        <f>SUM(D11:D44)</f>
        <v>0</v>
      </c>
      <c r="E46" s="164">
        <f>SUM(E11:E44)</f>
        <v>0</v>
      </c>
      <c r="F46" s="164">
        <f>SUM(F11:F44)</f>
        <v>0</v>
      </c>
      <c r="G46" s="52"/>
    </row>
    <row r="47" spans="1:7" ht="15.75">
      <c r="A47" s="9"/>
      <c r="B47" s="98"/>
      <c r="C47" s="49"/>
      <c r="D47" s="49"/>
      <c r="E47" s="49"/>
      <c r="F47" s="49"/>
      <c r="G47" s="51"/>
    </row>
    <row r="48" spans="2:7" s="48" customFormat="1" ht="15">
      <c r="B48" s="97"/>
      <c r="C48" s="50"/>
      <c r="D48" s="50"/>
      <c r="E48" s="47"/>
      <c r="F48" s="50"/>
      <c r="G48" s="53"/>
    </row>
  </sheetData>
  <sheetProtection password="CF28" sheet="1" objects="1" scenarios="1"/>
  <printOptions/>
  <pageMargins left="0.1968503937007874" right="0" top="0.984251968503937" bottom="0" header="0" footer="0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48"/>
  <sheetViews>
    <sheetView view="pageBreakPreview" zoomScaleSheetLayoutView="100" zoomScalePageLayoutView="0" workbookViewId="0" topLeftCell="A2">
      <selection activeCell="A4" sqref="A4"/>
    </sheetView>
  </sheetViews>
  <sheetFormatPr defaultColWidth="10.25390625" defaultRowHeight="12.75"/>
  <cols>
    <col min="1" max="1" width="132.75390625" style="0" customWidth="1"/>
    <col min="2" max="2" width="14.875" style="96" customWidth="1"/>
    <col min="3" max="6" width="17.75390625" style="26" customWidth="1"/>
    <col min="7" max="7" width="4.75390625" style="54" customWidth="1"/>
  </cols>
  <sheetData>
    <row r="2" spans="1:2" ht="18">
      <c r="A2" s="10" t="s">
        <v>107</v>
      </c>
      <c r="B2" s="130"/>
    </row>
    <row r="3" spans="1:2" ht="18" customHeight="1">
      <c r="A3" s="2"/>
      <c r="B3" s="129"/>
    </row>
    <row r="4" spans="1:2" ht="38.25">
      <c r="A4" s="183" t="s">
        <v>148</v>
      </c>
      <c r="B4" s="129"/>
    </row>
    <row r="5" spans="1:2" ht="15">
      <c r="A5" s="11"/>
      <c r="B5" s="128"/>
    </row>
    <row r="6" spans="3:7" ht="13.5" thickBot="1">
      <c r="C6" s="32"/>
      <c r="D6" s="32"/>
      <c r="E6" s="32"/>
      <c r="F6" s="32"/>
      <c r="G6" s="32"/>
    </row>
    <row r="7" spans="1:7" ht="15.75">
      <c r="A7" s="127"/>
      <c r="B7" s="126"/>
      <c r="C7" s="126" t="s">
        <v>35</v>
      </c>
      <c r="D7" s="126" t="s">
        <v>35</v>
      </c>
      <c r="E7" s="126" t="s">
        <v>35</v>
      </c>
      <c r="F7" s="125" t="s">
        <v>35</v>
      </c>
      <c r="G7" s="21"/>
    </row>
    <row r="8" spans="1:7" ht="15.75">
      <c r="A8" s="124" t="s">
        <v>54</v>
      </c>
      <c r="B8" s="123" t="s">
        <v>53</v>
      </c>
      <c r="C8" s="123" t="s">
        <v>43</v>
      </c>
      <c r="D8" s="123" t="s">
        <v>42</v>
      </c>
      <c r="E8" s="123" t="s">
        <v>41</v>
      </c>
      <c r="F8" s="122" t="s">
        <v>40</v>
      </c>
      <c r="G8" s="21"/>
    </row>
    <row r="9" spans="1:7" ht="15.75" thickBot="1">
      <c r="A9" s="121"/>
      <c r="B9" s="120"/>
      <c r="C9" s="119" t="s">
        <v>36</v>
      </c>
      <c r="D9" s="119" t="s">
        <v>36</v>
      </c>
      <c r="E9" s="119" t="s">
        <v>36</v>
      </c>
      <c r="F9" s="118" t="s">
        <v>36</v>
      </c>
      <c r="G9" s="21"/>
    </row>
    <row r="10" spans="1:7" ht="15.75">
      <c r="A10" s="133"/>
      <c r="B10" s="117"/>
      <c r="C10" s="112"/>
      <c r="D10" s="112"/>
      <c r="E10" s="112"/>
      <c r="F10" s="134"/>
      <c r="G10" s="51"/>
    </row>
    <row r="11" spans="1:7" ht="14.25" customHeight="1">
      <c r="A11" s="152" t="s">
        <v>92</v>
      </c>
      <c r="B11" s="105" t="s">
        <v>51</v>
      </c>
      <c r="C11" s="112"/>
      <c r="D11" s="112"/>
      <c r="E11" s="162">
        <v>0</v>
      </c>
      <c r="F11" s="163">
        <v>0</v>
      </c>
      <c r="G11" s="51"/>
    </row>
    <row r="12" spans="1:7" ht="12.75">
      <c r="A12" s="153" t="s">
        <v>62</v>
      </c>
      <c r="B12" s="109"/>
      <c r="C12" s="108"/>
      <c r="D12" s="108"/>
      <c r="E12" s="108"/>
      <c r="F12" s="136"/>
      <c r="G12" s="51"/>
    </row>
    <row r="13" spans="1:7" ht="12.75">
      <c r="A13" s="137" t="s">
        <v>52</v>
      </c>
      <c r="B13" s="116"/>
      <c r="C13" s="106"/>
      <c r="D13" s="106"/>
      <c r="E13" s="106"/>
      <c r="F13" s="138"/>
      <c r="G13" s="51"/>
    </row>
    <row r="14" spans="1:7" ht="12.75">
      <c r="A14" s="152" t="s">
        <v>65</v>
      </c>
      <c r="B14" s="105" t="s">
        <v>51</v>
      </c>
      <c r="C14" s="112"/>
      <c r="D14" s="112"/>
      <c r="E14" s="162">
        <v>0</v>
      </c>
      <c r="F14" s="163">
        <v>0</v>
      </c>
      <c r="G14" s="51"/>
    </row>
    <row r="15" spans="1:7" ht="12.75">
      <c r="A15" s="139" t="s">
        <v>112</v>
      </c>
      <c r="B15" s="114"/>
      <c r="C15" s="112"/>
      <c r="D15" s="112"/>
      <c r="E15" s="112"/>
      <c r="F15" s="134"/>
      <c r="G15" s="51"/>
    </row>
    <row r="16" spans="1:7" ht="12.75">
      <c r="A16" s="139" t="s">
        <v>106</v>
      </c>
      <c r="B16" s="114"/>
      <c r="C16" s="112"/>
      <c r="D16" s="112"/>
      <c r="E16" s="112"/>
      <c r="F16" s="134"/>
      <c r="G16" s="51"/>
    </row>
    <row r="17" spans="1:7" ht="12.75">
      <c r="A17" s="140" t="s">
        <v>113</v>
      </c>
      <c r="B17" s="115"/>
      <c r="C17" s="108"/>
      <c r="D17" s="108"/>
      <c r="E17" s="108"/>
      <c r="F17" s="136"/>
      <c r="G17" s="51"/>
    </row>
    <row r="18" spans="1:7" ht="12.75">
      <c r="A18" s="139"/>
      <c r="B18" s="114"/>
      <c r="C18" s="112"/>
      <c r="D18" s="112"/>
      <c r="E18" s="112"/>
      <c r="F18" s="134"/>
      <c r="G18" s="51"/>
    </row>
    <row r="19" spans="1:7" ht="12.75">
      <c r="A19" s="152" t="s">
        <v>68</v>
      </c>
      <c r="B19" s="102"/>
      <c r="C19" s="157"/>
      <c r="D19" s="157"/>
      <c r="E19" s="101"/>
      <c r="F19" s="141"/>
      <c r="G19" s="51"/>
    </row>
    <row r="20" spans="1:7" ht="12.75">
      <c r="A20" s="133" t="s">
        <v>136</v>
      </c>
      <c r="B20" s="102" t="s">
        <v>48</v>
      </c>
      <c r="C20" s="112"/>
      <c r="D20" s="112"/>
      <c r="E20" s="162">
        <v>0</v>
      </c>
      <c r="F20" s="163">
        <v>0</v>
      </c>
      <c r="G20" s="51"/>
    </row>
    <row r="21" spans="1:7" ht="12.75">
      <c r="A21" s="133" t="s">
        <v>137</v>
      </c>
      <c r="B21" s="102"/>
      <c r="C21" s="112"/>
      <c r="D21" s="112"/>
      <c r="E21" s="112"/>
      <c r="F21" s="134"/>
      <c r="G21" s="51"/>
    </row>
    <row r="22" spans="1:7" ht="12.75">
      <c r="A22" s="133" t="s">
        <v>108</v>
      </c>
      <c r="B22" s="102" t="s">
        <v>48</v>
      </c>
      <c r="C22" s="112"/>
      <c r="D22" s="112"/>
      <c r="E22" s="162">
        <v>0</v>
      </c>
      <c r="F22" s="163">
        <v>0</v>
      </c>
      <c r="G22" s="51"/>
    </row>
    <row r="23" spans="1:7" ht="12.75">
      <c r="A23" s="133"/>
      <c r="B23" s="102"/>
      <c r="C23" s="112"/>
      <c r="D23" s="112"/>
      <c r="E23" s="112"/>
      <c r="F23" s="134"/>
      <c r="G23" s="51"/>
    </row>
    <row r="24" spans="1:7" ht="12.75">
      <c r="A24" s="139"/>
      <c r="B24" s="102"/>
      <c r="C24" s="157"/>
      <c r="D24" s="157"/>
      <c r="E24" s="101"/>
      <c r="F24" s="141"/>
      <c r="G24" s="51"/>
    </row>
    <row r="25" spans="1:7" ht="12.75">
      <c r="A25" s="142"/>
      <c r="B25" s="104"/>
      <c r="C25" s="158"/>
      <c r="D25" s="158"/>
      <c r="E25" s="103"/>
      <c r="F25" s="143"/>
      <c r="G25" s="51"/>
    </row>
    <row r="26" spans="1:6" ht="12.75">
      <c r="A26" s="152" t="s">
        <v>75</v>
      </c>
      <c r="B26" s="113"/>
      <c r="C26" s="157"/>
      <c r="D26" s="157"/>
      <c r="E26" s="101"/>
      <c r="F26" s="141"/>
    </row>
    <row r="27" spans="1:7" ht="12.75">
      <c r="A27" s="144" t="s">
        <v>109</v>
      </c>
      <c r="B27" s="105" t="s">
        <v>51</v>
      </c>
      <c r="C27" s="112"/>
      <c r="D27" s="112"/>
      <c r="E27" s="162">
        <v>0</v>
      </c>
      <c r="F27" s="163">
        <v>0</v>
      </c>
      <c r="G27" s="51"/>
    </row>
    <row r="28" spans="1:7" ht="12.75">
      <c r="A28" s="144" t="s">
        <v>86</v>
      </c>
      <c r="B28" s="105" t="s">
        <v>51</v>
      </c>
      <c r="C28" s="112"/>
      <c r="D28" s="112"/>
      <c r="E28" s="162">
        <v>0</v>
      </c>
      <c r="F28" s="163">
        <v>0</v>
      </c>
      <c r="G28" s="51"/>
    </row>
    <row r="29" spans="1:7" ht="12.75">
      <c r="A29" s="144" t="s">
        <v>110</v>
      </c>
      <c r="B29" s="105" t="s">
        <v>111</v>
      </c>
      <c r="C29" s="112"/>
      <c r="D29" s="112"/>
      <c r="E29" s="162">
        <v>0</v>
      </c>
      <c r="F29" s="163">
        <v>0</v>
      </c>
      <c r="G29" s="51"/>
    </row>
    <row r="30" spans="1:7" ht="12.75">
      <c r="A30" s="145"/>
      <c r="B30" s="109"/>
      <c r="C30" s="108"/>
      <c r="D30" s="108"/>
      <c r="E30" s="108"/>
      <c r="F30" s="136"/>
      <c r="G30" s="51"/>
    </row>
    <row r="31" spans="1:7" ht="12.75">
      <c r="A31" s="146"/>
      <c r="B31" s="104"/>
      <c r="C31" s="158"/>
      <c r="D31" s="158"/>
      <c r="E31" s="103"/>
      <c r="F31" s="143"/>
      <c r="G31" s="51"/>
    </row>
    <row r="32" spans="1:7" ht="12.75">
      <c r="A32" s="152" t="s">
        <v>66</v>
      </c>
      <c r="B32" s="111"/>
      <c r="C32" s="112"/>
      <c r="D32" s="112"/>
      <c r="E32" s="112"/>
      <c r="F32" s="134"/>
      <c r="G32" s="51"/>
    </row>
    <row r="33" spans="1:6" ht="12.75">
      <c r="A33" s="133" t="s">
        <v>114</v>
      </c>
      <c r="B33" s="111" t="s">
        <v>48</v>
      </c>
      <c r="C33" s="112"/>
      <c r="D33" s="112"/>
      <c r="E33" s="162">
        <v>0</v>
      </c>
      <c r="F33" s="163">
        <v>0</v>
      </c>
    </row>
    <row r="34" spans="1:6" ht="12.75">
      <c r="A34" s="155" t="s">
        <v>128</v>
      </c>
      <c r="B34" s="102"/>
      <c r="C34" s="157"/>
      <c r="D34" s="157"/>
      <c r="E34" s="162">
        <v>0</v>
      </c>
      <c r="F34" s="141"/>
    </row>
    <row r="35" spans="1:6" ht="12.75" hidden="1">
      <c r="A35" s="133"/>
      <c r="B35" s="102"/>
      <c r="C35" s="157"/>
      <c r="D35" s="157"/>
      <c r="E35" s="101"/>
      <c r="F35" s="141"/>
    </row>
    <row r="36" spans="1:6" ht="12.75">
      <c r="A36" s="147"/>
      <c r="B36" s="100"/>
      <c r="C36" s="159"/>
      <c r="D36" s="159"/>
      <c r="E36" s="99"/>
      <c r="F36" s="148"/>
    </row>
    <row r="37" spans="1:7" ht="15.75">
      <c r="A37" s="146"/>
      <c r="B37" s="110"/>
      <c r="C37" s="106"/>
      <c r="D37" s="106"/>
      <c r="E37" s="106"/>
      <c r="F37" s="138"/>
      <c r="G37" s="51"/>
    </row>
    <row r="38" spans="1:7" ht="12.75">
      <c r="A38" s="152" t="s">
        <v>96</v>
      </c>
      <c r="B38" s="105" t="s">
        <v>48</v>
      </c>
      <c r="C38" s="112"/>
      <c r="D38" s="112"/>
      <c r="E38" s="162">
        <v>0</v>
      </c>
      <c r="F38" s="163">
        <v>0</v>
      </c>
      <c r="G38" s="51"/>
    </row>
    <row r="39" spans="1:7" ht="14.25">
      <c r="A39" s="135"/>
      <c r="B39" s="109"/>
      <c r="C39" s="108"/>
      <c r="D39" s="108"/>
      <c r="E39" s="108"/>
      <c r="F39" s="136"/>
      <c r="G39" s="51"/>
    </row>
    <row r="40" spans="1:7" ht="12.75">
      <c r="A40" s="146"/>
      <c r="B40" s="107"/>
      <c r="C40" s="106"/>
      <c r="D40" s="106"/>
      <c r="E40" s="106"/>
      <c r="F40" s="138"/>
      <c r="G40" s="51"/>
    </row>
    <row r="41" spans="1:6" ht="12.75">
      <c r="A41" s="152" t="s">
        <v>49</v>
      </c>
      <c r="B41" s="105" t="s">
        <v>48</v>
      </c>
      <c r="C41" s="112"/>
      <c r="D41" s="112"/>
      <c r="E41" s="162">
        <v>0</v>
      </c>
      <c r="F41" s="163">
        <v>0</v>
      </c>
    </row>
    <row r="42" spans="1:6" ht="12.75">
      <c r="A42" s="149"/>
      <c r="B42" s="100"/>
      <c r="C42" s="159"/>
      <c r="D42" s="159"/>
      <c r="E42" s="99"/>
      <c r="F42" s="148"/>
    </row>
    <row r="43" spans="1:6" ht="12.75">
      <c r="A43" s="146"/>
      <c r="B43" s="104"/>
      <c r="C43" s="158"/>
      <c r="D43" s="158"/>
      <c r="E43" s="103"/>
      <c r="F43" s="143"/>
    </row>
    <row r="44" spans="1:7" ht="12.75">
      <c r="A44" s="152" t="s">
        <v>77</v>
      </c>
      <c r="B44" s="102"/>
      <c r="C44" s="112"/>
      <c r="D44" s="157"/>
      <c r="E44" s="112"/>
      <c r="F44" s="134"/>
      <c r="G44" s="51"/>
    </row>
    <row r="45" spans="1:7" ht="13.5" thickBot="1">
      <c r="A45" s="147"/>
      <c r="B45" s="100"/>
      <c r="C45" s="159"/>
      <c r="D45" s="159"/>
      <c r="E45" s="99"/>
      <c r="F45" s="148"/>
      <c r="G45" s="51"/>
    </row>
    <row r="46" spans="1:7" ht="30.75" customHeight="1" thickBot="1">
      <c r="A46" s="131" t="s">
        <v>1</v>
      </c>
      <c r="B46" s="156"/>
      <c r="C46" s="160"/>
      <c r="D46" s="160"/>
      <c r="E46" s="164">
        <f>SUM(E11:E44)</f>
        <v>0</v>
      </c>
      <c r="F46" s="164">
        <f>SUM(F11:F44)</f>
        <v>0</v>
      </c>
      <c r="G46" s="52"/>
    </row>
    <row r="47" spans="1:7" ht="15.75">
      <c r="A47" s="9"/>
      <c r="B47" s="98"/>
      <c r="C47" s="49"/>
      <c r="D47" s="49"/>
      <c r="E47" s="49"/>
      <c r="F47" s="49"/>
      <c r="G47" s="51"/>
    </row>
    <row r="48" spans="2:7" s="48" customFormat="1" ht="15">
      <c r="B48" s="97"/>
      <c r="C48" s="50"/>
      <c r="D48" s="50"/>
      <c r="E48" s="47"/>
      <c r="F48" s="50"/>
      <c r="G48" s="53"/>
    </row>
  </sheetData>
  <sheetProtection password="CF28" sheet="1" objects="1" scenarios="1"/>
  <printOptions/>
  <pageMargins left="0.1968503937007874" right="0" top="0.984251968503937" bottom="0" header="0" footer="0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48"/>
  <sheetViews>
    <sheetView view="pageBreakPreview" zoomScaleSheetLayoutView="100" zoomScalePageLayoutView="0" workbookViewId="0" topLeftCell="A1">
      <selection activeCell="A4" sqref="A4"/>
    </sheetView>
  </sheetViews>
  <sheetFormatPr defaultColWidth="10.25390625" defaultRowHeight="12.75"/>
  <cols>
    <col min="1" max="1" width="132.75390625" style="0" customWidth="1"/>
    <col min="2" max="2" width="14.875" style="96" customWidth="1"/>
    <col min="3" max="6" width="17.75390625" style="26" customWidth="1"/>
    <col min="7" max="7" width="4.75390625" style="54" customWidth="1"/>
  </cols>
  <sheetData>
    <row r="2" spans="1:2" ht="18">
      <c r="A2" s="10" t="s">
        <v>115</v>
      </c>
      <c r="B2" s="130"/>
    </row>
    <row r="3" spans="1:2" ht="18" customHeight="1">
      <c r="A3" s="2"/>
      <c r="B3" s="129"/>
    </row>
    <row r="4" spans="1:2" ht="38.25">
      <c r="A4" s="183" t="s">
        <v>149</v>
      </c>
      <c r="B4" s="129"/>
    </row>
    <row r="5" spans="1:2" ht="15">
      <c r="A5" s="11"/>
      <c r="B5" s="128"/>
    </row>
    <row r="6" spans="3:7" ht="13.5" thickBot="1">
      <c r="C6" s="32"/>
      <c r="D6" s="32"/>
      <c r="E6" s="32"/>
      <c r="F6" s="32"/>
      <c r="G6" s="32"/>
    </row>
    <row r="7" spans="1:7" ht="15.75">
      <c r="A7" s="127"/>
      <c r="B7" s="126"/>
      <c r="C7" s="126" t="s">
        <v>35</v>
      </c>
      <c r="D7" s="126" t="s">
        <v>35</v>
      </c>
      <c r="E7" s="126" t="s">
        <v>35</v>
      </c>
      <c r="F7" s="125" t="s">
        <v>35</v>
      </c>
      <c r="G7" s="21"/>
    </row>
    <row r="8" spans="1:7" ht="15.75">
      <c r="A8" s="124" t="s">
        <v>54</v>
      </c>
      <c r="B8" s="123" t="s">
        <v>53</v>
      </c>
      <c r="C8" s="123" t="s">
        <v>43</v>
      </c>
      <c r="D8" s="123" t="s">
        <v>42</v>
      </c>
      <c r="E8" s="123" t="s">
        <v>41</v>
      </c>
      <c r="F8" s="122" t="s">
        <v>40</v>
      </c>
      <c r="G8" s="21"/>
    </row>
    <row r="9" spans="1:7" ht="15.75" thickBot="1">
      <c r="A9" s="121"/>
      <c r="B9" s="120"/>
      <c r="C9" s="119" t="s">
        <v>36</v>
      </c>
      <c r="D9" s="119" t="s">
        <v>36</v>
      </c>
      <c r="E9" s="119" t="s">
        <v>36</v>
      </c>
      <c r="F9" s="118" t="s">
        <v>36</v>
      </c>
      <c r="G9" s="21"/>
    </row>
    <row r="10" spans="1:7" ht="15.75">
      <c r="A10" s="133"/>
      <c r="B10" s="117"/>
      <c r="C10" s="112"/>
      <c r="D10" s="112"/>
      <c r="E10" s="112"/>
      <c r="F10" s="134"/>
      <c r="G10" s="51"/>
    </row>
    <row r="11" spans="1:7" ht="14.25" customHeight="1">
      <c r="A11" s="152" t="s">
        <v>92</v>
      </c>
      <c r="B11" s="105" t="s">
        <v>139</v>
      </c>
      <c r="C11" s="112"/>
      <c r="D11" s="162">
        <v>0</v>
      </c>
      <c r="E11" s="162">
        <v>0</v>
      </c>
      <c r="F11" s="163">
        <v>0</v>
      </c>
      <c r="G11" s="51"/>
    </row>
    <row r="12" spans="1:7" ht="12.75">
      <c r="A12" s="153" t="s">
        <v>62</v>
      </c>
      <c r="B12" s="109" t="s">
        <v>116</v>
      </c>
      <c r="C12" s="108"/>
      <c r="D12" s="108"/>
      <c r="E12" s="108"/>
      <c r="F12" s="136"/>
      <c r="G12" s="51"/>
    </row>
    <row r="13" spans="1:7" ht="12.75">
      <c r="A13" s="137" t="s">
        <v>52</v>
      </c>
      <c r="B13" s="116"/>
      <c r="C13" s="106"/>
      <c r="D13" s="106"/>
      <c r="E13" s="106"/>
      <c r="F13" s="138"/>
      <c r="G13" s="51"/>
    </row>
    <row r="14" spans="1:7" ht="12.75">
      <c r="A14" s="152" t="s">
        <v>65</v>
      </c>
      <c r="B14" s="105" t="s">
        <v>139</v>
      </c>
      <c r="C14" s="112"/>
      <c r="D14" s="162">
        <v>0</v>
      </c>
      <c r="E14" s="162">
        <v>0</v>
      </c>
      <c r="F14" s="163">
        <v>0</v>
      </c>
      <c r="G14" s="51"/>
    </row>
    <row r="15" spans="1:7" ht="12.75">
      <c r="A15" s="139" t="s">
        <v>122</v>
      </c>
      <c r="B15" s="114" t="s">
        <v>116</v>
      </c>
      <c r="C15" s="112"/>
      <c r="D15" s="112"/>
      <c r="E15" s="112"/>
      <c r="F15" s="134"/>
      <c r="G15" s="51"/>
    </row>
    <row r="16" spans="1:7" ht="12.75">
      <c r="A16" s="139" t="s">
        <v>123</v>
      </c>
      <c r="B16" s="114"/>
      <c r="C16" s="112"/>
      <c r="D16" s="112"/>
      <c r="E16" s="112"/>
      <c r="F16" s="134"/>
      <c r="G16" s="51"/>
    </row>
    <row r="17" spans="1:7" ht="12.75">
      <c r="A17" s="140" t="s">
        <v>124</v>
      </c>
      <c r="B17" s="115"/>
      <c r="C17" s="108"/>
      <c r="D17" s="108"/>
      <c r="E17" s="108"/>
      <c r="F17" s="136"/>
      <c r="G17" s="51"/>
    </row>
    <row r="18" spans="1:7" ht="12.75">
      <c r="A18" s="139"/>
      <c r="B18" s="114"/>
      <c r="C18" s="112"/>
      <c r="D18" s="112"/>
      <c r="E18" s="112"/>
      <c r="F18" s="134"/>
      <c r="G18" s="51"/>
    </row>
    <row r="19" spans="1:7" ht="12.75">
      <c r="A19" s="152" t="s">
        <v>68</v>
      </c>
      <c r="B19" s="102"/>
      <c r="C19" s="157"/>
      <c r="D19" s="101"/>
      <c r="E19" s="101"/>
      <c r="F19" s="141"/>
      <c r="G19" s="51"/>
    </row>
    <row r="20" spans="1:7" ht="12.75">
      <c r="A20" s="133" t="s">
        <v>142</v>
      </c>
      <c r="B20" s="102" t="s">
        <v>143</v>
      </c>
      <c r="C20" s="112"/>
      <c r="D20" s="112"/>
      <c r="E20" s="162">
        <v>0</v>
      </c>
      <c r="F20" s="163">
        <v>0</v>
      </c>
      <c r="G20" s="51"/>
    </row>
    <row r="21" spans="1:7" ht="12.75">
      <c r="A21" s="133" t="s">
        <v>117</v>
      </c>
      <c r="B21" s="102" t="s">
        <v>143</v>
      </c>
      <c r="C21" s="112"/>
      <c r="D21" s="112"/>
      <c r="E21" s="162">
        <v>0</v>
      </c>
      <c r="F21" s="163">
        <v>0</v>
      </c>
      <c r="G21" s="51"/>
    </row>
    <row r="22" spans="1:7" ht="12.75">
      <c r="A22" s="133" t="s">
        <v>146</v>
      </c>
      <c r="B22" s="102" t="s">
        <v>143</v>
      </c>
      <c r="C22" s="112"/>
      <c r="D22" s="112"/>
      <c r="E22" s="162">
        <v>0</v>
      </c>
      <c r="F22" s="163">
        <v>0</v>
      </c>
      <c r="G22" s="51"/>
    </row>
    <row r="23" spans="1:7" ht="12.75">
      <c r="A23" s="139" t="s">
        <v>118</v>
      </c>
      <c r="B23" s="102" t="s">
        <v>143</v>
      </c>
      <c r="C23" s="157"/>
      <c r="D23" s="112"/>
      <c r="E23" s="162">
        <v>0</v>
      </c>
      <c r="F23" s="163">
        <v>0</v>
      </c>
      <c r="G23" s="51"/>
    </row>
    <row r="24" spans="1:7" ht="12.75">
      <c r="A24" s="139"/>
      <c r="B24" s="109" t="s">
        <v>144</v>
      </c>
      <c r="C24" s="157"/>
      <c r="D24" s="112"/>
      <c r="E24" s="108"/>
      <c r="F24" s="136"/>
      <c r="G24" s="51"/>
    </row>
    <row r="25" spans="1:7" ht="12.75">
      <c r="A25" s="142"/>
      <c r="B25" s="104"/>
      <c r="C25" s="158"/>
      <c r="D25" s="103"/>
      <c r="E25" s="103"/>
      <c r="F25" s="143"/>
      <c r="G25" s="51"/>
    </row>
    <row r="26" spans="1:6" ht="12.75">
      <c r="A26" s="152" t="s">
        <v>75</v>
      </c>
      <c r="B26" s="113"/>
      <c r="C26" s="157"/>
      <c r="D26" s="101"/>
      <c r="E26" s="101"/>
      <c r="F26" s="141"/>
    </row>
    <row r="27" spans="1:7" ht="12.75">
      <c r="A27" s="144" t="s">
        <v>120</v>
      </c>
      <c r="B27" s="105" t="s">
        <v>145</v>
      </c>
      <c r="C27" s="112"/>
      <c r="D27" s="162">
        <v>0</v>
      </c>
      <c r="E27" s="162">
        <v>0</v>
      </c>
      <c r="F27" s="163">
        <v>0</v>
      </c>
      <c r="G27" s="51"/>
    </row>
    <row r="28" spans="1:7" ht="12.75">
      <c r="A28" s="144" t="s">
        <v>86</v>
      </c>
      <c r="B28" s="105" t="s">
        <v>145</v>
      </c>
      <c r="C28" s="112"/>
      <c r="D28" s="162">
        <v>0</v>
      </c>
      <c r="E28" s="162">
        <v>0</v>
      </c>
      <c r="F28" s="163">
        <v>0</v>
      </c>
      <c r="G28" s="51"/>
    </row>
    <row r="29" spans="1:7" ht="12.75">
      <c r="A29" s="144" t="s">
        <v>121</v>
      </c>
      <c r="B29" s="105" t="s">
        <v>145</v>
      </c>
      <c r="C29" s="112"/>
      <c r="D29" s="162">
        <v>0</v>
      </c>
      <c r="E29" s="162">
        <v>0</v>
      </c>
      <c r="F29" s="163">
        <v>0</v>
      </c>
      <c r="G29" s="51"/>
    </row>
    <row r="30" spans="1:7" ht="12.75">
      <c r="A30" s="145"/>
      <c r="B30" s="109" t="s">
        <v>130</v>
      </c>
      <c r="C30" s="108"/>
      <c r="D30" s="108"/>
      <c r="E30" s="108"/>
      <c r="F30" s="136"/>
      <c r="G30" s="51"/>
    </row>
    <row r="31" spans="1:7" ht="12.75">
      <c r="A31" s="146"/>
      <c r="B31" s="104"/>
      <c r="C31" s="158"/>
      <c r="D31" s="103"/>
      <c r="E31" s="103"/>
      <c r="F31" s="143"/>
      <c r="G31" s="51"/>
    </row>
    <row r="32" spans="1:7" ht="12.75">
      <c r="A32" s="152" t="s">
        <v>66</v>
      </c>
      <c r="B32" s="111"/>
      <c r="C32" s="112"/>
      <c r="D32" s="112"/>
      <c r="E32" s="112"/>
      <c r="F32" s="134"/>
      <c r="G32" s="51"/>
    </row>
    <row r="33" spans="1:6" ht="12.75">
      <c r="A33" s="133" t="s">
        <v>125</v>
      </c>
      <c r="B33" s="111" t="s">
        <v>48</v>
      </c>
      <c r="C33" s="112"/>
      <c r="D33" s="112"/>
      <c r="E33" s="162">
        <v>0</v>
      </c>
      <c r="F33" s="163">
        <v>0</v>
      </c>
    </row>
    <row r="34" spans="1:6" ht="12.75">
      <c r="A34" s="155" t="s">
        <v>129</v>
      </c>
      <c r="B34" s="102"/>
      <c r="C34" s="157"/>
      <c r="D34" s="162">
        <v>0</v>
      </c>
      <c r="E34" s="101"/>
      <c r="F34" s="141"/>
    </row>
    <row r="35" spans="1:6" ht="12.75" hidden="1">
      <c r="A35" s="133"/>
      <c r="B35" s="102"/>
      <c r="C35" s="157"/>
      <c r="D35" s="101"/>
      <c r="E35" s="101"/>
      <c r="F35" s="141"/>
    </row>
    <row r="36" spans="1:6" ht="12.75">
      <c r="A36" s="147"/>
      <c r="B36" s="100"/>
      <c r="C36" s="159"/>
      <c r="D36" s="99"/>
      <c r="E36" s="99"/>
      <c r="F36" s="148"/>
    </row>
    <row r="37" spans="1:7" ht="15.75">
      <c r="A37" s="146"/>
      <c r="B37" s="110"/>
      <c r="C37" s="106"/>
      <c r="D37" s="106"/>
      <c r="E37" s="106"/>
      <c r="F37" s="138"/>
      <c r="G37" s="51"/>
    </row>
    <row r="38" spans="1:7" ht="12.75">
      <c r="A38" s="152" t="s">
        <v>96</v>
      </c>
      <c r="B38" s="105" t="s">
        <v>141</v>
      </c>
      <c r="C38" s="112"/>
      <c r="D38" s="112"/>
      <c r="E38" s="162">
        <v>0</v>
      </c>
      <c r="F38" s="163">
        <v>0</v>
      </c>
      <c r="G38" s="51"/>
    </row>
    <row r="39" spans="1:7" ht="14.25">
      <c r="A39" s="135"/>
      <c r="B39" s="109" t="s">
        <v>140</v>
      </c>
      <c r="C39" s="108"/>
      <c r="D39" s="108"/>
      <c r="E39" s="108"/>
      <c r="F39" s="136"/>
      <c r="G39" s="51"/>
    </row>
    <row r="40" spans="1:7" ht="12.75">
      <c r="A40" s="146"/>
      <c r="B40" s="107"/>
      <c r="C40" s="106"/>
      <c r="D40" s="106"/>
      <c r="E40" s="106"/>
      <c r="F40" s="138"/>
      <c r="G40" s="51"/>
    </row>
    <row r="41" spans="1:6" ht="12.75">
      <c r="A41" s="152" t="s">
        <v>49</v>
      </c>
      <c r="B41" s="105" t="s">
        <v>48</v>
      </c>
      <c r="C41" s="112"/>
      <c r="D41" s="162">
        <v>0</v>
      </c>
      <c r="E41" s="162">
        <v>0</v>
      </c>
      <c r="F41" s="163">
        <v>0</v>
      </c>
    </row>
    <row r="42" spans="1:6" ht="12.75">
      <c r="A42" s="149"/>
      <c r="B42" s="100"/>
      <c r="C42" s="159"/>
      <c r="D42" s="99"/>
      <c r="E42" s="99"/>
      <c r="F42" s="148"/>
    </row>
    <row r="43" spans="1:6" ht="12.75">
      <c r="A43" s="146"/>
      <c r="B43" s="104"/>
      <c r="C43" s="158"/>
      <c r="D43" s="103"/>
      <c r="E43" s="103"/>
      <c r="F43" s="143"/>
    </row>
    <row r="44" spans="1:7" ht="12.75">
      <c r="A44" s="152" t="s">
        <v>77</v>
      </c>
      <c r="B44" s="102"/>
      <c r="C44" s="112"/>
      <c r="D44" s="162">
        <v>0</v>
      </c>
      <c r="E44" s="112"/>
      <c r="F44" s="134"/>
      <c r="G44" s="51"/>
    </row>
    <row r="45" spans="1:7" ht="13.5" thickBot="1">
      <c r="A45" s="147"/>
      <c r="B45" s="100"/>
      <c r="C45" s="159"/>
      <c r="D45" s="99"/>
      <c r="E45" s="99"/>
      <c r="F45" s="148"/>
      <c r="G45" s="51"/>
    </row>
    <row r="46" spans="1:7" ht="30.75" customHeight="1" thickBot="1">
      <c r="A46" s="131" t="s">
        <v>1</v>
      </c>
      <c r="B46" s="156"/>
      <c r="C46" s="160"/>
      <c r="D46" s="164">
        <f>SUM(D11:D44)</f>
        <v>0</v>
      </c>
      <c r="E46" s="164">
        <f>SUM(E11:E44)</f>
        <v>0</v>
      </c>
      <c r="F46" s="164">
        <f>SUM(F11:F44)</f>
        <v>0</v>
      </c>
      <c r="G46" s="52"/>
    </row>
    <row r="47" spans="1:7" ht="15.75">
      <c r="A47" s="9"/>
      <c r="B47" s="98"/>
      <c r="C47" s="49"/>
      <c r="D47" s="49"/>
      <c r="E47" s="49"/>
      <c r="F47" s="49"/>
      <c r="G47" s="51"/>
    </row>
    <row r="48" spans="2:7" s="48" customFormat="1" ht="15">
      <c r="B48" s="97"/>
      <c r="C48" s="50"/>
      <c r="D48" s="50"/>
      <c r="E48" s="47"/>
      <c r="F48" s="50"/>
      <c r="G48" s="53"/>
    </row>
  </sheetData>
  <sheetProtection password="CF28" sheet="1" objects="1" scenarios="1"/>
  <printOptions/>
  <pageMargins left="0.1968503937007874" right="0" top="0.984251968503937" bottom="0" header="0" footer="0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48"/>
  <sheetViews>
    <sheetView view="pageBreakPreview" zoomScaleSheetLayoutView="100" zoomScalePageLayoutView="0" workbookViewId="0" topLeftCell="A1">
      <selection activeCell="A48" sqref="A48"/>
    </sheetView>
  </sheetViews>
  <sheetFormatPr defaultColWidth="10.25390625" defaultRowHeight="12.75"/>
  <cols>
    <col min="1" max="1" width="132.75390625" style="0" customWidth="1"/>
    <col min="2" max="2" width="14.875" style="96" customWidth="1"/>
    <col min="3" max="6" width="17.75390625" style="26" customWidth="1"/>
    <col min="7" max="7" width="4.75390625" style="54" customWidth="1"/>
  </cols>
  <sheetData>
    <row r="2" spans="1:2" ht="18">
      <c r="A2" s="10" t="s">
        <v>81</v>
      </c>
      <c r="B2" s="130"/>
    </row>
    <row r="3" spans="1:2" ht="18" customHeight="1">
      <c r="A3" s="2"/>
      <c r="B3" s="129"/>
    </row>
    <row r="4" spans="1:2" ht="12.75">
      <c r="A4" s="2"/>
      <c r="B4" s="129"/>
    </row>
    <row r="5" spans="1:2" ht="15">
      <c r="A5" s="11"/>
      <c r="B5" s="128"/>
    </row>
    <row r="6" spans="3:7" ht="13.5" thickBot="1">
      <c r="C6" s="32"/>
      <c r="D6" s="32"/>
      <c r="E6" s="32"/>
      <c r="F6" s="32"/>
      <c r="G6" s="32"/>
    </row>
    <row r="7" spans="1:7" ht="15.75">
      <c r="A7" s="127"/>
      <c r="B7" s="126"/>
      <c r="C7" s="126" t="s">
        <v>35</v>
      </c>
      <c r="D7" s="126" t="s">
        <v>35</v>
      </c>
      <c r="E7" s="126" t="s">
        <v>35</v>
      </c>
      <c r="F7" s="125" t="s">
        <v>35</v>
      </c>
      <c r="G7" s="21"/>
    </row>
    <row r="8" spans="1:7" ht="15.75">
      <c r="A8" s="124" t="s">
        <v>54</v>
      </c>
      <c r="B8" s="123" t="s">
        <v>53</v>
      </c>
      <c r="C8" s="123" t="s">
        <v>43</v>
      </c>
      <c r="D8" s="123" t="s">
        <v>42</v>
      </c>
      <c r="E8" s="123" t="s">
        <v>41</v>
      </c>
      <c r="F8" s="122" t="s">
        <v>40</v>
      </c>
      <c r="G8" s="21"/>
    </row>
    <row r="9" spans="1:7" ht="15.75" thickBot="1">
      <c r="A9" s="121"/>
      <c r="B9" s="120"/>
      <c r="C9" s="119" t="s">
        <v>36</v>
      </c>
      <c r="D9" s="119" t="s">
        <v>36</v>
      </c>
      <c r="E9" s="119" t="s">
        <v>36</v>
      </c>
      <c r="F9" s="118" t="s">
        <v>36</v>
      </c>
      <c r="G9" s="21"/>
    </row>
    <row r="10" spans="1:7" ht="15.75">
      <c r="A10" s="133"/>
      <c r="B10" s="117"/>
      <c r="C10" s="112"/>
      <c r="D10" s="112"/>
      <c r="E10" s="112"/>
      <c r="F10" s="134"/>
      <c r="G10" s="51"/>
    </row>
    <row r="11" spans="1:7" ht="14.25" customHeight="1">
      <c r="A11" s="152" t="s">
        <v>92</v>
      </c>
      <c r="B11" s="105" t="s">
        <v>51</v>
      </c>
      <c r="C11" s="162">
        <v>0</v>
      </c>
      <c r="D11" s="162">
        <v>0</v>
      </c>
      <c r="E11" s="162">
        <v>0</v>
      </c>
      <c r="F11" s="163">
        <v>0</v>
      </c>
      <c r="G11" s="51"/>
    </row>
    <row r="12" spans="1:7" ht="12.75">
      <c r="A12" s="153" t="s">
        <v>62</v>
      </c>
      <c r="B12" s="109"/>
      <c r="C12" s="108"/>
      <c r="D12" s="108"/>
      <c r="E12" s="108"/>
      <c r="F12" s="136"/>
      <c r="G12" s="51"/>
    </row>
    <row r="13" spans="1:7" ht="12.75">
      <c r="A13" s="137" t="s">
        <v>52</v>
      </c>
      <c r="B13" s="116"/>
      <c r="C13" s="106"/>
      <c r="D13" s="106"/>
      <c r="E13" s="106"/>
      <c r="F13" s="138"/>
      <c r="G13" s="51"/>
    </row>
    <row r="14" spans="1:7" ht="12.75">
      <c r="A14" s="152" t="s">
        <v>65</v>
      </c>
      <c r="B14" s="105" t="s">
        <v>51</v>
      </c>
      <c r="C14" s="162">
        <v>0</v>
      </c>
      <c r="D14" s="162">
        <v>0</v>
      </c>
      <c r="E14" s="162">
        <v>0</v>
      </c>
      <c r="F14" s="163">
        <v>0</v>
      </c>
      <c r="G14" s="51"/>
    </row>
    <row r="15" spans="1:7" ht="12.75">
      <c r="A15" s="139" t="s">
        <v>105</v>
      </c>
      <c r="B15" s="114"/>
      <c r="C15" s="112"/>
      <c r="D15" s="112"/>
      <c r="E15" s="112"/>
      <c r="F15" s="134"/>
      <c r="G15" s="51"/>
    </row>
    <row r="16" spans="1:7" ht="12.75">
      <c r="A16" s="139" t="s">
        <v>106</v>
      </c>
      <c r="B16" s="114"/>
      <c r="C16" s="112"/>
      <c r="D16" s="112"/>
      <c r="E16" s="112"/>
      <c r="F16" s="134"/>
      <c r="G16" s="51"/>
    </row>
    <row r="17" spans="1:7" ht="12.75">
      <c r="A17" s="140" t="s">
        <v>87</v>
      </c>
      <c r="B17" s="115"/>
      <c r="C17" s="108"/>
      <c r="D17" s="108"/>
      <c r="E17" s="108"/>
      <c r="F17" s="136"/>
      <c r="G17" s="51"/>
    </row>
    <row r="18" spans="1:7" ht="12.75">
      <c r="A18" s="139"/>
      <c r="B18" s="114"/>
      <c r="C18" s="112"/>
      <c r="D18" s="112"/>
      <c r="E18" s="112"/>
      <c r="F18" s="134"/>
      <c r="G18" s="51"/>
    </row>
    <row r="19" spans="1:7" ht="12.75">
      <c r="A19" s="152" t="s">
        <v>68</v>
      </c>
      <c r="B19" s="102"/>
      <c r="C19" s="101"/>
      <c r="D19" s="101"/>
      <c r="E19" s="101"/>
      <c r="F19" s="141"/>
      <c r="G19" s="51"/>
    </row>
    <row r="20" spans="1:7" ht="12.75">
      <c r="A20" s="133" t="s">
        <v>132</v>
      </c>
      <c r="B20" s="102" t="s">
        <v>48</v>
      </c>
      <c r="C20" s="112"/>
      <c r="D20" s="162">
        <v>0</v>
      </c>
      <c r="E20" s="112"/>
      <c r="F20" s="163">
        <v>0</v>
      </c>
      <c r="G20" s="51"/>
    </row>
    <row r="21" spans="1:7" ht="12.75">
      <c r="A21" s="133" t="s">
        <v>133</v>
      </c>
      <c r="B21" s="102" t="s">
        <v>48</v>
      </c>
      <c r="C21" s="112"/>
      <c r="D21" s="162">
        <v>0</v>
      </c>
      <c r="E21" s="112"/>
      <c r="F21" s="134"/>
      <c r="G21" s="51"/>
    </row>
    <row r="22" spans="1:7" ht="12.75">
      <c r="A22" s="133" t="s">
        <v>134</v>
      </c>
      <c r="B22" s="102" t="s">
        <v>48</v>
      </c>
      <c r="C22" s="112"/>
      <c r="D22" s="112"/>
      <c r="E22" s="112"/>
      <c r="F22" s="163">
        <v>0</v>
      </c>
      <c r="G22" s="51"/>
    </row>
    <row r="23" spans="1:7" ht="12.75">
      <c r="A23" s="133"/>
      <c r="B23" s="102"/>
      <c r="C23" s="112"/>
      <c r="D23" s="112"/>
      <c r="E23" s="112"/>
      <c r="F23" s="134"/>
      <c r="G23" s="51"/>
    </row>
    <row r="24" spans="1:7" ht="12.75">
      <c r="A24" s="139"/>
      <c r="B24" s="102"/>
      <c r="C24" s="101"/>
      <c r="D24" s="101"/>
      <c r="E24" s="101"/>
      <c r="F24" s="141"/>
      <c r="G24" s="51"/>
    </row>
    <row r="25" spans="1:7" ht="12.75">
      <c r="A25" s="142"/>
      <c r="B25" s="104"/>
      <c r="C25" s="103"/>
      <c r="D25" s="103"/>
      <c r="E25" s="103"/>
      <c r="F25" s="143"/>
      <c r="G25" s="51"/>
    </row>
    <row r="26" spans="1:6" ht="12.75">
      <c r="A26" s="152" t="s">
        <v>75</v>
      </c>
      <c r="B26" s="113"/>
      <c r="C26" s="101"/>
      <c r="D26" s="101"/>
      <c r="E26" s="101"/>
      <c r="F26" s="141"/>
    </row>
    <row r="27" spans="1:7" ht="12.75">
      <c r="A27" s="144" t="s">
        <v>119</v>
      </c>
      <c r="B27" s="105" t="s">
        <v>51</v>
      </c>
      <c r="C27" s="162">
        <v>0</v>
      </c>
      <c r="D27" s="162">
        <v>0</v>
      </c>
      <c r="E27" s="162">
        <v>0</v>
      </c>
      <c r="F27" s="163">
        <v>0</v>
      </c>
      <c r="G27" s="51"/>
    </row>
    <row r="28" spans="1:7" ht="12.75">
      <c r="A28" s="144" t="s">
        <v>86</v>
      </c>
      <c r="B28" s="105" t="s">
        <v>51</v>
      </c>
      <c r="C28" s="162">
        <v>0</v>
      </c>
      <c r="D28" s="162">
        <v>0</v>
      </c>
      <c r="E28" s="162">
        <v>0</v>
      </c>
      <c r="F28" s="163">
        <v>0</v>
      </c>
      <c r="G28" s="51"/>
    </row>
    <row r="29" spans="1:7" ht="12.75" hidden="1">
      <c r="A29" s="144"/>
      <c r="B29" s="105"/>
      <c r="C29" s="112"/>
      <c r="D29" s="112"/>
      <c r="E29" s="112"/>
      <c r="F29" s="134"/>
      <c r="G29" s="51"/>
    </row>
    <row r="30" spans="1:7" ht="12.75">
      <c r="A30" s="145"/>
      <c r="B30" s="109"/>
      <c r="C30" s="108"/>
      <c r="D30" s="108"/>
      <c r="E30" s="108"/>
      <c r="F30" s="136"/>
      <c r="G30" s="51"/>
    </row>
    <row r="31" spans="1:7" ht="12.75">
      <c r="A31" s="146"/>
      <c r="B31" s="104"/>
      <c r="C31" s="103"/>
      <c r="D31" s="103"/>
      <c r="E31" s="103"/>
      <c r="F31" s="143"/>
      <c r="G31" s="51"/>
    </row>
    <row r="32" spans="1:7" ht="12.75">
      <c r="A32" s="152" t="s">
        <v>66</v>
      </c>
      <c r="B32" s="111"/>
      <c r="C32" s="112"/>
      <c r="D32" s="112"/>
      <c r="E32" s="112"/>
      <c r="F32" s="134"/>
      <c r="G32" s="51"/>
    </row>
    <row r="33" spans="1:6" ht="12.75">
      <c r="A33" s="133" t="s">
        <v>82</v>
      </c>
      <c r="B33" s="111" t="s">
        <v>48</v>
      </c>
      <c r="C33" s="162">
        <v>0</v>
      </c>
      <c r="D33" s="162">
        <v>0</v>
      </c>
      <c r="E33" s="162">
        <v>0</v>
      </c>
      <c r="F33" s="163">
        <v>0</v>
      </c>
    </row>
    <row r="34" spans="1:6" ht="12.75">
      <c r="A34" s="155"/>
      <c r="B34" s="102"/>
      <c r="C34" s="101"/>
      <c r="D34" s="101"/>
      <c r="E34" s="101"/>
      <c r="F34" s="141"/>
    </row>
    <row r="35" spans="1:6" ht="12.75" hidden="1">
      <c r="A35" s="133"/>
      <c r="B35" s="102"/>
      <c r="C35" s="101"/>
      <c r="D35" s="101"/>
      <c r="E35" s="101"/>
      <c r="F35" s="141"/>
    </row>
    <row r="36" spans="1:6" ht="12.75">
      <c r="A36" s="147"/>
      <c r="B36" s="100"/>
      <c r="C36" s="99"/>
      <c r="D36" s="99"/>
      <c r="E36" s="99"/>
      <c r="F36" s="148"/>
    </row>
    <row r="37" spans="1:7" ht="15.75">
      <c r="A37" s="146"/>
      <c r="B37" s="110"/>
      <c r="C37" s="106"/>
      <c r="D37" s="106"/>
      <c r="E37" s="106"/>
      <c r="F37" s="138"/>
      <c r="G37" s="51"/>
    </row>
    <row r="38" spans="1:7" ht="12.75">
      <c r="A38" s="152" t="s">
        <v>96</v>
      </c>
      <c r="B38" s="105" t="s">
        <v>48</v>
      </c>
      <c r="C38" s="162">
        <v>0</v>
      </c>
      <c r="D38" s="162">
        <v>0</v>
      </c>
      <c r="E38" s="162">
        <v>0</v>
      </c>
      <c r="F38" s="163">
        <v>0</v>
      </c>
      <c r="G38" s="51"/>
    </row>
    <row r="39" spans="1:7" ht="14.25">
      <c r="A39" s="135"/>
      <c r="B39" s="109"/>
      <c r="C39" s="108"/>
      <c r="D39" s="108"/>
      <c r="E39" s="108"/>
      <c r="F39" s="136"/>
      <c r="G39" s="51"/>
    </row>
    <row r="40" spans="1:7" ht="12.75">
      <c r="A40" s="146"/>
      <c r="B40" s="107"/>
      <c r="C40" s="106"/>
      <c r="D40" s="106"/>
      <c r="E40" s="106"/>
      <c r="F40" s="138"/>
      <c r="G40" s="51"/>
    </row>
    <row r="41" spans="1:6" ht="12.75">
      <c r="A41" s="152" t="s">
        <v>49</v>
      </c>
      <c r="B41" s="105" t="s">
        <v>48</v>
      </c>
      <c r="C41" s="162">
        <v>0</v>
      </c>
      <c r="D41" s="162">
        <v>0</v>
      </c>
      <c r="E41" s="162">
        <v>0</v>
      </c>
      <c r="F41" s="163">
        <v>0</v>
      </c>
    </row>
    <row r="42" spans="1:6" ht="12.75">
      <c r="A42" s="149"/>
      <c r="B42" s="100"/>
      <c r="C42" s="99"/>
      <c r="D42" s="99"/>
      <c r="E42" s="99"/>
      <c r="F42" s="148"/>
    </row>
    <row r="43" spans="1:6" ht="12.75">
      <c r="A43" s="146"/>
      <c r="B43" s="104"/>
      <c r="C43" s="103"/>
      <c r="D43" s="103"/>
      <c r="E43" s="103"/>
      <c r="F43" s="143"/>
    </row>
    <row r="44" spans="1:7" ht="12.75">
      <c r="A44" s="152" t="s">
        <v>77</v>
      </c>
      <c r="B44" s="102"/>
      <c r="C44" s="112"/>
      <c r="D44" s="101"/>
      <c r="E44" s="112"/>
      <c r="F44" s="134"/>
      <c r="G44" s="51"/>
    </row>
    <row r="45" spans="1:7" ht="13.5" thickBot="1">
      <c r="A45" s="147"/>
      <c r="B45" s="100"/>
      <c r="C45" s="99"/>
      <c r="D45" s="99"/>
      <c r="E45" s="99"/>
      <c r="F45" s="148"/>
      <c r="G45" s="51"/>
    </row>
    <row r="46" spans="1:7" ht="30.75" customHeight="1" thickBot="1">
      <c r="A46" s="131" t="s">
        <v>1</v>
      </c>
      <c r="B46" s="156"/>
      <c r="C46" s="164">
        <f>SUM(C11:C44)</f>
        <v>0</v>
      </c>
      <c r="D46" s="164">
        <f>SUM(D11:D44)</f>
        <v>0</v>
      </c>
      <c r="E46" s="164">
        <f>SUM(E11:E44)</f>
        <v>0</v>
      </c>
      <c r="F46" s="164">
        <f>SUM(F11:F44)</f>
        <v>0</v>
      </c>
      <c r="G46" s="52"/>
    </row>
    <row r="47" spans="1:7" ht="15.75">
      <c r="A47" s="9"/>
      <c r="B47" s="98"/>
      <c r="C47" s="49"/>
      <c r="D47" s="49"/>
      <c r="E47" s="49"/>
      <c r="F47" s="49"/>
      <c r="G47" s="51"/>
    </row>
    <row r="48" spans="2:7" s="48" customFormat="1" ht="15">
      <c r="B48" s="97"/>
      <c r="C48" s="50"/>
      <c r="D48" s="50"/>
      <c r="E48" s="47"/>
      <c r="F48" s="50"/>
      <c r="G48" s="53"/>
    </row>
  </sheetData>
  <sheetProtection password="CF28" sheet="1" objects="1" scenarios="1"/>
  <printOptions/>
  <pageMargins left="0.1968503937007874" right="0" top="0.984251968503937" bottom="0" header="0" footer="0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48"/>
  <sheetViews>
    <sheetView view="pageBreakPreview" zoomScaleSheetLayoutView="100" zoomScalePageLayoutView="0" workbookViewId="0" topLeftCell="A3">
      <selection activeCell="A48" sqref="A48"/>
    </sheetView>
  </sheetViews>
  <sheetFormatPr defaultColWidth="10.25390625" defaultRowHeight="12.75"/>
  <cols>
    <col min="1" max="1" width="132.75390625" style="0" customWidth="1"/>
    <col min="2" max="2" width="14.875" style="96" customWidth="1"/>
    <col min="3" max="6" width="17.75390625" style="26" customWidth="1"/>
    <col min="7" max="7" width="4.75390625" style="54" customWidth="1"/>
  </cols>
  <sheetData>
    <row r="2" spans="1:2" ht="18">
      <c r="A2" s="10" t="s">
        <v>55</v>
      </c>
      <c r="B2" s="130"/>
    </row>
    <row r="3" spans="1:2" ht="18" customHeight="1">
      <c r="A3" s="2"/>
      <c r="B3" s="129"/>
    </row>
    <row r="4" spans="1:2" ht="12.75">
      <c r="A4" s="2"/>
      <c r="B4" s="129"/>
    </row>
    <row r="5" spans="1:2" ht="15">
      <c r="A5" s="11"/>
      <c r="B5" s="128"/>
    </row>
    <row r="6" spans="3:7" ht="13.5" thickBot="1">
      <c r="C6" s="32"/>
      <c r="D6" s="32"/>
      <c r="E6" s="32"/>
      <c r="F6" s="32"/>
      <c r="G6" s="32"/>
    </row>
    <row r="7" spans="1:7" ht="15.75">
      <c r="A7" s="127"/>
      <c r="B7" s="126"/>
      <c r="C7" s="126" t="s">
        <v>35</v>
      </c>
      <c r="D7" s="126" t="s">
        <v>35</v>
      </c>
      <c r="E7" s="126" t="s">
        <v>35</v>
      </c>
      <c r="F7" s="125" t="s">
        <v>35</v>
      </c>
      <c r="G7" s="21"/>
    </row>
    <row r="8" spans="1:7" ht="15.75">
      <c r="A8" s="124" t="s">
        <v>54</v>
      </c>
      <c r="B8" s="123" t="s">
        <v>53</v>
      </c>
      <c r="C8" s="123" t="s">
        <v>43</v>
      </c>
      <c r="D8" s="123" t="s">
        <v>42</v>
      </c>
      <c r="E8" s="123" t="s">
        <v>41</v>
      </c>
      <c r="F8" s="122" t="s">
        <v>40</v>
      </c>
      <c r="G8" s="21"/>
    </row>
    <row r="9" spans="1:7" ht="15.75" thickBot="1">
      <c r="A9" s="121"/>
      <c r="B9" s="120"/>
      <c r="C9" s="119" t="s">
        <v>36</v>
      </c>
      <c r="D9" s="119" t="s">
        <v>36</v>
      </c>
      <c r="E9" s="119" t="s">
        <v>36</v>
      </c>
      <c r="F9" s="118" t="s">
        <v>36</v>
      </c>
      <c r="G9" s="21"/>
    </row>
    <row r="10" spans="1:7" ht="15.75">
      <c r="A10" s="133"/>
      <c r="B10" s="117"/>
      <c r="C10" s="112"/>
      <c r="D10" s="112"/>
      <c r="E10" s="112"/>
      <c r="F10" s="134"/>
      <c r="G10" s="51"/>
    </row>
    <row r="11" spans="1:7" ht="14.25" customHeight="1">
      <c r="A11" s="152" t="s">
        <v>93</v>
      </c>
      <c r="B11" s="105" t="s">
        <v>51</v>
      </c>
      <c r="C11" s="162">
        <v>0</v>
      </c>
      <c r="D11" s="162">
        <v>0</v>
      </c>
      <c r="E11" s="162">
        <v>0</v>
      </c>
      <c r="F11" s="163">
        <v>0</v>
      </c>
      <c r="G11" s="51"/>
    </row>
    <row r="12" spans="1:7" ht="12.75">
      <c r="A12" s="154" t="s">
        <v>63</v>
      </c>
      <c r="B12" s="109"/>
      <c r="C12" s="108"/>
      <c r="D12" s="108"/>
      <c r="E12" s="108"/>
      <c r="F12" s="136"/>
      <c r="G12" s="51"/>
    </row>
    <row r="13" spans="1:7" ht="12.75">
      <c r="A13" s="137" t="s">
        <v>52</v>
      </c>
      <c r="B13" s="116"/>
      <c r="C13" s="106"/>
      <c r="D13" s="106"/>
      <c r="E13" s="106"/>
      <c r="F13" s="138"/>
      <c r="G13" s="51"/>
    </row>
    <row r="14" spans="1:7" ht="12.75">
      <c r="A14" s="152" t="s">
        <v>65</v>
      </c>
      <c r="B14" s="105" t="s">
        <v>51</v>
      </c>
      <c r="C14" s="162">
        <v>0</v>
      </c>
      <c r="D14" s="162">
        <v>0</v>
      </c>
      <c r="E14" s="162">
        <v>0</v>
      </c>
      <c r="F14" s="163">
        <v>0</v>
      </c>
      <c r="G14" s="51"/>
    </row>
    <row r="15" spans="1:7" ht="12.75">
      <c r="A15" s="139" t="s">
        <v>89</v>
      </c>
      <c r="B15" s="114"/>
      <c r="C15" s="112"/>
      <c r="D15" s="112"/>
      <c r="E15" s="112"/>
      <c r="F15" s="134"/>
      <c r="G15" s="51"/>
    </row>
    <row r="16" spans="1:7" ht="12.75">
      <c r="A16" s="140" t="s">
        <v>90</v>
      </c>
      <c r="B16" s="115"/>
      <c r="C16" s="108"/>
      <c r="D16" s="108"/>
      <c r="E16" s="108"/>
      <c r="F16" s="136"/>
      <c r="G16" s="51"/>
    </row>
    <row r="17" spans="1:7" ht="12.75">
      <c r="A17" s="139"/>
      <c r="B17" s="114"/>
      <c r="C17" s="112"/>
      <c r="D17" s="112"/>
      <c r="E17" s="112"/>
      <c r="F17" s="134"/>
      <c r="G17" s="51"/>
    </row>
    <row r="18" spans="1:7" ht="12.75">
      <c r="A18" s="152" t="s">
        <v>68</v>
      </c>
      <c r="B18" s="102"/>
      <c r="C18" s="101"/>
      <c r="D18" s="101"/>
      <c r="E18" s="101"/>
      <c r="F18" s="141"/>
      <c r="G18" s="51"/>
    </row>
    <row r="19" spans="1:7" ht="12.75">
      <c r="A19" s="133" t="s">
        <v>131</v>
      </c>
      <c r="B19" s="102" t="s">
        <v>48</v>
      </c>
      <c r="C19" s="162">
        <v>0</v>
      </c>
      <c r="D19" s="162">
        <v>0</v>
      </c>
      <c r="E19" s="162">
        <v>0</v>
      </c>
      <c r="F19" s="163">
        <v>0</v>
      </c>
      <c r="G19" s="51"/>
    </row>
    <row r="20" spans="1:7" ht="12.75">
      <c r="A20" s="133"/>
      <c r="B20" s="102"/>
      <c r="C20" s="101"/>
      <c r="D20" s="101"/>
      <c r="E20" s="101"/>
      <c r="F20" s="141"/>
      <c r="G20" s="51"/>
    </row>
    <row r="21" spans="1:7" ht="12.75">
      <c r="A21" s="133" t="s">
        <v>83</v>
      </c>
      <c r="B21" s="102" t="s">
        <v>48</v>
      </c>
      <c r="C21" s="162">
        <v>0</v>
      </c>
      <c r="D21" s="162">
        <v>0</v>
      </c>
      <c r="E21" s="162">
        <v>0</v>
      </c>
      <c r="F21" s="163">
        <v>0</v>
      </c>
      <c r="G21" s="51"/>
    </row>
    <row r="22" spans="1:7" ht="12.75">
      <c r="A22" s="133"/>
      <c r="B22" s="102"/>
      <c r="C22" s="101"/>
      <c r="D22" s="101"/>
      <c r="E22" s="101"/>
      <c r="F22" s="141"/>
      <c r="G22" s="51"/>
    </row>
    <row r="23" spans="1:7" ht="12.75">
      <c r="A23" s="139"/>
      <c r="B23" s="102"/>
      <c r="C23" s="101"/>
      <c r="D23" s="101"/>
      <c r="E23" s="101"/>
      <c r="F23" s="141"/>
      <c r="G23" s="51"/>
    </row>
    <row r="24" spans="1:7" ht="12.75">
      <c r="A24" s="142"/>
      <c r="B24" s="104"/>
      <c r="C24" s="103"/>
      <c r="D24" s="103"/>
      <c r="E24" s="103"/>
      <c r="F24" s="143"/>
      <c r="G24" s="51"/>
    </row>
    <row r="25" spans="1:6" ht="12.75">
      <c r="A25" s="152" t="s">
        <v>75</v>
      </c>
      <c r="B25" s="113"/>
      <c r="C25" s="101"/>
      <c r="D25" s="101"/>
      <c r="E25" s="101"/>
      <c r="F25" s="141"/>
    </row>
    <row r="26" spans="1:7" ht="12.75">
      <c r="A26" s="144" t="s">
        <v>88</v>
      </c>
      <c r="B26" s="105" t="s">
        <v>51</v>
      </c>
      <c r="C26" s="162">
        <v>0</v>
      </c>
      <c r="D26" s="162">
        <v>0</v>
      </c>
      <c r="E26" s="162">
        <v>0</v>
      </c>
      <c r="F26" s="163">
        <v>0</v>
      </c>
      <c r="G26" s="51"/>
    </row>
    <row r="27" spans="1:7" ht="12.75">
      <c r="A27" s="144"/>
      <c r="B27" s="105"/>
      <c r="C27" s="112"/>
      <c r="D27" s="112"/>
      <c r="E27" s="112"/>
      <c r="F27" s="134"/>
      <c r="G27" s="51"/>
    </row>
    <row r="28" spans="1:7" ht="12.75">
      <c r="A28" s="144"/>
      <c r="B28" s="105"/>
      <c r="C28" s="112"/>
      <c r="D28" s="112"/>
      <c r="E28" s="112"/>
      <c r="F28" s="134"/>
      <c r="G28" s="51"/>
    </row>
    <row r="29" spans="1:7" ht="12.75">
      <c r="A29" s="144"/>
      <c r="B29" s="105"/>
      <c r="C29" s="112"/>
      <c r="D29" s="112"/>
      <c r="E29" s="112"/>
      <c r="F29" s="134"/>
      <c r="G29" s="51"/>
    </row>
    <row r="30" spans="1:7" ht="12.75">
      <c r="A30" s="145"/>
      <c r="B30" s="109"/>
      <c r="C30" s="108"/>
      <c r="D30" s="108"/>
      <c r="E30" s="108"/>
      <c r="F30" s="136"/>
      <c r="G30" s="51"/>
    </row>
    <row r="31" spans="1:7" ht="12.75">
      <c r="A31" s="146"/>
      <c r="B31" s="104"/>
      <c r="C31" s="103"/>
      <c r="D31" s="103"/>
      <c r="E31" s="103"/>
      <c r="F31" s="143"/>
      <c r="G31" s="51"/>
    </row>
    <row r="32" spans="1:7" ht="12.75">
      <c r="A32" s="152" t="s">
        <v>66</v>
      </c>
      <c r="B32" s="111" t="s">
        <v>48</v>
      </c>
      <c r="C32" s="162">
        <v>0</v>
      </c>
      <c r="D32" s="162">
        <v>0</v>
      </c>
      <c r="E32" s="162">
        <v>0</v>
      </c>
      <c r="F32" s="163">
        <v>0</v>
      </c>
      <c r="G32" s="51"/>
    </row>
    <row r="33" spans="1:6" ht="12.75">
      <c r="A33" s="133" t="s">
        <v>50</v>
      </c>
      <c r="B33" s="102"/>
      <c r="C33" s="101"/>
      <c r="D33" s="101"/>
      <c r="E33" s="101"/>
      <c r="F33" s="141"/>
    </row>
    <row r="34" spans="1:6" ht="12.75">
      <c r="A34" s="133"/>
      <c r="B34" s="102"/>
      <c r="C34" s="101"/>
      <c r="D34" s="101"/>
      <c r="E34" s="101"/>
      <c r="F34" s="141"/>
    </row>
    <row r="35" spans="1:6" ht="12.75">
      <c r="A35" s="133"/>
      <c r="B35" s="102"/>
      <c r="C35" s="101"/>
      <c r="D35" s="101"/>
      <c r="E35" s="101"/>
      <c r="F35" s="141"/>
    </row>
    <row r="36" spans="1:6" ht="12.75">
      <c r="A36" s="147"/>
      <c r="B36" s="100"/>
      <c r="C36" s="99"/>
      <c r="D36" s="99"/>
      <c r="E36" s="99"/>
      <c r="F36" s="148"/>
    </row>
    <row r="37" spans="1:7" ht="15.75">
      <c r="A37" s="146"/>
      <c r="B37" s="110"/>
      <c r="C37" s="106"/>
      <c r="D37" s="106"/>
      <c r="E37" s="106"/>
      <c r="F37" s="138"/>
      <c r="G37" s="51"/>
    </row>
    <row r="38" spans="1:7" ht="15">
      <c r="A38" s="124" t="s">
        <v>96</v>
      </c>
      <c r="B38" s="105" t="s">
        <v>48</v>
      </c>
      <c r="C38" s="162">
        <v>0</v>
      </c>
      <c r="D38" s="162">
        <v>0</v>
      </c>
      <c r="E38" s="162">
        <v>0</v>
      </c>
      <c r="F38" s="163">
        <v>0</v>
      </c>
      <c r="G38" s="51"/>
    </row>
    <row r="39" spans="1:7" ht="14.25">
      <c r="A39" s="135"/>
      <c r="B39" s="109"/>
      <c r="C39" s="108"/>
      <c r="D39" s="108"/>
      <c r="E39" s="108"/>
      <c r="F39" s="136"/>
      <c r="G39" s="51"/>
    </row>
    <row r="40" spans="1:7" ht="12.75">
      <c r="A40" s="146"/>
      <c r="B40" s="107"/>
      <c r="C40" s="106"/>
      <c r="D40" s="106"/>
      <c r="E40" s="106"/>
      <c r="F40" s="138"/>
      <c r="G40" s="51"/>
    </row>
    <row r="41" spans="1:6" ht="15">
      <c r="A41" s="124" t="s">
        <v>49</v>
      </c>
      <c r="B41" s="105" t="s">
        <v>48</v>
      </c>
      <c r="C41" s="162">
        <v>0</v>
      </c>
      <c r="D41" s="162">
        <v>0</v>
      </c>
      <c r="E41" s="162">
        <v>0</v>
      </c>
      <c r="F41" s="163">
        <v>0</v>
      </c>
    </row>
    <row r="42" spans="1:6" ht="12.75">
      <c r="A42" s="149"/>
      <c r="B42" s="100"/>
      <c r="C42" s="99"/>
      <c r="D42" s="99"/>
      <c r="E42" s="99"/>
      <c r="F42" s="148"/>
    </row>
    <row r="43" spans="1:6" ht="12.75">
      <c r="A43" s="146"/>
      <c r="B43" s="104"/>
      <c r="C43" s="103"/>
      <c r="D43" s="103"/>
      <c r="E43" s="103"/>
      <c r="F43" s="143"/>
    </row>
    <row r="44" spans="1:7" ht="15">
      <c r="A44" s="124" t="s">
        <v>91</v>
      </c>
      <c r="B44" s="102"/>
      <c r="C44" s="101"/>
      <c r="D44" s="101"/>
      <c r="E44" s="162">
        <v>0</v>
      </c>
      <c r="F44" s="141"/>
      <c r="G44" s="51"/>
    </row>
    <row r="45" spans="1:7" ht="13.5" thickBot="1">
      <c r="A45" s="147"/>
      <c r="B45" s="100"/>
      <c r="C45" s="99"/>
      <c r="D45" s="99"/>
      <c r="E45" s="99"/>
      <c r="F45" s="148"/>
      <c r="G45" s="51"/>
    </row>
    <row r="46" spans="1:7" ht="30.75" customHeight="1" thickBot="1">
      <c r="A46" s="131" t="s">
        <v>1</v>
      </c>
      <c r="B46" s="132"/>
      <c r="C46" s="164">
        <f>SUM(C11:C44)</f>
        <v>0</v>
      </c>
      <c r="D46" s="164">
        <f>SUM(D11:D44)</f>
        <v>0</v>
      </c>
      <c r="E46" s="164">
        <f>SUM(E11:E44)</f>
        <v>0</v>
      </c>
      <c r="F46" s="164">
        <f>SUM(F11:F44)</f>
        <v>0</v>
      </c>
      <c r="G46" s="52"/>
    </row>
    <row r="47" spans="1:7" ht="15.75">
      <c r="A47" s="9"/>
      <c r="B47" s="98"/>
      <c r="C47" s="49"/>
      <c r="D47" s="49"/>
      <c r="E47" s="49"/>
      <c r="F47" s="49"/>
      <c r="G47" s="51"/>
    </row>
    <row r="48" spans="2:7" s="48" customFormat="1" ht="15">
      <c r="B48" s="97"/>
      <c r="C48" s="50"/>
      <c r="D48" s="50"/>
      <c r="E48" s="47"/>
      <c r="F48" s="50"/>
      <c r="G48" s="53"/>
    </row>
  </sheetData>
  <sheetProtection password="CF28" sheet="1" objects="1" scenarios="1"/>
  <printOptions/>
  <pageMargins left="0.1968503937007874" right="0" top="0.984251968503937" bottom="0" header="0" footer="0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Hodák Jiří</dc:creator>
  <cp:keywords/>
  <dc:description/>
  <cp:lastModifiedBy>Jareš Zbyněk</cp:lastModifiedBy>
  <cp:lastPrinted>2017-06-02T10:44:46Z</cp:lastPrinted>
  <dcterms:created xsi:type="dcterms:W3CDTF">2002-02-04T12:38:20Z</dcterms:created>
  <dcterms:modified xsi:type="dcterms:W3CDTF">2017-10-27T10:51:34Z</dcterms:modified>
  <cp:category/>
  <cp:version/>
  <cp:contentType/>
  <cp:contentStatus/>
</cp:coreProperties>
</file>