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PI\úkoly Kuruc\výběrko_polygrafické_služby_NZM\"/>
    </mc:Choice>
  </mc:AlternateContent>
  <bookViews>
    <workbookView xWindow="0" yWindow="0" windowWidth="19200" windowHeight="11760"/>
  </bookViews>
  <sheets>
    <sheet name="Cenová nabídka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4" i="1" l="1"/>
  <c r="H26" i="1"/>
  <c r="D72" i="1"/>
  <c r="H54" i="1"/>
  <c r="G64" i="1"/>
  <c r="H63" i="1"/>
  <c r="H64" i="1"/>
  <c r="J43" i="1"/>
  <c r="G54" i="1"/>
  <c r="H53" i="1"/>
  <c r="G26" i="1"/>
  <c r="C72" i="1"/>
  <c r="K39" i="1"/>
  <c r="K36" i="1"/>
  <c r="K37" i="1"/>
  <c r="K38" i="1"/>
  <c r="K40" i="1"/>
  <c r="K35" i="1"/>
  <c r="H16" i="1"/>
  <c r="H17" i="1"/>
  <c r="H18" i="1"/>
  <c r="H19" i="1"/>
  <c r="H20" i="1"/>
  <c r="H21" i="1"/>
  <c r="H15" i="1"/>
  <c r="K43" i="1"/>
</calcChain>
</file>

<file path=xl/sharedStrings.xml><?xml version="1.0" encoding="utf-8"?>
<sst xmlns="http://schemas.openxmlformats.org/spreadsheetml/2006/main" count="159" uniqueCount="89">
  <si>
    <t>leták A5 oboustranný</t>
  </si>
  <si>
    <t>leták A4 oboustranný</t>
  </si>
  <si>
    <t>papír</t>
  </si>
  <si>
    <t>barevnost</t>
  </si>
  <si>
    <t>počet kusů</t>
  </si>
  <si>
    <t>vazba</t>
  </si>
  <si>
    <t xml:space="preserve">gramáž papír </t>
  </si>
  <si>
    <t xml:space="preserve">V2 lepená </t>
  </si>
  <si>
    <t>V4 šitá, měkké desky</t>
  </si>
  <si>
    <t xml:space="preserve">V8 šitá, tvrdé desky  </t>
  </si>
  <si>
    <t xml:space="preserve">počet ks </t>
  </si>
  <si>
    <t xml:space="preserve">gramáž desek </t>
  </si>
  <si>
    <t>4/4</t>
  </si>
  <si>
    <t>předsádky 2x4 str.</t>
  </si>
  <si>
    <t xml:space="preserve">150g mat </t>
  </si>
  <si>
    <t>350g</t>
  </si>
  <si>
    <t>300g</t>
  </si>
  <si>
    <t>160g</t>
  </si>
  <si>
    <t>mat</t>
  </si>
  <si>
    <t xml:space="preserve">barevnost </t>
  </si>
  <si>
    <t>součástí zakázky je</t>
  </si>
  <si>
    <t>nátisk</t>
  </si>
  <si>
    <t>letáky</t>
  </si>
  <si>
    <t>1.</t>
  </si>
  <si>
    <t>2.</t>
  </si>
  <si>
    <t>V1</t>
  </si>
  <si>
    <t>250g</t>
  </si>
  <si>
    <t xml:space="preserve">doprava do NZM Praha, Kostelní 44, Praha 7 </t>
  </si>
  <si>
    <t xml:space="preserve">balení </t>
  </si>
  <si>
    <t xml:space="preserve">balení skupinově foliově </t>
  </si>
  <si>
    <t>počet  stran</t>
  </si>
  <si>
    <t>doprava do NZM Praha, Kostelní 44, Praha 7</t>
  </si>
  <si>
    <t xml:space="preserve">A5 na výšku </t>
  </si>
  <si>
    <t>nátisk v rozsahu min. 3 strany (titulka + dvoustrana)</t>
  </si>
  <si>
    <t>110g mat</t>
  </si>
  <si>
    <t xml:space="preserve">publikace, zadání dle přílohy  </t>
  </si>
  <si>
    <t xml:space="preserve">A4 </t>
  </si>
  <si>
    <t>A4 na šířku, desky lamino mat</t>
  </si>
  <si>
    <t>Kč bez DPH</t>
  </si>
  <si>
    <t>Kč s DPH</t>
  </si>
  <si>
    <t xml:space="preserve">Národní zemědělské muzeum </t>
  </si>
  <si>
    <t>státní příspěvková organizace</t>
  </si>
  <si>
    <t xml:space="preserve">Sídlo: </t>
  </si>
  <si>
    <t>Sídlo: Kostelní 44, 170 00 Praha 7</t>
  </si>
  <si>
    <t>IČ: 75075741</t>
  </si>
  <si>
    <t>DIČ: CZ 75075741</t>
  </si>
  <si>
    <t>Jednající: doc. Ing. Milan Jan Půček, MBA, Ph.D.</t>
  </si>
  <si>
    <t xml:space="preserve">Veřejná zakázka malého rozsahu na služby s názvem „Tisk publikací a prezentačních materiálů pro NZM“ realizovaná v souladu s ustanovením § 12 odst. 3 a § 18 odst. 5 zákona č. 137/2006  Sb., o veřejných zakázkách, v platném znění, mimo režim tohoto zákona (dále jen „veřejná zakázka“). Zadávací dokumentace k veřejné zakázce.  </t>
  </si>
  <si>
    <t xml:space="preserve">IČO: </t>
  </si>
  <si>
    <t xml:space="preserve">DIČ: </t>
  </si>
  <si>
    <t xml:space="preserve">bankovní spojení: </t>
  </si>
  <si>
    <t xml:space="preserve">č.ú.: </t>
  </si>
  <si>
    <t xml:space="preserve">Zhotovitel - doplní uchazeč </t>
  </si>
  <si>
    <t>Firma, jméno, příjmení</t>
  </si>
  <si>
    <t xml:space="preserve">kontaktní osoba </t>
  </si>
  <si>
    <t>135g - 150g, ofset</t>
  </si>
  <si>
    <t>leták A3 oboustranný, 2x big</t>
  </si>
  <si>
    <t>leták DL oboustranný</t>
  </si>
  <si>
    <t>160g, ofset</t>
  </si>
  <si>
    <t>140g ofset</t>
  </si>
  <si>
    <t>200g, ofset</t>
  </si>
  <si>
    <t>leták A6 oboustranný</t>
  </si>
  <si>
    <t>paměstní list A4 jednostranný</t>
  </si>
  <si>
    <t>300g, ofset</t>
  </si>
  <si>
    <t xml:space="preserve">V8 šitá, tvrdé desky </t>
  </si>
  <si>
    <t xml:space="preserve">A5  na šířku, matné lamino desky </t>
  </si>
  <si>
    <t>A5 na výšku, matné lamino desky</t>
  </si>
  <si>
    <t xml:space="preserve">součástí zakázky je </t>
  </si>
  <si>
    <t xml:space="preserve">celková nabídková cena </t>
  </si>
  <si>
    <t xml:space="preserve">150g, mat </t>
  </si>
  <si>
    <t>leták A3 oboustranný, 2x big, 9 variant</t>
  </si>
  <si>
    <t>lesk</t>
  </si>
  <si>
    <t>leták A5 oboustranný, 10 variant</t>
  </si>
  <si>
    <t>leták A4 oboustranný, 3 varianty</t>
  </si>
  <si>
    <t>3.</t>
  </si>
  <si>
    <t>pracovní listy</t>
  </si>
  <si>
    <t>80g, ofset</t>
  </si>
  <si>
    <t>4.</t>
  </si>
  <si>
    <t>desky</t>
  </si>
  <si>
    <t>A5 na výšku, desky PVC poloprůhledné</t>
  </si>
  <si>
    <t>kroužková vazba</t>
  </si>
  <si>
    <t>pracovní list A4 oboustranný, 1xbig, vložit do sebe</t>
  </si>
  <si>
    <t>papír recyklovaný</t>
  </si>
  <si>
    <t>4/4 (1/3 barevně)</t>
  </si>
  <si>
    <t>desky A5, dvouchlopňové, výška 3mm každá chlopeň</t>
  </si>
  <si>
    <t>akorát (1mm na výšku)</t>
  </si>
  <si>
    <t>120g, béžový papír lepší</t>
  </si>
  <si>
    <t>pozn.: počet kusů je součet za 9 variant</t>
  </si>
  <si>
    <t xml:space="preserve">Příloha -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</si>
</sst>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indexed="23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/>
    <xf numFmtId="49" fontId="3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0" borderId="3" xfId="0" applyFont="1" applyBorder="1"/>
    <xf numFmtId="0" fontId="3" fillId="0" borderId="3" xfId="0" applyFont="1" applyBorder="1"/>
    <xf numFmtId="0" fontId="3" fillId="0" borderId="0" xfId="0" applyFont="1" applyBorder="1"/>
    <xf numFmtId="49" fontId="3" fillId="0" borderId="0" xfId="0" applyNumberFormat="1" applyFont="1" applyBorder="1"/>
    <xf numFmtId="0" fontId="2" fillId="3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5" borderId="1" xfId="0" applyFont="1" applyFill="1" applyBorder="1"/>
    <xf numFmtId="49" fontId="3" fillId="5" borderId="1" xfId="0" applyNumberFormat="1" applyFont="1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/>
    <xf numFmtId="0" fontId="6" fillId="0" borderId="0" xfId="0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tabSelected="1" workbookViewId="0">
      <selection activeCell="C28" sqref="C28"/>
    </sheetView>
  </sheetViews>
  <sheetFormatPr defaultRowHeight="14.25" x14ac:dyDescent="0.2"/>
  <cols>
    <col min="1" max="1" width="2.140625" style="2" customWidth="1"/>
    <col min="2" max="2" width="52.140625" style="2" customWidth="1"/>
    <col min="3" max="3" width="26.28515625" style="2" customWidth="1"/>
    <col min="4" max="4" width="23.5703125" style="2" customWidth="1"/>
    <col min="5" max="5" width="11.140625" style="2" customWidth="1"/>
    <col min="6" max="6" width="28" style="2" bestFit="1" customWidth="1"/>
    <col min="7" max="8" width="12.85546875" style="2" customWidth="1"/>
    <col min="9" max="9" width="9.140625" style="2"/>
    <col min="10" max="11" width="12.85546875" style="2" customWidth="1"/>
    <col min="12" max="16384" width="9.140625" style="2"/>
  </cols>
  <sheetData>
    <row r="1" spans="2:10" ht="18.75" customHeight="1" x14ac:dyDescent="0.25">
      <c r="B1" s="4" t="s">
        <v>88</v>
      </c>
    </row>
    <row r="2" spans="2:10" ht="47.25" customHeight="1" x14ac:dyDescent="0.2">
      <c r="B2" s="37" t="s">
        <v>47</v>
      </c>
      <c r="C2" s="37"/>
      <c r="D2" s="37"/>
      <c r="E2" s="37"/>
      <c r="F2" s="37"/>
      <c r="G2" s="37"/>
      <c r="H2" s="37"/>
      <c r="I2" s="37"/>
      <c r="J2" s="37"/>
    </row>
    <row r="3" spans="2:10" ht="5.25" customHeight="1" x14ac:dyDescent="0.2"/>
    <row r="4" spans="2:10" x14ac:dyDescent="0.2">
      <c r="D4" s="6" t="s">
        <v>52</v>
      </c>
    </row>
    <row r="5" spans="2:10" ht="15" x14ac:dyDescent="0.25">
      <c r="B5" s="1" t="s">
        <v>40</v>
      </c>
      <c r="D5" s="15" t="s">
        <v>53</v>
      </c>
      <c r="E5" s="16"/>
      <c r="F5" s="16"/>
      <c r="G5" s="16"/>
      <c r="H5" s="16"/>
      <c r="I5" s="16"/>
    </row>
    <row r="6" spans="2:10" ht="15" x14ac:dyDescent="0.25">
      <c r="B6" s="3" t="s">
        <v>41</v>
      </c>
      <c r="D6" s="16" t="s">
        <v>42</v>
      </c>
      <c r="E6" s="16"/>
      <c r="F6" s="16"/>
      <c r="G6" s="16"/>
      <c r="H6" s="16"/>
      <c r="I6" s="16"/>
      <c r="J6" s="4"/>
    </row>
    <row r="7" spans="2:10" ht="15" x14ac:dyDescent="0.25">
      <c r="B7" s="3" t="s">
        <v>43</v>
      </c>
      <c r="D7" s="16" t="s">
        <v>48</v>
      </c>
      <c r="E7" s="16"/>
      <c r="F7" s="16"/>
      <c r="G7" s="16"/>
      <c r="H7" s="16"/>
      <c r="I7" s="16"/>
      <c r="J7" s="4"/>
    </row>
    <row r="8" spans="2:10" ht="15" x14ac:dyDescent="0.25">
      <c r="B8" s="3" t="s">
        <v>44</v>
      </c>
      <c r="C8" s="3"/>
      <c r="D8" s="16" t="s">
        <v>49</v>
      </c>
      <c r="E8" s="16"/>
      <c r="F8" s="16"/>
      <c r="G8" s="16"/>
      <c r="H8" s="16"/>
      <c r="I8" s="16"/>
      <c r="J8" s="4"/>
    </row>
    <row r="9" spans="2:10" ht="15" x14ac:dyDescent="0.25">
      <c r="B9" s="3" t="s">
        <v>45</v>
      </c>
      <c r="C9" s="3"/>
      <c r="D9" s="16" t="s">
        <v>50</v>
      </c>
      <c r="E9" s="16"/>
      <c r="F9" s="16"/>
      <c r="G9" s="16"/>
      <c r="H9" s="15"/>
      <c r="I9" s="16"/>
    </row>
    <row r="10" spans="2:10" ht="15" x14ac:dyDescent="0.25">
      <c r="B10" s="36" t="s">
        <v>46</v>
      </c>
      <c r="C10" s="36"/>
      <c r="D10" s="16" t="s">
        <v>51</v>
      </c>
      <c r="E10" s="16"/>
      <c r="F10" s="16"/>
      <c r="G10" s="16"/>
      <c r="H10" s="16"/>
      <c r="I10" s="16"/>
      <c r="J10" s="4"/>
    </row>
    <row r="11" spans="2:10" x14ac:dyDescent="0.2">
      <c r="D11" s="16" t="s">
        <v>54</v>
      </c>
      <c r="E11" s="16"/>
      <c r="F11" s="16"/>
      <c r="G11" s="16"/>
      <c r="H11" s="16"/>
      <c r="I11" s="16"/>
    </row>
    <row r="12" spans="2:10" ht="7.5" customHeight="1" x14ac:dyDescent="0.2">
      <c r="D12" s="17"/>
      <c r="E12" s="17"/>
      <c r="F12" s="17"/>
      <c r="G12" s="17"/>
      <c r="H12" s="17"/>
      <c r="I12" s="17"/>
    </row>
    <row r="13" spans="2:10" ht="13.5" customHeight="1" x14ac:dyDescent="0.25">
      <c r="B13" s="13" t="s">
        <v>23</v>
      </c>
    </row>
    <row r="14" spans="2:10" ht="29.25" customHeight="1" x14ac:dyDescent="0.2">
      <c r="B14" s="9" t="s">
        <v>22</v>
      </c>
      <c r="C14" s="9" t="s">
        <v>2</v>
      </c>
      <c r="D14" s="9" t="s">
        <v>3</v>
      </c>
      <c r="E14" s="9"/>
      <c r="F14" s="9" t="s">
        <v>4</v>
      </c>
      <c r="G14" s="9" t="s">
        <v>38</v>
      </c>
      <c r="H14" s="9" t="s">
        <v>39</v>
      </c>
    </row>
    <row r="15" spans="2:10" x14ac:dyDescent="0.2">
      <c r="B15" s="7" t="s">
        <v>61</v>
      </c>
      <c r="C15" s="7" t="s">
        <v>60</v>
      </c>
      <c r="D15" s="8" t="s">
        <v>12</v>
      </c>
      <c r="E15" s="7" t="s">
        <v>18</v>
      </c>
      <c r="F15" s="7">
        <v>5000</v>
      </c>
      <c r="G15" s="23"/>
      <c r="H15" s="23">
        <f>G15*1.21</f>
        <v>0</v>
      </c>
    </row>
    <row r="16" spans="2:10" x14ac:dyDescent="0.2">
      <c r="B16" s="7" t="s">
        <v>57</v>
      </c>
      <c r="C16" s="7" t="s">
        <v>58</v>
      </c>
      <c r="D16" s="8" t="s">
        <v>12</v>
      </c>
      <c r="E16" s="7" t="s">
        <v>18</v>
      </c>
      <c r="F16" s="7">
        <v>10000</v>
      </c>
      <c r="G16" s="23"/>
      <c r="H16" s="23">
        <f t="shared" ref="H16:H21" si="0">G16*1.21</f>
        <v>0</v>
      </c>
    </row>
    <row r="17" spans="2:11" x14ac:dyDescent="0.2">
      <c r="B17" s="7" t="s">
        <v>57</v>
      </c>
      <c r="C17" s="7" t="s">
        <v>60</v>
      </c>
      <c r="D17" s="8" t="s">
        <v>12</v>
      </c>
      <c r="E17" s="7" t="s">
        <v>18</v>
      </c>
      <c r="F17" s="7">
        <v>5000</v>
      </c>
      <c r="G17" s="23"/>
      <c r="H17" s="23">
        <f t="shared" si="0"/>
        <v>0</v>
      </c>
    </row>
    <row r="18" spans="2:11" ht="16.5" customHeight="1" x14ac:dyDescent="0.2">
      <c r="B18" s="7" t="s">
        <v>0</v>
      </c>
      <c r="C18" s="7" t="s">
        <v>59</v>
      </c>
      <c r="D18" s="8" t="s">
        <v>12</v>
      </c>
      <c r="E18" s="7" t="s">
        <v>18</v>
      </c>
      <c r="F18" s="7">
        <v>10000</v>
      </c>
      <c r="G18" s="22"/>
      <c r="H18" s="23">
        <f t="shared" si="0"/>
        <v>0</v>
      </c>
    </row>
    <row r="19" spans="2:11" ht="16.5" customHeight="1" x14ac:dyDescent="0.2">
      <c r="B19" s="7" t="s">
        <v>1</v>
      </c>
      <c r="C19" s="7" t="s">
        <v>55</v>
      </c>
      <c r="D19" s="8" t="s">
        <v>12</v>
      </c>
      <c r="E19" s="7" t="s">
        <v>18</v>
      </c>
      <c r="F19" s="7">
        <v>10000</v>
      </c>
      <c r="G19" s="22"/>
      <c r="H19" s="23">
        <f t="shared" si="0"/>
        <v>0</v>
      </c>
    </row>
    <row r="20" spans="2:11" ht="16.5" customHeight="1" x14ac:dyDescent="0.2">
      <c r="B20" s="7" t="s">
        <v>62</v>
      </c>
      <c r="C20" s="7" t="s">
        <v>63</v>
      </c>
      <c r="D20" s="8" t="s">
        <v>12</v>
      </c>
      <c r="E20" s="7" t="s">
        <v>18</v>
      </c>
      <c r="F20" s="7">
        <v>2000</v>
      </c>
      <c r="G20" s="22"/>
      <c r="H20" s="23">
        <f t="shared" si="0"/>
        <v>0</v>
      </c>
    </row>
    <row r="21" spans="2:11" ht="16.5" customHeight="1" x14ac:dyDescent="0.2">
      <c r="B21" s="7" t="s">
        <v>56</v>
      </c>
      <c r="C21" s="7" t="s">
        <v>55</v>
      </c>
      <c r="D21" s="8" t="s">
        <v>12</v>
      </c>
      <c r="E21" s="7" t="s">
        <v>18</v>
      </c>
      <c r="F21" s="7">
        <v>50000</v>
      </c>
      <c r="G21" s="22"/>
      <c r="H21" s="23">
        <f t="shared" si="0"/>
        <v>0</v>
      </c>
    </row>
    <row r="22" spans="2:11" ht="16.5" customHeight="1" x14ac:dyDescent="0.2">
      <c r="B22" s="30" t="s">
        <v>70</v>
      </c>
      <c r="C22" s="30" t="s">
        <v>55</v>
      </c>
      <c r="D22" s="31" t="s">
        <v>12</v>
      </c>
      <c r="E22" s="30" t="s">
        <v>71</v>
      </c>
      <c r="F22" s="30">
        <v>450000</v>
      </c>
      <c r="G22" s="32"/>
      <c r="H22" s="33">
        <v>0</v>
      </c>
      <c r="I22" s="35" t="s">
        <v>87</v>
      </c>
      <c r="J22" s="27"/>
    </row>
    <row r="23" spans="2:11" ht="16.5" customHeight="1" x14ac:dyDescent="0.2">
      <c r="B23" s="30" t="s">
        <v>72</v>
      </c>
      <c r="C23" s="30" t="s">
        <v>55</v>
      </c>
      <c r="D23" s="31" t="s">
        <v>12</v>
      </c>
      <c r="E23" s="30" t="s">
        <v>71</v>
      </c>
      <c r="F23" s="30">
        <v>45000</v>
      </c>
      <c r="G23" s="32"/>
      <c r="H23" s="33">
        <v>0</v>
      </c>
      <c r="J23" s="27"/>
    </row>
    <row r="24" spans="2:11" ht="16.5" customHeight="1" x14ac:dyDescent="0.2">
      <c r="B24" s="30" t="s">
        <v>57</v>
      </c>
      <c r="C24" s="30" t="s">
        <v>58</v>
      </c>
      <c r="D24" s="31" t="s">
        <v>12</v>
      </c>
      <c r="E24" s="30" t="s">
        <v>71</v>
      </c>
      <c r="F24" s="30">
        <v>110000</v>
      </c>
      <c r="G24" s="33"/>
      <c r="H24" s="33">
        <f>G24*1.21</f>
        <v>0</v>
      </c>
      <c r="J24" s="27"/>
    </row>
    <row r="25" spans="2:11" ht="16.5" customHeight="1" x14ac:dyDescent="0.2">
      <c r="B25" s="30" t="s">
        <v>73</v>
      </c>
      <c r="C25" s="30" t="s">
        <v>55</v>
      </c>
      <c r="D25" s="31" t="s">
        <v>12</v>
      </c>
      <c r="E25" s="30" t="s">
        <v>18</v>
      </c>
      <c r="F25" s="30">
        <v>60000</v>
      </c>
      <c r="G25" s="32"/>
      <c r="H25" s="33">
        <v>0</v>
      </c>
      <c r="J25" s="27"/>
    </row>
    <row r="26" spans="2:11" ht="16.5" customHeight="1" x14ac:dyDescent="0.25">
      <c r="B26" s="17"/>
      <c r="C26" s="17"/>
      <c r="D26" s="18"/>
      <c r="E26" s="17"/>
      <c r="F26" s="17"/>
      <c r="G26" s="19">
        <f>SUM(G15:G25)</f>
        <v>0</v>
      </c>
      <c r="H26" s="19">
        <f>SUM(H15:H25)</f>
        <v>0</v>
      </c>
    </row>
    <row r="27" spans="2:11" ht="7.5" customHeight="1" x14ac:dyDescent="0.2">
      <c r="D27" s="5"/>
    </row>
    <row r="28" spans="2:11" ht="15" x14ac:dyDescent="0.25">
      <c r="B28" s="4" t="s">
        <v>67</v>
      </c>
      <c r="D28" s="5"/>
    </row>
    <row r="29" spans="2:11" x14ac:dyDescent="0.2">
      <c r="B29" s="2" t="s">
        <v>21</v>
      </c>
      <c r="D29" s="5"/>
    </row>
    <row r="30" spans="2:11" x14ac:dyDescent="0.2">
      <c r="B30" s="2" t="s">
        <v>28</v>
      </c>
      <c r="D30" s="5"/>
    </row>
    <row r="31" spans="2:11" ht="15" thickBot="1" x14ac:dyDescent="0.25">
      <c r="B31" s="2" t="s">
        <v>31</v>
      </c>
      <c r="D31" s="5"/>
    </row>
    <row r="32" spans="2:11" x14ac:dyDescent="0.2">
      <c r="B32" s="10"/>
      <c r="C32" s="10"/>
      <c r="D32" s="11"/>
      <c r="E32" s="10"/>
      <c r="F32" s="10"/>
      <c r="G32" s="10"/>
      <c r="H32" s="10"/>
      <c r="I32" s="10"/>
      <c r="J32" s="10"/>
      <c r="K32" s="10"/>
    </row>
    <row r="33" spans="2:11" ht="13.5" customHeight="1" x14ac:dyDescent="0.25">
      <c r="B33" s="14" t="s">
        <v>24</v>
      </c>
    </row>
    <row r="34" spans="2:11" ht="31.5" customHeight="1" x14ac:dyDescent="0.2">
      <c r="B34" s="9" t="s">
        <v>35</v>
      </c>
      <c r="C34" s="9" t="s">
        <v>5</v>
      </c>
      <c r="D34" s="9" t="s">
        <v>11</v>
      </c>
      <c r="E34" s="9" t="s">
        <v>13</v>
      </c>
      <c r="F34" s="9" t="s">
        <v>6</v>
      </c>
      <c r="G34" s="9" t="s">
        <v>19</v>
      </c>
      <c r="H34" s="9" t="s">
        <v>30</v>
      </c>
      <c r="I34" s="12" t="s">
        <v>10</v>
      </c>
      <c r="J34" s="9" t="s">
        <v>38</v>
      </c>
      <c r="K34" s="9" t="s">
        <v>39</v>
      </c>
    </row>
    <row r="35" spans="2:11" ht="16.5" customHeight="1" x14ac:dyDescent="0.2">
      <c r="B35" s="7" t="s">
        <v>32</v>
      </c>
      <c r="C35" s="7" t="s">
        <v>7</v>
      </c>
      <c r="D35" s="7" t="s">
        <v>16</v>
      </c>
      <c r="E35" s="7"/>
      <c r="F35" s="7" t="s">
        <v>14</v>
      </c>
      <c r="G35" s="8" t="s">
        <v>12</v>
      </c>
      <c r="H35" s="7">
        <v>56</v>
      </c>
      <c r="I35" s="7">
        <v>4000</v>
      </c>
      <c r="J35" s="7"/>
      <c r="K35" s="7">
        <f t="shared" ref="K35:K40" si="1">J35*1.21</f>
        <v>0</v>
      </c>
    </row>
    <row r="36" spans="2:11" ht="16.5" customHeight="1" x14ac:dyDescent="0.2">
      <c r="B36" s="7" t="s">
        <v>66</v>
      </c>
      <c r="C36" s="7" t="s">
        <v>8</v>
      </c>
      <c r="D36" s="7" t="s">
        <v>15</v>
      </c>
      <c r="E36" s="7"/>
      <c r="F36" s="7" t="s">
        <v>14</v>
      </c>
      <c r="G36" s="8" t="s">
        <v>12</v>
      </c>
      <c r="H36" s="7">
        <v>56</v>
      </c>
      <c r="I36" s="7">
        <v>6000</v>
      </c>
      <c r="J36" s="7"/>
      <c r="K36" s="7">
        <f t="shared" si="1"/>
        <v>0</v>
      </c>
    </row>
    <row r="37" spans="2:11" ht="16.5" customHeight="1" x14ac:dyDescent="0.2">
      <c r="B37" s="7" t="s">
        <v>37</v>
      </c>
      <c r="C37" s="7" t="s">
        <v>64</v>
      </c>
      <c r="D37" s="7"/>
      <c r="E37" s="7" t="s">
        <v>17</v>
      </c>
      <c r="F37" s="7" t="s">
        <v>14</v>
      </c>
      <c r="G37" s="8" t="s">
        <v>12</v>
      </c>
      <c r="H37" s="7">
        <v>56</v>
      </c>
      <c r="I37" s="7">
        <v>2000</v>
      </c>
      <c r="J37" s="7"/>
      <c r="K37" s="7">
        <f t="shared" si="1"/>
        <v>0</v>
      </c>
    </row>
    <row r="38" spans="2:11" ht="16.5" customHeight="1" x14ac:dyDescent="0.2">
      <c r="B38" s="7" t="s">
        <v>65</v>
      </c>
      <c r="C38" s="7" t="s">
        <v>9</v>
      </c>
      <c r="D38" s="7"/>
      <c r="E38" s="7" t="s">
        <v>17</v>
      </c>
      <c r="F38" s="7" t="s">
        <v>14</v>
      </c>
      <c r="G38" s="8" t="s">
        <v>12</v>
      </c>
      <c r="H38" s="7">
        <v>88</v>
      </c>
      <c r="I38" s="7">
        <v>2000</v>
      </c>
      <c r="J38" s="7"/>
      <c r="K38" s="7">
        <f t="shared" si="1"/>
        <v>0</v>
      </c>
    </row>
    <row r="39" spans="2:11" ht="16.5" customHeight="1" x14ac:dyDescent="0.2">
      <c r="B39" s="7" t="s">
        <v>36</v>
      </c>
      <c r="C39" s="7" t="s">
        <v>25</v>
      </c>
      <c r="D39" s="7" t="s">
        <v>26</v>
      </c>
      <c r="E39" s="7"/>
      <c r="F39" s="7" t="s">
        <v>34</v>
      </c>
      <c r="G39" s="8" t="s">
        <v>12</v>
      </c>
      <c r="H39" s="7">
        <v>8</v>
      </c>
      <c r="I39" s="7">
        <v>10000</v>
      </c>
      <c r="J39" s="7"/>
      <c r="K39" s="7">
        <f t="shared" si="1"/>
        <v>0</v>
      </c>
    </row>
    <row r="40" spans="2:11" ht="16.5" customHeight="1" x14ac:dyDescent="0.2">
      <c r="B40" s="7" t="s">
        <v>36</v>
      </c>
      <c r="C40" s="7" t="s">
        <v>64</v>
      </c>
      <c r="D40" s="7"/>
      <c r="E40" s="7"/>
      <c r="F40" s="7" t="s">
        <v>69</v>
      </c>
      <c r="G40" s="8" t="s">
        <v>12</v>
      </c>
      <c r="H40" s="7">
        <v>100</v>
      </c>
      <c r="I40" s="7">
        <v>1000</v>
      </c>
      <c r="J40" s="7"/>
      <c r="K40" s="7">
        <f t="shared" si="1"/>
        <v>0</v>
      </c>
    </row>
    <row r="41" spans="2:11" ht="16.5" customHeight="1" x14ac:dyDescent="0.2">
      <c r="B41" s="30" t="s">
        <v>66</v>
      </c>
      <c r="C41" s="30" t="s">
        <v>8</v>
      </c>
      <c r="D41" s="30" t="s">
        <v>15</v>
      </c>
      <c r="E41" s="30"/>
      <c r="F41" s="30" t="s">
        <v>14</v>
      </c>
      <c r="G41" s="31" t="s">
        <v>12</v>
      </c>
      <c r="H41" s="30">
        <v>40</v>
      </c>
      <c r="I41" s="30">
        <v>2000</v>
      </c>
      <c r="J41" s="30"/>
      <c r="K41" s="30">
        <v>0</v>
      </c>
    </row>
    <row r="42" spans="2:11" ht="16.5" customHeight="1" x14ac:dyDescent="0.2">
      <c r="B42" s="30" t="s">
        <v>79</v>
      </c>
      <c r="C42" s="34" t="s">
        <v>80</v>
      </c>
      <c r="D42" s="30" t="s">
        <v>85</v>
      </c>
      <c r="E42" s="30"/>
      <c r="F42" s="30" t="s">
        <v>86</v>
      </c>
      <c r="G42" s="31" t="s">
        <v>12</v>
      </c>
      <c r="H42" s="30">
        <v>200</v>
      </c>
      <c r="I42" s="30">
        <v>1500</v>
      </c>
      <c r="J42" s="30"/>
      <c r="K42" s="30">
        <v>0</v>
      </c>
    </row>
    <row r="43" spans="2:11" ht="16.5" customHeight="1" x14ac:dyDescent="0.25">
      <c r="B43" s="17"/>
      <c r="C43" s="17"/>
      <c r="D43" s="17"/>
      <c r="E43" s="17"/>
      <c r="F43" s="17"/>
      <c r="G43" s="18"/>
      <c r="H43" s="17"/>
      <c r="I43" s="17"/>
      <c r="J43" s="19">
        <f>SUM(J35:J42)</f>
        <v>0</v>
      </c>
      <c r="K43" s="19">
        <f>SUM(K35:K42)</f>
        <v>0</v>
      </c>
    </row>
    <row r="44" spans="2:11" ht="7.5" customHeight="1" x14ac:dyDescent="0.2"/>
    <row r="45" spans="2:11" ht="15" x14ac:dyDescent="0.25">
      <c r="B45" s="4" t="s">
        <v>20</v>
      </c>
    </row>
    <row r="46" spans="2:11" x14ac:dyDescent="0.2">
      <c r="B46" s="2" t="s">
        <v>33</v>
      </c>
    </row>
    <row r="47" spans="2:11" x14ac:dyDescent="0.2">
      <c r="B47" s="2" t="s">
        <v>29</v>
      </c>
    </row>
    <row r="48" spans="2:11" x14ac:dyDescent="0.2">
      <c r="B48" s="2" t="s">
        <v>27</v>
      </c>
    </row>
    <row r="51" spans="2:8" ht="15" x14ac:dyDescent="0.25">
      <c r="B51" s="13" t="s">
        <v>74</v>
      </c>
    </row>
    <row r="52" spans="2:8" ht="30" x14ac:dyDescent="0.2">
      <c r="B52" s="26" t="s">
        <v>75</v>
      </c>
      <c r="C52" s="26" t="s">
        <v>82</v>
      </c>
      <c r="D52" s="26" t="s">
        <v>3</v>
      </c>
      <c r="E52" s="26"/>
      <c r="F52" s="26" t="s">
        <v>4</v>
      </c>
      <c r="G52" s="26" t="s">
        <v>38</v>
      </c>
      <c r="H52" s="26" t="s">
        <v>39</v>
      </c>
    </row>
    <row r="53" spans="2:8" x14ac:dyDescent="0.2">
      <c r="B53" s="30" t="s">
        <v>81</v>
      </c>
      <c r="C53" s="30" t="s">
        <v>76</v>
      </c>
      <c r="D53" s="31" t="s">
        <v>83</v>
      </c>
      <c r="E53" s="30" t="s">
        <v>18</v>
      </c>
      <c r="F53" s="30">
        <v>260000</v>
      </c>
      <c r="G53" s="33"/>
      <c r="H53" s="33">
        <f>G53*1.21</f>
        <v>0</v>
      </c>
    </row>
    <row r="54" spans="2:8" s="17" customFormat="1" ht="15" x14ac:dyDescent="0.2">
      <c r="D54" s="18"/>
      <c r="G54" s="24">
        <f>SUM(G53)</f>
        <v>0</v>
      </c>
      <c r="H54" s="24">
        <f>SUM(I59)</f>
        <v>0</v>
      </c>
    </row>
    <row r="55" spans="2:8" s="17" customFormat="1" ht="15" x14ac:dyDescent="0.2">
      <c r="D55" s="18"/>
      <c r="G55" s="25"/>
      <c r="H55" s="25"/>
    </row>
    <row r="56" spans="2:8" s="17" customFormat="1" ht="15" x14ac:dyDescent="0.25">
      <c r="B56" s="4" t="s">
        <v>67</v>
      </c>
      <c r="D56" s="18"/>
      <c r="G56" s="25"/>
      <c r="H56" s="25"/>
    </row>
    <row r="57" spans="2:8" s="17" customFormat="1" ht="15" x14ac:dyDescent="0.2">
      <c r="B57" s="2" t="s">
        <v>21</v>
      </c>
      <c r="D57" s="18"/>
      <c r="G57" s="25"/>
      <c r="H57" s="25"/>
    </row>
    <row r="58" spans="2:8" s="17" customFormat="1" ht="15" x14ac:dyDescent="0.2">
      <c r="B58" s="2" t="s">
        <v>28</v>
      </c>
      <c r="D58" s="18"/>
      <c r="G58" s="25"/>
      <c r="H58" s="25"/>
    </row>
    <row r="59" spans="2:8" s="17" customFormat="1" ht="15" x14ac:dyDescent="0.2">
      <c r="B59" s="2" t="s">
        <v>31</v>
      </c>
      <c r="D59" s="18"/>
      <c r="G59" s="25"/>
      <c r="H59" s="25"/>
    </row>
    <row r="60" spans="2:8" s="17" customFormat="1" ht="15" x14ac:dyDescent="0.2">
      <c r="B60" s="2"/>
      <c r="D60" s="18"/>
      <c r="G60" s="25"/>
      <c r="H60" s="25"/>
    </row>
    <row r="61" spans="2:8" s="17" customFormat="1" ht="15" x14ac:dyDescent="0.25">
      <c r="B61" s="13" t="s">
        <v>77</v>
      </c>
      <c r="C61" s="2"/>
      <c r="D61" s="2"/>
      <c r="E61" s="2"/>
      <c r="F61" s="2"/>
      <c r="G61" s="2"/>
      <c r="H61" s="2"/>
    </row>
    <row r="62" spans="2:8" s="17" customFormat="1" ht="30" x14ac:dyDescent="0.2">
      <c r="B62" s="26" t="s">
        <v>78</v>
      </c>
      <c r="C62" s="26" t="s">
        <v>82</v>
      </c>
      <c r="D62" s="26" t="s">
        <v>3</v>
      </c>
      <c r="E62" s="26"/>
      <c r="F62" s="26" t="s">
        <v>4</v>
      </c>
      <c r="G62" s="26" t="s">
        <v>38</v>
      </c>
      <c r="H62" s="26" t="s">
        <v>39</v>
      </c>
    </row>
    <row r="63" spans="2:8" s="17" customFormat="1" x14ac:dyDescent="0.2">
      <c r="B63" s="30" t="s">
        <v>84</v>
      </c>
      <c r="C63" s="30" t="s">
        <v>15</v>
      </c>
      <c r="D63" s="31" t="s">
        <v>12</v>
      </c>
      <c r="E63" s="30" t="s">
        <v>18</v>
      </c>
      <c r="F63" s="30">
        <v>43000</v>
      </c>
      <c r="G63" s="33"/>
      <c r="H63" s="33">
        <f>G63*1.21</f>
        <v>0</v>
      </c>
    </row>
    <row r="64" spans="2:8" ht="15" x14ac:dyDescent="0.2">
      <c r="B64" s="17"/>
      <c r="C64" s="17"/>
      <c r="D64" s="18"/>
      <c r="E64" s="17"/>
      <c r="F64" s="17"/>
      <c r="G64" s="24">
        <f>SUM(G63)</f>
        <v>0</v>
      </c>
      <c r="H64" s="24">
        <f>SUM(H63)</f>
        <v>0</v>
      </c>
    </row>
    <row r="65" spans="2:8" ht="15" x14ac:dyDescent="0.2">
      <c r="B65" s="17"/>
      <c r="C65" s="17"/>
      <c r="D65" s="18"/>
      <c r="E65" s="17"/>
      <c r="F65" s="17"/>
      <c r="G65" s="25"/>
      <c r="H65" s="25"/>
    </row>
    <row r="66" spans="2:8" ht="15" x14ac:dyDescent="0.25">
      <c r="B66" s="4" t="s">
        <v>67</v>
      </c>
      <c r="C66" s="17"/>
      <c r="D66" s="18"/>
      <c r="E66" s="17"/>
      <c r="F66" s="17"/>
      <c r="G66" s="25"/>
      <c r="H66" s="25"/>
    </row>
    <row r="67" spans="2:8" ht="15" x14ac:dyDescent="0.2">
      <c r="B67" s="2" t="s">
        <v>21</v>
      </c>
      <c r="C67" s="17"/>
      <c r="D67" s="18"/>
      <c r="E67" s="17"/>
      <c r="F67" s="17"/>
      <c r="G67" s="25"/>
      <c r="H67" s="25"/>
    </row>
    <row r="68" spans="2:8" ht="15" x14ac:dyDescent="0.2">
      <c r="B68" s="2" t="s">
        <v>28</v>
      </c>
      <c r="C68" s="17"/>
      <c r="D68" s="18"/>
      <c r="E68" s="17"/>
      <c r="F68" s="17"/>
      <c r="G68" s="25"/>
      <c r="H68" s="25"/>
    </row>
    <row r="69" spans="2:8" ht="15" x14ac:dyDescent="0.2">
      <c r="B69" s="2" t="s">
        <v>31</v>
      </c>
      <c r="C69" s="17"/>
      <c r="D69" s="18"/>
      <c r="E69" s="17"/>
      <c r="F69" s="17"/>
      <c r="G69" s="25"/>
      <c r="H69" s="25"/>
    </row>
    <row r="70" spans="2:8" ht="15" x14ac:dyDescent="0.2">
      <c r="B70" s="17"/>
      <c r="C70" s="17"/>
      <c r="D70" s="18"/>
      <c r="E70" s="17"/>
      <c r="F70" s="17"/>
      <c r="G70" s="25"/>
      <c r="H70" s="25"/>
    </row>
    <row r="71" spans="2:8" ht="30" customHeight="1" x14ac:dyDescent="0.2">
      <c r="B71" s="38" t="s">
        <v>68</v>
      </c>
      <c r="C71" s="20" t="s">
        <v>38</v>
      </c>
      <c r="D71" s="20" t="s">
        <v>39</v>
      </c>
      <c r="E71" s="28"/>
    </row>
    <row r="72" spans="2:8" ht="18.75" customHeight="1" x14ac:dyDescent="0.2">
      <c r="B72" s="39"/>
      <c r="C72" s="21">
        <f>G26+J43+G54+G64</f>
        <v>0</v>
      </c>
      <c r="D72" s="21">
        <f>H26+K43+H54+H64</f>
        <v>0</v>
      </c>
      <c r="E72" s="29"/>
    </row>
  </sheetData>
  <mergeCells count="3">
    <mergeCell ref="B10:C10"/>
    <mergeCell ref="B2:J2"/>
    <mergeCell ref="B71:B7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NZM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Martinková</dc:creator>
  <cp:lastModifiedBy>Kuruc Roman</cp:lastModifiedBy>
  <cp:lastPrinted>2018-02-23T16:49:32Z</cp:lastPrinted>
  <dcterms:created xsi:type="dcterms:W3CDTF">2016-05-16T08:20:48Z</dcterms:created>
  <dcterms:modified xsi:type="dcterms:W3CDTF">2018-02-23T16:50:04Z</dcterms:modified>
</cp:coreProperties>
</file>