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14. Dodávka jezdeckých oděvů a potřeb na rok 2018 - 2019\02. Výzva\"/>
    </mc:Choice>
  </mc:AlternateContent>
  <bookViews>
    <workbookView xWindow="0" yWindow="0" windowWidth="28800" windowHeight="11835"/>
  </bookViews>
  <sheets>
    <sheet name="Jezdecké oděvy a potřeby" sheetId="1" r:id="rId1"/>
  </sheets>
  <definedNames>
    <definedName name="_xlnm.Print_Titles" localSheetId="0">'Jezdecké oděvy a potřeby'!$6:$7</definedName>
  </definedNames>
  <calcPr calcId="152511"/>
</workbook>
</file>

<file path=xl/calcChain.xml><?xml version="1.0" encoding="utf-8"?>
<calcChain xmlns="http://schemas.openxmlformats.org/spreadsheetml/2006/main">
  <c r="K34" i="1" l="1"/>
  <c r="M34" i="1" s="1"/>
  <c r="N34" i="1" s="1"/>
  <c r="K35" i="1"/>
  <c r="M35" i="1" s="1"/>
  <c r="N35" i="1" s="1"/>
  <c r="K36" i="1"/>
  <c r="M36" i="1" s="1"/>
  <c r="O36" i="1" s="1"/>
  <c r="K37" i="1"/>
  <c r="M37" i="1" s="1"/>
  <c r="N37" i="1" s="1"/>
  <c r="K38" i="1"/>
  <c r="M38" i="1" s="1"/>
  <c r="O38" i="1" s="1"/>
  <c r="K39" i="1"/>
  <c r="M39" i="1" s="1"/>
  <c r="N39" i="1" s="1"/>
  <c r="K33" i="1"/>
  <c r="M33" i="1" s="1"/>
  <c r="O33" i="1" s="1"/>
  <c r="K26" i="1"/>
  <c r="K27" i="1"/>
  <c r="K28" i="1"/>
  <c r="K29" i="1"/>
  <c r="K30" i="1"/>
  <c r="K31" i="1"/>
  <c r="K32" i="1"/>
  <c r="K21" i="1"/>
  <c r="K22" i="1"/>
  <c r="K23" i="1"/>
  <c r="K24" i="1"/>
  <c r="K25" i="1"/>
  <c r="K12" i="1"/>
  <c r="K13" i="1"/>
  <c r="K14" i="1"/>
  <c r="K15" i="1"/>
  <c r="K16" i="1"/>
  <c r="K17" i="1"/>
  <c r="K18" i="1"/>
  <c r="K19" i="1"/>
  <c r="K20" i="1"/>
  <c r="K9" i="1"/>
  <c r="K10" i="1"/>
  <c r="K11" i="1"/>
  <c r="K8" i="1"/>
  <c r="M8" i="1" s="1"/>
  <c r="O39" i="1" l="1"/>
  <c r="N38" i="1"/>
  <c r="O37" i="1"/>
  <c r="O34" i="1"/>
  <c r="O35" i="1"/>
  <c r="N33" i="1"/>
  <c r="N36" i="1"/>
  <c r="M32" i="1"/>
  <c r="M10" i="1"/>
  <c r="N10" i="1" s="1"/>
  <c r="M11" i="1"/>
  <c r="N11" i="1" s="1"/>
  <c r="M12" i="1"/>
  <c r="N12" i="1" s="1"/>
  <c r="M13" i="1"/>
  <c r="N13" i="1" s="1"/>
  <c r="O13" i="1" s="1"/>
  <c r="M14" i="1"/>
  <c r="M15" i="1"/>
  <c r="M16" i="1"/>
  <c r="N16" i="1" s="1"/>
  <c r="M17" i="1"/>
  <c r="N17" i="1" s="1"/>
  <c r="M18" i="1"/>
  <c r="M19" i="1"/>
  <c r="M20" i="1"/>
  <c r="N20" i="1" s="1"/>
  <c r="M21" i="1"/>
  <c r="M22" i="1"/>
  <c r="N22" i="1" s="1"/>
  <c r="M23" i="1"/>
  <c r="N23" i="1" s="1"/>
  <c r="M24" i="1"/>
  <c r="M25" i="1"/>
  <c r="M26" i="1"/>
  <c r="N26" i="1" s="1"/>
  <c r="M27" i="1"/>
  <c r="M28" i="1"/>
  <c r="M29" i="1"/>
  <c r="M30" i="1"/>
  <c r="N30" i="1" s="1"/>
  <c r="M31" i="1"/>
  <c r="N31" i="1" s="1"/>
  <c r="M9" i="1"/>
  <c r="N9" i="1" s="1"/>
  <c r="M40" i="1"/>
  <c r="N32" i="1" l="1"/>
  <c r="O32" i="1" s="1"/>
  <c r="O31" i="1"/>
  <c r="O30" i="1"/>
  <c r="N29" i="1"/>
  <c r="O29" i="1" s="1"/>
  <c r="N28" i="1"/>
  <c r="O28" i="1" s="1"/>
  <c r="N27" i="1"/>
  <c r="O27" i="1" s="1"/>
  <c r="O26" i="1"/>
  <c r="N25" i="1"/>
  <c r="O25" i="1" s="1"/>
  <c r="N24" i="1"/>
  <c r="O24" i="1" s="1"/>
  <c r="O23" i="1"/>
  <c r="O22" i="1"/>
  <c r="O20" i="1"/>
  <c r="N19" i="1"/>
  <c r="O19" i="1" s="1"/>
  <c r="N18" i="1"/>
  <c r="O18" i="1" s="1"/>
  <c r="O17" i="1"/>
  <c r="O16" i="1"/>
  <c r="N15" i="1"/>
  <c r="O15" i="1" s="1"/>
  <c r="N14" i="1"/>
  <c r="O14" i="1" s="1"/>
  <c r="O12" i="1"/>
  <c r="O10" i="1"/>
  <c r="N21" i="1"/>
  <c r="O21" i="1" s="1"/>
  <c r="O11" i="1"/>
  <c r="O9" i="1"/>
  <c r="N8" i="1"/>
  <c r="N40" i="1" s="1"/>
  <c r="O8" i="1" l="1"/>
  <c r="O40" i="1" s="1"/>
</calcChain>
</file>

<file path=xl/sharedStrings.xml><?xml version="1.0" encoding="utf-8"?>
<sst xmlns="http://schemas.openxmlformats.org/spreadsheetml/2006/main" count="179" uniqueCount="81">
  <si>
    <t>Název - specifikace</t>
  </si>
  <si>
    <t>Velikost</t>
  </si>
  <si>
    <t>Slatiňany</t>
  </si>
  <si>
    <t>Celkem</t>
  </si>
  <si>
    <t>52 - 60</t>
  </si>
  <si>
    <t>S - XL</t>
  </si>
  <si>
    <t>100 - 120 cm</t>
  </si>
  <si>
    <t>S - XXL</t>
  </si>
  <si>
    <t>65 - 75 cm</t>
  </si>
  <si>
    <t>198 - 200 cm</t>
  </si>
  <si>
    <t>cca 200 cm</t>
  </si>
  <si>
    <t>10 - 30 mm</t>
  </si>
  <si>
    <t>35 - 45</t>
  </si>
  <si>
    <t>34 - 44</t>
  </si>
  <si>
    <t>44 - 52</t>
  </si>
  <si>
    <t>140 - 220 cm</t>
  </si>
  <si>
    <t>Kladruby
nad Labem</t>
  </si>
  <si>
    <t>Cena celkem</t>
  </si>
  <si>
    <t>bez DPH</t>
  </si>
  <si>
    <t>vč. DPH</t>
  </si>
  <si>
    <t xml:space="preserve">DPH 21% </t>
  </si>
  <si>
    <t>č.</t>
  </si>
  <si>
    <t>200 - 390 cm</t>
  </si>
  <si>
    <t>všechny dostupné velikosti - kombinace šířka/výška</t>
  </si>
  <si>
    <t>35-45</t>
  </si>
  <si>
    <t>S-XXL</t>
  </si>
  <si>
    <t>S-XL/36-44</t>
  </si>
  <si>
    <t>S-XXL/46-56</t>
  </si>
  <si>
    <t>celkem</t>
  </si>
  <si>
    <t>Množství (ks)</t>
  </si>
  <si>
    <r>
      <t xml:space="preserve">
Bezpečnostní vesta
</t>
    </r>
    <r>
      <rPr>
        <sz val="10"/>
        <color theme="1"/>
        <rFont val="Verdana"/>
        <family val="2"/>
        <charset val="238"/>
      </rPr>
      <t>certifikát level 3, černá barva</t>
    </r>
    <r>
      <rPr>
        <b/>
        <sz val="10"/>
        <color theme="1"/>
        <rFont val="Verdana"/>
        <family val="2"/>
        <charset val="238"/>
      </rPr>
      <t xml:space="preserve">
</t>
    </r>
  </si>
  <si>
    <r>
      <t xml:space="preserve">
Drezurní tušírka bez poutka
</t>
    </r>
    <r>
      <rPr>
        <sz val="10"/>
        <color theme="1"/>
        <rFont val="Verdana"/>
        <family val="2"/>
        <charset val="238"/>
      </rPr>
      <t>protiskluzová rukojeť, s rozšířeným kovovým koncem na rukojeti, černá barva</t>
    </r>
    <r>
      <rPr>
        <b/>
        <sz val="10"/>
        <color theme="1"/>
        <rFont val="Verdana"/>
        <family val="2"/>
        <charset val="238"/>
      </rPr>
      <t xml:space="preserve">
</t>
    </r>
  </si>
  <si>
    <r>
      <t xml:space="preserve">
Chapsy dlouhé
</t>
    </r>
    <r>
      <rPr>
        <sz val="10"/>
        <color theme="1"/>
        <rFont val="Verdana"/>
        <family val="2"/>
        <charset val="238"/>
      </rPr>
      <t>kožené, na zip, bez třásní</t>
    </r>
    <r>
      <rPr>
        <b/>
        <sz val="10"/>
        <color theme="1"/>
        <rFont val="Verdana"/>
        <family val="2"/>
        <charset val="238"/>
      </rPr>
      <t xml:space="preserve">
</t>
    </r>
  </si>
  <si>
    <r>
      <t xml:space="preserve">
Jezdecké rukavice
</t>
    </r>
    <r>
      <rPr>
        <sz val="10"/>
        <color theme="1"/>
        <rFont val="Verdana"/>
        <family val="2"/>
        <charset val="238"/>
      </rPr>
      <t>bavlněné, na suchý zip (černé, tmavě modré, bílé)</t>
    </r>
    <r>
      <rPr>
        <b/>
        <sz val="10"/>
        <color theme="1"/>
        <rFont val="Verdana"/>
        <family val="2"/>
        <charset val="238"/>
      </rPr>
      <t xml:space="preserve">
</t>
    </r>
  </si>
  <si>
    <r>
      <t xml:space="preserve">
Jezdecké rukavice letní</t>
    </r>
    <r>
      <rPr>
        <sz val="10"/>
        <rFont val="Verdana"/>
        <family val="2"/>
        <charset val="238"/>
      </rPr>
      <t xml:space="preserve">
kožené, na suchý zip (černé/hnědé)</t>
    </r>
    <r>
      <rPr>
        <b/>
        <sz val="10"/>
        <rFont val="Verdana"/>
        <family val="2"/>
        <charset val="238"/>
      </rPr>
      <t xml:space="preserve">
</t>
    </r>
  </si>
  <si>
    <r>
      <t xml:space="preserve">
Jezdecké rukavice letní
</t>
    </r>
    <r>
      <rPr>
        <sz val="10"/>
        <rFont val="Verdana"/>
        <family val="2"/>
        <charset val="238"/>
      </rPr>
      <t xml:space="preserve">syntetický materiál, na suchý zip (černé, tmavě modré, bílé)
</t>
    </r>
  </si>
  <si>
    <r>
      <t xml:space="preserve">
Jezdecké rukavice zimní
</t>
    </r>
    <r>
      <rPr>
        <sz val="10"/>
        <rFont val="Verdana"/>
        <family val="2"/>
        <charset val="238"/>
      </rPr>
      <t>kožené, na suchý zip (hnědé/černé)</t>
    </r>
    <r>
      <rPr>
        <b/>
        <sz val="10"/>
        <rFont val="Verdana"/>
        <family val="2"/>
        <charset val="238"/>
      </rPr>
      <t xml:space="preserve">
</t>
    </r>
  </si>
  <si>
    <r>
      <t xml:space="preserve">
Jezdecké rukavice zimní
</t>
    </r>
    <r>
      <rPr>
        <sz val="10"/>
        <rFont val="Verdana"/>
        <family val="2"/>
        <charset val="238"/>
      </rPr>
      <t>syntetický materiál, na suchý zip (černé, tmavě modré)</t>
    </r>
    <r>
      <rPr>
        <b/>
        <sz val="10"/>
        <rFont val="Verdana"/>
        <family val="2"/>
        <charset val="238"/>
      </rPr>
      <t xml:space="preserve">
</t>
    </r>
  </si>
  <si>
    <r>
      <t xml:space="preserve">
Jezdecký bičík skokový
</t>
    </r>
    <r>
      <rPr>
        <sz val="10"/>
        <rFont val="Verdana"/>
        <family val="2"/>
        <charset val="238"/>
      </rPr>
      <t>kožený, pletený, s poutkem (černý/hnědý)</t>
    </r>
    <r>
      <rPr>
        <b/>
        <sz val="10"/>
        <rFont val="Verdana"/>
        <family val="2"/>
        <charset val="238"/>
      </rPr>
      <t xml:space="preserve">
</t>
    </r>
  </si>
  <si>
    <r>
      <t xml:space="preserve">
Lonžovací bič
</t>
    </r>
    <r>
      <rPr>
        <sz val="10"/>
        <rFont val="Verdana"/>
        <family val="2"/>
        <charset val="238"/>
      </rPr>
      <t xml:space="preserve">(černý)
</t>
    </r>
  </si>
  <si>
    <r>
      <t xml:space="preserve">
Lonžovací bič teleskopický
</t>
    </r>
    <r>
      <rPr>
        <sz val="10"/>
        <rFont val="Verdana"/>
        <family val="2"/>
        <charset val="238"/>
      </rPr>
      <t>(černý)</t>
    </r>
    <r>
      <rPr>
        <b/>
        <sz val="10"/>
        <rFont val="Verdana"/>
        <family val="2"/>
        <charset val="238"/>
      </rPr>
      <t xml:space="preserve">
</t>
    </r>
  </si>
  <si>
    <t xml:space="preserve">
Ostruhy kovové s koženým řemínkem
</t>
  </si>
  <si>
    <r>
      <t xml:space="preserve">
Perka kožená na zip se šněrováním
</t>
    </r>
    <r>
      <rPr>
        <sz val="10"/>
        <rFont val="Verdana"/>
        <family val="2"/>
        <charset val="238"/>
      </rPr>
      <t>možnost výběru ze dvou typů - se zipem vzadu/na boku</t>
    </r>
    <r>
      <rPr>
        <b/>
        <sz val="10"/>
        <rFont val="Verdana"/>
        <family val="2"/>
        <charset val="238"/>
      </rPr>
      <t xml:space="preserve">
</t>
    </r>
  </si>
  <si>
    <r>
      <t xml:space="preserve">
Perka zimní
</t>
    </r>
    <r>
      <rPr>
        <sz val="10"/>
        <rFont val="Verdana"/>
        <family val="2"/>
        <charset val="238"/>
      </rPr>
      <t>kožená, s beránkem, na zip</t>
    </r>
    <r>
      <rPr>
        <b/>
        <sz val="10"/>
        <rFont val="Verdana"/>
        <family val="2"/>
        <charset val="238"/>
      </rPr>
      <t xml:space="preserve">
</t>
    </r>
  </si>
  <si>
    <r>
      <t xml:space="preserve">
Vozatajské rukavice
</t>
    </r>
    <r>
      <rPr>
        <sz val="10"/>
        <rFont val="Verdana"/>
        <family val="2"/>
        <charset val="238"/>
      </rPr>
      <t>kožené (černé/hnědé), jemná hovězina, pro sportovní zápřež</t>
    </r>
    <r>
      <rPr>
        <b/>
        <sz val="10"/>
        <rFont val="Verdana"/>
        <family val="2"/>
        <charset val="238"/>
      </rPr>
      <t xml:space="preserve">
</t>
    </r>
  </si>
  <si>
    <r>
      <t xml:space="preserve">
Vozatajský bič
</t>
    </r>
    <r>
      <rPr>
        <sz val="10"/>
        <rFont val="Verdana"/>
        <family val="2"/>
        <charset val="238"/>
      </rPr>
      <t>carbon, max. průměr v nejširším místě 2 cm</t>
    </r>
    <r>
      <rPr>
        <b/>
        <sz val="10"/>
        <rFont val="Verdana"/>
        <family val="2"/>
        <charset val="238"/>
      </rPr>
      <t xml:space="preserve">
</t>
    </r>
  </si>
  <si>
    <r>
      <t xml:space="preserve">
Vozatajský bič teleskopický
</t>
    </r>
    <r>
      <rPr>
        <sz val="10"/>
        <rFont val="Verdana"/>
        <family val="2"/>
        <charset val="238"/>
      </rPr>
      <t>carbon, max. průměr v nejširším místě 2 cm</t>
    </r>
    <r>
      <rPr>
        <b/>
        <sz val="10"/>
        <rFont val="Verdana"/>
        <family val="2"/>
        <charset val="238"/>
      </rPr>
      <t xml:space="preserve">
</t>
    </r>
  </si>
  <si>
    <r>
      <t xml:space="preserve">
Vysoké jezdecké boty
</t>
    </r>
    <r>
      <rPr>
        <sz val="10"/>
        <rFont val="Verdana"/>
        <family val="2"/>
        <charset val="238"/>
      </rPr>
      <t>kožené, šněrovací, na zip</t>
    </r>
    <r>
      <rPr>
        <b/>
        <sz val="10"/>
        <rFont val="Verdana"/>
        <family val="2"/>
        <charset val="238"/>
      </rPr>
      <t xml:space="preserve">
</t>
    </r>
  </si>
  <si>
    <r>
      <t xml:space="preserve">
Jezdecké podkolenky
</t>
    </r>
    <r>
      <rPr>
        <sz val="10"/>
        <rFont val="Verdana"/>
        <family val="2"/>
        <charset val="238"/>
      </rPr>
      <t>30% viskóza, 70% bavlna</t>
    </r>
    <r>
      <rPr>
        <b/>
        <sz val="10"/>
        <rFont val="Verdana"/>
        <family val="2"/>
        <charset val="238"/>
      </rPr>
      <t xml:space="preserve">
</t>
    </r>
  </si>
  <si>
    <r>
      <t xml:space="preserve">
Jezdecká bunda zimní dámská
</t>
    </r>
    <r>
      <rPr>
        <sz val="10"/>
        <rFont val="Verdana"/>
        <family val="2"/>
        <charset val="238"/>
      </rPr>
      <t>větruodolná, voděodolná, zateplená s kapucí, vypasovaná v pase, tmavě modrá/černá</t>
    </r>
    <r>
      <rPr>
        <b/>
        <sz val="10"/>
        <rFont val="Verdana"/>
        <family val="2"/>
        <charset val="238"/>
      </rPr>
      <t xml:space="preserve">
</t>
    </r>
  </si>
  <si>
    <r>
      <t xml:space="preserve">
Jezdecká bunda zimní pánská
</t>
    </r>
    <r>
      <rPr>
        <sz val="10"/>
        <rFont val="Verdana"/>
        <family val="2"/>
        <charset val="238"/>
      </rPr>
      <t>větruodolná, nepromokavá (min. vodní sloupec 5000 mm), zateplená s kapucí, tmavě modrá/černá</t>
    </r>
    <r>
      <rPr>
        <b/>
        <sz val="10"/>
        <rFont val="Verdana"/>
        <family val="2"/>
        <charset val="238"/>
      </rPr>
      <t xml:space="preserve">
</t>
    </r>
  </si>
  <si>
    <r>
      <t xml:space="preserve">
Jezdecká vesta jaro / léto dámská
</t>
    </r>
    <r>
      <rPr>
        <sz val="10"/>
        <rFont val="Verdana"/>
        <family val="2"/>
        <charset val="238"/>
      </rPr>
      <t>softshell, vypasovaná se zipem, barva tm. modrá/černá/hnědá</t>
    </r>
    <r>
      <rPr>
        <b/>
        <sz val="10"/>
        <rFont val="Verdana"/>
        <family val="2"/>
        <charset val="238"/>
      </rPr>
      <t xml:space="preserve">
</t>
    </r>
  </si>
  <si>
    <t>Ano</t>
  </si>
  <si>
    <t>Předložení vzorku - kritérium technické kvalifikace</t>
  </si>
  <si>
    <t>Ne</t>
  </si>
  <si>
    <t>Předložení vzorku - kritérium hodnocení kvality</t>
  </si>
  <si>
    <t>Velikost vzorku*</t>
  </si>
  <si>
    <t>*podmínka - možná výměna vzorku určeného pro hodnocení za vhodnější velikost</t>
  </si>
  <si>
    <r>
      <t xml:space="preserve">
Vysoké jezdecké boty
</t>
    </r>
    <r>
      <rPr>
        <sz val="10"/>
        <rFont val="Verdana"/>
        <family val="2"/>
        <charset val="238"/>
      </rPr>
      <t>kožené, hladké, na zip, lesklé</t>
    </r>
    <r>
      <rPr>
        <b/>
        <sz val="10"/>
        <rFont val="Verdana"/>
        <family val="2"/>
        <charset val="238"/>
      </rPr>
      <t xml:space="preserve">
</t>
    </r>
  </si>
  <si>
    <t>42 a 45</t>
  </si>
  <si>
    <r>
      <t xml:space="preserve">
Vysoké jezdecké boty zimní
</t>
    </r>
    <r>
      <rPr>
        <sz val="10"/>
        <rFont val="Verdana"/>
        <family val="2"/>
        <charset val="238"/>
      </rPr>
      <t>s beránkem, na zip, kožené</t>
    </r>
    <r>
      <rPr>
        <b/>
        <sz val="10"/>
        <rFont val="Verdana"/>
        <family val="2"/>
        <charset val="238"/>
      </rPr>
      <t xml:space="preserve">
</t>
    </r>
  </si>
  <si>
    <t>Dodávka jezdeckých oděvů a potřeb na rok 2018 - 2019</t>
  </si>
  <si>
    <t>Je požadována vysoká  kvalita zboží! Zboží je určeno pro profesionální jezdce a reprezentativní účely!</t>
  </si>
  <si>
    <t>M a L</t>
  </si>
  <si>
    <t>L a XL</t>
  </si>
  <si>
    <t>48 a 50</t>
  </si>
  <si>
    <t>XL a XXL</t>
  </si>
  <si>
    <r>
      <t xml:space="preserve">
Jezdecká vesta jaro / léto pánská
</t>
    </r>
    <r>
      <rPr>
        <sz val="10"/>
        <rFont val="Verdana"/>
        <family val="2"/>
        <charset val="238"/>
      </rPr>
      <t>softshell, se zipem, barva tm. modrá/černá/hnědá</t>
    </r>
    <r>
      <rPr>
        <b/>
        <sz val="10"/>
        <rFont val="Verdana"/>
        <family val="2"/>
        <charset val="238"/>
      </rPr>
      <t xml:space="preserve">
</t>
    </r>
  </si>
  <si>
    <r>
      <t xml:space="preserve">
Dlouhý kabát unisex
</t>
    </r>
    <r>
      <rPr>
        <sz val="10"/>
        <rFont val="Verdana"/>
        <family val="2"/>
        <charset val="238"/>
      </rPr>
      <t>nepromokavý s povrchovou úpravou, reflexní prvky, rozparek, podlepené švy, řemínky k uchycení na nohu při jízdě, barva hnědá/černá</t>
    </r>
    <r>
      <rPr>
        <b/>
        <sz val="10"/>
        <rFont val="Verdana"/>
        <family val="2"/>
        <charset val="238"/>
      </rPr>
      <t xml:space="preserve">
</t>
    </r>
  </si>
  <si>
    <r>
      <t xml:space="preserve">
Jezdecká bunda jaro / podzim
</t>
    </r>
    <r>
      <rPr>
        <sz val="10"/>
        <rFont val="Verdana"/>
        <family val="2"/>
        <charset val="238"/>
      </rPr>
      <t>unisex bomber, podložení fleece, větruodolná, voděodolná, stažená do pasu, barva tm. modrá</t>
    </r>
    <r>
      <rPr>
        <b/>
        <sz val="10"/>
        <rFont val="Verdana"/>
        <family val="2"/>
        <charset val="238"/>
      </rPr>
      <t xml:space="preserve">
</t>
    </r>
  </si>
  <si>
    <t>Podrobná specifikace předmětu plnění (Ceník)</t>
  </si>
  <si>
    <r>
      <t xml:space="preserve">
Bezpečnostní helma tříbodová
</t>
    </r>
    <r>
      <rPr>
        <sz val="10"/>
        <color theme="1"/>
        <rFont val="Verdana"/>
        <family val="2"/>
        <charset val="238"/>
      </rPr>
      <t xml:space="preserve">elegantní vzhled, s polstrovanou odnímatelnou podšívkou, s odvětráním v přední části helmy, černá barva, nelakovaný plast, nenastavitelná velikost (bez kolečka na temeni)
</t>
    </r>
  </si>
  <si>
    <r>
      <t xml:space="preserve">
Bezpečnostní helma tříbodová
</t>
    </r>
    <r>
      <rPr>
        <sz val="10"/>
        <color theme="1"/>
        <rFont val="Verdana"/>
        <family val="2"/>
        <charset val="238"/>
      </rPr>
      <t>nastavitelná velikost (s kolečkem na temeni), odnímatelné polstrování, odvětrání helmy, černá barva</t>
    </r>
    <r>
      <rPr>
        <b/>
        <sz val="10"/>
        <color theme="1"/>
        <rFont val="Verdana"/>
        <family val="2"/>
        <charset val="238"/>
      </rPr>
      <t xml:space="preserve">
</t>
    </r>
  </si>
  <si>
    <r>
      <t xml:space="preserve">
Minichapsy
</t>
    </r>
    <r>
      <rPr>
        <sz val="10"/>
        <rFont val="Verdana"/>
        <family val="2"/>
        <charset val="238"/>
      </rPr>
      <t>kožené, se zipem vzadu, jistící zápinkou, s gumou podél zipu o max. šířce 3 cm (černé) - všechny dostupné velikosti (kombinace výška/šířka)</t>
    </r>
    <r>
      <rPr>
        <b/>
        <sz val="10"/>
        <rFont val="Verdana"/>
        <family val="2"/>
        <charset val="238"/>
      </rPr>
      <t xml:space="preserve">
</t>
    </r>
  </si>
  <si>
    <r>
      <t xml:space="preserve">
Rajtky - dámské
</t>
    </r>
    <r>
      <rPr>
        <sz val="10"/>
        <rFont val="Verdana"/>
        <family val="2"/>
        <charset val="238"/>
      </rPr>
      <t>celokožený sed, elastické úplety na lýtkách, tkaný materiál - min. 60 % bavlna, polyviskóza/lycra (jednobarevné - tmavě modré, černé, bílé)</t>
    </r>
    <r>
      <rPr>
        <b/>
        <sz val="10"/>
        <rFont val="Verdana"/>
        <family val="2"/>
        <charset val="238"/>
      </rPr>
      <t xml:space="preserve">
</t>
    </r>
  </si>
  <si>
    <r>
      <t xml:space="preserve">
Rajtky - pánské
</t>
    </r>
    <r>
      <rPr>
        <sz val="10"/>
        <rFont val="Verdana"/>
        <family val="2"/>
        <charset val="238"/>
      </rPr>
      <t>celokožený sed, elastické úplety na lýtkách, tkaný materiál - min. 60 % bavlna, polyviskóza/lycra (jednobarevné - tmavě modré, černé, bílé)</t>
    </r>
    <r>
      <rPr>
        <b/>
        <sz val="10"/>
        <rFont val="Verdana"/>
        <family val="2"/>
        <charset val="238"/>
      </rPr>
      <t xml:space="preserve">
</t>
    </r>
  </si>
  <si>
    <t>Výrobce, obchodní označení</t>
  </si>
  <si>
    <t>Bližší specifikace položky</t>
  </si>
  <si>
    <t>-</t>
  </si>
  <si>
    <t>Podmínka - možná výměna zboží za vhodnější velikost</t>
  </si>
  <si>
    <t>Cena za ks
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</si>
</sst>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8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 wrapText="1" inden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3" fillId="2" borderId="1" xfId="0" applyNumberFormat="1" applyFont="1" applyFill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indent="1"/>
    </xf>
    <xf numFmtId="165" fontId="3" fillId="0" borderId="0" xfId="0" applyNumberFormat="1" applyFont="1" applyFill="1" applyBorder="1" applyAlignment="1" applyProtection="1">
      <alignment horizontal="right" vertical="center" indent="1"/>
    </xf>
    <xf numFmtId="164" fontId="3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164" fontId="2" fillId="0" borderId="1" xfId="0" applyNumberFormat="1" applyFont="1" applyBorder="1" applyAlignment="1" applyProtection="1">
      <alignment horizontal="right" vertical="center" indent="1"/>
    </xf>
    <xf numFmtId="164" fontId="2" fillId="0" borderId="3" xfId="0" applyNumberFormat="1" applyFont="1" applyBorder="1" applyAlignment="1" applyProtection="1">
      <alignment horizontal="right" vertical="center" inden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3" fillId="2" borderId="3" xfId="0" applyFont="1" applyFill="1" applyBorder="1" applyAlignment="1" applyProtection="1">
      <alignment horizontal="left" vertical="center" wrapText="1" indent="1"/>
    </xf>
    <xf numFmtId="164" fontId="5" fillId="0" borderId="3" xfId="0" applyNumberFormat="1" applyFont="1" applyBorder="1" applyAlignment="1" applyProtection="1">
      <alignment horizontal="right" vertical="center" indent="1"/>
      <protection locked="0"/>
    </xf>
    <xf numFmtId="164" fontId="5" fillId="0" borderId="3" xfId="0" applyNumberFormat="1" applyFont="1" applyBorder="1" applyAlignment="1" applyProtection="1">
      <alignment horizontal="right" vertical="center" indent="1"/>
    </xf>
    <xf numFmtId="0" fontId="5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top" wrapText="1" indent="1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 inden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zoomScale="98" zoomScaleNormal="98" workbookViewId="0">
      <selection activeCell="F8" sqref="F8"/>
    </sheetView>
  </sheetViews>
  <sheetFormatPr defaultRowHeight="12.75" x14ac:dyDescent="0.25"/>
  <cols>
    <col min="1" max="1" width="3.7109375" style="1" customWidth="1"/>
    <col min="2" max="2" width="35.7109375" style="1" customWidth="1"/>
    <col min="3" max="4" width="15.7109375" style="1" customWidth="1"/>
    <col min="5" max="5" width="17.7109375" style="1" customWidth="1"/>
    <col min="6" max="7" width="25.7109375" style="1" customWidth="1"/>
    <col min="8" max="8" width="15.7109375" style="2" customWidth="1"/>
    <col min="9" max="9" width="12.7109375" style="3" customWidth="1"/>
    <col min="10" max="11" width="12.7109375" style="4" customWidth="1"/>
    <col min="12" max="12" width="25.7109375" style="5" customWidth="1"/>
    <col min="13" max="15" width="25.7109375" style="1" customWidth="1"/>
    <col min="16" max="18" width="9.140625" style="1"/>
    <col min="19" max="19" width="53.7109375" style="1" customWidth="1"/>
    <col min="20" max="16384" width="9.140625" style="1"/>
  </cols>
  <sheetData>
    <row r="1" spans="1:15" ht="22.5" x14ac:dyDescent="0.25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0.100000000000001" customHeight="1" x14ac:dyDescent="0.2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2.95" customHeight="1" x14ac:dyDescent="0.25">
      <c r="A3" s="65" t="s">
        <v>79</v>
      </c>
      <c r="B3" s="65"/>
      <c r="C3" s="65"/>
      <c r="D3" s="65"/>
      <c r="E3" s="65"/>
      <c r="F3" s="65"/>
      <c r="G3" s="65"/>
      <c r="H3" s="59"/>
      <c r="I3" s="59"/>
      <c r="J3" s="59"/>
      <c r="K3" s="59"/>
      <c r="L3" s="59"/>
      <c r="M3" s="59"/>
      <c r="N3" s="59"/>
      <c r="O3" s="59"/>
    </row>
    <row r="4" spans="1:15" ht="12.95" customHeight="1" x14ac:dyDescent="0.25">
      <c r="A4" s="64" t="s">
        <v>62</v>
      </c>
      <c r="B4" s="64"/>
      <c r="C4" s="64"/>
      <c r="D4" s="64"/>
      <c r="E4" s="64"/>
      <c r="F4" s="64"/>
      <c r="G4" s="64"/>
      <c r="H4" s="61"/>
      <c r="I4" s="61"/>
      <c r="J4" s="61"/>
      <c r="K4" s="61"/>
      <c r="L4" s="61"/>
      <c r="M4" s="61"/>
      <c r="N4" s="61"/>
      <c r="O4" s="61"/>
    </row>
    <row r="5" spans="1:15" ht="15" customHeight="1" x14ac:dyDescent="0.25">
      <c r="A5" s="53"/>
      <c r="B5" s="53"/>
      <c r="C5" s="60"/>
      <c r="D5" s="60"/>
      <c r="E5" s="60"/>
      <c r="F5" s="60"/>
      <c r="G5" s="60"/>
      <c r="H5" s="58"/>
      <c r="I5" s="58"/>
      <c r="J5" s="58"/>
      <c r="K5" s="58"/>
      <c r="L5" s="58"/>
      <c r="M5" s="58"/>
      <c r="N5" s="58"/>
      <c r="O5" s="58"/>
    </row>
    <row r="6" spans="1:15" ht="27.95" customHeight="1" x14ac:dyDescent="0.25">
      <c r="A6" s="72" t="s">
        <v>21</v>
      </c>
      <c r="B6" s="72" t="s">
        <v>0</v>
      </c>
      <c r="C6" s="62" t="s">
        <v>53</v>
      </c>
      <c r="D6" s="62" t="s">
        <v>55</v>
      </c>
      <c r="E6" s="62" t="s">
        <v>56</v>
      </c>
      <c r="F6" s="62" t="s">
        <v>76</v>
      </c>
      <c r="G6" s="62" t="s">
        <v>77</v>
      </c>
      <c r="H6" s="69" t="s">
        <v>1</v>
      </c>
      <c r="I6" s="71" t="s">
        <v>29</v>
      </c>
      <c r="J6" s="71"/>
      <c r="K6" s="71"/>
      <c r="L6" s="74" t="s">
        <v>80</v>
      </c>
      <c r="M6" s="69" t="s">
        <v>17</v>
      </c>
      <c r="N6" s="69"/>
      <c r="O6" s="69"/>
    </row>
    <row r="7" spans="1:15" ht="48.75" customHeight="1" thickBot="1" x14ac:dyDescent="0.3">
      <c r="A7" s="73"/>
      <c r="B7" s="73"/>
      <c r="C7" s="63"/>
      <c r="D7" s="63"/>
      <c r="E7" s="63"/>
      <c r="F7" s="63"/>
      <c r="G7" s="63"/>
      <c r="H7" s="70"/>
      <c r="I7" s="6" t="s">
        <v>16</v>
      </c>
      <c r="J7" s="7" t="s">
        <v>2</v>
      </c>
      <c r="K7" s="7" t="s">
        <v>28</v>
      </c>
      <c r="L7" s="75"/>
      <c r="M7" s="55" t="s">
        <v>18</v>
      </c>
      <c r="N7" s="57" t="s">
        <v>20</v>
      </c>
      <c r="O7" s="57" t="s">
        <v>19</v>
      </c>
    </row>
    <row r="8" spans="1:15" ht="115.5" thickTop="1" x14ac:dyDescent="0.25">
      <c r="A8" s="24">
        <v>1</v>
      </c>
      <c r="B8" s="51" t="s">
        <v>71</v>
      </c>
      <c r="C8" s="52" t="s">
        <v>52</v>
      </c>
      <c r="D8" s="52" t="s">
        <v>52</v>
      </c>
      <c r="E8" s="52">
        <v>56</v>
      </c>
      <c r="F8" s="76"/>
      <c r="G8" s="76"/>
      <c r="H8" s="26" t="s">
        <v>4</v>
      </c>
      <c r="I8" s="33">
        <v>20</v>
      </c>
      <c r="J8" s="33">
        <v>20</v>
      </c>
      <c r="K8" s="27">
        <f>I8+J8</f>
        <v>40</v>
      </c>
      <c r="L8" s="29"/>
      <c r="M8" s="31">
        <f>K8*L8</f>
        <v>0</v>
      </c>
      <c r="N8" s="31">
        <f>M8*0.21</f>
        <v>0</v>
      </c>
      <c r="O8" s="31">
        <f>M8+N8</f>
        <v>0</v>
      </c>
    </row>
    <row r="9" spans="1:15" ht="89.25" x14ac:dyDescent="0.25">
      <c r="A9" s="25">
        <v>2</v>
      </c>
      <c r="B9" s="35" t="s">
        <v>72</v>
      </c>
      <c r="C9" s="54" t="s">
        <v>52</v>
      </c>
      <c r="D9" s="54" t="s">
        <v>52</v>
      </c>
      <c r="E9" s="54">
        <v>56</v>
      </c>
      <c r="F9" s="77"/>
      <c r="G9" s="77"/>
      <c r="H9" s="41" t="s">
        <v>4</v>
      </c>
      <c r="I9" s="39">
        <v>20</v>
      </c>
      <c r="J9" s="39">
        <v>20</v>
      </c>
      <c r="K9" s="28">
        <f t="shared" ref="K9" si="0">I9+J9</f>
        <v>40</v>
      </c>
      <c r="L9" s="30"/>
      <c r="M9" s="32">
        <f>K9*L9</f>
        <v>0</v>
      </c>
      <c r="N9" s="32">
        <f>M9*0.21</f>
        <v>0</v>
      </c>
      <c r="O9" s="32">
        <f>M9+N9</f>
        <v>0</v>
      </c>
    </row>
    <row r="10" spans="1:15" ht="51" x14ac:dyDescent="0.25">
      <c r="A10" s="25">
        <v>3</v>
      </c>
      <c r="B10" s="35" t="s">
        <v>30</v>
      </c>
      <c r="C10" s="54" t="s">
        <v>54</v>
      </c>
      <c r="D10" s="54" t="s">
        <v>54</v>
      </c>
      <c r="E10" s="54" t="s">
        <v>78</v>
      </c>
      <c r="F10" s="77"/>
      <c r="G10" s="77"/>
      <c r="H10" s="41" t="s">
        <v>5</v>
      </c>
      <c r="I10" s="39">
        <v>10</v>
      </c>
      <c r="J10" s="39">
        <v>4</v>
      </c>
      <c r="K10" s="28">
        <f t="shared" ref="K10" si="1">I10+J10</f>
        <v>14</v>
      </c>
      <c r="L10" s="30"/>
      <c r="M10" s="32">
        <f t="shared" ref="M10" si="2">K10*L10</f>
        <v>0</v>
      </c>
      <c r="N10" s="32">
        <f t="shared" ref="N10" si="3">M10*0.21</f>
        <v>0</v>
      </c>
      <c r="O10" s="32">
        <f t="shared" ref="O10" si="4">M10+N10</f>
        <v>0</v>
      </c>
    </row>
    <row r="11" spans="1:15" ht="76.5" x14ac:dyDescent="0.25">
      <c r="A11" s="25">
        <v>4</v>
      </c>
      <c r="B11" s="35" t="s">
        <v>31</v>
      </c>
      <c r="C11" s="54" t="s">
        <v>54</v>
      </c>
      <c r="D11" s="54" t="s">
        <v>54</v>
      </c>
      <c r="E11" s="54" t="s">
        <v>78</v>
      </c>
      <c r="F11" s="77"/>
      <c r="G11" s="77"/>
      <c r="H11" s="41" t="s">
        <v>6</v>
      </c>
      <c r="I11" s="39">
        <v>40</v>
      </c>
      <c r="J11" s="39">
        <v>40</v>
      </c>
      <c r="K11" s="28">
        <f t="shared" ref="K11" si="5">I11+J11</f>
        <v>80</v>
      </c>
      <c r="L11" s="30"/>
      <c r="M11" s="32">
        <f t="shared" ref="M11" si="6">K11*L11</f>
        <v>0</v>
      </c>
      <c r="N11" s="32">
        <f t="shared" ref="N11" si="7">M11*0.21</f>
        <v>0</v>
      </c>
      <c r="O11" s="32">
        <f t="shared" ref="O11" si="8">M11+N11</f>
        <v>0</v>
      </c>
    </row>
    <row r="12" spans="1:15" ht="51" x14ac:dyDescent="0.25">
      <c r="A12" s="25">
        <v>5</v>
      </c>
      <c r="B12" s="35" t="s">
        <v>32</v>
      </c>
      <c r="C12" s="54" t="s">
        <v>52</v>
      </c>
      <c r="D12" s="54" t="s">
        <v>52</v>
      </c>
      <c r="E12" s="54" t="s">
        <v>64</v>
      </c>
      <c r="F12" s="77"/>
      <c r="G12" s="77"/>
      <c r="H12" s="41" t="s">
        <v>5</v>
      </c>
      <c r="I12" s="39">
        <v>8</v>
      </c>
      <c r="J12" s="39">
        <v>4</v>
      </c>
      <c r="K12" s="28">
        <f t="shared" ref="K12" si="9">I12+J12</f>
        <v>12</v>
      </c>
      <c r="L12" s="30"/>
      <c r="M12" s="32">
        <f t="shared" ref="M12" si="10">K12*L12</f>
        <v>0</v>
      </c>
      <c r="N12" s="32">
        <f t="shared" ref="N12" si="11">M12*0.21</f>
        <v>0</v>
      </c>
      <c r="O12" s="32">
        <f t="shared" ref="O12" si="12">M12+N12</f>
        <v>0</v>
      </c>
    </row>
    <row r="13" spans="1:15" ht="63.75" x14ac:dyDescent="0.25">
      <c r="A13" s="25">
        <v>6</v>
      </c>
      <c r="B13" s="35" t="s">
        <v>33</v>
      </c>
      <c r="C13" s="54" t="s">
        <v>54</v>
      </c>
      <c r="D13" s="54" t="s">
        <v>54</v>
      </c>
      <c r="E13" s="54" t="s">
        <v>78</v>
      </c>
      <c r="F13" s="77"/>
      <c r="G13" s="77"/>
      <c r="H13" s="41" t="s">
        <v>7</v>
      </c>
      <c r="I13" s="39">
        <v>20</v>
      </c>
      <c r="J13" s="39">
        <v>20</v>
      </c>
      <c r="K13" s="28">
        <f t="shared" ref="K13:K17" si="13">I13+J13</f>
        <v>40</v>
      </c>
      <c r="L13" s="30"/>
      <c r="M13" s="32">
        <f t="shared" ref="M13" si="14">K13*L13</f>
        <v>0</v>
      </c>
      <c r="N13" s="32">
        <f t="shared" ref="N13" si="15">M13*0.21</f>
        <v>0</v>
      </c>
      <c r="O13" s="32">
        <f t="shared" ref="O13" si="16">M13+N13</f>
        <v>0</v>
      </c>
    </row>
    <row r="14" spans="1:15" s="4" customFormat="1" ht="63.75" x14ac:dyDescent="0.25">
      <c r="A14" s="25">
        <v>7</v>
      </c>
      <c r="B14" s="34" t="s">
        <v>34</v>
      </c>
      <c r="C14" s="54" t="s">
        <v>54</v>
      </c>
      <c r="D14" s="54" t="s">
        <v>54</v>
      </c>
      <c r="E14" s="54" t="s">
        <v>78</v>
      </c>
      <c r="F14" s="77"/>
      <c r="G14" s="77"/>
      <c r="H14" s="38" t="s">
        <v>7</v>
      </c>
      <c r="I14" s="39">
        <v>40</v>
      </c>
      <c r="J14" s="39">
        <v>40</v>
      </c>
      <c r="K14" s="28">
        <f t="shared" ref="K14:K18" si="17">I14+J14</f>
        <v>80</v>
      </c>
      <c r="L14" s="36"/>
      <c r="M14" s="37">
        <f t="shared" ref="M14" si="18">K14*L14</f>
        <v>0</v>
      </c>
      <c r="N14" s="37">
        <f t="shared" ref="N14" si="19">M14*0.21</f>
        <v>0</v>
      </c>
      <c r="O14" s="37">
        <f t="shared" ref="O14" si="20">M14+N14</f>
        <v>0</v>
      </c>
    </row>
    <row r="15" spans="1:15" s="4" customFormat="1" ht="63.75" x14ac:dyDescent="0.25">
      <c r="A15" s="25">
        <v>8</v>
      </c>
      <c r="B15" s="34" t="s">
        <v>35</v>
      </c>
      <c r="C15" s="54" t="s">
        <v>54</v>
      </c>
      <c r="D15" s="54" t="s">
        <v>54</v>
      </c>
      <c r="E15" s="54" t="s">
        <v>78</v>
      </c>
      <c r="F15" s="77"/>
      <c r="G15" s="77"/>
      <c r="H15" s="38" t="s">
        <v>7</v>
      </c>
      <c r="I15" s="39">
        <v>40</v>
      </c>
      <c r="J15" s="39">
        <v>40</v>
      </c>
      <c r="K15" s="28">
        <f t="shared" ref="K15:K19" si="21">I15+J15</f>
        <v>80</v>
      </c>
      <c r="L15" s="36"/>
      <c r="M15" s="37">
        <f t="shared" ref="M15" si="22">K15*L15</f>
        <v>0</v>
      </c>
      <c r="N15" s="37">
        <f t="shared" ref="N15" si="23">M15*0.21</f>
        <v>0</v>
      </c>
      <c r="O15" s="37">
        <f t="shared" ref="O15" si="24">M15+N15</f>
        <v>0</v>
      </c>
    </row>
    <row r="16" spans="1:15" s="4" customFormat="1" ht="63.75" x14ac:dyDescent="0.25">
      <c r="A16" s="25">
        <v>9</v>
      </c>
      <c r="B16" s="34" t="s">
        <v>36</v>
      </c>
      <c r="C16" s="54" t="s">
        <v>54</v>
      </c>
      <c r="D16" s="54" t="s">
        <v>54</v>
      </c>
      <c r="E16" s="54" t="s">
        <v>78</v>
      </c>
      <c r="F16" s="77"/>
      <c r="G16" s="77"/>
      <c r="H16" s="38" t="s">
        <v>7</v>
      </c>
      <c r="I16" s="39">
        <v>40</v>
      </c>
      <c r="J16" s="39">
        <v>40</v>
      </c>
      <c r="K16" s="28">
        <f t="shared" ref="K16" si="25">I16+J16</f>
        <v>80</v>
      </c>
      <c r="L16" s="36"/>
      <c r="M16" s="37">
        <f t="shared" ref="M16" si="26">K16*L16</f>
        <v>0</v>
      </c>
      <c r="N16" s="37">
        <f t="shared" ref="N16" si="27">M16*0.21</f>
        <v>0</v>
      </c>
      <c r="O16" s="37">
        <f t="shared" ref="O16" si="28">M16+N16</f>
        <v>0</v>
      </c>
    </row>
    <row r="17" spans="1:15" s="4" customFormat="1" ht="63.75" x14ac:dyDescent="0.25">
      <c r="A17" s="25">
        <v>10</v>
      </c>
      <c r="B17" s="34" t="s">
        <v>37</v>
      </c>
      <c r="C17" s="54" t="s">
        <v>54</v>
      </c>
      <c r="D17" s="54" t="s">
        <v>54</v>
      </c>
      <c r="E17" s="54" t="s">
        <v>78</v>
      </c>
      <c r="F17" s="77"/>
      <c r="G17" s="77"/>
      <c r="H17" s="38" t="s">
        <v>7</v>
      </c>
      <c r="I17" s="39">
        <v>40</v>
      </c>
      <c r="J17" s="39">
        <v>40</v>
      </c>
      <c r="K17" s="28">
        <f t="shared" si="13"/>
        <v>80</v>
      </c>
      <c r="L17" s="36"/>
      <c r="M17" s="37">
        <f t="shared" ref="M17" si="29">K17*L17</f>
        <v>0</v>
      </c>
      <c r="N17" s="37">
        <f t="shared" ref="N17" si="30">M17*0.21</f>
        <v>0</v>
      </c>
      <c r="O17" s="37">
        <f t="shared" ref="O17" si="31">M17+N17</f>
        <v>0</v>
      </c>
    </row>
    <row r="18" spans="1:15" s="4" customFormat="1" ht="63.75" x14ac:dyDescent="0.25">
      <c r="A18" s="25">
        <v>11</v>
      </c>
      <c r="B18" s="34" t="s">
        <v>38</v>
      </c>
      <c r="C18" s="54" t="s">
        <v>54</v>
      </c>
      <c r="D18" s="54" t="s">
        <v>54</v>
      </c>
      <c r="E18" s="54" t="s">
        <v>78</v>
      </c>
      <c r="F18" s="77"/>
      <c r="G18" s="77"/>
      <c r="H18" s="38" t="s">
        <v>8</v>
      </c>
      <c r="I18" s="39">
        <v>20</v>
      </c>
      <c r="J18" s="39">
        <v>20</v>
      </c>
      <c r="K18" s="28">
        <f t="shared" si="17"/>
        <v>40</v>
      </c>
      <c r="L18" s="36"/>
      <c r="M18" s="37">
        <f t="shared" ref="M18" si="32">K18*L18</f>
        <v>0</v>
      </c>
      <c r="N18" s="37">
        <f t="shared" ref="N18" si="33">M18*0.21</f>
        <v>0</v>
      </c>
      <c r="O18" s="37">
        <f t="shared" ref="O18" si="34">M18+N18</f>
        <v>0</v>
      </c>
    </row>
    <row r="19" spans="1:15" s="4" customFormat="1" ht="51" x14ac:dyDescent="0.25">
      <c r="A19" s="25">
        <v>12</v>
      </c>
      <c r="B19" s="34" t="s">
        <v>39</v>
      </c>
      <c r="C19" s="54" t="s">
        <v>54</v>
      </c>
      <c r="D19" s="54" t="s">
        <v>54</v>
      </c>
      <c r="E19" s="54" t="s">
        <v>78</v>
      </c>
      <c r="F19" s="77"/>
      <c r="G19" s="77"/>
      <c r="H19" s="38" t="s">
        <v>9</v>
      </c>
      <c r="I19" s="39">
        <v>20</v>
      </c>
      <c r="J19" s="39">
        <v>20</v>
      </c>
      <c r="K19" s="28">
        <f t="shared" si="21"/>
        <v>40</v>
      </c>
      <c r="L19" s="36"/>
      <c r="M19" s="37">
        <f t="shared" ref="M19" si="35">K19*L19</f>
        <v>0</v>
      </c>
      <c r="N19" s="37">
        <f t="shared" ref="N19" si="36">M19*0.21</f>
        <v>0</v>
      </c>
      <c r="O19" s="37">
        <f t="shared" ref="O19" si="37">M19+N19</f>
        <v>0</v>
      </c>
    </row>
    <row r="20" spans="1:15" s="4" customFormat="1" ht="51" x14ac:dyDescent="0.25">
      <c r="A20" s="25">
        <v>13</v>
      </c>
      <c r="B20" s="34" t="s">
        <v>40</v>
      </c>
      <c r="C20" s="54" t="s">
        <v>54</v>
      </c>
      <c r="D20" s="54" t="s">
        <v>54</v>
      </c>
      <c r="E20" s="54" t="s">
        <v>78</v>
      </c>
      <c r="F20" s="77"/>
      <c r="G20" s="77"/>
      <c r="H20" s="38" t="s">
        <v>10</v>
      </c>
      <c r="I20" s="39">
        <v>20</v>
      </c>
      <c r="J20" s="39">
        <v>20</v>
      </c>
      <c r="K20" s="28">
        <f t="shared" ref="K20" si="38">I20+J20</f>
        <v>40</v>
      </c>
      <c r="L20" s="36"/>
      <c r="M20" s="37">
        <f t="shared" ref="M20" si="39">K20*L20</f>
        <v>0</v>
      </c>
      <c r="N20" s="37">
        <f t="shared" ref="N20" si="40">M20*0.21</f>
        <v>0</v>
      </c>
      <c r="O20" s="37">
        <f t="shared" ref="O20" si="41">M20+N20</f>
        <v>0</v>
      </c>
    </row>
    <row r="21" spans="1:15" s="4" customFormat="1" ht="102" x14ac:dyDescent="0.25">
      <c r="A21" s="25">
        <v>14</v>
      </c>
      <c r="B21" s="34" t="s">
        <v>73</v>
      </c>
      <c r="C21" s="56" t="s">
        <v>52</v>
      </c>
      <c r="D21" s="56" t="s">
        <v>54</v>
      </c>
      <c r="E21" s="56" t="s">
        <v>78</v>
      </c>
      <c r="F21" s="78"/>
      <c r="G21" s="78"/>
      <c r="H21" s="38" t="s">
        <v>23</v>
      </c>
      <c r="I21" s="39">
        <v>40</v>
      </c>
      <c r="J21" s="39">
        <v>40</v>
      </c>
      <c r="K21" s="28">
        <f>I21+J21</f>
        <v>80</v>
      </c>
      <c r="L21" s="36"/>
      <c r="M21" s="37">
        <f t="shared" ref="M21" si="42">K21*L21</f>
        <v>0</v>
      </c>
      <c r="N21" s="37">
        <f t="shared" ref="N21" si="43">M21*0.21</f>
        <v>0</v>
      </c>
      <c r="O21" s="37">
        <f t="shared" ref="O21" si="44">M21+N21</f>
        <v>0</v>
      </c>
    </row>
    <row r="22" spans="1:15" s="4" customFormat="1" ht="51" x14ac:dyDescent="0.25">
      <c r="A22" s="25">
        <v>15</v>
      </c>
      <c r="B22" s="34" t="s">
        <v>41</v>
      </c>
      <c r="C22" s="56" t="s">
        <v>54</v>
      </c>
      <c r="D22" s="56" t="s">
        <v>54</v>
      </c>
      <c r="E22" s="56" t="s">
        <v>78</v>
      </c>
      <c r="F22" s="78"/>
      <c r="G22" s="78"/>
      <c r="H22" s="38" t="s">
        <v>11</v>
      </c>
      <c r="I22" s="39">
        <v>5</v>
      </c>
      <c r="J22" s="39">
        <v>5</v>
      </c>
      <c r="K22" s="28">
        <f t="shared" ref="K22" si="45">I22+J22</f>
        <v>10</v>
      </c>
      <c r="L22" s="36"/>
      <c r="M22" s="37">
        <f t="shared" ref="M22" si="46">K22*L22</f>
        <v>0</v>
      </c>
      <c r="N22" s="37">
        <f t="shared" ref="N22" si="47">M22*0.21</f>
        <v>0</v>
      </c>
      <c r="O22" s="37">
        <f t="shared" ref="O22" si="48">M22+N22</f>
        <v>0</v>
      </c>
    </row>
    <row r="23" spans="1:15" s="4" customFormat="1" ht="76.5" x14ac:dyDescent="0.25">
      <c r="A23" s="25">
        <v>16</v>
      </c>
      <c r="B23" s="34" t="s">
        <v>42</v>
      </c>
      <c r="C23" s="54" t="s">
        <v>52</v>
      </c>
      <c r="D23" s="56" t="s">
        <v>52</v>
      </c>
      <c r="E23" s="54" t="s">
        <v>59</v>
      </c>
      <c r="F23" s="77"/>
      <c r="G23" s="77"/>
      <c r="H23" s="38" t="s">
        <v>12</v>
      </c>
      <c r="I23" s="39">
        <v>40</v>
      </c>
      <c r="J23" s="39">
        <v>40</v>
      </c>
      <c r="K23" s="28">
        <f t="shared" ref="K23" si="49">I23+J23</f>
        <v>80</v>
      </c>
      <c r="L23" s="36"/>
      <c r="M23" s="37">
        <f t="shared" ref="M23" si="50">K23*L23</f>
        <v>0</v>
      </c>
      <c r="N23" s="37">
        <f t="shared" ref="N23" si="51">M23*0.21</f>
        <v>0</v>
      </c>
      <c r="O23" s="37">
        <f t="shared" ref="O23" si="52">M23+N23</f>
        <v>0</v>
      </c>
    </row>
    <row r="24" spans="1:15" s="4" customFormat="1" ht="51" x14ac:dyDescent="0.25">
      <c r="A24" s="25">
        <v>17</v>
      </c>
      <c r="B24" s="34" t="s">
        <v>43</v>
      </c>
      <c r="C24" s="54" t="s">
        <v>52</v>
      </c>
      <c r="D24" s="56" t="s">
        <v>52</v>
      </c>
      <c r="E24" s="54" t="s">
        <v>59</v>
      </c>
      <c r="F24" s="77"/>
      <c r="G24" s="77"/>
      <c r="H24" s="38" t="s">
        <v>12</v>
      </c>
      <c r="I24" s="39">
        <v>20</v>
      </c>
      <c r="J24" s="39">
        <v>20</v>
      </c>
      <c r="K24" s="28">
        <f t="shared" ref="K24" si="53">I24+J24</f>
        <v>40</v>
      </c>
      <c r="L24" s="36"/>
      <c r="M24" s="37">
        <f t="shared" ref="M24" si="54">K24*L24</f>
        <v>0</v>
      </c>
      <c r="N24" s="37">
        <f t="shared" ref="N24" si="55">M24*0.21</f>
        <v>0</v>
      </c>
      <c r="O24" s="37">
        <f t="shared" ref="O24" si="56">M24+N24</f>
        <v>0</v>
      </c>
    </row>
    <row r="25" spans="1:15" s="4" customFormat="1" ht="102" x14ac:dyDescent="0.25">
      <c r="A25" s="25">
        <v>18</v>
      </c>
      <c r="B25" s="34" t="s">
        <v>74</v>
      </c>
      <c r="C25" s="54" t="s">
        <v>52</v>
      </c>
      <c r="D25" s="56" t="s">
        <v>52</v>
      </c>
      <c r="E25" s="56">
        <v>44</v>
      </c>
      <c r="F25" s="78"/>
      <c r="G25" s="78"/>
      <c r="H25" s="38" t="s">
        <v>13</v>
      </c>
      <c r="I25" s="39">
        <v>30</v>
      </c>
      <c r="J25" s="39">
        <v>40</v>
      </c>
      <c r="K25" s="28">
        <f t="shared" ref="K25:K32" si="57">I25+J25</f>
        <v>70</v>
      </c>
      <c r="L25" s="36"/>
      <c r="M25" s="37">
        <f t="shared" ref="M25" si="58">K25*L25</f>
        <v>0</v>
      </c>
      <c r="N25" s="37">
        <f t="shared" ref="N25" si="59">M25*0.21</f>
        <v>0</v>
      </c>
      <c r="O25" s="37">
        <f t="shared" ref="O25" si="60">M25+N25</f>
        <v>0</v>
      </c>
    </row>
    <row r="26" spans="1:15" s="4" customFormat="1" ht="102" x14ac:dyDescent="0.25">
      <c r="A26" s="25">
        <v>19</v>
      </c>
      <c r="B26" s="34" t="s">
        <v>75</v>
      </c>
      <c r="C26" s="54" t="s">
        <v>52</v>
      </c>
      <c r="D26" s="56" t="s">
        <v>52</v>
      </c>
      <c r="E26" s="54" t="s">
        <v>65</v>
      </c>
      <c r="F26" s="77"/>
      <c r="G26" s="77"/>
      <c r="H26" s="38" t="s">
        <v>14</v>
      </c>
      <c r="I26" s="39">
        <v>20</v>
      </c>
      <c r="J26" s="39">
        <v>20</v>
      </c>
      <c r="K26" s="28">
        <f t="shared" si="57"/>
        <v>40</v>
      </c>
      <c r="L26" s="36"/>
      <c r="M26" s="37">
        <f t="shared" ref="M26" si="61">K26*L26</f>
        <v>0</v>
      </c>
      <c r="N26" s="37">
        <f t="shared" ref="N26" si="62">M26*0.21</f>
        <v>0</v>
      </c>
      <c r="O26" s="37">
        <f t="shared" ref="O26" si="63">M26+N26</f>
        <v>0</v>
      </c>
    </row>
    <row r="27" spans="1:15" s="4" customFormat="1" ht="63.75" x14ac:dyDescent="0.25">
      <c r="A27" s="25">
        <v>20</v>
      </c>
      <c r="B27" s="34" t="s">
        <v>44</v>
      </c>
      <c r="C27" s="54" t="s">
        <v>52</v>
      </c>
      <c r="D27" s="56" t="s">
        <v>52</v>
      </c>
      <c r="E27" s="54" t="s">
        <v>66</v>
      </c>
      <c r="F27" s="77"/>
      <c r="G27" s="77"/>
      <c r="H27" s="38" t="s">
        <v>7</v>
      </c>
      <c r="I27" s="39">
        <v>20</v>
      </c>
      <c r="J27" s="39">
        <v>20</v>
      </c>
      <c r="K27" s="28">
        <f t="shared" si="57"/>
        <v>40</v>
      </c>
      <c r="L27" s="36"/>
      <c r="M27" s="37">
        <f t="shared" ref="M27" si="64">K27*L27</f>
        <v>0</v>
      </c>
      <c r="N27" s="37">
        <f t="shared" ref="N27" si="65">M27*0.21</f>
        <v>0</v>
      </c>
      <c r="O27" s="37">
        <f t="shared" ref="O27" si="66">M27+N27</f>
        <v>0</v>
      </c>
    </row>
    <row r="28" spans="1:15" s="4" customFormat="1" ht="63.75" x14ac:dyDescent="0.25">
      <c r="A28" s="25">
        <v>21</v>
      </c>
      <c r="B28" s="34" t="s">
        <v>45</v>
      </c>
      <c r="C28" s="56" t="s">
        <v>54</v>
      </c>
      <c r="D28" s="56" t="s">
        <v>54</v>
      </c>
      <c r="E28" s="56" t="s">
        <v>78</v>
      </c>
      <c r="F28" s="78"/>
      <c r="G28" s="78"/>
      <c r="H28" s="38" t="s">
        <v>15</v>
      </c>
      <c r="I28" s="39">
        <v>10</v>
      </c>
      <c r="J28" s="39">
        <v>10</v>
      </c>
      <c r="K28" s="28">
        <f t="shared" si="57"/>
        <v>20</v>
      </c>
      <c r="L28" s="36"/>
      <c r="M28" s="37">
        <f t="shared" ref="M28" si="67">K28*L28</f>
        <v>0</v>
      </c>
      <c r="N28" s="37">
        <f t="shared" ref="N28" si="68">M28*0.21</f>
        <v>0</v>
      </c>
      <c r="O28" s="37">
        <f t="shared" ref="O28" si="69">M28+N28</f>
        <v>0</v>
      </c>
    </row>
    <row r="29" spans="1:15" s="4" customFormat="1" ht="63.75" x14ac:dyDescent="0.25">
      <c r="A29" s="25">
        <v>22</v>
      </c>
      <c r="B29" s="34" t="s">
        <v>46</v>
      </c>
      <c r="C29" s="56" t="s">
        <v>54</v>
      </c>
      <c r="D29" s="56" t="s">
        <v>54</v>
      </c>
      <c r="E29" s="56" t="s">
        <v>78</v>
      </c>
      <c r="F29" s="78"/>
      <c r="G29" s="78"/>
      <c r="H29" s="38" t="s">
        <v>22</v>
      </c>
      <c r="I29" s="39">
        <v>5</v>
      </c>
      <c r="J29" s="39">
        <v>2</v>
      </c>
      <c r="K29" s="28">
        <f t="shared" si="57"/>
        <v>7</v>
      </c>
      <c r="L29" s="36"/>
      <c r="M29" s="37">
        <f t="shared" ref="M29" si="70">K29*L29</f>
        <v>0</v>
      </c>
      <c r="N29" s="37">
        <f t="shared" ref="N29" si="71">M29*0.21</f>
        <v>0</v>
      </c>
      <c r="O29" s="37">
        <f t="shared" ref="O29" si="72">M29+N29</f>
        <v>0</v>
      </c>
    </row>
    <row r="30" spans="1:15" s="4" customFormat="1" ht="51" x14ac:dyDescent="0.25">
      <c r="A30" s="25">
        <v>23</v>
      </c>
      <c r="B30" s="34" t="s">
        <v>58</v>
      </c>
      <c r="C30" s="54" t="s">
        <v>52</v>
      </c>
      <c r="D30" s="56" t="s">
        <v>52</v>
      </c>
      <c r="E30" s="56" t="s">
        <v>59</v>
      </c>
      <c r="F30" s="78"/>
      <c r="G30" s="78"/>
      <c r="H30" s="38" t="s">
        <v>12</v>
      </c>
      <c r="I30" s="39">
        <v>10</v>
      </c>
      <c r="J30" s="39">
        <v>10</v>
      </c>
      <c r="K30" s="28">
        <f t="shared" si="57"/>
        <v>20</v>
      </c>
      <c r="L30" s="36"/>
      <c r="M30" s="37">
        <f t="shared" ref="M30" si="73">K30*L30</f>
        <v>0</v>
      </c>
      <c r="N30" s="37">
        <f t="shared" ref="N30" si="74">M30*0.21</f>
        <v>0</v>
      </c>
      <c r="O30" s="37">
        <f t="shared" ref="O30" si="75">M30+N30</f>
        <v>0</v>
      </c>
    </row>
    <row r="31" spans="1:15" s="4" customFormat="1" ht="51" x14ac:dyDescent="0.25">
      <c r="A31" s="25">
        <v>24</v>
      </c>
      <c r="B31" s="34" t="s">
        <v>47</v>
      </c>
      <c r="C31" s="54" t="s">
        <v>52</v>
      </c>
      <c r="D31" s="56" t="s">
        <v>52</v>
      </c>
      <c r="E31" s="56">
        <v>42</v>
      </c>
      <c r="F31" s="78"/>
      <c r="G31" s="78"/>
      <c r="H31" s="38" t="s">
        <v>12</v>
      </c>
      <c r="I31" s="39">
        <v>5</v>
      </c>
      <c r="J31" s="39">
        <v>5</v>
      </c>
      <c r="K31" s="28">
        <f t="shared" si="57"/>
        <v>10</v>
      </c>
      <c r="L31" s="36"/>
      <c r="M31" s="37">
        <f t="shared" ref="M31" si="76">K31*L31</f>
        <v>0</v>
      </c>
      <c r="N31" s="37">
        <f t="shared" ref="N31" si="77">M31*0.21</f>
        <v>0</v>
      </c>
      <c r="O31" s="37">
        <f t="shared" ref="O31" si="78">M31+N31</f>
        <v>0</v>
      </c>
    </row>
    <row r="32" spans="1:15" s="4" customFormat="1" ht="51" x14ac:dyDescent="0.25">
      <c r="A32" s="25">
        <v>25</v>
      </c>
      <c r="B32" s="34" t="s">
        <v>60</v>
      </c>
      <c r="C32" s="54" t="s">
        <v>52</v>
      </c>
      <c r="D32" s="56" t="s">
        <v>52</v>
      </c>
      <c r="E32" s="56" t="s">
        <v>59</v>
      </c>
      <c r="F32" s="78"/>
      <c r="G32" s="78"/>
      <c r="H32" s="38" t="s">
        <v>12</v>
      </c>
      <c r="I32" s="39">
        <v>20</v>
      </c>
      <c r="J32" s="39">
        <v>20</v>
      </c>
      <c r="K32" s="28">
        <f t="shared" si="57"/>
        <v>40</v>
      </c>
      <c r="L32" s="36"/>
      <c r="M32" s="37">
        <f>K32*L32</f>
        <v>0</v>
      </c>
      <c r="N32" s="37">
        <f>M32*0.21</f>
        <v>0</v>
      </c>
      <c r="O32" s="37">
        <f>M32+N32</f>
        <v>0</v>
      </c>
    </row>
    <row r="33" spans="1:19" s="4" customFormat="1" ht="51" x14ac:dyDescent="0.25">
      <c r="A33" s="25">
        <v>26</v>
      </c>
      <c r="B33" s="42" t="s">
        <v>48</v>
      </c>
      <c r="C33" s="56" t="s">
        <v>54</v>
      </c>
      <c r="D33" s="56" t="s">
        <v>54</v>
      </c>
      <c r="E33" s="56" t="s">
        <v>78</v>
      </c>
      <c r="F33" s="78"/>
      <c r="G33" s="78"/>
      <c r="H33" s="38" t="s">
        <v>24</v>
      </c>
      <c r="I33" s="39">
        <v>30</v>
      </c>
      <c r="J33" s="39">
        <v>30</v>
      </c>
      <c r="K33" s="28">
        <f>I33+J33</f>
        <v>60</v>
      </c>
      <c r="L33" s="43"/>
      <c r="M33" s="44">
        <f>K33*L33</f>
        <v>0</v>
      </c>
      <c r="N33" s="44">
        <f>M33*0.21</f>
        <v>0</v>
      </c>
      <c r="O33" s="44">
        <f>M33*1.21</f>
        <v>0</v>
      </c>
      <c r="S33" s="8"/>
    </row>
    <row r="34" spans="1:19" s="4" customFormat="1" ht="76.5" x14ac:dyDescent="0.25">
      <c r="A34" s="25">
        <v>27</v>
      </c>
      <c r="B34" s="42" t="s">
        <v>69</v>
      </c>
      <c r="C34" s="56" t="s">
        <v>52</v>
      </c>
      <c r="D34" s="56" t="s">
        <v>52</v>
      </c>
      <c r="E34" s="54" t="s">
        <v>63</v>
      </c>
      <c r="F34" s="77"/>
      <c r="G34" s="77"/>
      <c r="H34" s="38" t="s">
        <v>25</v>
      </c>
      <c r="I34" s="39">
        <v>30</v>
      </c>
      <c r="J34" s="39">
        <v>30</v>
      </c>
      <c r="K34" s="28">
        <f t="shared" ref="K34:K38" si="79">I34+J34</f>
        <v>60</v>
      </c>
      <c r="L34" s="43"/>
      <c r="M34" s="44">
        <f t="shared" ref="M34:M38" si="80">K34*L34</f>
        <v>0</v>
      </c>
      <c r="N34" s="44">
        <f t="shared" ref="N34:N38" si="81">M34*0.21</f>
        <v>0</v>
      </c>
      <c r="O34" s="44">
        <f t="shared" ref="O34:O38" si="82">M34*1.21</f>
        <v>0</v>
      </c>
      <c r="S34" s="8"/>
    </row>
    <row r="35" spans="1:19" s="4" customFormat="1" ht="76.5" x14ac:dyDescent="0.25">
      <c r="A35" s="25">
        <v>28</v>
      </c>
      <c r="B35" s="34" t="s">
        <v>49</v>
      </c>
      <c r="C35" s="56" t="s">
        <v>52</v>
      </c>
      <c r="D35" s="56" t="s">
        <v>52</v>
      </c>
      <c r="E35" s="54" t="s">
        <v>63</v>
      </c>
      <c r="F35" s="77"/>
      <c r="G35" s="77"/>
      <c r="H35" s="45" t="s">
        <v>26</v>
      </c>
      <c r="I35" s="45">
        <v>15</v>
      </c>
      <c r="J35" s="45">
        <v>15</v>
      </c>
      <c r="K35" s="28">
        <f t="shared" si="79"/>
        <v>30</v>
      </c>
      <c r="L35" s="43"/>
      <c r="M35" s="44">
        <f t="shared" si="80"/>
        <v>0</v>
      </c>
      <c r="N35" s="44">
        <f t="shared" si="81"/>
        <v>0</v>
      </c>
      <c r="O35" s="44">
        <f t="shared" si="82"/>
        <v>0</v>
      </c>
      <c r="S35" s="9"/>
    </row>
    <row r="36" spans="1:19" s="4" customFormat="1" ht="89.25" x14ac:dyDescent="0.25">
      <c r="A36" s="25">
        <v>29</v>
      </c>
      <c r="B36" s="34" t="s">
        <v>50</v>
      </c>
      <c r="C36" s="56" t="s">
        <v>52</v>
      </c>
      <c r="D36" s="56" t="s">
        <v>52</v>
      </c>
      <c r="E36" s="54" t="s">
        <v>63</v>
      </c>
      <c r="F36" s="77"/>
      <c r="G36" s="77"/>
      <c r="H36" s="45" t="s">
        <v>27</v>
      </c>
      <c r="I36" s="45">
        <v>15</v>
      </c>
      <c r="J36" s="45">
        <v>10</v>
      </c>
      <c r="K36" s="28">
        <f t="shared" si="79"/>
        <v>25</v>
      </c>
      <c r="L36" s="43"/>
      <c r="M36" s="44">
        <f t="shared" si="80"/>
        <v>0</v>
      </c>
      <c r="N36" s="44">
        <f t="shared" si="81"/>
        <v>0</v>
      </c>
      <c r="O36" s="44">
        <f t="shared" si="82"/>
        <v>0</v>
      </c>
      <c r="S36" s="9"/>
    </row>
    <row r="37" spans="1:19" s="4" customFormat="1" ht="76.5" x14ac:dyDescent="0.25">
      <c r="A37" s="25">
        <v>30</v>
      </c>
      <c r="B37" s="34" t="s">
        <v>51</v>
      </c>
      <c r="C37" s="56" t="s">
        <v>52</v>
      </c>
      <c r="D37" s="56" t="s">
        <v>54</v>
      </c>
      <c r="E37" s="56" t="s">
        <v>78</v>
      </c>
      <c r="F37" s="78"/>
      <c r="G37" s="78"/>
      <c r="H37" s="38" t="s">
        <v>26</v>
      </c>
      <c r="I37" s="38">
        <v>15</v>
      </c>
      <c r="J37" s="45">
        <v>15</v>
      </c>
      <c r="K37" s="28">
        <f t="shared" si="79"/>
        <v>30</v>
      </c>
      <c r="L37" s="43"/>
      <c r="M37" s="44">
        <f t="shared" si="80"/>
        <v>0</v>
      </c>
      <c r="N37" s="44">
        <f t="shared" si="81"/>
        <v>0</v>
      </c>
      <c r="O37" s="44">
        <f t="shared" si="82"/>
        <v>0</v>
      </c>
      <c r="S37" s="9"/>
    </row>
    <row r="38" spans="1:19" s="4" customFormat="1" ht="76.5" x14ac:dyDescent="0.25">
      <c r="A38" s="25">
        <v>31</v>
      </c>
      <c r="B38" s="34" t="s">
        <v>67</v>
      </c>
      <c r="C38" s="56" t="s">
        <v>52</v>
      </c>
      <c r="D38" s="56" t="s">
        <v>54</v>
      </c>
      <c r="E38" s="56" t="s">
        <v>78</v>
      </c>
      <c r="F38" s="78"/>
      <c r="G38" s="78"/>
      <c r="H38" s="38" t="s">
        <v>27</v>
      </c>
      <c r="I38" s="38">
        <v>15</v>
      </c>
      <c r="J38" s="45">
        <v>15</v>
      </c>
      <c r="K38" s="28">
        <f t="shared" si="79"/>
        <v>30</v>
      </c>
      <c r="L38" s="43"/>
      <c r="M38" s="44">
        <f t="shared" si="80"/>
        <v>0</v>
      </c>
      <c r="N38" s="44">
        <f t="shared" si="81"/>
        <v>0</v>
      </c>
      <c r="O38" s="44">
        <f t="shared" si="82"/>
        <v>0</v>
      </c>
      <c r="S38" s="9"/>
    </row>
    <row r="39" spans="1:19" s="4" customFormat="1" ht="102.75" thickBot="1" x14ac:dyDescent="0.3">
      <c r="A39" s="40">
        <v>32</v>
      </c>
      <c r="B39" s="46" t="s">
        <v>68</v>
      </c>
      <c r="C39" s="6" t="s">
        <v>52</v>
      </c>
      <c r="D39" s="6" t="s">
        <v>54</v>
      </c>
      <c r="E39" s="6" t="s">
        <v>78</v>
      </c>
      <c r="F39" s="79"/>
      <c r="G39" s="79"/>
      <c r="H39" s="47" t="s">
        <v>25</v>
      </c>
      <c r="I39" s="47">
        <v>10</v>
      </c>
      <c r="J39" s="48">
        <v>10</v>
      </c>
      <c r="K39" s="49">
        <f>I39+J39</f>
        <v>20</v>
      </c>
      <c r="L39" s="80"/>
      <c r="M39" s="50">
        <f>K39*L39</f>
        <v>0</v>
      </c>
      <c r="N39" s="50">
        <f>M39*0.21</f>
        <v>0</v>
      </c>
      <c r="O39" s="50">
        <f>M39*1.21</f>
        <v>0</v>
      </c>
      <c r="S39" s="9"/>
    </row>
    <row r="40" spans="1:19" ht="31.5" customHeight="1" thickTop="1" x14ac:dyDescent="0.25">
      <c r="A40" s="68" t="s">
        <v>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10">
        <f>SUM(M8:M39)</f>
        <v>0</v>
      </c>
      <c r="N40" s="10">
        <f>SUM(N8:N39)</f>
        <v>0</v>
      </c>
      <c r="O40" s="10">
        <f>SUM(O8:O39)</f>
        <v>0</v>
      </c>
      <c r="S40" s="11"/>
    </row>
    <row r="41" spans="1:19" ht="1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4"/>
    </row>
    <row r="42" spans="1:19" ht="12.95" customHeight="1" x14ac:dyDescent="0.25">
      <c r="A42" s="65" t="s">
        <v>57</v>
      </c>
      <c r="B42" s="65"/>
      <c r="C42" s="65"/>
      <c r="D42" s="65"/>
      <c r="E42" s="65"/>
      <c r="F42" s="65"/>
      <c r="G42" s="65"/>
      <c r="H42" s="59"/>
      <c r="I42" s="59"/>
      <c r="J42" s="59"/>
      <c r="K42" s="59"/>
      <c r="L42" s="59"/>
      <c r="M42" s="59"/>
      <c r="N42" s="59"/>
      <c r="O42" s="59"/>
    </row>
    <row r="46" spans="1:19" x14ac:dyDescent="0.25">
      <c r="B46" s="15"/>
      <c r="C46" s="15"/>
      <c r="D46" s="15"/>
      <c r="E46" s="15"/>
      <c r="F46" s="15"/>
      <c r="G46" s="15"/>
      <c r="H46" s="16"/>
      <c r="I46" s="17"/>
      <c r="J46" s="18"/>
      <c r="K46" s="18"/>
    </row>
    <row r="47" spans="1:19" x14ac:dyDescent="0.25">
      <c r="B47" s="19"/>
      <c r="C47" s="19"/>
      <c r="D47" s="19"/>
      <c r="E47" s="19"/>
      <c r="F47" s="19"/>
      <c r="G47" s="19"/>
      <c r="H47" s="16"/>
      <c r="I47" s="17"/>
      <c r="J47" s="18"/>
      <c r="K47" s="18"/>
    </row>
    <row r="48" spans="1:19" x14ac:dyDescent="0.25">
      <c r="B48" s="15"/>
      <c r="C48" s="15"/>
      <c r="D48" s="15"/>
      <c r="E48" s="15"/>
      <c r="F48" s="15"/>
      <c r="G48" s="15"/>
      <c r="H48" s="16"/>
      <c r="I48" s="17"/>
      <c r="J48" s="18"/>
      <c r="K48" s="18"/>
    </row>
    <row r="49" spans="2:11" x14ac:dyDescent="0.25">
      <c r="B49" s="19"/>
      <c r="C49" s="19"/>
      <c r="D49" s="19"/>
      <c r="E49" s="19"/>
      <c r="F49" s="19"/>
      <c r="G49" s="19"/>
      <c r="H49" s="16"/>
      <c r="I49" s="17"/>
      <c r="J49" s="18"/>
      <c r="K49" s="18"/>
    </row>
    <row r="50" spans="2:11" x14ac:dyDescent="0.25">
      <c r="B50" s="15"/>
      <c r="C50" s="15"/>
      <c r="D50" s="15"/>
      <c r="E50" s="15"/>
      <c r="F50" s="15"/>
      <c r="G50" s="15"/>
      <c r="H50" s="16"/>
      <c r="I50" s="17"/>
      <c r="J50" s="18"/>
      <c r="K50" s="18"/>
    </row>
    <row r="51" spans="2:11" x14ac:dyDescent="0.25">
      <c r="B51" s="19"/>
      <c r="C51" s="19"/>
      <c r="D51" s="19"/>
      <c r="E51" s="19"/>
      <c r="F51" s="19"/>
      <c r="G51" s="19"/>
      <c r="H51" s="16"/>
      <c r="I51" s="17"/>
      <c r="J51" s="18"/>
      <c r="K51" s="18"/>
    </row>
    <row r="52" spans="2:11" x14ac:dyDescent="0.25">
      <c r="B52" s="15"/>
      <c r="C52" s="15"/>
      <c r="D52" s="15"/>
      <c r="E52" s="15"/>
      <c r="F52" s="15"/>
      <c r="G52" s="15"/>
      <c r="H52" s="16"/>
      <c r="I52" s="17"/>
      <c r="J52" s="18"/>
      <c r="K52" s="18"/>
    </row>
    <row r="53" spans="2:11" x14ac:dyDescent="0.25">
      <c r="B53" s="19"/>
      <c r="C53" s="19"/>
      <c r="D53" s="19"/>
      <c r="E53" s="19"/>
      <c r="F53" s="19"/>
      <c r="G53" s="19"/>
      <c r="H53" s="16"/>
      <c r="I53" s="17"/>
      <c r="J53" s="18"/>
      <c r="K53" s="18"/>
    </row>
    <row r="54" spans="2:11" x14ac:dyDescent="0.25">
      <c r="B54" s="15"/>
      <c r="C54" s="15"/>
      <c r="D54" s="15"/>
      <c r="E54" s="15"/>
      <c r="F54" s="15"/>
      <c r="G54" s="15"/>
      <c r="H54" s="16"/>
      <c r="I54" s="17"/>
      <c r="J54" s="18"/>
      <c r="K54" s="18"/>
    </row>
    <row r="55" spans="2:11" x14ac:dyDescent="0.25">
      <c r="B55" s="19"/>
      <c r="C55" s="19"/>
      <c r="D55" s="19"/>
      <c r="E55" s="19"/>
      <c r="F55" s="19"/>
      <c r="G55" s="19"/>
      <c r="H55" s="16"/>
      <c r="I55" s="17"/>
      <c r="J55" s="18"/>
      <c r="K55" s="18"/>
    </row>
    <row r="56" spans="2:11" x14ac:dyDescent="0.25">
      <c r="B56" s="15"/>
      <c r="C56" s="15"/>
      <c r="D56" s="15"/>
      <c r="E56" s="15"/>
      <c r="F56" s="15"/>
      <c r="G56" s="15"/>
      <c r="H56" s="16"/>
      <c r="I56" s="17"/>
      <c r="J56" s="18"/>
      <c r="K56" s="18"/>
    </row>
    <row r="57" spans="2:11" x14ac:dyDescent="0.25">
      <c r="B57" s="19"/>
      <c r="C57" s="19"/>
      <c r="D57" s="19"/>
      <c r="E57" s="19"/>
      <c r="F57" s="19"/>
      <c r="G57" s="19"/>
      <c r="H57" s="16"/>
      <c r="I57" s="17"/>
      <c r="J57" s="18"/>
      <c r="K57" s="18"/>
    </row>
    <row r="58" spans="2:11" x14ac:dyDescent="0.25">
      <c r="B58" s="15"/>
      <c r="C58" s="15"/>
      <c r="D58" s="15"/>
      <c r="E58" s="15"/>
      <c r="F58" s="15"/>
      <c r="G58" s="15"/>
      <c r="H58" s="16"/>
      <c r="I58" s="17"/>
      <c r="J58" s="18"/>
      <c r="K58" s="18"/>
    </row>
    <row r="59" spans="2:11" x14ac:dyDescent="0.25">
      <c r="B59" s="19"/>
      <c r="C59" s="19"/>
      <c r="D59" s="19"/>
      <c r="E59" s="19"/>
      <c r="F59" s="19"/>
      <c r="G59" s="19"/>
      <c r="H59" s="16"/>
      <c r="I59" s="17"/>
      <c r="J59" s="18"/>
      <c r="K59" s="18"/>
    </row>
    <row r="60" spans="2:11" x14ac:dyDescent="0.25">
      <c r="B60" s="20"/>
      <c r="C60" s="20"/>
      <c r="D60" s="20"/>
      <c r="E60" s="20"/>
      <c r="F60" s="20"/>
      <c r="G60" s="20"/>
      <c r="H60" s="16"/>
      <c r="I60" s="21"/>
      <c r="J60" s="22"/>
      <c r="K60" s="22"/>
    </row>
    <row r="61" spans="2:11" x14ac:dyDescent="0.25">
      <c r="B61" s="20"/>
      <c r="C61" s="20"/>
      <c r="D61" s="20"/>
      <c r="E61" s="20"/>
      <c r="F61" s="20"/>
      <c r="G61" s="20"/>
      <c r="H61" s="16"/>
      <c r="I61" s="21"/>
      <c r="J61" s="22"/>
      <c r="K61" s="22"/>
    </row>
    <row r="62" spans="2:11" x14ac:dyDescent="0.25">
      <c r="B62" s="23"/>
      <c r="C62" s="23"/>
      <c r="D62" s="23"/>
      <c r="E62" s="23"/>
      <c r="F62" s="23"/>
      <c r="G62" s="23"/>
      <c r="H62" s="16"/>
      <c r="I62" s="21"/>
      <c r="J62" s="22"/>
      <c r="K62" s="22"/>
    </row>
  </sheetData>
  <sheetProtection algorithmName="SHA-512" hashValue="teiKrE7AxU2iEaOF3nijx8zadPhJTJOa9qzW3yrp9k0FuDXWjJ9tiSkmeEZ+it05jA00Kl1wLgp9Q43Q+mgsQg==" saltValue="kTUhX3VPaEJ7onSQUVHObw==" spinCount="100000" sheet="1" objects="1" scenarios="1" selectLockedCells="1"/>
  <mergeCells count="17">
    <mergeCell ref="G6:G7"/>
    <mergeCell ref="F6:F7"/>
    <mergeCell ref="A4:G4"/>
    <mergeCell ref="A3:G3"/>
    <mergeCell ref="A42:G42"/>
    <mergeCell ref="A1:O1"/>
    <mergeCell ref="A2:O2"/>
    <mergeCell ref="A40:L40"/>
    <mergeCell ref="H6:H7"/>
    <mergeCell ref="I6:K6"/>
    <mergeCell ref="A6:A7"/>
    <mergeCell ref="C6:C7"/>
    <mergeCell ref="D6:D7"/>
    <mergeCell ref="E6:E7"/>
    <mergeCell ref="L6:L7"/>
    <mergeCell ref="M6:O6"/>
    <mergeCell ref="B6:B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5" fitToHeight="0" orientation="landscape" r:id="rId1"/>
  <headerFooter differentFirst="1">
    <oddHeader>&amp;L&amp;G</oddHeader>
    <oddFooter>&amp;RStránka &amp;P z &amp;N</oddFooter>
    <firstHeader>&amp;L&amp;G</firstHeader>
    <firstFooter>&amp;RStránka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Jezdecké oděvy a potřeby</vt:lpstr>
      <vt:lpstr>'Jezdecké oděvy a potřeby'!Názvy_tisku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2018-03-02T09:04:31Z</cp:lastPrinted>
  <dcterms:created xsi:type="dcterms:W3CDTF">2016-08-31T12:21:10Z</dcterms:created>
  <dcterms:modified xsi:type="dcterms:W3CDTF">2018-03-02T12:08:33Z</dcterms:modified>
</cp:coreProperties>
</file>