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klo, plasty, ..." sheetId="1" r:id="rId1"/>
    <sheet name="Filtrační papír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Ing.Jana Martináková</author>
  </authors>
  <commentList>
    <comment ref="E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ks odebraných v referenčním období. U balení standardně nabízených nebo odebíraných v menších objemech než je 1 ks je uveden patřičný počet násobený počtem v balení … např.  pol. je standardně nabízena v balení po 100 ks, běžně jsou odebírány 3 balení, tj.  3*100 ks = předpokládaný odběr je 300 ks.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Z důvodu zachování funkčnosti vzorce je nutné, abyste velikost balení uváděli v ks. Pokud je produkt ve vašem sortimentu standardně nabízený jako 1 ks, uvedete 1, pokud je v nedělitelném balení po několika kusech, uvedete </t>
        </r>
        <r>
          <rPr>
            <b/>
            <u val="single"/>
            <sz val="8"/>
            <rFont val="Tahoma"/>
            <family val="2"/>
          </rPr>
          <t xml:space="preserve">skutečný počet - např. balení je po 100 ks, uvedete 100 </t>
        </r>
        <r>
          <rPr>
            <i/>
            <sz val="8"/>
            <rFont val="Tahoma"/>
            <family val="2"/>
          </rPr>
          <t xml:space="preserve">(i v případě, že balení by bylo po 10 kusech a my bychom požadovali třeba jen 5 ks; údaj slouží zejména pro účely hodnocení).
</t>
        </r>
        <r>
          <rPr>
            <b/>
            <u val="single"/>
            <sz val="8"/>
            <color indexed="10"/>
            <rFont val="Tahoma"/>
            <family val="2"/>
          </rPr>
          <t>V případě, že položku v sortimentu nemáte, napište "1"</t>
        </r>
      </text>
    </comment>
  </commentList>
</comments>
</file>

<file path=xl/comments2.xml><?xml version="1.0" encoding="utf-8"?>
<comments xmlns="http://schemas.openxmlformats.org/spreadsheetml/2006/main">
  <authors>
    <author>Ing.Jana Martináková</author>
  </authors>
  <commentList>
    <comment ref="F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ks/kg odebraných v referenčním období. U balení standardně nabízených nebo odebíraných v menších objemech než je 1 ks je uveden patřičný počet násobený počtem v balení … např.  pol. je standardně nabízena v balení po 100 ks, běžně jsou odebírány 3 balení, tj.  3*100 ks = předpokládaný odběr je 300 ks.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Z důvodu zachování funkčnosti vzorce je nutné, abyste velikost balení uváděli v ks/kg. Pokud je produkt ve vašem sortimentu standardně nabízený jako 100 ks, uvedete 100 </t>
        </r>
        <r>
          <rPr>
            <sz val="8"/>
            <rFont val="Tahoma"/>
            <family val="2"/>
          </rPr>
          <t xml:space="preserve">(i v případě, že balení by bylo po např. 500 kusech a my bychom požadovali třeba jen 100 ks, uveďte skutečnou velikost balení; údaj přepočtený vzorcem bude sloužit zejména pro účely hodnocení).
</t>
        </r>
        <r>
          <rPr>
            <b/>
            <sz val="8"/>
            <color indexed="10"/>
            <rFont val="Tahoma"/>
            <family val="2"/>
          </rPr>
          <t>V případě, že položku v sortimentu nemáte, napište "1"</t>
        </r>
      </text>
    </comment>
  </commentList>
</comments>
</file>

<file path=xl/sharedStrings.xml><?xml version="1.0" encoding="utf-8"?>
<sst xmlns="http://schemas.openxmlformats.org/spreadsheetml/2006/main" count="363" uniqueCount="218">
  <si>
    <t>Uchazeč:</t>
  </si>
  <si>
    <t xml:space="preserve">VYPLŇUJTE JEN ZELEZNĚ PODBARVENÁ POLÍČKA, </t>
  </si>
  <si>
    <t>u nevyplněných řádků (nenabízených položek) pouze do sloupce H (velikost balení) napište "1".</t>
  </si>
  <si>
    <t>P.č.</t>
  </si>
  <si>
    <t>Název</t>
  </si>
  <si>
    <t>Objem</t>
  </si>
  <si>
    <t xml:space="preserve">Jiná specifikace/upřesnění </t>
  </si>
  <si>
    <t>Předpokládaný odběr v ks</t>
  </si>
  <si>
    <t xml:space="preserve">Katalogové číslo </t>
  </si>
  <si>
    <t>Velikost balení v ks</t>
  </si>
  <si>
    <t>Cena za balení</t>
  </si>
  <si>
    <t>Nabízená cena za ks</t>
  </si>
  <si>
    <t>Cena celkem</t>
  </si>
  <si>
    <t>Poznámka</t>
  </si>
  <si>
    <t>se dvěma značkami 100/110 ml</t>
  </si>
  <si>
    <t>GL, modrý PP uzávěr</t>
  </si>
  <si>
    <t>kuželová, úzkohrdlá</t>
  </si>
  <si>
    <t>kuželová, s NZ 29/32</t>
  </si>
  <si>
    <t>kuželová, širokohrdlá</t>
  </si>
  <si>
    <t>NZ, skleněná zátka</t>
  </si>
  <si>
    <t>s NZ, PE zátkou, tř. A, certifikovaná</t>
  </si>
  <si>
    <t>se skleněnou zátkou, tř. A, NZ</t>
  </si>
  <si>
    <t>s NZ 29/32</t>
  </si>
  <si>
    <t>PE zátka, hnědá, tř. A, certifikovaná</t>
  </si>
  <si>
    <t>PE zátka, tř. A, certifikovaná</t>
  </si>
  <si>
    <t>průměr 50 mm</t>
  </si>
  <si>
    <t>průměr 70 mm</t>
  </si>
  <si>
    <t>průměr 100 mm</t>
  </si>
  <si>
    <t>PP, autokláv. do 128 °C, modrá graduace</t>
  </si>
  <si>
    <t>čirá, červená stupnice</t>
  </si>
  <si>
    <t>úzkohrdlá kulatá, GL 18, bez uzávěru</t>
  </si>
  <si>
    <t>širokohrdlá, široký šroubovací uzávěr GL 32</t>
  </si>
  <si>
    <t>GL 45, modrý uzávěr</t>
  </si>
  <si>
    <t>PP, průhledná bez uzávěru</t>
  </si>
  <si>
    <t>hnědá vč. uzávěru</t>
  </si>
  <si>
    <t>čirá, NZ</t>
  </si>
  <si>
    <t>kulatá, PP, bez uzávěru, GL 65</t>
  </si>
  <si>
    <t>125 x 45 mm</t>
  </si>
  <si>
    <t>76x26x1, černé, 10 jamek, prům. jamky 5 mm</t>
  </si>
  <si>
    <t>76x26x1, černé, 10 jamek, prům. jamky 7 mm</t>
  </si>
  <si>
    <t>NZ,PE zátka,PTFE koh.</t>
  </si>
  <si>
    <t>PP, pr. 75 mm</t>
  </si>
  <si>
    <t>PP, pr. 100 mm</t>
  </si>
  <si>
    <t>PP s dlouhým stonkem, pr. 60 mm</t>
  </si>
  <si>
    <t>PP s dlouhým stonkem, pr. 80 mm</t>
  </si>
  <si>
    <t>s krátkým stonkem, úhel 60, pr. 35 mm</t>
  </si>
  <si>
    <t>s krátkým stonkem,  úhel 60, pr. 75 mm</t>
  </si>
  <si>
    <t>pr. 55 mm</t>
  </si>
  <si>
    <t>pr. 75 mm</t>
  </si>
  <si>
    <t>60 mm</t>
  </si>
  <si>
    <t>PP, modrá stupnice</t>
  </si>
  <si>
    <t>vysoký, tř. A, modrá graduace</t>
  </si>
  <si>
    <t>Pasteurovy pipety</t>
  </si>
  <si>
    <t>nesterilní, 150 mm</t>
  </si>
  <si>
    <t xml:space="preserve">sklo, 150mm  </t>
  </si>
  <si>
    <t>Petriho miska</t>
  </si>
  <si>
    <t>150 x 25 mm</t>
  </si>
  <si>
    <t>tř. B, úplný výtok, s bezp. baničkou, dělení 0,1</t>
  </si>
  <si>
    <t>tř. AS, ověřená</t>
  </si>
  <si>
    <t>tř. A, úplný výtok, s certifikátem, dělení 0,05</t>
  </si>
  <si>
    <t>tř. A, úplý výrok, s certifikátem, dělení 0,1</t>
  </si>
  <si>
    <t>5x200mm; skleněná</t>
  </si>
  <si>
    <t>NZ 10/19, 22x 150 mm, skleněná zátka</t>
  </si>
  <si>
    <t>s kulatým dnem; 24/1,5x110 mm</t>
  </si>
  <si>
    <t>16x100</t>
  </si>
  <si>
    <t>standard</t>
  </si>
  <si>
    <t xml:space="preserve">CELKEM </t>
  </si>
  <si>
    <t>x</t>
  </si>
  <si>
    <t>Procentuální výše nabízené slevy z katalogových cen</t>
  </si>
  <si>
    <t>Cenová nabídka celkem vč. vedl. nákladů bez DPH</t>
  </si>
  <si>
    <t>Cenová nabídka celkem vč. vedl. nákladů vč. DPH</t>
  </si>
  <si>
    <t>u nevyplněných řádků (nenabízených položek) pouze do sloupce I (velikost balení) napište "1".</t>
  </si>
  <si>
    <t>Velikost balení</t>
  </si>
  <si>
    <t>Předpokládaný odběr balení</t>
  </si>
  <si>
    <t>Předpokládaný odběr v ks/kg</t>
  </si>
  <si>
    <t>Velikost balení v ks/kg</t>
  </si>
  <si>
    <t>Nabízená cena za ks/kg</t>
  </si>
  <si>
    <t>ks</t>
  </si>
  <si>
    <t>Filtrační papír kvantitativní 388, průměr 150 mm</t>
  </si>
  <si>
    <t>Filtrační papír kvantitativní 388, průměr 240 mm</t>
  </si>
  <si>
    <t>Filtrační papír kvantitativní 389, průměr 150 mm</t>
  </si>
  <si>
    <t>Filtrační papír kvantitativní 389, průměr 185 mm</t>
  </si>
  <si>
    <t>Filtrační papír kvantitativní 390, průměr 125 mm</t>
  </si>
  <si>
    <t>Filtrační papír kvantitativní 390, průměr 150 mm</t>
  </si>
  <si>
    <t>Filtrační papír kvantitativní 392, průměr 125 mm</t>
  </si>
  <si>
    <t>Filtrační papír kvantitativní 392, průměr 185 mm</t>
  </si>
  <si>
    <t>Filtrační papír kvalitativní, Grade 1, průměr 90 mm, Whatman</t>
  </si>
  <si>
    <t>Filtrační papír kvalitativní, Grade 1, průměr 125 mm, Whatman</t>
  </si>
  <si>
    <t>Filtrační papír kvalitativní, Grade 1, průměr 150 mm, Whatman</t>
  </si>
  <si>
    <t>Filtrační papír kvalitativní, Grade 2, průměr 125 mm, Whatman</t>
  </si>
  <si>
    <t>Filtrační papír kvantitativní, Grade 41, průměr 185 mm, Whatman</t>
  </si>
  <si>
    <t>Filtrační papír kvantitativní, Grade 42, průměr 125 mm, Whatman</t>
  </si>
  <si>
    <t>kg</t>
  </si>
  <si>
    <t>5 ml</t>
  </si>
  <si>
    <t>kónická, se stupnicí a připojeným víčkem, čirá</t>
  </si>
  <si>
    <t>Mikrozkumavka centrifugační, SuperClear</t>
  </si>
  <si>
    <t>100 ml</t>
  </si>
  <si>
    <t>Špičky s filtrem Axygen universal</t>
  </si>
  <si>
    <t>20 ul</t>
  </si>
  <si>
    <t>Střička širokohrdlá</t>
  </si>
  <si>
    <t>250 ml</t>
  </si>
  <si>
    <t>PE</t>
  </si>
  <si>
    <t>500 ml</t>
  </si>
  <si>
    <t xml:space="preserve">Kryobox s mřížkou PP </t>
  </si>
  <si>
    <t>pro 1,2-2 ml zkumavky, různé barvy</t>
  </si>
  <si>
    <t>Kryobox papírový</t>
  </si>
  <si>
    <t>pro zkumavky 1,5 ml</t>
  </si>
  <si>
    <t>Petriho misky</t>
  </si>
  <si>
    <t xml:space="preserve">Systém úložný Cryoinstant </t>
  </si>
  <si>
    <t>pro různé vialky (822070ZA)</t>
  </si>
  <si>
    <t xml:space="preserve">Kelímky na vzorky </t>
  </si>
  <si>
    <t xml:space="preserve">Sáčky do homogenizátoru </t>
  </si>
  <si>
    <t>400 ml</t>
  </si>
  <si>
    <t>sterilní 50×10</t>
  </si>
  <si>
    <t>50-1000</t>
  </si>
  <si>
    <t>univ.modrá</t>
  </si>
  <si>
    <t>2-200 ul</t>
  </si>
  <si>
    <t>0,1-10 ul</t>
  </si>
  <si>
    <t>Sklíčka podložní IF</t>
  </si>
  <si>
    <t>76×26×1mm,10 jamek o průměru 6mm</t>
  </si>
  <si>
    <t xml:space="preserve">Sklíčka podložní </t>
  </si>
  <si>
    <t>normální 76×26 mm</t>
  </si>
  <si>
    <t>22x22 mm</t>
  </si>
  <si>
    <t>22x60 mm</t>
  </si>
  <si>
    <t xml:space="preserve">Petriho misky </t>
  </si>
  <si>
    <t>Krycí skla mikroskopická kulatá</t>
  </si>
  <si>
    <t>průměr 18 mm</t>
  </si>
  <si>
    <t xml:space="preserve">Pouzdra na preparáty </t>
  </si>
  <si>
    <t xml:space="preserve">počet mikroskel - 100, očíslované, s korkem uvnitř, plastový box se zapínáním. </t>
  </si>
  <si>
    <t>Neodisher Laboclean A8</t>
  </si>
  <si>
    <t>25 kg</t>
  </si>
  <si>
    <t>Neodisher Z</t>
  </si>
  <si>
    <t>10 l</t>
  </si>
  <si>
    <t>Odměrný válec</t>
  </si>
  <si>
    <t>Pipeta nedělená</t>
  </si>
  <si>
    <t>Filtrační papír - výsek (15 cm); 2R 80g pr.150mm, Perštejn</t>
  </si>
  <si>
    <t>Filtrační papír kvantitativní 388, průměr 125 mm</t>
  </si>
  <si>
    <t>Filtrační papír kvalitativní 1290, průměr 150 mm</t>
  </si>
  <si>
    <t>Filtrační papír kvalitativní 292, průměr 180 mm, skládaný</t>
  </si>
  <si>
    <t>Filtrační papír kvalitativní PN 80 g, arch 600 x 600 mm</t>
  </si>
  <si>
    <t>Filtrační papír kvantitativní 388, průměr 185 mm</t>
  </si>
  <si>
    <t>Filtrační papír kvantitativní 389, průměr 125 mm</t>
  </si>
  <si>
    <t>Filtrační papír KA1-M, průměr 150 mm</t>
  </si>
  <si>
    <t>Filtrační papír K1-M, průměr 185 mm</t>
  </si>
  <si>
    <t>Filtrační papír KA2, průměr 110 mm</t>
  </si>
  <si>
    <t>Filtrační papír KA2, průměr 150 mm</t>
  </si>
  <si>
    <t>Filtrační papír KA3, průměr 110 mm</t>
  </si>
  <si>
    <t>Filtrační papír KA3M, průměr 185 mm</t>
  </si>
  <si>
    <t>Filtrační papír KA 5, průměr 150 mm</t>
  </si>
  <si>
    <t>Filtrační papír kvalitativní, Grade 40, průměr 150 mm, Whatman</t>
  </si>
  <si>
    <t>Filtrační papír kvalitativní 1292, průměr 150 mm (zpevn. za mokra)</t>
  </si>
  <si>
    <t>Filtrační papír kvalitativní 1289, průměr 150 mm</t>
  </si>
  <si>
    <t>Filtrační papír kvalitativní 2R 80g, arch 500 x 500 mm</t>
  </si>
  <si>
    <t>Filtrační papír kvalitativní PN 80 g, arch 500 x 500 mm</t>
  </si>
  <si>
    <t>Náklady na dopravu, balné a další manipulační poplatky (Kč/objednávka), bez DPH při objednávce do 2000 Kč bez DPH (vč.)</t>
  </si>
  <si>
    <t>Náklady na dopravu, balné a další manipulační poplatky (Kč/objednávka), bez DPH při objednávce nad 2000 Kč bez DPH</t>
  </si>
  <si>
    <t>Klička inokulační, flexibilní</t>
  </si>
  <si>
    <t>1 µl</t>
  </si>
  <si>
    <t>bakteriologické kličky, světle zelené (soft)</t>
  </si>
  <si>
    <t>Klička inokulační, pevná</t>
  </si>
  <si>
    <t>10 µl</t>
  </si>
  <si>
    <t>Filtr membránový, nitrát celulosy, 0,45 um, průměr 50 mm</t>
  </si>
  <si>
    <t>Filtr skleněný, 0,7 um, průměr 50 mm</t>
  </si>
  <si>
    <t>klička inikulační, pevná, sterilní</t>
  </si>
  <si>
    <t>Bakteriologické hokejky a kličky</t>
  </si>
  <si>
    <t>se šroubovacím uzávěrem, průměr 43 mm</t>
  </si>
  <si>
    <t xml:space="preserve"> nízký, hnědý popis</t>
  </si>
  <si>
    <t>PM 90mm, výška misky 14,5 mm, průměr misky 86,5 mm, vyšší stupeň dezinfekce</t>
  </si>
  <si>
    <t>90 mm, jednorázová sterilní</t>
  </si>
  <si>
    <t xml:space="preserve"> bez baničky</t>
  </si>
  <si>
    <t>Baňka cukrovarnická</t>
  </si>
  <si>
    <t>Baňka erlenmayerova</t>
  </si>
  <si>
    <t>Baňka dle Stohmanna</t>
  </si>
  <si>
    <t>Baňka odměrná</t>
  </si>
  <si>
    <t xml:space="preserve">Baňka s plochým dnem </t>
  </si>
  <si>
    <t>Hodinové sklo, vypouklé s otaveným okrajem</t>
  </si>
  <si>
    <t>Kádinka</t>
  </si>
  <si>
    <t>Kádinka nízká s výlevkou</t>
  </si>
  <si>
    <t>Kádinka vysoká s výlevkou</t>
  </si>
  <si>
    <t>Kádinka PMP</t>
  </si>
  <si>
    <t>Kelímek spalovací střední</t>
  </si>
  <si>
    <t xml:space="preserve">Láhev LDPE </t>
  </si>
  <si>
    <t>Láhev reagenční</t>
  </si>
  <si>
    <t>Láhev širokohrdlá</t>
  </si>
  <si>
    <t>Lodička na vážení</t>
  </si>
  <si>
    <t>Mikroskopické sklo</t>
  </si>
  <si>
    <t>Mikrozkumavky eppendorf bez víčka</t>
  </si>
  <si>
    <t>Mikrozkumavky eppendorf s víčkem</t>
  </si>
  <si>
    <t>Nálevka dělící dle Squibba</t>
  </si>
  <si>
    <t>Nálevka</t>
  </si>
  <si>
    <t>Nálevka analytická pro rychlou filtraci</t>
  </si>
  <si>
    <t xml:space="preserve">Násypka s krátkým šikmým koncem  </t>
  </si>
  <si>
    <t>Odměrka vysoká s výlevkou</t>
  </si>
  <si>
    <t>Pipeta dělná</t>
  </si>
  <si>
    <t>Sklíčka krycí</t>
  </si>
  <si>
    <t>Špičky Eppendorf (50-1000 ul)</t>
  </si>
  <si>
    <t>Špičky Eppendorf (100-5000 ul)</t>
  </si>
  <si>
    <t>Špičky pipetovací, se stupnicí</t>
  </si>
  <si>
    <t xml:space="preserve">Śpičky pipetovací </t>
  </si>
  <si>
    <t>Váženka bílá</t>
  </si>
  <si>
    <t>Zkumavka centrifugační</t>
  </si>
  <si>
    <t>Zkumavka s kul. dnem</t>
  </si>
  <si>
    <t>PP</t>
  </si>
  <si>
    <t>Mikrozkumavka eppendorf</t>
  </si>
  <si>
    <t>Tyčinka míchací otavená</t>
  </si>
  <si>
    <t>Štítek popisovací, kulatý</t>
  </si>
  <si>
    <t xml:space="preserve">Zkumavka centrifugační </t>
  </si>
  <si>
    <t>s NZ, PE zátkou, tř.A, certifikovaná</t>
  </si>
  <si>
    <t>s NZ, PE zátkou, cejchovaná, tř. A, ověřovací list</t>
  </si>
  <si>
    <t>bakteriologické kličky, tmavě modré (hard)</t>
  </si>
  <si>
    <t>bílý, výška 50mm+vkládací mřížka 9x9</t>
  </si>
  <si>
    <t>SuperClear™</t>
  </si>
  <si>
    <t>transparentní, nesterilní</t>
  </si>
  <si>
    <t>transparentní, nesterilní, rovné víčko, PP</t>
  </si>
  <si>
    <t>mikro,grad., průsvitná</t>
  </si>
  <si>
    <t>žlutá, univerzální</t>
  </si>
  <si>
    <t xml:space="preserve">84×84×24 mm  </t>
  </si>
  <si>
    <t>s kul. dnem, 13x150 mm, stupnice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</si>
</sst>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sz val="10"/>
      <color rgb="FF0070C0"/>
      <name val="Arial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mediumGray"/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lightGray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0" xfId="0" applyFont="1" applyFill="1"/>
    <xf numFmtId="0" fontId="3" fillId="3" borderId="0" xfId="0" applyFont="1" applyFill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right" vertical="center" indent="3"/>
    </xf>
    <xf numFmtId="0" fontId="4" fillId="5" borderId="10" xfId="0" applyFont="1" applyFill="1" applyBorder="1" applyAlignment="1">
      <alignment horizontal="right"/>
    </xf>
    <xf numFmtId="0" fontId="4" fillId="3" borderId="11" xfId="0" applyFont="1" applyFill="1" applyBorder="1"/>
    <xf numFmtId="0" fontId="4" fillId="3" borderId="7" xfId="0" applyFont="1" applyFill="1" applyBorder="1"/>
    <xf numFmtId="4" fontId="3" fillId="0" borderId="12" xfId="0" applyNumberFormat="1" applyFont="1" applyBorder="1" applyAlignment="1">
      <alignment horizontal="right"/>
    </xf>
    <xf numFmtId="0" fontId="4" fillId="3" borderId="13" xfId="0" applyFont="1" applyFill="1" applyBorder="1"/>
    <xf numFmtId="0" fontId="3" fillId="0" borderId="14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right" vertical="center" indent="3"/>
    </xf>
    <xf numFmtId="0" fontId="0" fillId="0" borderId="0" xfId="0" applyAlignment="1">
      <alignment wrapText="1"/>
    </xf>
    <xf numFmtId="0" fontId="4" fillId="5" borderId="15" xfId="0" applyFont="1" applyFill="1" applyBorder="1" applyAlignment="1">
      <alignment horizontal="right"/>
    </xf>
    <xf numFmtId="0" fontId="4" fillId="0" borderId="15" xfId="0" applyFont="1" applyBorder="1" applyAlignment="1">
      <alignment vertical="center"/>
    </xf>
    <xf numFmtId="0" fontId="0" fillId="5" borderId="15" xfId="0" applyFill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4" fontId="4" fillId="8" borderId="15" xfId="0" applyNumberFormat="1" applyFont="1" applyFill="1" applyBorder="1" applyAlignment="1">
      <alignment horizontal="right" vertical="center"/>
    </xf>
    <xf numFmtId="0" fontId="0" fillId="9" borderId="15" xfId="0" applyFill="1" applyBorder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/>
    <xf numFmtId="0" fontId="3" fillId="0" borderId="0" xfId="0" applyFont="1" applyFill="1" applyBorder="1"/>
    <xf numFmtId="0" fontId="4" fillId="10" borderId="14" xfId="0" applyFont="1" applyFill="1" applyBorder="1"/>
    <xf numFmtId="0" fontId="4" fillId="10" borderId="17" xfId="0" applyFont="1" applyFill="1" applyBorder="1"/>
    <xf numFmtId="2" fontId="4" fillId="10" borderId="16" xfId="0" applyNumberFormat="1" applyFont="1" applyFill="1" applyBorder="1"/>
    <xf numFmtId="0" fontId="0" fillId="3" borderId="0" xfId="0" applyFill="1"/>
    <xf numFmtId="0" fontId="4" fillId="0" borderId="1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 indent="2"/>
    </xf>
    <xf numFmtId="0" fontId="4" fillId="5" borderId="21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wrapText="1"/>
    </xf>
    <xf numFmtId="0" fontId="4" fillId="5" borderId="2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0" fillId="10" borderId="28" xfId="0" applyFill="1" applyBorder="1" applyAlignment="1">
      <alignment horizontal="right"/>
    </xf>
    <xf numFmtId="2" fontId="11" fillId="11" borderId="1" xfId="20" applyNumberFormat="1" applyFont="1" applyFill="1"/>
    <xf numFmtId="0" fontId="3" fillId="0" borderId="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3" fontId="4" fillId="3" borderId="31" xfId="0" applyNumberFormat="1" applyFont="1" applyFill="1" applyBorder="1" applyAlignment="1">
      <alignment horizontal="left" wrapText="1"/>
    </xf>
    <xf numFmtId="0" fontId="4" fillId="3" borderId="32" xfId="0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4" fontId="3" fillId="0" borderId="34" xfId="0" applyNumberFormat="1" applyFont="1" applyBorder="1" applyAlignment="1">
      <alignment horizontal="right" wrapText="1"/>
    </xf>
    <xf numFmtId="3" fontId="4" fillId="3" borderId="35" xfId="0" applyNumberFormat="1" applyFont="1" applyFill="1" applyBorder="1" applyAlignment="1">
      <alignment horizontal="left" wrapText="1"/>
    </xf>
    <xf numFmtId="0" fontId="4" fillId="3" borderId="29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4" fontId="3" fillId="0" borderId="9" xfId="0" applyNumberFormat="1" applyFont="1" applyBorder="1" applyAlignment="1">
      <alignment horizontal="right" wrapText="1"/>
    </xf>
    <xf numFmtId="0" fontId="4" fillId="3" borderId="16" xfId="0" applyFont="1" applyFill="1" applyBorder="1" applyAlignment="1">
      <alignment wrapText="1"/>
    </xf>
    <xf numFmtId="0" fontId="4" fillId="12" borderId="36" xfId="0" applyFont="1" applyFill="1" applyBorder="1" applyAlignment="1">
      <alignment horizontal="center" vertical="center" wrapText="1"/>
    </xf>
    <xf numFmtId="4" fontId="4" fillId="13" borderId="37" xfId="0" applyNumberFormat="1" applyFont="1" applyFill="1" applyBorder="1" applyAlignment="1">
      <alignment horizontal="right" wrapText="1"/>
    </xf>
    <xf numFmtId="4" fontId="4" fillId="13" borderId="12" xfId="0" applyNumberFormat="1" applyFont="1" applyFill="1" applyBorder="1" applyAlignment="1">
      <alignment horizontal="right" wrapText="1"/>
    </xf>
    <xf numFmtId="4" fontId="4" fillId="13" borderId="38" xfId="0" applyNumberFormat="1" applyFont="1" applyFill="1" applyBorder="1" applyAlignment="1">
      <alignment horizontal="right" wrapText="1"/>
    </xf>
    <xf numFmtId="4" fontId="4" fillId="8" borderId="39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40" xfId="0" applyFont="1" applyFill="1" applyBorder="1" applyAlignment="1">
      <alignment wrapText="1"/>
    </xf>
    <xf numFmtId="0" fontId="3" fillId="9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10" borderId="16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indent="3"/>
    </xf>
    <xf numFmtId="0" fontId="4" fillId="5" borderId="1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4" fillId="0" borderId="39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9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10" borderId="14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4" fillId="10" borderId="28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left"/>
    </xf>
    <xf numFmtId="0" fontId="4" fillId="10" borderId="2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" fontId="4" fillId="3" borderId="12" xfId="0" applyNumberFormat="1" applyFont="1" applyFill="1" applyBorder="1" applyAlignment="1">
      <alignment horizontal="left" vertical="center"/>
    </xf>
    <xf numFmtId="4" fontId="4" fillId="12" borderId="1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right" vertical="center" indent="3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5"/>
  <sheetViews>
    <sheetView tabSelected="1" workbookViewId="0" topLeftCell="A1">
      <selection activeCell="H143" sqref="H143"/>
    </sheetView>
  </sheetViews>
  <sheetFormatPr defaultColWidth="9.140625" defaultRowHeight="15"/>
  <cols>
    <col min="2" max="2" width="32.28125" style="0" bestFit="1" customWidth="1"/>
    <col min="3" max="3" width="6.421875" style="70" customWidth="1"/>
    <col min="4" max="4" width="36.28125" style="0" bestFit="1" customWidth="1"/>
    <col min="5" max="5" width="16.57421875" style="0" customWidth="1"/>
    <col min="6" max="6" width="1.1484375" style="0" customWidth="1"/>
    <col min="7" max="7" width="17.8515625" style="0" bestFit="1" customWidth="1"/>
    <col min="8" max="8" width="11.00390625" style="0" customWidth="1"/>
    <col min="9" max="9" width="11.8515625" style="0" customWidth="1"/>
    <col min="10" max="10" width="11.28125" style="0" customWidth="1"/>
    <col min="11" max="11" width="1.1484375" style="0" customWidth="1"/>
    <col min="12" max="12" width="13.57421875" style="0" bestFit="1" customWidth="1"/>
    <col min="13" max="13" width="34.8515625" style="0" customWidth="1"/>
  </cols>
  <sheetData>
    <row r="1" spans="1:13" ht="15.6">
      <c r="A1" s="1" t="s">
        <v>0</v>
      </c>
      <c r="B1" s="2"/>
      <c r="C1" s="67"/>
      <c r="D1" s="3"/>
      <c r="E1" s="4"/>
      <c r="F1" s="4"/>
      <c r="G1" s="4"/>
      <c r="H1" s="2"/>
      <c r="I1" s="4"/>
      <c r="J1" s="4"/>
      <c r="K1" s="4"/>
      <c r="L1" s="4"/>
      <c r="M1" s="4"/>
    </row>
    <row r="2" spans="1:13" ht="15.6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.6">
      <c r="A3" s="1"/>
      <c r="B3" s="2"/>
      <c r="C3" s="68"/>
      <c r="D3" s="5"/>
      <c r="E3" s="2"/>
      <c r="F3" s="2"/>
      <c r="G3" s="2"/>
      <c r="H3" s="2"/>
      <c r="I3" s="2"/>
      <c r="J3" s="6"/>
      <c r="K3" s="2"/>
      <c r="L3" s="2"/>
      <c r="M3" s="2"/>
    </row>
    <row r="4" spans="1:13" ht="15">
      <c r="A4" s="7" t="s">
        <v>1</v>
      </c>
      <c r="B4" s="8"/>
      <c r="C4" s="69"/>
      <c r="D4" s="8"/>
      <c r="E4" s="8"/>
      <c r="F4" s="8"/>
      <c r="G4" s="8"/>
      <c r="H4" s="8"/>
      <c r="I4" s="8"/>
      <c r="J4" s="7"/>
      <c r="K4" s="8"/>
      <c r="L4" s="8"/>
      <c r="M4" s="8"/>
    </row>
    <row r="5" spans="1:13" ht="15">
      <c r="A5" s="7" t="s">
        <v>2</v>
      </c>
      <c r="B5" s="8"/>
      <c r="C5" s="69"/>
      <c r="D5" s="8"/>
      <c r="E5" s="8"/>
      <c r="F5" s="8"/>
      <c r="G5" s="8"/>
      <c r="H5" s="8"/>
      <c r="I5" s="8"/>
      <c r="J5" s="7"/>
      <c r="K5" s="8"/>
      <c r="L5" s="8"/>
      <c r="M5" s="8"/>
    </row>
    <row r="6" ht="15" thickBot="1">
      <c r="A6" s="9"/>
    </row>
    <row r="7" spans="1:13" ht="21" thickBot="1">
      <c r="A7" s="10" t="s">
        <v>3</v>
      </c>
      <c r="B7" s="11" t="s">
        <v>4</v>
      </c>
      <c r="C7" s="71" t="s">
        <v>5</v>
      </c>
      <c r="D7" s="12" t="s">
        <v>6</v>
      </c>
      <c r="E7" s="13" t="s">
        <v>7</v>
      </c>
      <c r="F7" s="14"/>
      <c r="G7" s="16" t="s">
        <v>8</v>
      </c>
      <c r="H7" s="15" t="s">
        <v>9</v>
      </c>
      <c r="I7" s="16" t="s">
        <v>10</v>
      </c>
      <c r="J7" s="141" t="s">
        <v>11</v>
      </c>
      <c r="K7" s="14"/>
      <c r="L7" s="142" t="s">
        <v>12</v>
      </c>
      <c r="M7" s="16" t="s">
        <v>13</v>
      </c>
    </row>
    <row r="8" spans="1:13" ht="15">
      <c r="A8" s="18">
        <v>1</v>
      </c>
      <c r="B8" s="61" t="s">
        <v>164</v>
      </c>
      <c r="C8" s="72" t="s">
        <v>160</v>
      </c>
      <c r="D8" s="26" t="s">
        <v>163</v>
      </c>
      <c r="E8" s="117">
        <v>200</v>
      </c>
      <c r="F8" s="116"/>
      <c r="G8" s="139"/>
      <c r="H8" s="22"/>
      <c r="I8" s="23"/>
      <c r="J8" s="24" t="e">
        <f>SUM(I8/H8)</f>
        <v>#DIV/0!</v>
      </c>
      <c r="K8" s="116"/>
      <c r="L8" s="140" t="e">
        <f>E8*J8</f>
        <v>#DIV/0!</v>
      </c>
      <c r="M8" s="25"/>
    </row>
    <row r="9" spans="1:13" ht="15">
      <c r="A9" s="18">
        <v>2</v>
      </c>
      <c r="B9" s="61" t="s">
        <v>170</v>
      </c>
      <c r="C9" s="73"/>
      <c r="D9" s="26" t="s">
        <v>14</v>
      </c>
      <c r="E9" s="27">
        <v>50</v>
      </c>
      <c r="F9" s="118"/>
      <c r="G9" s="139"/>
      <c r="H9" s="22"/>
      <c r="I9" s="23"/>
      <c r="J9" s="24" t="e">
        <f aca="true" t="shared" si="0" ref="J9:J72">SUM(I9/H9)</f>
        <v>#DIV/0!</v>
      </c>
      <c r="K9" s="118"/>
      <c r="L9" s="140" t="e">
        <f aca="true" t="shared" si="1" ref="L9:L72">E9*J9</f>
        <v>#DIV/0!</v>
      </c>
      <c r="M9" s="25"/>
    </row>
    <row r="10" spans="1:13" ht="15">
      <c r="A10" s="18">
        <v>3</v>
      </c>
      <c r="B10" s="143" t="s">
        <v>172</v>
      </c>
      <c r="C10" s="72">
        <v>250</v>
      </c>
      <c r="D10" s="19" t="s">
        <v>19</v>
      </c>
      <c r="E10" s="20">
        <v>40</v>
      </c>
      <c r="F10" s="21"/>
      <c r="G10" s="139"/>
      <c r="H10" s="22"/>
      <c r="I10" s="23"/>
      <c r="J10" s="24" t="e">
        <f t="shared" si="0"/>
        <v>#DIV/0!</v>
      </c>
      <c r="K10" s="21"/>
      <c r="L10" s="140" t="e">
        <f t="shared" si="1"/>
        <v>#DIV/0!</v>
      </c>
      <c r="M10" s="25"/>
    </row>
    <row r="11" spans="1:13" ht="15">
      <c r="A11" s="18">
        <v>4</v>
      </c>
      <c r="B11" s="143" t="s">
        <v>171</v>
      </c>
      <c r="C11" s="72">
        <v>50</v>
      </c>
      <c r="D11" s="19" t="s">
        <v>15</v>
      </c>
      <c r="E11" s="27">
        <v>20</v>
      </c>
      <c r="F11" s="21"/>
      <c r="G11" s="139"/>
      <c r="H11" s="22"/>
      <c r="I11" s="23"/>
      <c r="J11" s="24" t="e">
        <f t="shared" si="0"/>
        <v>#DIV/0!</v>
      </c>
      <c r="K11" s="21"/>
      <c r="L11" s="140" t="e">
        <f t="shared" si="1"/>
        <v>#DIV/0!</v>
      </c>
      <c r="M11" s="25"/>
    </row>
    <row r="12" spans="1:13" ht="15">
      <c r="A12" s="18">
        <v>5</v>
      </c>
      <c r="B12" s="143" t="s">
        <v>171</v>
      </c>
      <c r="C12" s="72">
        <v>100</v>
      </c>
      <c r="D12" s="19" t="s">
        <v>16</v>
      </c>
      <c r="E12" s="27">
        <v>150</v>
      </c>
      <c r="F12" s="21"/>
      <c r="G12" s="139"/>
      <c r="H12" s="22"/>
      <c r="I12" s="23"/>
      <c r="J12" s="24" t="e">
        <f t="shared" si="0"/>
        <v>#DIV/0!</v>
      </c>
      <c r="K12" s="21"/>
      <c r="L12" s="140" t="e">
        <f t="shared" si="1"/>
        <v>#DIV/0!</v>
      </c>
      <c r="M12" s="25"/>
    </row>
    <row r="13" spans="1:13" ht="15">
      <c r="A13" s="18">
        <v>6</v>
      </c>
      <c r="B13" s="143" t="s">
        <v>171</v>
      </c>
      <c r="C13" s="72">
        <v>250</v>
      </c>
      <c r="D13" s="19" t="s">
        <v>16</v>
      </c>
      <c r="E13" s="27">
        <v>60</v>
      </c>
      <c r="F13" s="21"/>
      <c r="G13" s="139"/>
      <c r="H13" s="22"/>
      <c r="I13" s="23"/>
      <c r="J13" s="24" t="e">
        <f t="shared" si="0"/>
        <v>#DIV/0!</v>
      </c>
      <c r="K13" s="21"/>
      <c r="L13" s="140" t="e">
        <f t="shared" si="1"/>
        <v>#DIV/0!</v>
      </c>
      <c r="M13" s="25"/>
    </row>
    <row r="14" spans="1:13" ht="15">
      <c r="A14" s="18">
        <v>7</v>
      </c>
      <c r="B14" s="143" t="s">
        <v>171</v>
      </c>
      <c r="C14" s="72">
        <v>100</v>
      </c>
      <c r="D14" s="19" t="s">
        <v>17</v>
      </c>
      <c r="E14" s="27">
        <v>40</v>
      </c>
      <c r="F14" s="21"/>
      <c r="G14" s="139"/>
      <c r="H14" s="22"/>
      <c r="I14" s="23"/>
      <c r="J14" s="24" t="e">
        <f t="shared" si="0"/>
        <v>#DIV/0!</v>
      </c>
      <c r="K14" s="21"/>
      <c r="L14" s="140" t="e">
        <f t="shared" si="1"/>
        <v>#DIV/0!</v>
      </c>
      <c r="M14" s="25"/>
    </row>
    <row r="15" spans="1:13" ht="15">
      <c r="A15" s="18">
        <v>8</v>
      </c>
      <c r="B15" s="143" t="s">
        <v>171</v>
      </c>
      <c r="C15" s="72">
        <v>200</v>
      </c>
      <c r="D15" s="19" t="s">
        <v>17</v>
      </c>
      <c r="E15" s="27">
        <v>30</v>
      </c>
      <c r="F15" s="21"/>
      <c r="G15" s="139"/>
      <c r="H15" s="22"/>
      <c r="I15" s="23"/>
      <c r="J15" s="24" t="e">
        <f t="shared" si="0"/>
        <v>#DIV/0!</v>
      </c>
      <c r="K15" s="21"/>
      <c r="L15" s="140" t="e">
        <f t="shared" si="1"/>
        <v>#DIV/0!</v>
      </c>
      <c r="M15" s="25"/>
    </row>
    <row r="16" spans="1:13" ht="15">
      <c r="A16" s="18">
        <v>9</v>
      </c>
      <c r="B16" s="143" t="s">
        <v>171</v>
      </c>
      <c r="C16" s="72">
        <v>250</v>
      </c>
      <c r="D16" s="19" t="s">
        <v>18</v>
      </c>
      <c r="E16" s="27">
        <v>20</v>
      </c>
      <c r="F16" s="21"/>
      <c r="G16" s="139"/>
      <c r="H16" s="22"/>
      <c r="I16" s="23"/>
      <c r="J16" s="24" t="e">
        <f t="shared" si="0"/>
        <v>#DIV/0!</v>
      </c>
      <c r="K16" s="21"/>
      <c r="L16" s="140" t="e">
        <f t="shared" si="1"/>
        <v>#DIV/0!</v>
      </c>
      <c r="M16" s="25"/>
    </row>
    <row r="17" spans="1:13" ht="15">
      <c r="A17" s="18">
        <v>10</v>
      </c>
      <c r="B17" s="143" t="s">
        <v>171</v>
      </c>
      <c r="C17" s="72">
        <v>500</v>
      </c>
      <c r="D17" s="19" t="s">
        <v>18</v>
      </c>
      <c r="E17" s="27">
        <v>25</v>
      </c>
      <c r="F17" s="21"/>
      <c r="G17" s="139"/>
      <c r="H17" s="22"/>
      <c r="I17" s="23"/>
      <c r="J17" s="24" t="e">
        <f t="shared" si="0"/>
        <v>#DIV/0!</v>
      </c>
      <c r="K17" s="21"/>
      <c r="L17" s="140" t="e">
        <f t="shared" si="1"/>
        <v>#DIV/0!</v>
      </c>
      <c r="M17" s="25"/>
    </row>
    <row r="18" spans="1:13" ht="15">
      <c r="A18" s="18">
        <v>11</v>
      </c>
      <c r="B18" s="143" t="s">
        <v>173</v>
      </c>
      <c r="C18" s="72">
        <v>10</v>
      </c>
      <c r="D18" s="19" t="s">
        <v>20</v>
      </c>
      <c r="E18" s="27">
        <v>20</v>
      </c>
      <c r="F18" s="21"/>
      <c r="G18" s="139"/>
      <c r="H18" s="22"/>
      <c r="I18" s="23"/>
      <c r="J18" s="24" t="e">
        <f t="shared" si="0"/>
        <v>#DIV/0!</v>
      </c>
      <c r="K18" s="21"/>
      <c r="L18" s="140" t="e">
        <f t="shared" si="1"/>
        <v>#DIV/0!</v>
      </c>
      <c r="M18" s="25"/>
    </row>
    <row r="19" spans="1:13" ht="15">
      <c r="A19" s="18">
        <v>12</v>
      </c>
      <c r="B19" s="143" t="s">
        <v>173</v>
      </c>
      <c r="C19" s="72">
        <v>25</v>
      </c>
      <c r="D19" s="19" t="s">
        <v>20</v>
      </c>
      <c r="E19" s="27">
        <v>50</v>
      </c>
      <c r="F19" s="21"/>
      <c r="G19" s="139"/>
      <c r="H19" s="22"/>
      <c r="I19" s="23"/>
      <c r="J19" s="24" t="e">
        <f t="shared" si="0"/>
        <v>#DIV/0!</v>
      </c>
      <c r="K19" s="21"/>
      <c r="L19" s="140" t="e">
        <f t="shared" si="1"/>
        <v>#DIV/0!</v>
      </c>
      <c r="M19" s="25"/>
    </row>
    <row r="20" spans="1:13" ht="15">
      <c r="A20" s="18">
        <v>13</v>
      </c>
      <c r="B20" s="143" t="s">
        <v>173</v>
      </c>
      <c r="C20" s="72">
        <v>50</v>
      </c>
      <c r="D20" s="19" t="s">
        <v>207</v>
      </c>
      <c r="E20" s="27">
        <v>50</v>
      </c>
      <c r="F20" s="21"/>
      <c r="G20" s="139"/>
      <c r="H20" s="22"/>
      <c r="I20" s="23"/>
      <c r="J20" s="24" t="e">
        <f t="shared" si="0"/>
        <v>#DIV/0!</v>
      </c>
      <c r="K20" s="21"/>
      <c r="L20" s="140" t="e">
        <f t="shared" si="1"/>
        <v>#DIV/0!</v>
      </c>
      <c r="M20" s="25"/>
    </row>
    <row r="21" spans="1:13" ht="15">
      <c r="A21" s="18">
        <v>14</v>
      </c>
      <c r="B21" s="143" t="s">
        <v>173</v>
      </c>
      <c r="C21" s="72">
        <v>100</v>
      </c>
      <c r="D21" s="19" t="s">
        <v>20</v>
      </c>
      <c r="E21" s="27">
        <v>50</v>
      </c>
      <c r="F21" s="21"/>
      <c r="G21" s="139"/>
      <c r="H21" s="22"/>
      <c r="I21" s="23"/>
      <c r="J21" s="24" t="e">
        <f t="shared" si="0"/>
        <v>#DIV/0!</v>
      </c>
      <c r="K21" s="21"/>
      <c r="L21" s="140" t="e">
        <f t="shared" si="1"/>
        <v>#DIV/0!</v>
      </c>
      <c r="M21" s="25"/>
    </row>
    <row r="22" spans="1:13" ht="15">
      <c r="A22" s="18">
        <v>15</v>
      </c>
      <c r="B22" s="143" t="s">
        <v>173</v>
      </c>
      <c r="C22" s="72">
        <v>200</v>
      </c>
      <c r="D22" s="19" t="s">
        <v>20</v>
      </c>
      <c r="E22" s="27">
        <v>40</v>
      </c>
      <c r="F22" s="21"/>
      <c r="G22" s="139"/>
      <c r="H22" s="22"/>
      <c r="I22" s="23"/>
      <c r="J22" s="24" t="e">
        <f t="shared" si="0"/>
        <v>#DIV/0!</v>
      </c>
      <c r="K22" s="21"/>
      <c r="L22" s="140" t="e">
        <f t="shared" si="1"/>
        <v>#DIV/0!</v>
      </c>
      <c r="M22" s="25"/>
    </row>
    <row r="23" spans="1:13" ht="15">
      <c r="A23" s="18">
        <v>16</v>
      </c>
      <c r="B23" s="143" t="s">
        <v>173</v>
      </c>
      <c r="C23" s="72">
        <v>250</v>
      </c>
      <c r="D23" s="19" t="s">
        <v>20</v>
      </c>
      <c r="E23" s="27">
        <v>20</v>
      </c>
      <c r="F23" s="21"/>
      <c r="G23" s="139"/>
      <c r="H23" s="22"/>
      <c r="I23" s="23"/>
      <c r="J23" s="24" t="e">
        <f t="shared" si="0"/>
        <v>#DIV/0!</v>
      </c>
      <c r="K23" s="21"/>
      <c r="L23" s="140" t="e">
        <f t="shared" si="1"/>
        <v>#DIV/0!</v>
      </c>
      <c r="M23" s="25"/>
    </row>
    <row r="24" spans="1:13" ht="15">
      <c r="A24" s="18">
        <v>17</v>
      </c>
      <c r="B24" s="143" t="s">
        <v>173</v>
      </c>
      <c r="C24" s="72">
        <v>500</v>
      </c>
      <c r="D24" s="19" t="s">
        <v>20</v>
      </c>
      <c r="E24" s="27">
        <v>15</v>
      </c>
      <c r="F24" s="21"/>
      <c r="G24" s="139"/>
      <c r="H24" s="22"/>
      <c r="I24" s="23"/>
      <c r="J24" s="24" t="e">
        <f t="shared" si="0"/>
        <v>#DIV/0!</v>
      </c>
      <c r="K24" s="21"/>
      <c r="L24" s="140" t="e">
        <f t="shared" si="1"/>
        <v>#DIV/0!</v>
      </c>
      <c r="M24" s="25"/>
    </row>
    <row r="25" spans="1:13" ht="15">
      <c r="A25" s="18">
        <v>18</v>
      </c>
      <c r="B25" s="143" t="s">
        <v>173</v>
      </c>
      <c r="C25" s="72">
        <v>1000</v>
      </c>
      <c r="D25" s="19" t="s">
        <v>20</v>
      </c>
      <c r="E25" s="27">
        <v>5</v>
      </c>
      <c r="F25" s="21"/>
      <c r="G25" s="139"/>
      <c r="H25" s="22"/>
      <c r="I25" s="23"/>
      <c r="J25" s="24" t="e">
        <f t="shared" si="0"/>
        <v>#DIV/0!</v>
      </c>
      <c r="K25" s="21"/>
      <c r="L25" s="140" t="e">
        <f t="shared" si="1"/>
        <v>#DIV/0!</v>
      </c>
      <c r="M25" s="25"/>
    </row>
    <row r="26" spans="1:13" ht="15">
      <c r="A26" s="18">
        <v>19</v>
      </c>
      <c r="B26" s="143" t="s">
        <v>173</v>
      </c>
      <c r="C26" s="72">
        <v>50</v>
      </c>
      <c r="D26" s="19" t="s">
        <v>208</v>
      </c>
      <c r="E26" s="27">
        <v>20</v>
      </c>
      <c r="F26" s="21"/>
      <c r="G26" s="139"/>
      <c r="H26" s="22"/>
      <c r="I26" s="23"/>
      <c r="J26" s="24" t="e">
        <f t="shared" si="0"/>
        <v>#DIV/0!</v>
      </c>
      <c r="K26" s="21"/>
      <c r="L26" s="140" t="e">
        <f t="shared" si="1"/>
        <v>#DIV/0!</v>
      </c>
      <c r="M26" s="25"/>
    </row>
    <row r="27" spans="1:13" ht="15">
      <c r="A27" s="18">
        <v>20</v>
      </c>
      <c r="B27" s="143" t="s">
        <v>173</v>
      </c>
      <c r="C27" s="72">
        <v>100</v>
      </c>
      <c r="D27" s="19" t="s">
        <v>208</v>
      </c>
      <c r="E27" s="27">
        <v>20</v>
      </c>
      <c r="F27" s="21"/>
      <c r="G27" s="139"/>
      <c r="H27" s="22"/>
      <c r="I27" s="23"/>
      <c r="J27" s="24" t="e">
        <f t="shared" si="0"/>
        <v>#DIV/0!</v>
      </c>
      <c r="K27" s="21"/>
      <c r="L27" s="140" t="e">
        <f t="shared" si="1"/>
        <v>#DIV/0!</v>
      </c>
      <c r="M27" s="25"/>
    </row>
    <row r="28" spans="1:13" ht="15">
      <c r="A28" s="18">
        <v>21</v>
      </c>
      <c r="B28" s="143" t="s">
        <v>173</v>
      </c>
      <c r="C28" s="72">
        <v>50</v>
      </c>
      <c r="D28" s="19" t="s">
        <v>21</v>
      </c>
      <c r="E28" s="27">
        <v>20</v>
      </c>
      <c r="F28" s="21"/>
      <c r="G28" s="139"/>
      <c r="H28" s="22"/>
      <c r="I28" s="23"/>
      <c r="J28" s="24" t="e">
        <f t="shared" si="0"/>
        <v>#DIV/0!</v>
      </c>
      <c r="K28" s="21"/>
      <c r="L28" s="140" t="e">
        <f t="shared" si="1"/>
        <v>#DIV/0!</v>
      </c>
      <c r="M28" s="25"/>
    </row>
    <row r="29" spans="1:13" ht="15">
      <c r="A29" s="18">
        <v>22</v>
      </c>
      <c r="B29" s="143" t="s">
        <v>173</v>
      </c>
      <c r="C29" s="72">
        <v>100</v>
      </c>
      <c r="D29" s="19" t="s">
        <v>21</v>
      </c>
      <c r="E29" s="27">
        <v>50</v>
      </c>
      <c r="F29" s="21"/>
      <c r="G29" s="139"/>
      <c r="H29" s="22"/>
      <c r="I29" s="23"/>
      <c r="J29" s="24" t="e">
        <f t="shared" si="0"/>
        <v>#DIV/0!</v>
      </c>
      <c r="K29" s="21"/>
      <c r="L29" s="140" t="e">
        <f t="shared" si="1"/>
        <v>#DIV/0!</v>
      </c>
      <c r="M29" s="25"/>
    </row>
    <row r="30" spans="1:13" ht="15">
      <c r="A30" s="18">
        <v>23</v>
      </c>
      <c r="B30" s="143" t="s">
        <v>173</v>
      </c>
      <c r="C30" s="72">
        <v>10</v>
      </c>
      <c r="D30" s="19" t="s">
        <v>23</v>
      </c>
      <c r="E30" s="27">
        <v>20</v>
      </c>
      <c r="F30" s="21"/>
      <c r="G30" s="139"/>
      <c r="H30" s="22"/>
      <c r="I30" s="23"/>
      <c r="J30" s="24" t="e">
        <f t="shared" si="0"/>
        <v>#DIV/0!</v>
      </c>
      <c r="K30" s="21"/>
      <c r="L30" s="140" t="e">
        <f t="shared" si="1"/>
        <v>#DIV/0!</v>
      </c>
      <c r="M30" s="25"/>
    </row>
    <row r="31" spans="1:13" ht="15">
      <c r="A31" s="18">
        <v>24</v>
      </c>
      <c r="B31" s="143" t="s">
        <v>173</v>
      </c>
      <c r="C31" s="72">
        <v>25</v>
      </c>
      <c r="D31" s="19" t="s">
        <v>23</v>
      </c>
      <c r="E31" s="27">
        <v>40</v>
      </c>
      <c r="F31" s="21"/>
      <c r="G31" s="139"/>
      <c r="H31" s="22"/>
      <c r="I31" s="23"/>
      <c r="J31" s="24" t="e">
        <f t="shared" si="0"/>
        <v>#DIV/0!</v>
      </c>
      <c r="K31" s="21"/>
      <c r="L31" s="140" t="e">
        <f t="shared" si="1"/>
        <v>#DIV/0!</v>
      </c>
      <c r="M31" s="25"/>
    </row>
    <row r="32" spans="1:13" ht="15">
      <c r="A32" s="18">
        <v>25</v>
      </c>
      <c r="B32" s="143" t="s">
        <v>173</v>
      </c>
      <c r="C32" s="72">
        <v>10</v>
      </c>
      <c r="D32" s="19" t="s">
        <v>24</v>
      </c>
      <c r="E32" s="27">
        <v>20</v>
      </c>
      <c r="F32" s="21"/>
      <c r="G32" s="139"/>
      <c r="H32" s="22"/>
      <c r="I32" s="23"/>
      <c r="J32" s="24" t="e">
        <f t="shared" si="0"/>
        <v>#DIV/0!</v>
      </c>
      <c r="K32" s="21"/>
      <c r="L32" s="140" t="e">
        <f t="shared" si="1"/>
        <v>#DIV/0!</v>
      </c>
      <c r="M32" s="25"/>
    </row>
    <row r="33" spans="1:13" ht="15">
      <c r="A33" s="18">
        <v>26</v>
      </c>
      <c r="B33" s="143" t="s">
        <v>173</v>
      </c>
      <c r="C33" s="72">
        <v>25</v>
      </c>
      <c r="D33" s="19" t="s">
        <v>24</v>
      </c>
      <c r="E33" s="27">
        <v>20</v>
      </c>
      <c r="F33" s="21"/>
      <c r="G33" s="139"/>
      <c r="H33" s="22"/>
      <c r="I33" s="23"/>
      <c r="J33" s="24" t="e">
        <f t="shared" si="0"/>
        <v>#DIV/0!</v>
      </c>
      <c r="K33" s="21"/>
      <c r="L33" s="140" t="e">
        <f t="shared" si="1"/>
        <v>#DIV/0!</v>
      </c>
      <c r="M33" s="25"/>
    </row>
    <row r="34" spans="1:13" ht="15">
      <c r="A34" s="18">
        <v>27</v>
      </c>
      <c r="B34" s="143" t="s">
        <v>174</v>
      </c>
      <c r="C34" s="72">
        <v>250</v>
      </c>
      <c r="D34" s="19" t="s">
        <v>22</v>
      </c>
      <c r="E34" s="27">
        <v>70</v>
      </c>
      <c r="F34" s="21"/>
      <c r="G34" s="139"/>
      <c r="H34" s="22"/>
      <c r="I34" s="23"/>
      <c r="J34" s="24" t="e">
        <f t="shared" si="0"/>
        <v>#DIV/0!</v>
      </c>
      <c r="K34" s="21"/>
      <c r="L34" s="140" t="e">
        <f t="shared" si="1"/>
        <v>#DIV/0!</v>
      </c>
      <c r="M34" s="25"/>
    </row>
    <row r="35" spans="1:13" ht="15">
      <c r="A35" s="18">
        <v>28</v>
      </c>
      <c r="B35" s="143" t="s">
        <v>175</v>
      </c>
      <c r="C35" s="72"/>
      <c r="D35" s="19" t="s">
        <v>25</v>
      </c>
      <c r="E35" s="27">
        <v>50</v>
      </c>
      <c r="F35" s="21"/>
      <c r="G35" s="139"/>
      <c r="H35" s="22"/>
      <c r="I35" s="23"/>
      <c r="J35" s="24" t="e">
        <f t="shared" si="0"/>
        <v>#DIV/0!</v>
      </c>
      <c r="K35" s="21"/>
      <c r="L35" s="140" t="e">
        <f t="shared" si="1"/>
        <v>#DIV/0!</v>
      </c>
      <c r="M35" s="25"/>
    </row>
    <row r="36" spans="1:13" ht="15">
      <c r="A36" s="18">
        <v>29</v>
      </c>
      <c r="B36" s="143" t="s">
        <v>175</v>
      </c>
      <c r="C36" s="72"/>
      <c r="D36" s="19" t="s">
        <v>26</v>
      </c>
      <c r="E36" s="27">
        <v>50</v>
      </c>
      <c r="F36" s="21"/>
      <c r="G36" s="139"/>
      <c r="H36" s="22"/>
      <c r="I36" s="23"/>
      <c r="J36" s="24" t="e">
        <f t="shared" si="0"/>
        <v>#DIV/0!</v>
      </c>
      <c r="K36" s="21"/>
      <c r="L36" s="140" t="e">
        <f t="shared" si="1"/>
        <v>#DIV/0!</v>
      </c>
      <c r="M36" s="25"/>
    </row>
    <row r="37" spans="1:13" ht="15">
      <c r="A37" s="18">
        <v>30</v>
      </c>
      <c r="B37" s="143" t="s">
        <v>175</v>
      </c>
      <c r="C37" s="72"/>
      <c r="D37" s="19" t="s">
        <v>27</v>
      </c>
      <c r="E37" s="27">
        <v>20</v>
      </c>
      <c r="F37" s="21"/>
      <c r="G37" s="139"/>
      <c r="H37" s="22"/>
      <c r="I37" s="23"/>
      <c r="J37" s="24" t="e">
        <f t="shared" si="0"/>
        <v>#DIV/0!</v>
      </c>
      <c r="K37" s="21"/>
      <c r="L37" s="140" t="e">
        <f t="shared" si="1"/>
        <v>#DIV/0!</v>
      </c>
      <c r="M37" s="25"/>
    </row>
    <row r="38" spans="1:13" ht="15">
      <c r="A38" s="18">
        <v>31</v>
      </c>
      <c r="B38" s="143" t="s">
        <v>176</v>
      </c>
      <c r="C38" s="72">
        <v>25</v>
      </c>
      <c r="D38" s="19" t="s">
        <v>28</v>
      </c>
      <c r="E38" s="27">
        <v>10</v>
      </c>
      <c r="F38" s="21"/>
      <c r="G38" s="139"/>
      <c r="H38" s="22"/>
      <c r="I38" s="23"/>
      <c r="J38" s="24" t="e">
        <f t="shared" si="0"/>
        <v>#DIV/0!</v>
      </c>
      <c r="K38" s="21"/>
      <c r="L38" s="140" t="e">
        <f t="shared" si="1"/>
        <v>#DIV/0!</v>
      </c>
      <c r="M38" s="25"/>
    </row>
    <row r="39" spans="1:13" ht="15">
      <c r="A39" s="18">
        <v>32</v>
      </c>
      <c r="B39" s="143" t="s">
        <v>177</v>
      </c>
      <c r="C39" s="72">
        <v>50</v>
      </c>
      <c r="D39" s="19"/>
      <c r="E39" s="27">
        <v>20</v>
      </c>
      <c r="F39" s="21"/>
      <c r="G39" s="139"/>
      <c r="H39" s="22"/>
      <c r="I39" s="23"/>
      <c r="J39" s="24" t="e">
        <f t="shared" si="0"/>
        <v>#DIV/0!</v>
      </c>
      <c r="K39" s="21"/>
      <c r="L39" s="140" t="e">
        <f t="shared" si="1"/>
        <v>#DIV/0!</v>
      </c>
      <c r="M39" s="25"/>
    </row>
    <row r="40" spans="1:13" ht="15">
      <c r="A40" s="18">
        <v>33</v>
      </c>
      <c r="B40" s="143" t="s">
        <v>177</v>
      </c>
      <c r="C40" s="72">
        <v>100</v>
      </c>
      <c r="D40" s="19"/>
      <c r="E40" s="27">
        <v>20</v>
      </c>
      <c r="F40" s="21"/>
      <c r="G40" s="139"/>
      <c r="H40" s="22"/>
      <c r="I40" s="23"/>
      <c r="J40" s="24" t="e">
        <f t="shared" si="0"/>
        <v>#DIV/0!</v>
      </c>
      <c r="K40" s="21"/>
      <c r="L40" s="140" t="e">
        <f t="shared" si="1"/>
        <v>#DIV/0!</v>
      </c>
      <c r="M40" s="25"/>
    </row>
    <row r="41" spans="1:13" ht="15">
      <c r="A41" s="18">
        <v>34</v>
      </c>
      <c r="B41" s="143" t="s">
        <v>177</v>
      </c>
      <c r="C41" s="72">
        <v>150</v>
      </c>
      <c r="D41" s="19"/>
      <c r="E41" s="27">
        <v>30</v>
      </c>
      <c r="F41" s="21"/>
      <c r="G41" s="139"/>
      <c r="H41" s="22"/>
      <c r="I41" s="23"/>
      <c r="J41" s="24" t="e">
        <f t="shared" si="0"/>
        <v>#DIV/0!</v>
      </c>
      <c r="K41" s="21"/>
      <c r="L41" s="140" t="e">
        <f t="shared" si="1"/>
        <v>#DIV/0!</v>
      </c>
      <c r="M41" s="25"/>
    </row>
    <row r="42" spans="1:13" ht="15">
      <c r="A42" s="18">
        <v>35</v>
      </c>
      <c r="B42" s="143" t="s">
        <v>177</v>
      </c>
      <c r="C42" s="72">
        <v>250</v>
      </c>
      <c r="D42" s="19"/>
      <c r="E42" s="27">
        <v>50</v>
      </c>
      <c r="F42" s="21"/>
      <c r="G42" s="139"/>
      <c r="H42" s="22"/>
      <c r="I42" s="23"/>
      <c r="J42" s="24" t="e">
        <f t="shared" si="0"/>
        <v>#DIV/0!</v>
      </c>
      <c r="K42" s="21"/>
      <c r="L42" s="140" t="e">
        <f t="shared" si="1"/>
        <v>#DIV/0!</v>
      </c>
      <c r="M42" s="25"/>
    </row>
    <row r="43" spans="1:13" ht="15">
      <c r="A43" s="18">
        <v>36</v>
      </c>
      <c r="B43" s="143" t="s">
        <v>177</v>
      </c>
      <c r="C43" s="72">
        <v>600</v>
      </c>
      <c r="D43" s="19"/>
      <c r="E43" s="27">
        <v>20</v>
      </c>
      <c r="F43" s="21"/>
      <c r="G43" s="139"/>
      <c r="H43" s="22"/>
      <c r="I43" s="23"/>
      <c r="J43" s="24" t="e">
        <f t="shared" si="0"/>
        <v>#DIV/0!</v>
      </c>
      <c r="K43" s="21"/>
      <c r="L43" s="140" t="e">
        <f t="shared" si="1"/>
        <v>#DIV/0!</v>
      </c>
      <c r="M43" s="25"/>
    </row>
    <row r="44" spans="1:13" ht="15">
      <c r="A44" s="18">
        <v>37</v>
      </c>
      <c r="B44" s="143" t="s">
        <v>177</v>
      </c>
      <c r="C44" s="72">
        <v>1000</v>
      </c>
      <c r="D44" s="19"/>
      <c r="E44" s="27">
        <v>10</v>
      </c>
      <c r="F44" s="21"/>
      <c r="G44" s="139"/>
      <c r="H44" s="22"/>
      <c r="I44" s="23"/>
      <c r="J44" s="24" t="e">
        <f t="shared" si="0"/>
        <v>#DIV/0!</v>
      </c>
      <c r="K44" s="21"/>
      <c r="L44" s="140" t="e">
        <f t="shared" si="1"/>
        <v>#DIV/0!</v>
      </c>
      <c r="M44" s="25"/>
    </row>
    <row r="45" spans="1:13" ht="15">
      <c r="A45" s="18">
        <v>38</v>
      </c>
      <c r="B45" s="143" t="s">
        <v>177</v>
      </c>
      <c r="C45" s="72">
        <v>2000</v>
      </c>
      <c r="D45" s="19"/>
      <c r="E45" s="27">
        <v>10</v>
      </c>
      <c r="F45" s="21"/>
      <c r="G45" s="139"/>
      <c r="H45" s="22"/>
      <c r="I45" s="23"/>
      <c r="J45" s="24" t="e">
        <f t="shared" si="0"/>
        <v>#DIV/0!</v>
      </c>
      <c r="K45" s="21"/>
      <c r="L45" s="140" t="e">
        <f t="shared" si="1"/>
        <v>#DIV/0!</v>
      </c>
      <c r="M45" s="25"/>
    </row>
    <row r="46" spans="1:13" ht="15">
      <c r="A46" s="18">
        <v>39</v>
      </c>
      <c r="B46" s="143" t="s">
        <v>179</v>
      </c>
      <c r="C46" s="72">
        <v>10</v>
      </c>
      <c r="D46" s="19" t="s">
        <v>29</v>
      </c>
      <c r="E46" s="27">
        <v>20</v>
      </c>
      <c r="F46" s="21"/>
      <c r="G46" s="139"/>
      <c r="H46" s="22"/>
      <c r="I46" s="23"/>
      <c r="J46" s="24" t="e">
        <f t="shared" si="0"/>
        <v>#DIV/0!</v>
      </c>
      <c r="K46" s="21"/>
      <c r="L46" s="140" t="e">
        <f t="shared" si="1"/>
        <v>#DIV/0!</v>
      </c>
      <c r="M46" s="25"/>
    </row>
    <row r="47" spans="1:13" ht="15">
      <c r="A47" s="18">
        <v>40</v>
      </c>
      <c r="B47" s="143" t="s">
        <v>178</v>
      </c>
      <c r="C47" s="72">
        <v>25</v>
      </c>
      <c r="D47" s="19"/>
      <c r="E47" s="27">
        <v>30</v>
      </c>
      <c r="F47" s="21"/>
      <c r="G47" s="139"/>
      <c r="H47" s="22"/>
      <c r="I47" s="23"/>
      <c r="J47" s="24" t="e">
        <f t="shared" si="0"/>
        <v>#DIV/0!</v>
      </c>
      <c r="K47" s="21"/>
      <c r="L47" s="140" t="e">
        <f t="shared" si="1"/>
        <v>#DIV/0!</v>
      </c>
      <c r="M47" s="25"/>
    </row>
    <row r="48" spans="1:13" ht="15">
      <c r="A48" s="18">
        <v>41</v>
      </c>
      <c r="B48" s="143" t="s">
        <v>178</v>
      </c>
      <c r="C48" s="72">
        <v>50</v>
      </c>
      <c r="D48" s="19"/>
      <c r="E48" s="27">
        <v>20</v>
      </c>
      <c r="F48" s="21"/>
      <c r="G48" s="139"/>
      <c r="H48" s="22"/>
      <c r="I48" s="23"/>
      <c r="J48" s="24" t="e">
        <f t="shared" si="0"/>
        <v>#DIV/0!</v>
      </c>
      <c r="K48" s="21"/>
      <c r="L48" s="140" t="e">
        <f t="shared" si="1"/>
        <v>#DIV/0!</v>
      </c>
      <c r="M48" s="25"/>
    </row>
    <row r="49" spans="1:13" ht="15">
      <c r="A49" s="18">
        <v>42</v>
      </c>
      <c r="B49" s="143" t="s">
        <v>178</v>
      </c>
      <c r="C49" s="72">
        <v>100</v>
      </c>
      <c r="D49" s="19"/>
      <c r="E49" s="27">
        <v>30</v>
      </c>
      <c r="F49" s="21"/>
      <c r="G49" s="139"/>
      <c r="H49" s="22"/>
      <c r="I49" s="23"/>
      <c r="J49" s="24" t="e">
        <f t="shared" si="0"/>
        <v>#DIV/0!</v>
      </c>
      <c r="K49" s="21"/>
      <c r="L49" s="140" t="e">
        <f t="shared" si="1"/>
        <v>#DIV/0!</v>
      </c>
      <c r="M49" s="25"/>
    </row>
    <row r="50" spans="1:13" ht="15">
      <c r="A50" s="18">
        <v>43</v>
      </c>
      <c r="B50" s="143" t="s">
        <v>178</v>
      </c>
      <c r="C50" s="72">
        <v>150</v>
      </c>
      <c r="D50" s="19"/>
      <c r="E50" s="27">
        <v>20</v>
      </c>
      <c r="F50" s="21"/>
      <c r="G50" s="139"/>
      <c r="H50" s="22"/>
      <c r="I50" s="23"/>
      <c r="J50" s="24" t="e">
        <f t="shared" si="0"/>
        <v>#DIV/0!</v>
      </c>
      <c r="K50" s="21"/>
      <c r="L50" s="140" t="e">
        <f t="shared" si="1"/>
        <v>#DIV/0!</v>
      </c>
      <c r="M50" s="25"/>
    </row>
    <row r="51" spans="1:13" ht="15">
      <c r="A51" s="18">
        <v>44</v>
      </c>
      <c r="B51" s="143" t="s">
        <v>178</v>
      </c>
      <c r="C51" s="72">
        <v>250</v>
      </c>
      <c r="D51" s="19"/>
      <c r="E51" s="27">
        <v>70</v>
      </c>
      <c r="F51" s="21"/>
      <c r="G51" s="139"/>
      <c r="H51" s="22"/>
      <c r="I51" s="23"/>
      <c r="J51" s="24" t="e">
        <f t="shared" si="0"/>
        <v>#DIV/0!</v>
      </c>
      <c r="K51" s="21"/>
      <c r="L51" s="140" t="e">
        <f t="shared" si="1"/>
        <v>#DIV/0!</v>
      </c>
      <c r="M51" s="25"/>
    </row>
    <row r="52" spans="1:13" ht="15">
      <c r="A52" s="18">
        <v>45</v>
      </c>
      <c r="B52" s="143" t="s">
        <v>178</v>
      </c>
      <c r="C52" s="72">
        <v>400</v>
      </c>
      <c r="D52" s="19"/>
      <c r="E52" s="27">
        <v>30</v>
      </c>
      <c r="F52" s="21"/>
      <c r="G52" s="139"/>
      <c r="H52" s="22"/>
      <c r="I52" s="23"/>
      <c r="J52" s="24" t="e">
        <f t="shared" si="0"/>
        <v>#DIV/0!</v>
      </c>
      <c r="K52" s="21"/>
      <c r="L52" s="140" t="e">
        <f t="shared" si="1"/>
        <v>#DIV/0!</v>
      </c>
      <c r="M52" s="25"/>
    </row>
    <row r="53" spans="1:13" ht="15">
      <c r="A53" s="18">
        <v>46</v>
      </c>
      <c r="B53" s="143" t="s">
        <v>178</v>
      </c>
      <c r="C53" s="72">
        <v>600</v>
      </c>
      <c r="D53" s="19"/>
      <c r="E53" s="27">
        <v>30</v>
      </c>
      <c r="F53" s="21"/>
      <c r="G53" s="139"/>
      <c r="H53" s="22"/>
      <c r="I53" s="23"/>
      <c r="J53" s="24" t="e">
        <f t="shared" si="0"/>
        <v>#DIV/0!</v>
      </c>
      <c r="K53" s="21"/>
      <c r="L53" s="140" t="e">
        <f t="shared" si="1"/>
        <v>#DIV/0!</v>
      </c>
      <c r="M53" s="25"/>
    </row>
    <row r="54" spans="1:13" ht="15">
      <c r="A54" s="18">
        <v>47</v>
      </c>
      <c r="B54" s="143" t="s">
        <v>178</v>
      </c>
      <c r="C54" s="72">
        <v>1000</v>
      </c>
      <c r="D54" s="19"/>
      <c r="E54" s="27">
        <v>20</v>
      </c>
      <c r="F54" s="21"/>
      <c r="G54" s="139"/>
      <c r="H54" s="22"/>
      <c r="I54" s="23"/>
      <c r="J54" s="24" t="e">
        <f t="shared" si="0"/>
        <v>#DIV/0!</v>
      </c>
      <c r="K54" s="21"/>
      <c r="L54" s="140" t="e">
        <f t="shared" si="1"/>
        <v>#DIV/0!</v>
      </c>
      <c r="M54" s="25"/>
    </row>
    <row r="55" spans="1:13" ht="15">
      <c r="A55" s="18">
        <v>48</v>
      </c>
      <c r="B55" s="143" t="s">
        <v>178</v>
      </c>
      <c r="C55" s="72">
        <v>2000</v>
      </c>
      <c r="D55" s="19"/>
      <c r="E55" s="27">
        <v>20</v>
      </c>
      <c r="F55" s="21"/>
      <c r="G55" s="139"/>
      <c r="H55" s="22"/>
      <c r="I55" s="23"/>
      <c r="J55" s="24" t="e">
        <f t="shared" si="0"/>
        <v>#DIV/0!</v>
      </c>
      <c r="K55" s="21"/>
      <c r="L55" s="140" t="e">
        <f t="shared" si="1"/>
        <v>#DIV/0!</v>
      </c>
      <c r="M55" s="25"/>
    </row>
    <row r="56" spans="1:13" ht="15">
      <c r="A56" s="18">
        <v>49</v>
      </c>
      <c r="B56" s="143" t="s">
        <v>180</v>
      </c>
      <c r="C56" s="72">
        <v>80</v>
      </c>
      <c r="D56" s="19"/>
      <c r="E56" s="27">
        <v>40</v>
      </c>
      <c r="F56" s="21"/>
      <c r="G56" s="139"/>
      <c r="H56" s="22"/>
      <c r="I56" s="23"/>
      <c r="J56" s="24" t="e">
        <f t="shared" si="0"/>
        <v>#DIV/0!</v>
      </c>
      <c r="K56" s="21"/>
      <c r="L56" s="140" t="e">
        <f t="shared" si="1"/>
        <v>#DIV/0!</v>
      </c>
      <c r="M56" s="25"/>
    </row>
    <row r="57" spans="1:13" ht="15" thickBot="1">
      <c r="A57" s="18">
        <v>50</v>
      </c>
      <c r="B57" s="143" t="s">
        <v>110</v>
      </c>
      <c r="C57" s="72">
        <v>75</v>
      </c>
      <c r="D57" s="19" t="s">
        <v>165</v>
      </c>
      <c r="E57" s="27">
        <v>1500</v>
      </c>
      <c r="F57" s="21"/>
      <c r="G57" s="139"/>
      <c r="H57" s="22"/>
      <c r="I57" s="23"/>
      <c r="J57" s="24" t="e">
        <f t="shared" si="0"/>
        <v>#DIV/0!</v>
      </c>
      <c r="K57" s="21"/>
      <c r="L57" s="140" t="e">
        <f t="shared" si="1"/>
        <v>#DIV/0!</v>
      </c>
      <c r="M57" s="25"/>
    </row>
    <row r="58" spans="1:13" ht="15">
      <c r="A58" s="18">
        <v>51</v>
      </c>
      <c r="B58" s="143" t="s">
        <v>156</v>
      </c>
      <c r="C58" s="72" t="s">
        <v>157</v>
      </c>
      <c r="D58" s="19" t="s">
        <v>158</v>
      </c>
      <c r="E58" s="27">
        <v>200</v>
      </c>
      <c r="F58" s="14"/>
      <c r="G58" s="139"/>
      <c r="H58" s="22"/>
      <c r="I58" s="23"/>
      <c r="J58" s="24" t="e">
        <f t="shared" si="0"/>
        <v>#DIV/0!</v>
      </c>
      <c r="K58" s="14"/>
      <c r="L58" s="140" t="e">
        <f t="shared" si="1"/>
        <v>#DIV/0!</v>
      </c>
      <c r="M58" s="25"/>
    </row>
    <row r="59" spans="1:13" ht="15">
      <c r="A59" s="18">
        <v>52</v>
      </c>
      <c r="B59" s="143" t="s">
        <v>159</v>
      </c>
      <c r="C59" s="72" t="s">
        <v>160</v>
      </c>
      <c r="D59" s="19" t="s">
        <v>209</v>
      </c>
      <c r="E59" s="27">
        <v>200</v>
      </c>
      <c r="F59" s="116"/>
      <c r="G59" s="139"/>
      <c r="H59" s="22"/>
      <c r="I59" s="23"/>
      <c r="J59" s="24" t="e">
        <f t="shared" si="0"/>
        <v>#DIV/0!</v>
      </c>
      <c r="K59" s="116"/>
      <c r="L59" s="140" t="e">
        <f t="shared" si="1"/>
        <v>#DIV/0!</v>
      </c>
      <c r="M59" s="25"/>
    </row>
    <row r="60" spans="1:13" ht="15">
      <c r="A60" s="18">
        <v>53</v>
      </c>
      <c r="B60" s="143" t="s">
        <v>125</v>
      </c>
      <c r="C60" s="72"/>
      <c r="D60" s="19" t="s">
        <v>126</v>
      </c>
      <c r="E60" s="27">
        <v>2000</v>
      </c>
      <c r="F60" s="21"/>
      <c r="G60" s="139"/>
      <c r="H60" s="22"/>
      <c r="I60" s="23"/>
      <c r="J60" s="24" t="e">
        <f t="shared" si="0"/>
        <v>#DIV/0!</v>
      </c>
      <c r="K60" s="21"/>
      <c r="L60" s="140" t="e">
        <f t="shared" si="1"/>
        <v>#DIV/0!</v>
      </c>
      <c r="M60" s="25"/>
    </row>
    <row r="61" spans="1:13" ht="15">
      <c r="A61" s="18">
        <v>54</v>
      </c>
      <c r="B61" s="143" t="s">
        <v>105</v>
      </c>
      <c r="C61" s="72"/>
      <c r="D61" s="19" t="s">
        <v>210</v>
      </c>
      <c r="E61" s="27">
        <v>70</v>
      </c>
      <c r="F61" s="21"/>
      <c r="G61" s="139"/>
      <c r="H61" s="22"/>
      <c r="I61" s="23"/>
      <c r="J61" s="24" t="e">
        <f t="shared" si="0"/>
        <v>#DIV/0!</v>
      </c>
      <c r="K61" s="21"/>
      <c r="L61" s="140" t="e">
        <f t="shared" si="1"/>
        <v>#DIV/0!</v>
      </c>
      <c r="M61" s="25"/>
    </row>
    <row r="62" spans="1:13" ht="15">
      <c r="A62" s="18">
        <v>55</v>
      </c>
      <c r="B62" s="143" t="s">
        <v>103</v>
      </c>
      <c r="C62" s="72"/>
      <c r="D62" s="19" t="s">
        <v>104</v>
      </c>
      <c r="E62" s="27">
        <v>25</v>
      </c>
      <c r="F62" s="21"/>
      <c r="G62" s="139"/>
      <c r="H62" s="22"/>
      <c r="I62" s="23"/>
      <c r="J62" s="24" t="e">
        <f t="shared" si="0"/>
        <v>#DIV/0!</v>
      </c>
      <c r="K62" s="21"/>
      <c r="L62" s="140" t="e">
        <f t="shared" si="1"/>
        <v>#DIV/0!</v>
      </c>
      <c r="M62" s="25"/>
    </row>
    <row r="63" spans="1:13" ht="15">
      <c r="A63" s="18">
        <v>56</v>
      </c>
      <c r="B63" s="143" t="s">
        <v>181</v>
      </c>
      <c r="C63" s="72">
        <v>50</v>
      </c>
      <c r="D63" s="19" t="s">
        <v>30</v>
      </c>
      <c r="E63" s="27">
        <v>100</v>
      </c>
      <c r="F63" s="21"/>
      <c r="G63" s="139"/>
      <c r="H63" s="22"/>
      <c r="I63" s="23"/>
      <c r="J63" s="24" t="e">
        <f t="shared" si="0"/>
        <v>#DIV/0!</v>
      </c>
      <c r="K63" s="21"/>
      <c r="L63" s="140" t="e">
        <f t="shared" si="1"/>
        <v>#DIV/0!</v>
      </c>
      <c r="M63" s="25"/>
    </row>
    <row r="64" spans="1:36" ht="15">
      <c r="A64" s="18">
        <v>57</v>
      </c>
      <c r="B64" s="143" t="s">
        <v>181</v>
      </c>
      <c r="C64" s="72">
        <v>50</v>
      </c>
      <c r="D64" s="19" t="s">
        <v>31</v>
      </c>
      <c r="E64" s="27">
        <v>20</v>
      </c>
      <c r="F64" s="21"/>
      <c r="G64" s="139"/>
      <c r="H64" s="22"/>
      <c r="I64" s="23"/>
      <c r="J64" s="24" t="e">
        <f t="shared" si="0"/>
        <v>#DIV/0!</v>
      </c>
      <c r="K64" s="21"/>
      <c r="L64" s="140" t="e">
        <f t="shared" si="1"/>
        <v>#DIV/0!</v>
      </c>
      <c r="M64" s="25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13" ht="15">
      <c r="A65" s="18">
        <v>58</v>
      </c>
      <c r="B65" s="143" t="s">
        <v>182</v>
      </c>
      <c r="C65" s="72">
        <v>100</v>
      </c>
      <c r="D65" s="19" t="s">
        <v>32</v>
      </c>
      <c r="E65" s="27">
        <v>50</v>
      </c>
      <c r="F65" s="21"/>
      <c r="G65" s="139"/>
      <c r="H65" s="22"/>
      <c r="I65" s="23"/>
      <c r="J65" s="24" t="e">
        <f t="shared" si="0"/>
        <v>#DIV/0!</v>
      </c>
      <c r="K65" s="21"/>
      <c r="L65" s="140" t="e">
        <f t="shared" si="1"/>
        <v>#DIV/0!</v>
      </c>
      <c r="M65" s="25"/>
    </row>
    <row r="66" spans="1:36" ht="15">
      <c r="A66" s="18">
        <v>59</v>
      </c>
      <c r="B66" s="143" t="s">
        <v>182</v>
      </c>
      <c r="C66" s="72">
        <v>250</v>
      </c>
      <c r="D66" s="19" t="s">
        <v>32</v>
      </c>
      <c r="E66" s="27">
        <v>30</v>
      </c>
      <c r="F66" s="21"/>
      <c r="G66" s="139"/>
      <c r="H66" s="22"/>
      <c r="I66" s="23"/>
      <c r="J66" s="24" t="e">
        <f t="shared" si="0"/>
        <v>#DIV/0!</v>
      </c>
      <c r="K66" s="21"/>
      <c r="L66" s="140" t="e">
        <f t="shared" si="1"/>
        <v>#DIV/0!</v>
      </c>
      <c r="M66" s="25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13" ht="15">
      <c r="A67" s="18">
        <v>60</v>
      </c>
      <c r="B67" s="143" t="s">
        <v>182</v>
      </c>
      <c r="C67" s="72">
        <v>1000</v>
      </c>
      <c r="D67" s="19" t="s">
        <v>32</v>
      </c>
      <c r="E67" s="27">
        <v>15</v>
      </c>
      <c r="F67" s="21"/>
      <c r="G67" s="139"/>
      <c r="H67" s="22"/>
      <c r="I67" s="23"/>
      <c r="J67" s="24" t="e">
        <f t="shared" si="0"/>
        <v>#DIV/0!</v>
      </c>
      <c r="K67" s="21"/>
      <c r="L67" s="140" t="e">
        <f t="shared" si="1"/>
        <v>#DIV/0!</v>
      </c>
      <c r="M67" s="25"/>
    </row>
    <row r="68" spans="1:36" ht="15">
      <c r="A68" s="18">
        <v>61</v>
      </c>
      <c r="B68" s="143" t="s">
        <v>183</v>
      </c>
      <c r="C68" s="72">
        <v>100</v>
      </c>
      <c r="D68" s="19" t="s">
        <v>33</v>
      </c>
      <c r="E68" s="27">
        <v>300</v>
      </c>
      <c r="F68" s="21"/>
      <c r="G68" s="139"/>
      <c r="H68" s="22"/>
      <c r="I68" s="23"/>
      <c r="J68" s="24" t="e">
        <f t="shared" si="0"/>
        <v>#DIV/0!</v>
      </c>
      <c r="K68" s="21"/>
      <c r="L68" s="140" t="e">
        <f t="shared" si="1"/>
        <v>#DIV/0!</v>
      </c>
      <c r="M68" s="25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5">
      <c r="A69" s="18">
        <v>62</v>
      </c>
      <c r="B69" s="143" t="s">
        <v>183</v>
      </c>
      <c r="C69" s="72">
        <v>250</v>
      </c>
      <c r="D69" s="19" t="s">
        <v>33</v>
      </c>
      <c r="E69" s="27">
        <v>50</v>
      </c>
      <c r="F69" s="21"/>
      <c r="G69" s="139"/>
      <c r="H69" s="22"/>
      <c r="I69" s="23"/>
      <c r="J69" s="24" t="e">
        <f t="shared" si="0"/>
        <v>#DIV/0!</v>
      </c>
      <c r="K69" s="21"/>
      <c r="L69" s="140" t="e">
        <f t="shared" si="1"/>
        <v>#DIV/0!</v>
      </c>
      <c r="M69" s="25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13" ht="15">
      <c r="A70" s="18">
        <v>63</v>
      </c>
      <c r="B70" s="143" t="s">
        <v>183</v>
      </c>
      <c r="C70" s="72">
        <v>100</v>
      </c>
      <c r="D70" s="19" t="s">
        <v>34</v>
      </c>
      <c r="E70" s="27">
        <v>30</v>
      </c>
      <c r="F70" s="21"/>
      <c r="G70" s="139"/>
      <c r="H70" s="22"/>
      <c r="I70" s="23"/>
      <c r="J70" s="24" t="e">
        <f t="shared" si="0"/>
        <v>#DIV/0!</v>
      </c>
      <c r="K70" s="21"/>
      <c r="L70" s="140" t="e">
        <f t="shared" si="1"/>
        <v>#DIV/0!</v>
      </c>
      <c r="M70" s="25"/>
    </row>
    <row r="71" spans="1:13" ht="15">
      <c r="A71" s="18">
        <v>64</v>
      </c>
      <c r="B71" s="143" t="s">
        <v>183</v>
      </c>
      <c r="C71" s="72">
        <v>250</v>
      </c>
      <c r="D71" s="19" t="s">
        <v>35</v>
      </c>
      <c r="E71" s="27">
        <v>50</v>
      </c>
      <c r="F71" s="21"/>
      <c r="G71" s="139"/>
      <c r="H71" s="22"/>
      <c r="I71" s="23"/>
      <c r="J71" s="24" t="e">
        <f t="shared" si="0"/>
        <v>#DIV/0!</v>
      </c>
      <c r="K71" s="21"/>
      <c r="L71" s="140" t="e">
        <f t="shared" si="1"/>
        <v>#DIV/0!</v>
      </c>
      <c r="M71" s="25"/>
    </row>
    <row r="72" spans="1:36" ht="15">
      <c r="A72" s="18">
        <v>65</v>
      </c>
      <c r="B72" s="143" t="s">
        <v>183</v>
      </c>
      <c r="C72" s="72">
        <v>1000</v>
      </c>
      <c r="D72" s="19" t="s">
        <v>36</v>
      </c>
      <c r="E72" s="27">
        <v>20</v>
      </c>
      <c r="F72" s="21"/>
      <c r="G72" s="139"/>
      <c r="H72" s="22"/>
      <c r="I72" s="23"/>
      <c r="J72" s="24" t="e">
        <f t="shared" si="0"/>
        <v>#DIV/0!</v>
      </c>
      <c r="K72" s="21"/>
      <c r="L72" s="140" t="e">
        <f t="shared" si="1"/>
        <v>#DIV/0!</v>
      </c>
      <c r="M72" s="25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13" ht="15">
      <c r="A73" s="18">
        <v>66</v>
      </c>
      <c r="B73" s="143" t="s">
        <v>184</v>
      </c>
      <c r="C73" s="72"/>
      <c r="D73" s="19" t="s">
        <v>37</v>
      </c>
      <c r="E73" s="27">
        <v>20</v>
      </c>
      <c r="F73" s="21"/>
      <c r="G73" s="139"/>
      <c r="H73" s="22"/>
      <c r="I73" s="23"/>
      <c r="J73" s="24" t="e">
        <f aca="true" t="shared" si="2" ref="J73:J136">SUM(I73/H73)</f>
        <v>#DIV/0!</v>
      </c>
      <c r="K73" s="21"/>
      <c r="L73" s="140" t="e">
        <f aca="true" t="shared" si="3" ref="L73:L136">E73*J73</f>
        <v>#DIV/0!</v>
      </c>
      <c r="M73" s="25"/>
    </row>
    <row r="74" spans="1:36" ht="15">
      <c r="A74" s="18">
        <v>67</v>
      </c>
      <c r="B74" s="143" t="s">
        <v>185</v>
      </c>
      <c r="C74" s="72"/>
      <c r="D74" s="19" t="s">
        <v>38</v>
      </c>
      <c r="E74" s="27">
        <v>40</v>
      </c>
      <c r="F74" s="21"/>
      <c r="G74" s="139"/>
      <c r="H74" s="22"/>
      <c r="I74" s="23"/>
      <c r="J74" s="24" t="e">
        <f t="shared" si="2"/>
        <v>#DIV/0!</v>
      </c>
      <c r="K74" s="21"/>
      <c r="L74" s="140" t="e">
        <f t="shared" si="3"/>
        <v>#DIV/0!</v>
      </c>
      <c r="M74" s="25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13" ht="15">
      <c r="A75" s="18">
        <v>68</v>
      </c>
      <c r="B75" s="143" t="s">
        <v>185</v>
      </c>
      <c r="C75" s="72"/>
      <c r="D75" s="19" t="s">
        <v>39</v>
      </c>
      <c r="E75" s="27">
        <v>40</v>
      </c>
      <c r="F75" s="21"/>
      <c r="G75" s="139"/>
      <c r="H75" s="22"/>
      <c r="I75" s="23"/>
      <c r="J75" s="24" t="e">
        <f t="shared" si="2"/>
        <v>#DIV/0!</v>
      </c>
      <c r="K75" s="21"/>
      <c r="L75" s="140" t="e">
        <f t="shared" si="3"/>
        <v>#DIV/0!</v>
      </c>
      <c r="M75" s="25"/>
    </row>
    <row r="76" spans="1:13" ht="15">
      <c r="A76" s="18">
        <v>69</v>
      </c>
      <c r="B76" s="143" t="s">
        <v>95</v>
      </c>
      <c r="C76" s="72">
        <v>1.7</v>
      </c>
      <c r="D76" s="19" t="s">
        <v>211</v>
      </c>
      <c r="E76" s="27">
        <v>10000</v>
      </c>
      <c r="F76" s="21"/>
      <c r="G76" s="139"/>
      <c r="H76" s="22"/>
      <c r="I76" s="23"/>
      <c r="J76" s="24" t="e">
        <f t="shared" si="2"/>
        <v>#DIV/0!</v>
      </c>
      <c r="K76" s="21"/>
      <c r="L76" s="140" t="e">
        <f t="shared" si="3"/>
        <v>#DIV/0!</v>
      </c>
      <c r="M76" s="25"/>
    </row>
    <row r="77" spans="1:13" ht="15">
      <c r="A77" s="18">
        <v>70</v>
      </c>
      <c r="B77" s="143" t="s">
        <v>203</v>
      </c>
      <c r="C77" s="72">
        <v>1.5</v>
      </c>
      <c r="D77" s="19" t="s">
        <v>202</v>
      </c>
      <c r="E77" s="27">
        <v>5000</v>
      </c>
      <c r="F77" s="21"/>
      <c r="G77" s="139"/>
      <c r="H77" s="22"/>
      <c r="I77" s="23"/>
      <c r="J77" s="24" t="e">
        <f t="shared" si="2"/>
        <v>#DIV/0!</v>
      </c>
      <c r="K77" s="21"/>
      <c r="L77" s="140" t="e">
        <f t="shared" si="3"/>
        <v>#DIV/0!</v>
      </c>
      <c r="M77" s="25"/>
    </row>
    <row r="78" spans="1:13" ht="15">
      <c r="A78" s="18">
        <v>71</v>
      </c>
      <c r="B78" s="143" t="s">
        <v>186</v>
      </c>
      <c r="C78" s="72">
        <v>1.5</v>
      </c>
      <c r="D78" s="19" t="s">
        <v>212</v>
      </c>
      <c r="E78" s="27">
        <v>5000</v>
      </c>
      <c r="F78" s="21"/>
      <c r="G78" s="139"/>
      <c r="H78" s="22"/>
      <c r="I78" s="23"/>
      <c r="J78" s="24" t="e">
        <f t="shared" si="2"/>
        <v>#DIV/0!</v>
      </c>
      <c r="K78" s="21"/>
      <c r="L78" s="140" t="e">
        <f t="shared" si="3"/>
        <v>#DIV/0!</v>
      </c>
      <c r="M78" s="25"/>
    </row>
    <row r="79" spans="1:13" ht="15">
      <c r="A79" s="18">
        <v>72</v>
      </c>
      <c r="B79" s="143" t="s">
        <v>187</v>
      </c>
      <c r="C79" s="72">
        <v>1.5</v>
      </c>
      <c r="D79" s="19" t="s">
        <v>213</v>
      </c>
      <c r="E79" s="27">
        <v>5000</v>
      </c>
      <c r="F79" s="21"/>
      <c r="G79" s="139"/>
      <c r="H79" s="22"/>
      <c r="I79" s="23"/>
      <c r="J79" s="24" t="e">
        <f t="shared" si="2"/>
        <v>#DIV/0!</v>
      </c>
      <c r="K79" s="21"/>
      <c r="L79" s="140" t="e">
        <f t="shared" si="3"/>
        <v>#DIV/0!</v>
      </c>
      <c r="M79" s="25"/>
    </row>
    <row r="80" spans="1:13" ht="15">
      <c r="A80" s="18">
        <v>73</v>
      </c>
      <c r="B80" s="143" t="s">
        <v>189</v>
      </c>
      <c r="C80" s="72"/>
      <c r="D80" s="19" t="s">
        <v>41</v>
      </c>
      <c r="E80" s="27">
        <v>30</v>
      </c>
      <c r="F80" s="21"/>
      <c r="G80" s="139"/>
      <c r="H80" s="22"/>
      <c r="I80" s="23"/>
      <c r="J80" s="24" t="e">
        <f t="shared" si="2"/>
        <v>#DIV/0!</v>
      </c>
      <c r="K80" s="21"/>
      <c r="L80" s="140" t="e">
        <f t="shared" si="3"/>
        <v>#DIV/0!</v>
      </c>
      <c r="M80" s="25"/>
    </row>
    <row r="81" spans="1:36" ht="15">
      <c r="A81" s="18">
        <v>74</v>
      </c>
      <c r="B81" s="143" t="s">
        <v>189</v>
      </c>
      <c r="C81" s="72"/>
      <c r="D81" s="19" t="s">
        <v>42</v>
      </c>
      <c r="E81" s="27">
        <v>20</v>
      </c>
      <c r="F81" s="21"/>
      <c r="G81" s="139"/>
      <c r="H81" s="22"/>
      <c r="I81" s="23"/>
      <c r="J81" s="24" t="e">
        <f t="shared" si="2"/>
        <v>#DIV/0!</v>
      </c>
      <c r="K81" s="21"/>
      <c r="L81" s="140" t="e">
        <f t="shared" si="3"/>
        <v>#DIV/0!</v>
      </c>
      <c r="M81" s="25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13" ht="15">
      <c r="A82" s="18">
        <v>75</v>
      </c>
      <c r="B82" s="143" t="s">
        <v>189</v>
      </c>
      <c r="C82" s="72"/>
      <c r="D82" s="19" t="s">
        <v>43</v>
      </c>
      <c r="E82" s="27">
        <v>40</v>
      </c>
      <c r="F82" s="21"/>
      <c r="G82" s="139"/>
      <c r="H82" s="22"/>
      <c r="I82" s="23"/>
      <c r="J82" s="24" t="e">
        <f t="shared" si="2"/>
        <v>#DIV/0!</v>
      </c>
      <c r="K82" s="21"/>
      <c r="L82" s="140" t="e">
        <f t="shared" si="3"/>
        <v>#DIV/0!</v>
      </c>
      <c r="M82" s="25"/>
    </row>
    <row r="83" spans="1:36" ht="15">
      <c r="A83" s="18">
        <v>76</v>
      </c>
      <c r="B83" s="143" t="s">
        <v>189</v>
      </c>
      <c r="C83" s="72"/>
      <c r="D83" s="19" t="s">
        <v>44</v>
      </c>
      <c r="E83" s="27">
        <v>20</v>
      </c>
      <c r="F83" s="21"/>
      <c r="G83" s="139"/>
      <c r="H83" s="22"/>
      <c r="I83" s="23"/>
      <c r="J83" s="24" t="e">
        <f t="shared" si="2"/>
        <v>#DIV/0!</v>
      </c>
      <c r="K83" s="21"/>
      <c r="L83" s="140" t="e">
        <f t="shared" si="3"/>
        <v>#DIV/0!</v>
      </c>
      <c r="M83" s="25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13" ht="15">
      <c r="A84" s="18">
        <v>77</v>
      </c>
      <c r="B84" s="143" t="s">
        <v>189</v>
      </c>
      <c r="C84" s="72"/>
      <c r="D84" s="19" t="s">
        <v>45</v>
      </c>
      <c r="E84" s="27">
        <v>20</v>
      </c>
      <c r="F84" s="21"/>
      <c r="G84" s="139"/>
      <c r="H84" s="22"/>
      <c r="I84" s="23"/>
      <c r="J84" s="24" t="e">
        <f t="shared" si="2"/>
        <v>#DIV/0!</v>
      </c>
      <c r="K84" s="21"/>
      <c r="L84" s="140" t="e">
        <f t="shared" si="3"/>
        <v>#DIV/0!</v>
      </c>
      <c r="M84" s="25"/>
    </row>
    <row r="85" spans="1:36" ht="15">
      <c r="A85" s="18">
        <v>78</v>
      </c>
      <c r="B85" s="143" t="s">
        <v>189</v>
      </c>
      <c r="C85" s="72"/>
      <c r="D85" s="19" t="s">
        <v>46</v>
      </c>
      <c r="E85" s="27">
        <v>20</v>
      </c>
      <c r="F85" s="21"/>
      <c r="G85" s="139"/>
      <c r="H85" s="22"/>
      <c r="I85" s="23"/>
      <c r="J85" s="24" t="e">
        <f t="shared" si="2"/>
        <v>#DIV/0!</v>
      </c>
      <c r="K85" s="21"/>
      <c r="L85" s="140" t="e">
        <f t="shared" si="3"/>
        <v>#DIV/0!</v>
      </c>
      <c r="M85" s="25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13" ht="15">
      <c r="A86" s="18">
        <v>79</v>
      </c>
      <c r="B86" s="143" t="s">
        <v>190</v>
      </c>
      <c r="C86" s="72"/>
      <c r="D86" s="19" t="s">
        <v>47</v>
      </c>
      <c r="E86" s="27">
        <v>10</v>
      </c>
      <c r="F86" s="21"/>
      <c r="G86" s="139"/>
      <c r="H86" s="22"/>
      <c r="I86" s="23"/>
      <c r="J86" s="24" t="e">
        <f t="shared" si="2"/>
        <v>#DIV/0!</v>
      </c>
      <c r="K86" s="21"/>
      <c r="L86" s="140" t="e">
        <f t="shared" si="3"/>
        <v>#DIV/0!</v>
      </c>
      <c r="M86" s="25"/>
    </row>
    <row r="87" spans="1:36" ht="15">
      <c r="A87" s="18">
        <v>80</v>
      </c>
      <c r="B87" s="143" t="s">
        <v>190</v>
      </c>
      <c r="C87" s="72"/>
      <c r="D87" s="19" t="s">
        <v>48</v>
      </c>
      <c r="E87" s="27">
        <v>50</v>
      </c>
      <c r="F87" s="21"/>
      <c r="G87" s="139"/>
      <c r="H87" s="22"/>
      <c r="I87" s="23"/>
      <c r="J87" s="24" t="e">
        <f t="shared" si="2"/>
        <v>#DIV/0!</v>
      </c>
      <c r="K87" s="21"/>
      <c r="L87" s="140" t="e">
        <f t="shared" si="3"/>
        <v>#DIV/0!</v>
      </c>
      <c r="M87" s="25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13" ht="15">
      <c r="A88" s="18">
        <v>81</v>
      </c>
      <c r="B88" s="143" t="s">
        <v>191</v>
      </c>
      <c r="C88" s="72"/>
      <c r="D88" s="19" t="s">
        <v>49</v>
      </c>
      <c r="E88" s="27">
        <v>20</v>
      </c>
      <c r="F88" s="21"/>
      <c r="G88" s="139"/>
      <c r="H88" s="22"/>
      <c r="I88" s="23"/>
      <c r="J88" s="24" t="e">
        <f t="shared" si="2"/>
        <v>#DIV/0!</v>
      </c>
      <c r="K88" s="21"/>
      <c r="L88" s="140" t="e">
        <f t="shared" si="3"/>
        <v>#DIV/0!</v>
      </c>
      <c r="M88" s="25"/>
    </row>
    <row r="89" spans="1:36" ht="15">
      <c r="A89" s="18">
        <v>82</v>
      </c>
      <c r="B89" s="143" t="s">
        <v>188</v>
      </c>
      <c r="C89" s="72">
        <v>250</v>
      </c>
      <c r="D89" s="19" t="s">
        <v>40</v>
      </c>
      <c r="E89" s="27">
        <v>20</v>
      </c>
      <c r="F89" s="21"/>
      <c r="G89" s="139"/>
      <c r="H89" s="22"/>
      <c r="I89" s="23"/>
      <c r="J89" s="24" t="e">
        <f t="shared" si="2"/>
        <v>#DIV/0!</v>
      </c>
      <c r="K89" s="21"/>
      <c r="L89" s="140" t="e">
        <f t="shared" si="3"/>
        <v>#DIV/0!</v>
      </c>
      <c r="M89" s="25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13" ht="15">
      <c r="A90" s="18">
        <v>83</v>
      </c>
      <c r="B90" s="143" t="s">
        <v>129</v>
      </c>
      <c r="C90" s="72"/>
      <c r="D90" s="19" t="s">
        <v>130</v>
      </c>
      <c r="E90" s="27">
        <v>20</v>
      </c>
      <c r="F90" s="77">
        <v>7053.2</v>
      </c>
      <c r="G90" s="139"/>
      <c r="H90" s="22"/>
      <c r="I90" s="23"/>
      <c r="J90" s="24" t="e">
        <f t="shared" si="2"/>
        <v>#DIV/0!</v>
      </c>
      <c r="K90" s="21"/>
      <c r="L90" s="140" t="e">
        <f t="shared" si="3"/>
        <v>#DIV/0!</v>
      </c>
      <c r="M90" s="25"/>
    </row>
    <row r="91" spans="1:13" ht="15">
      <c r="A91" s="18">
        <v>84</v>
      </c>
      <c r="B91" s="143" t="s">
        <v>131</v>
      </c>
      <c r="C91" s="72"/>
      <c r="D91" s="19" t="s">
        <v>132</v>
      </c>
      <c r="E91" s="27">
        <v>15</v>
      </c>
      <c r="F91" s="77">
        <v>3894</v>
      </c>
      <c r="G91" s="139"/>
      <c r="H91" s="22"/>
      <c r="I91" s="23"/>
      <c r="J91" s="24" t="e">
        <f t="shared" si="2"/>
        <v>#DIV/0!</v>
      </c>
      <c r="K91" s="21"/>
      <c r="L91" s="140" t="e">
        <f t="shared" si="3"/>
        <v>#DIV/0!</v>
      </c>
      <c r="M91" s="25"/>
    </row>
    <row r="92" spans="1:36" ht="15">
      <c r="A92" s="18">
        <v>85</v>
      </c>
      <c r="B92" s="143" t="s">
        <v>192</v>
      </c>
      <c r="C92" s="72">
        <v>250</v>
      </c>
      <c r="D92" s="19" t="s">
        <v>50</v>
      </c>
      <c r="E92" s="27">
        <v>10</v>
      </c>
      <c r="F92" s="21"/>
      <c r="G92" s="139"/>
      <c r="H92" s="22"/>
      <c r="I92" s="23"/>
      <c r="J92" s="24" t="e">
        <f t="shared" si="2"/>
        <v>#DIV/0!</v>
      </c>
      <c r="K92" s="21"/>
      <c r="L92" s="140" t="e">
        <f t="shared" si="3"/>
        <v>#DIV/0!</v>
      </c>
      <c r="M92" s="25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13" ht="15">
      <c r="A93" s="18">
        <v>86</v>
      </c>
      <c r="B93" s="143" t="s">
        <v>192</v>
      </c>
      <c r="C93" s="72">
        <v>500</v>
      </c>
      <c r="D93" s="19" t="s">
        <v>50</v>
      </c>
      <c r="E93" s="27">
        <v>10</v>
      </c>
      <c r="F93" s="21"/>
      <c r="G93" s="139"/>
      <c r="H93" s="22"/>
      <c r="I93" s="23"/>
      <c r="J93" s="24" t="e">
        <f t="shared" si="2"/>
        <v>#DIV/0!</v>
      </c>
      <c r="K93" s="21"/>
      <c r="L93" s="140" t="e">
        <f t="shared" si="3"/>
        <v>#DIV/0!</v>
      </c>
      <c r="M93" s="25"/>
    </row>
    <row r="94" spans="1:13" ht="15">
      <c r="A94" s="18">
        <v>87</v>
      </c>
      <c r="B94" s="143" t="s">
        <v>133</v>
      </c>
      <c r="C94" s="72">
        <v>25</v>
      </c>
      <c r="D94" s="19" t="s">
        <v>166</v>
      </c>
      <c r="E94" s="27">
        <v>20</v>
      </c>
      <c r="F94" s="21"/>
      <c r="G94" s="139"/>
      <c r="H94" s="22"/>
      <c r="I94" s="23"/>
      <c r="J94" s="24" t="e">
        <f t="shared" si="2"/>
        <v>#DIV/0!</v>
      </c>
      <c r="K94" s="21"/>
      <c r="L94" s="140" t="e">
        <f t="shared" si="3"/>
        <v>#DIV/0!</v>
      </c>
      <c r="M94" s="25"/>
    </row>
    <row r="95" spans="1:36" ht="15">
      <c r="A95" s="18">
        <v>88</v>
      </c>
      <c r="B95" s="143" t="s">
        <v>133</v>
      </c>
      <c r="C95" s="72">
        <v>50</v>
      </c>
      <c r="D95" s="19" t="s">
        <v>51</v>
      </c>
      <c r="E95" s="27">
        <v>20</v>
      </c>
      <c r="F95" s="21"/>
      <c r="G95" s="139"/>
      <c r="H95" s="22"/>
      <c r="I95" s="23"/>
      <c r="J95" s="24" t="e">
        <f t="shared" si="2"/>
        <v>#DIV/0!</v>
      </c>
      <c r="K95" s="21"/>
      <c r="L95" s="140" t="e">
        <f t="shared" si="3"/>
        <v>#DIV/0!</v>
      </c>
      <c r="M95" s="25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13" ht="15">
      <c r="A96" s="18">
        <v>89</v>
      </c>
      <c r="B96" s="143" t="s">
        <v>133</v>
      </c>
      <c r="C96" s="72">
        <v>100</v>
      </c>
      <c r="D96" s="19" t="s">
        <v>51</v>
      </c>
      <c r="E96" s="27">
        <v>15</v>
      </c>
      <c r="F96" s="21"/>
      <c r="G96" s="139"/>
      <c r="H96" s="22"/>
      <c r="I96" s="23"/>
      <c r="J96" s="24" t="e">
        <f t="shared" si="2"/>
        <v>#DIV/0!</v>
      </c>
      <c r="K96" s="21"/>
      <c r="L96" s="140" t="e">
        <f t="shared" si="3"/>
        <v>#DIV/0!</v>
      </c>
      <c r="M96" s="25"/>
    </row>
    <row r="97" spans="1:36" ht="15">
      <c r="A97" s="18">
        <v>90</v>
      </c>
      <c r="B97" s="143" t="s">
        <v>133</v>
      </c>
      <c r="C97" s="72">
        <v>250</v>
      </c>
      <c r="D97" s="19" t="s">
        <v>51</v>
      </c>
      <c r="E97" s="27">
        <v>10</v>
      </c>
      <c r="F97" s="21"/>
      <c r="G97" s="139"/>
      <c r="H97" s="22"/>
      <c r="I97" s="23"/>
      <c r="J97" s="24" t="e">
        <f t="shared" si="2"/>
        <v>#DIV/0!</v>
      </c>
      <c r="K97" s="21"/>
      <c r="L97" s="140" t="e">
        <f t="shared" si="3"/>
        <v>#DIV/0!</v>
      </c>
      <c r="M97" s="25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13" ht="15">
      <c r="A98" s="18">
        <v>91</v>
      </c>
      <c r="B98" s="143" t="s">
        <v>133</v>
      </c>
      <c r="C98" s="72">
        <v>500</v>
      </c>
      <c r="D98" s="19" t="s">
        <v>51</v>
      </c>
      <c r="E98" s="27">
        <v>10</v>
      </c>
      <c r="F98" s="21"/>
      <c r="G98" s="139"/>
      <c r="H98" s="22"/>
      <c r="I98" s="23"/>
      <c r="J98" s="24" t="e">
        <f t="shared" si="2"/>
        <v>#DIV/0!</v>
      </c>
      <c r="K98" s="21"/>
      <c r="L98" s="140" t="e">
        <f t="shared" si="3"/>
        <v>#DIV/0!</v>
      </c>
      <c r="M98" s="25"/>
    </row>
    <row r="99" spans="1:36" ht="15">
      <c r="A99" s="18">
        <v>92</v>
      </c>
      <c r="B99" s="143" t="s">
        <v>133</v>
      </c>
      <c r="C99" s="72">
        <v>1000</v>
      </c>
      <c r="D99" s="19" t="s">
        <v>51</v>
      </c>
      <c r="E99" s="27">
        <v>10</v>
      </c>
      <c r="F99" s="21"/>
      <c r="G99" s="139"/>
      <c r="H99" s="22"/>
      <c r="I99" s="23"/>
      <c r="J99" s="24" t="e">
        <f t="shared" si="2"/>
        <v>#DIV/0!</v>
      </c>
      <c r="K99" s="21"/>
      <c r="L99" s="140" t="e">
        <f t="shared" si="3"/>
        <v>#DIV/0!</v>
      </c>
      <c r="M99" s="25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13" ht="15">
      <c r="A100" s="18">
        <v>93</v>
      </c>
      <c r="B100" s="143" t="s">
        <v>52</v>
      </c>
      <c r="C100" s="72">
        <v>1</v>
      </c>
      <c r="D100" s="19" t="s">
        <v>53</v>
      </c>
      <c r="E100" s="27">
        <v>1500</v>
      </c>
      <c r="F100" s="21"/>
      <c r="G100" s="139"/>
      <c r="H100" s="22"/>
      <c r="I100" s="23"/>
      <c r="J100" s="24" t="e">
        <f t="shared" si="2"/>
        <v>#DIV/0!</v>
      </c>
      <c r="K100" s="21"/>
      <c r="L100" s="140" t="e">
        <f t="shared" si="3"/>
        <v>#DIV/0!</v>
      </c>
      <c r="M100" s="25"/>
    </row>
    <row r="101" spans="1:36" ht="15">
      <c r="A101" s="18">
        <v>94</v>
      </c>
      <c r="B101" s="143" t="s">
        <v>52</v>
      </c>
      <c r="C101" s="72">
        <v>2</v>
      </c>
      <c r="D101" s="19" t="s">
        <v>54</v>
      </c>
      <c r="E101" s="27">
        <v>2000</v>
      </c>
      <c r="F101" s="21"/>
      <c r="G101" s="139"/>
      <c r="H101" s="22"/>
      <c r="I101" s="23"/>
      <c r="J101" s="24" t="e">
        <f t="shared" si="2"/>
        <v>#DIV/0!</v>
      </c>
      <c r="K101" s="21"/>
      <c r="L101" s="140" t="e">
        <f t="shared" si="3"/>
        <v>#DIV/0!</v>
      </c>
      <c r="M101" s="25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13" ht="15">
      <c r="A102" s="18">
        <v>95</v>
      </c>
      <c r="B102" s="143" t="s">
        <v>55</v>
      </c>
      <c r="C102" s="72"/>
      <c r="D102" s="19" t="s">
        <v>56</v>
      </c>
      <c r="E102" s="27">
        <v>40</v>
      </c>
      <c r="F102" s="21"/>
      <c r="G102" s="139"/>
      <c r="H102" s="22"/>
      <c r="I102" s="23"/>
      <c r="J102" s="24" t="e">
        <f t="shared" si="2"/>
        <v>#DIV/0!</v>
      </c>
      <c r="K102" s="21"/>
      <c r="L102" s="140" t="e">
        <f t="shared" si="3"/>
        <v>#DIV/0!</v>
      </c>
      <c r="M102" s="25"/>
    </row>
    <row r="103" spans="1:13" ht="15">
      <c r="A103" s="18">
        <v>96</v>
      </c>
      <c r="B103" s="143" t="s">
        <v>107</v>
      </c>
      <c r="C103" s="72"/>
      <c r="D103" s="19" t="s">
        <v>167</v>
      </c>
      <c r="E103" s="27">
        <v>9600</v>
      </c>
      <c r="F103" s="21"/>
      <c r="G103" s="139"/>
      <c r="H103" s="22"/>
      <c r="I103" s="23"/>
      <c r="J103" s="24" t="e">
        <f t="shared" si="2"/>
        <v>#DIV/0!</v>
      </c>
      <c r="K103" s="21"/>
      <c r="L103" s="140" t="e">
        <f t="shared" si="3"/>
        <v>#DIV/0!</v>
      </c>
      <c r="M103" s="25"/>
    </row>
    <row r="104" spans="1:13" ht="15">
      <c r="A104" s="18">
        <v>97</v>
      </c>
      <c r="B104" s="143" t="s">
        <v>124</v>
      </c>
      <c r="C104" s="72"/>
      <c r="D104" s="19" t="s">
        <v>168</v>
      </c>
      <c r="E104" s="27">
        <v>12000</v>
      </c>
      <c r="F104" s="21"/>
      <c r="G104" s="139"/>
      <c r="H104" s="22"/>
      <c r="I104" s="23"/>
      <c r="J104" s="24" t="e">
        <f t="shared" si="2"/>
        <v>#DIV/0!</v>
      </c>
      <c r="K104" s="21"/>
      <c r="L104" s="140" t="e">
        <f t="shared" si="3"/>
        <v>#DIV/0!</v>
      </c>
      <c r="M104" s="25"/>
    </row>
    <row r="105" spans="1:36" ht="15">
      <c r="A105" s="18">
        <v>98</v>
      </c>
      <c r="B105" s="143" t="s">
        <v>193</v>
      </c>
      <c r="C105" s="72">
        <v>1</v>
      </c>
      <c r="D105" s="19" t="s">
        <v>57</v>
      </c>
      <c r="E105" s="27">
        <v>5</v>
      </c>
      <c r="F105" s="21"/>
      <c r="G105" s="139"/>
      <c r="H105" s="22"/>
      <c r="I105" s="23"/>
      <c r="J105" s="24" t="e">
        <f t="shared" si="2"/>
        <v>#DIV/0!</v>
      </c>
      <c r="K105" s="21"/>
      <c r="L105" s="140" t="e">
        <f t="shared" si="3"/>
        <v>#DIV/0!</v>
      </c>
      <c r="M105" s="25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13" ht="15">
      <c r="A106" s="18">
        <v>99</v>
      </c>
      <c r="B106" s="143" t="s">
        <v>193</v>
      </c>
      <c r="C106" s="72">
        <v>2</v>
      </c>
      <c r="D106" s="19" t="s">
        <v>58</v>
      </c>
      <c r="E106" s="27">
        <v>10</v>
      </c>
      <c r="F106" s="21"/>
      <c r="G106" s="139"/>
      <c r="H106" s="22"/>
      <c r="I106" s="23"/>
      <c r="J106" s="24" t="e">
        <f t="shared" si="2"/>
        <v>#DIV/0!</v>
      </c>
      <c r="K106" s="21"/>
      <c r="L106" s="140" t="e">
        <f t="shared" si="3"/>
        <v>#DIV/0!</v>
      </c>
      <c r="M106" s="25"/>
    </row>
    <row r="107" spans="1:36" ht="15">
      <c r="A107" s="18">
        <v>100</v>
      </c>
      <c r="B107" s="143" t="s">
        <v>193</v>
      </c>
      <c r="C107" s="72">
        <v>5</v>
      </c>
      <c r="D107" s="19" t="s">
        <v>58</v>
      </c>
      <c r="E107" s="27">
        <v>10</v>
      </c>
      <c r="F107" s="21"/>
      <c r="G107" s="139"/>
      <c r="H107" s="22"/>
      <c r="I107" s="23"/>
      <c r="J107" s="24" t="e">
        <f t="shared" si="2"/>
        <v>#DIV/0!</v>
      </c>
      <c r="K107" s="21"/>
      <c r="L107" s="140" t="e">
        <f t="shared" si="3"/>
        <v>#DIV/0!</v>
      </c>
      <c r="M107" s="25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13" ht="15">
      <c r="A108" s="18">
        <v>101</v>
      </c>
      <c r="B108" s="143" t="s">
        <v>193</v>
      </c>
      <c r="C108" s="72">
        <v>5</v>
      </c>
      <c r="D108" s="19" t="s">
        <v>59</v>
      </c>
      <c r="E108" s="27">
        <v>30</v>
      </c>
      <c r="F108" s="21"/>
      <c r="G108" s="139"/>
      <c r="H108" s="22"/>
      <c r="I108" s="23"/>
      <c r="J108" s="24" t="e">
        <f t="shared" si="2"/>
        <v>#DIV/0!</v>
      </c>
      <c r="K108" s="21"/>
      <c r="L108" s="140" t="e">
        <f t="shared" si="3"/>
        <v>#DIV/0!</v>
      </c>
      <c r="M108" s="25"/>
    </row>
    <row r="109" spans="1:36" ht="15">
      <c r="A109" s="18">
        <v>102</v>
      </c>
      <c r="B109" s="143" t="s">
        <v>193</v>
      </c>
      <c r="C109" s="72">
        <v>10</v>
      </c>
      <c r="D109" s="19" t="s">
        <v>60</v>
      </c>
      <c r="E109" s="27">
        <v>30</v>
      </c>
      <c r="F109" s="21"/>
      <c r="G109" s="139"/>
      <c r="H109" s="22"/>
      <c r="I109" s="23"/>
      <c r="J109" s="24" t="e">
        <f t="shared" si="2"/>
        <v>#DIV/0!</v>
      </c>
      <c r="K109" s="21"/>
      <c r="L109" s="140" t="e">
        <f t="shared" si="3"/>
        <v>#DIV/0!</v>
      </c>
      <c r="M109" s="25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13" ht="15">
      <c r="A110" s="18">
        <v>103</v>
      </c>
      <c r="B110" s="143" t="s">
        <v>134</v>
      </c>
      <c r="C110" s="72">
        <v>10</v>
      </c>
      <c r="D110" s="19" t="s">
        <v>58</v>
      </c>
      <c r="E110" s="27">
        <v>20</v>
      </c>
      <c r="F110" s="21"/>
      <c r="G110" s="139"/>
      <c r="H110" s="22"/>
      <c r="I110" s="23"/>
      <c r="J110" s="24" t="e">
        <f t="shared" si="2"/>
        <v>#DIV/0!</v>
      </c>
      <c r="K110" s="21"/>
      <c r="L110" s="140" t="e">
        <f t="shared" si="3"/>
        <v>#DIV/0!</v>
      </c>
      <c r="M110" s="25"/>
    </row>
    <row r="111" spans="1:36" ht="15">
      <c r="A111" s="18">
        <v>104</v>
      </c>
      <c r="B111" s="143" t="s">
        <v>134</v>
      </c>
      <c r="C111" s="72">
        <v>20</v>
      </c>
      <c r="D111" s="19" t="s">
        <v>58</v>
      </c>
      <c r="E111" s="27">
        <v>10</v>
      </c>
      <c r="F111" s="21"/>
      <c r="G111" s="139"/>
      <c r="H111" s="22"/>
      <c r="I111" s="23"/>
      <c r="J111" s="24" t="e">
        <f t="shared" si="2"/>
        <v>#DIV/0!</v>
      </c>
      <c r="K111" s="21"/>
      <c r="L111" s="140" t="e">
        <f t="shared" si="3"/>
        <v>#DIV/0!</v>
      </c>
      <c r="M111" s="25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5">
      <c r="A112" s="18">
        <v>105</v>
      </c>
      <c r="B112" s="143" t="s">
        <v>134</v>
      </c>
      <c r="C112" s="72">
        <v>25</v>
      </c>
      <c r="D112" s="19" t="s">
        <v>169</v>
      </c>
      <c r="E112" s="27">
        <v>12</v>
      </c>
      <c r="F112" s="21"/>
      <c r="G112" s="139"/>
      <c r="H112" s="22"/>
      <c r="I112" s="23"/>
      <c r="J112" s="24" t="e">
        <f t="shared" si="2"/>
        <v>#DIV/0!</v>
      </c>
      <c r="K112" s="21"/>
      <c r="L112" s="140" t="e">
        <f t="shared" si="3"/>
        <v>#DIV/0!</v>
      </c>
      <c r="M112" s="25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15">
      <c r="A113" s="18">
        <v>106</v>
      </c>
      <c r="B113" s="143" t="s">
        <v>127</v>
      </c>
      <c r="C113" s="72"/>
      <c r="D113" s="19" t="s">
        <v>128</v>
      </c>
      <c r="E113" s="27">
        <v>20</v>
      </c>
      <c r="F113" s="21"/>
      <c r="G113" s="139"/>
      <c r="H113" s="22"/>
      <c r="I113" s="23"/>
      <c r="J113" s="24" t="e">
        <f t="shared" si="2"/>
        <v>#DIV/0!</v>
      </c>
      <c r="K113" s="21"/>
      <c r="L113" s="140" t="e">
        <f t="shared" si="3"/>
        <v>#DIV/0!</v>
      </c>
      <c r="M113" s="25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5">
      <c r="A114" s="18">
        <v>107</v>
      </c>
      <c r="B114" s="143" t="s">
        <v>111</v>
      </c>
      <c r="C114" s="72" t="s">
        <v>112</v>
      </c>
      <c r="D114" s="19" t="s">
        <v>113</v>
      </c>
      <c r="E114" s="27">
        <v>500</v>
      </c>
      <c r="F114" s="21"/>
      <c r="G114" s="139"/>
      <c r="H114" s="22"/>
      <c r="I114" s="23"/>
      <c r="J114" s="24" t="e">
        <f t="shared" si="2"/>
        <v>#DIV/0!</v>
      </c>
      <c r="K114" s="21"/>
      <c r="L114" s="140" t="e">
        <f t="shared" si="3"/>
        <v>#DIV/0!</v>
      </c>
      <c r="M114" s="25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5">
      <c r="A115" s="18">
        <v>108</v>
      </c>
      <c r="B115" s="143" t="s">
        <v>194</v>
      </c>
      <c r="C115" s="72"/>
      <c r="D115" s="19" t="s">
        <v>122</v>
      </c>
      <c r="E115" s="27">
        <v>500</v>
      </c>
      <c r="F115" s="21"/>
      <c r="G115" s="139"/>
      <c r="H115" s="22"/>
      <c r="I115" s="23"/>
      <c r="J115" s="24" t="e">
        <f t="shared" si="2"/>
        <v>#DIV/0!</v>
      </c>
      <c r="K115" s="21"/>
      <c r="L115" s="140" t="e">
        <f t="shared" si="3"/>
        <v>#DIV/0!</v>
      </c>
      <c r="M115" s="25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5">
      <c r="A116" s="18">
        <v>109</v>
      </c>
      <c r="B116" s="143" t="s">
        <v>194</v>
      </c>
      <c r="C116" s="72"/>
      <c r="D116" s="19" t="s">
        <v>123</v>
      </c>
      <c r="E116" s="27">
        <v>1500</v>
      </c>
      <c r="F116" s="21"/>
      <c r="G116" s="139"/>
      <c r="H116" s="22"/>
      <c r="I116" s="23"/>
      <c r="J116" s="24" t="e">
        <f t="shared" si="2"/>
        <v>#DIV/0!</v>
      </c>
      <c r="K116" s="21"/>
      <c r="L116" s="140" t="e">
        <f t="shared" si="3"/>
        <v>#DIV/0!</v>
      </c>
      <c r="M116" s="25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5">
      <c r="A117" s="18">
        <v>110</v>
      </c>
      <c r="B117" s="143" t="s">
        <v>120</v>
      </c>
      <c r="C117" s="72"/>
      <c r="D117" s="19" t="s">
        <v>121</v>
      </c>
      <c r="E117" s="27">
        <v>800</v>
      </c>
      <c r="F117" s="21"/>
      <c r="G117" s="139"/>
      <c r="H117" s="22"/>
      <c r="I117" s="23"/>
      <c r="J117" s="24" t="e">
        <f t="shared" si="2"/>
        <v>#DIV/0!</v>
      </c>
      <c r="K117" s="21"/>
      <c r="L117" s="140" t="e">
        <f t="shared" si="3"/>
        <v>#DIV/0!</v>
      </c>
      <c r="M117" s="25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5">
      <c r="A118" s="18">
        <v>111</v>
      </c>
      <c r="B118" s="143" t="s">
        <v>118</v>
      </c>
      <c r="C118" s="72"/>
      <c r="D118" s="19" t="s">
        <v>119</v>
      </c>
      <c r="E118" s="27">
        <v>1500</v>
      </c>
      <c r="F118" s="21"/>
      <c r="G118" s="139"/>
      <c r="H118" s="22"/>
      <c r="I118" s="23"/>
      <c r="J118" s="24" t="e">
        <f t="shared" si="2"/>
        <v>#DIV/0!</v>
      </c>
      <c r="K118" s="21"/>
      <c r="L118" s="140" t="e">
        <f t="shared" si="3"/>
        <v>#DIV/0!</v>
      </c>
      <c r="M118" s="25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5">
      <c r="A119" s="18">
        <v>112</v>
      </c>
      <c r="B119" s="143" t="s">
        <v>99</v>
      </c>
      <c r="C119" s="72" t="s">
        <v>100</v>
      </c>
      <c r="D119" s="19" t="s">
        <v>101</v>
      </c>
      <c r="E119" s="27">
        <v>10</v>
      </c>
      <c r="F119" s="21"/>
      <c r="G119" s="139"/>
      <c r="H119" s="22"/>
      <c r="I119" s="23"/>
      <c r="J119" s="24" t="e">
        <f t="shared" si="2"/>
        <v>#DIV/0!</v>
      </c>
      <c r="K119" s="21"/>
      <c r="L119" s="140" t="e">
        <f t="shared" si="3"/>
        <v>#DIV/0!</v>
      </c>
      <c r="M119" s="25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5">
      <c r="A120" s="18">
        <v>113</v>
      </c>
      <c r="B120" s="143" t="s">
        <v>99</v>
      </c>
      <c r="C120" s="72" t="s">
        <v>102</v>
      </c>
      <c r="D120" s="19" t="s">
        <v>101</v>
      </c>
      <c r="E120" s="27">
        <v>10</v>
      </c>
      <c r="F120" s="21"/>
      <c r="G120" s="139"/>
      <c r="H120" s="22"/>
      <c r="I120" s="23"/>
      <c r="J120" s="24" t="e">
        <f t="shared" si="2"/>
        <v>#DIV/0!</v>
      </c>
      <c r="K120" s="21"/>
      <c r="L120" s="140" t="e">
        <f t="shared" si="3"/>
        <v>#DIV/0!</v>
      </c>
      <c r="M120" s="25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15">
      <c r="A121" s="18">
        <v>114</v>
      </c>
      <c r="B121" s="143" t="s">
        <v>108</v>
      </c>
      <c r="C121" s="72"/>
      <c r="D121" s="19" t="s">
        <v>109</v>
      </c>
      <c r="E121" s="27">
        <v>5</v>
      </c>
      <c r="F121" s="21"/>
      <c r="G121" s="139"/>
      <c r="H121" s="22"/>
      <c r="I121" s="23"/>
      <c r="J121" s="24" t="e">
        <f t="shared" si="2"/>
        <v>#DIV/0!</v>
      </c>
      <c r="K121" s="21"/>
      <c r="L121" s="140" t="e">
        <f t="shared" si="3"/>
        <v>#DIV/0!</v>
      </c>
      <c r="M121" s="25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ht="15">
      <c r="A122" s="18">
        <v>115</v>
      </c>
      <c r="B122" s="143" t="s">
        <v>195</v>
      </c>
      <c r="C122" s="72"/>
      <c r="D122" s="19" t="s">
        <v>65</v>
      </c>
      <c r="E122" s="27">
        <v>4000</v>
      </c>
      <c r="F122" s="21"/>
      <c r="G122" s="139"/>
      <c r="H122" s="22"/>
      <c r="I122" s="23"/>
      <c r="J122" s="24" t="e">
        <f t="shared" si="2"/>
        <v>#DIV/0!</v>
      </c>
      <c r="K122" s="21"/>
      <c r="L122" s="140" t="e">
        <f t="shared" si="3"/>
        <v>#DIV/0!</v>
      </c>
      <c r="M122" s="25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13" ht="15" thickBot="1">
      <c r="A123" s="18">
        <v>116</v>
      </c>
      <c r="B123" s="143" t="s">
        <v>196</v>
      </c>
      <c r="C123" s="72"/>
      <c r="D123" s="19" t="s">
        <v>65</v>
      </c>
      <c r="E123" s="27">
        <v>4000</v>
      </c>
      <c r="F123" s="29"/>
      <c r="G123" s="139"/>
      <c r="H123" s="22"/>
      <c r="I123" s="23"/>
      <c r="J123" s="24" t="e">
        <f t="shared" si="2"/>
        <v>#DIV/0!</v>
      </c>
      <c r="K123" s="21"/>
      <c r="L123" s="140" t="e">
        <f t="shared" si="3"/>
        <v>#DIV/0!</v>
      </c>
      <c r="M123" s="25"/>
    </row>
    <row r="124" spans="1:13" ht="15" thickBot="1">
      <c r="A124" s="18">
        <v>117</v>
      </c>
      <c r="B124" s="143" t="s">
        <v>97</v>
      </c>
      <c r="C124" s="72" t="s">
        <v>98</v>
      </c>
      <c r="D124" s="19"/>
      <c r="E124" s="27">
        <v>10000</v>
      </c>
      <c r="F124" s="29"/>
      <c r="G124" s="139"/>
      <c r="H124" s="22"/>
      <c r="I124" s="23"/>
      <c r="J124" s="24" t="e">
        <f t="shared" si="2"/>
        <v>#DIV/0!</v>
      </c>
      <c r="K124" s="21"/>
      <c r="L124" s="140" t="e">
        <f t="shared" si="3"/>
        <v>#DIV/0!</v>
      </c>
      <c r="M124" s="25"/>
    </row>
    <row r="125" spans="1:13" ht="15">
      <c r="A125" s="18">
        <v>118</v>
      </c>
      <c r="B125" s="143" t="s">
        <v>198</v>
      </c>
      <c r="C125" s="72" t="s">
        <v>114</v>
      </c>
      <c r="D125" s="19" t="s">
        <v>115</v>
      </c>
      <c r="E125" s="27">
        <v>1000</v>
      </c>
      <c r="F125" s="21"/>
      <c r="G125" s="139"/>
      <c r="H125" s="22"/>
      <c r="I125" s="23"/>
      <c r="J125" s="24" t="e">
        <f t="shared" si="2"/>
        <v>#DIV/0!</v>
      </c>
      <c r="K125" s="21"/>
      <c r="L125" s="140" t="e">
        <f t="shared" si="3"/>
        <v>#DIV/0!</v>
      </c>
      <c r="M125" s="25"/>
    </row>
    <row r="126" spans="1:13" ht="15">
      <c r="A126" s="18">
        <v>119</v>
      </c>
      <c r="B126" s="143" t="s">
        <v>198</v>
      </c>
      <c r="C126" s="72" t="s">
        <v>116</v>
      </c>
      <c r="D126" s="19" t="s">
        <v>215</v>
      </c>
      <c r="E126" s="27">
        <v>10000</v>
      </c>
      <c r="F126" s="21"/>
      <c r="G126" s="139"/>
      <c r="H126" s="22"/>
      <c r="I126" s="23"/>
      <c r="J126" s="24" t="e">
        <f t="shared" si="2"/>
        <v>#DIV/0!</v>
      </c>
      <c r="K126" s="21"/>
      <c r="L126" s="140" t="e">
        <f t="shared" si="3"/>
        <v>#DIV/0!</v>
      </c>
      <c r="M126" s="25"/>
    </row>
    <row r="127" spans="1:13" ht="15">
      <c r="A127" s="18">
        <v>120</v>
      </c>
      <c r="B127" s="143" t="s">
        <v>198</v>
      </c>
      <c r="C127" s="72" t="s">
        <v>117</v>
      </c>
      <c r="D127" s="19" t="s">
        <v>214</v>
      </c>
      <c r="E127" s="27">
        <v>100</v>
      </c>
      <c r="F127" s="21"/>
      <c r="G127" s="139"/>
      <c r="H127" s="22"/>
      <c r="I127" s="23"/>
      <c r="J127" s="24" t="e">
        <f t="shared" si="2"/>
        <v>#DIV/0!</v>
      </c>
      <c r="K127" s="21"/>
      <c r="L127" s="140" t="e">
        <f t="shared" si="3"/>
        <v>#DIV/0!</v>
      </c>
      <c r="M127" s="25"/>
    </row>
    <row r="128" spans="1:13" ht="15" thickBot="1">
      <c r="A128" s="18">
        <v>121</v>
      </c>
      <c r="B128" s="143" t="s">
        <v>197</v>
      </c>
      <c r="C128" s="72" t="s">
        <v>93</v>
      </c>
      <c r="D128" s="19"/>
      <c r="E128" s="27">
        <v>3000</v>
      </c>
      <c r="F128" s="29"/>
      <c r="G128" s="139"/>
      <c r="H128" s="22"/>
      <c r="I128" s="23"/>
      <c r="J128" s="24" t="e">
        <f t="shared" si="2"/>
        <v>#DIV/0!</v>
      </c>
      <c r="K128" s="21"/>
      <c r="L128" s="140" t="e">
        <f t="shared" si="3"/>
        <v>#DIV/0!</v>
      </c>
      <c r="M128" s="25"/>
    </row>
    <row r="129" spans="1:36" ht="15">
      <c r="A129" s="18">
        <v>122</v>
      </c>
      <c r="B129" s="143" t="s">
        <v>205</v>
      </c>
      <c r="C129" s="72"/>
      <c r="D129" s="19" t="s">
        <v>106</v>
      </c>
      <c r="E129" s="27">
        <v>5</v>
      </c>
      <c r="F129" s="21"/>
      <c r="G129" s="139"/>
      <c r="H129" s="22"/>
      <c r="I129" s="23"/>
      <c r="J129" s="24" t="e">
        <f t="shared" si="2"/>
        <v>#DIV/0!</v>
      </c>
      <c r="K129" s="21"/>
      <c r="L129" s="140" t="e">
        <f t="shared" si="3"/>
        <v>#DIV/0!</v>
      </c>
      <c r="M129" s="25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13" ht="15">
      <c r="A130" s="18">
        <v>123</v>
      </c>
      <c r="B130" s="143" t="s">
        <v>204</v>
      </c>
      <c r="C130" s="72"/>
      <c r="D130" s="19" t="s">
        <v>61</v>
      </c>
      <c r="E130" s="27">
        <v>50</v>
      </c>
      <c r="F130" s="21"/>
      <c r="G130" s="139"/>
      <c r="H130" s="22"/>
      <c r="I130" s="23"/>
      <c r="J130" s="24" t="e">
        <f t="shared" si="2"/>
        <v>#DIV/0!</v>
      </c>
      <c r="K130" s="21"/>
      <c r="L130" s="140" t="e">
        <f t="shared" si="3"/>
        <v>#DIV/0!</v>
      </c>
      <c r="M130" s="25"/>
    </row>
    <row r="131" spans="1:13" ht="15" thickBot="1">
      <c r="A131" s="18">
        <v>124</v>
      </c>
      <c r="B131" s="143" t="s">
        <v>199</v>
      </c>
      <c r="C131" s="72" t="s">
        <v>96</v>
      </c>
      <c r="D131" s="19" t="s">
        <v>216</v>
      </c>
      <c r="E131" s="27">
        <v>10000</v>
      </c>
      <c r="F131" s="29"/>
      <c r="G131" s="139"/>
      <c r="H131" s="22"/>
      <c r="I131" s="23"/>
      <c r="J131" s="24" t="e">
        <f t="shared" si="2"/>
        <v>#DIV/0!</v>
      </c>
      <c r="K131" s="21"/>
      <c r="L131" s="140" t="e">
        <f t="shared" si="3"/>
        <v>#DIV/0!</v>
      </c>
      <c r="M131" s="25"/>
    </row>
    <row r="132" spans="1:13" ht="15">
      <c r="A132" s="18">
        <v>125</v>
      </c>
      <c r="B132" s="143" t="s">
        <v>206</v>
      </c>
      <c r="C132" s="72">
        <v>5</v>
      </c>
      <c r="D132" s="19" t="s">
        <v>94</v>
      </c>
      <c r="E132" s="27">
        <v>3000</v>
      </c>
      <c r="F132" s="21"/>
      <c r="G132" s="139"/>
      <c r="H132" s="22"/>
      <c r="I132" s="23"/>
      <c r="J132" s="24" t="e">
        <f t="shared" si="2"/>
        <v>#DIV/0!</v>
      </c>
      <c r="K132" s="21"/>
      <c r="L132" s="140" t="e">
        <f t="shared" si="3"/>
        <v>#DIV/0!</v>
      </c>
      <c r="M132" s="25"/>
    </row>
    <row r="133" spans="1:36" ht="15">
      <c r="A133" s="18">
        <v>126</v>
      </c>
      <c r="B133" s="143" t="s">
        <v>200</v>
      </c>
      <c r="C133" s="72">
        <v>10</v>
      </c>
      <c r="D133" s="19" t="s">
        <v>217</v>
      </c>
      <c r="E133" s="27">
        <v>20</v>
      </c>
      <c r="F133" s="21"/>
      <c r="G133" s="139"/>
      <c r="H133" s="22"/>
      <c r="I133" s="23"/>
      <c r="J133" s="24" t="e">
        <f t="shared" si="2"/>
        <v>#DIV/0!</v>
      </c>
      <c r="K133" s="21"/>
      <c r="L133" s="140" t="e">
        <f t="shared" si="3"/>
        <v>#DIV/0!</v>
      </c>
      <c r="M133" s="25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13" ht="15">
      <c r="A134" s="18">
        <v>127</v>
      </c>
      <c r="B134" s="143" t="s">
        <v>200</v>
      </c>
      <c r="C134" s="72">
        <v>25</v>
      </c>
      <c r="D134" s="19" t="s">
        <v>62</v>
      </c>
      <c r="E134" s="27">
        <v>20</v>
      </c>
      <c r="F134" s="21"/>
      <c r="G134" s="139"/>
      <c r="H134" s="22"/>
      <c r="I134" s="23"/>
      <c r="J134" s="24" t="e">
        <f t="shared" si="2"/>
        <v>#DIV/0!</v>
      </c>
      <c r="K134" s="21"/>
      <c r="L134" s="140" t="e">
        <f t="shared" si="3"/>
        <v>#DIV/0!</v>
      </c>
      <c r="M134" s="25"/>
    </row>
    <row r="135" spans="1:36" ht="15">
      <c r="A135" s="18">
        <v>128</v>
      </c>
      <c r="B135" s="143" t="s">
        <v>200</v>
      </c>
      <c r="C135" s="72">
        <v>30</v>
      </c>
      <c r="D135" s="19" t="s">
        <v>63</v>
      </c>
      <c r="E135" s="27">
        <v>700</v>
      </c>
      <c r="F135" s="21"/>
      <c r="G135" s="139"/>
      <c r="H135" s="22"/>
      <c r="I135" s="23"/>
      <c r="J135" s="24" t="e">
        <f t="shared" si="2"/>
        <v>#DIV/0!</v>
      </c>
      <c r="K135" s="21"/>
      <c r="L135" s="140" t="e">
        <f t="shared" si="3"/>
        <v>#DIV/0!</v>
      </c>
      <c r="M135" s="25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13" ht="15" thickBot="1">
      <c r="A136" s="18">
        <v>129</v>
      </c>
      <c r="B136" s="144" t="s">
        <v>201</v>
      </c>
      <c r="C136" s="145"/>
      <c r="D136" s="146" t="s">
        <v>64</v>
      </c>
      <c r="E136" s="147">
        <v>100</v>
      </c>
      <c r="F136" s="21"/>
      <c r="G136" s="139"/>
      <c r="H136" s="22"/>
      <c r="I136" s="23"/>
      <c r="J136" s="24" t="e">
        <f t="shared" si="2"/>
        <v>#DIV/0!</v>
      </c>
      <c r="K136" s="21"/>
      <c r="L136" s="140" t="e">
        <f t="shared" si="3"/>
        <v>#DIV/0!</v>
      </c>
      <c r="M136" s="25"/>
    </row>
    <row r="137" spans="1:36" ht="15" thickBot="1">
      <c r="A137" s="120" t="s">
        <v>66</v>
      </c>
      <c r="B137" s="121"/>
      <c r="C137" s="121"/>
      <c r="D137" s="121"/>
      <c r="E137" s="30"/>
      <c r="F137" s="31"/>
      <c r="G137" s="122"/>
      <c r="H137" s="123"/>
      <c r="I137" s="124"/>
      <c r="J137" s="32" t="s">
        <v>67</v>
      </c>
      <c r="K137" s="31"/>
      <c r="L137" s="33" t="e">
        <f>SUM(L8:L136)</f>
        <v>#DIV/0!</v>
      </c>
      <c r="M137" s="34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</row>
    <row r="138" spans="1:36" ht="15">
      <c r="A138" s="28"/>
      <c r="B138" s="28"/>
      <c r="C138" s="74"/>
      <c r="D138" s="28"/>
      <c r="E138" s="28"/>
      <c r="F138" s="28"/>
      <c r="G138" s="28"/>
      <c r="H138" s="36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ht="28.8" customHeight="1">
      <c r="A139" s="125" t="s">
        <v>154</v>
      </c>
      <c r="B139" s="126"/>
      <c r="C139" s="127"/>
      <c r="D139" s="102"/>
      <c r="E139" s="28"/>
      <c r="F139" s="28"/>
      <c r="G139" s="28"/>
      <c r="H139" s="36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ht="28.8" customHeight="1">
      <c r="A140" s="125" t="s">
        <v>155</v>
      </c>
      <c r="B140" s="126"/>
      <c r="C140" s="126"/>
      <c r="D140" s="102"/>
      <c r="E140" s="28"/>
      <c r="F140" s="28"/>
      <c r="G140" s="28"/>
      <c r="H140" s="36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4" ht="15">
      <c r="A141" s="4"/>
      <c r="B141" s="4"/>
      <c r="C141" s="67"/>
      <c r="D141" s="4"/>
    </row>
    <row r="142" spans="1:4" ht="15">
      <c r="A142" s="128" t="s">
        <v>68</v>
      </c>
      <c r="B142" s="129"/>
      <c r="C142" s="130"/>
      <c r="D142" s="37"/>
    </row>
    <row r="143" spans="1:4" ht="15">
      <c r="A143" s="4"/>
      <c r="B143" s="4"/>
      <c r="C143" s="75"/>
      <c r="D143" s="38"/>
    </row>
    <row r="144" spans="1:4" ht="15">
      <c r="A144" s="39" t="s">
        <v>69</v>
      </c>
      <c r="B144" s="40"/>
      <c r="C144" s="76"/>
      <c r="D144" s="41" t="e">
        <f>L137+D139*40+D140*110</f>
        <v>#DIV/0!</v>
      </c>
    </row>
    <row r="145" spans="1:4" ht="15">
      <c r="A145" s="39" t="s">
        <v>70</v>
      </c>
      <c r="B145" s="40"/>
      <c r="C145" s="76"/>
      <c r="D145" s="41" t="e">
        <f>D144*1.21</f>
        <v>#DIV/0!</v>
      </c>
    </row>
  </sheetData>
  <mergeCells count="6">
    <mergeCell ref="A2:M2"/>
    <mergeCell ref="A137:D137"/>
    <mergeCell ref="G137:I137"/>
    <mergeCell ref="A139:C139"/>
    <mergeCell ref="A142:C142"/>
    <mergeCell ref="A140:C14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workbookViewId="0" topLeftCell="A31">
      <selection activeCell="D51" sqref="D5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13.00390625" style="109" customWidth="1"/>
    <col min="4" max="4" width="13.00390625" style="0" bestFit="1" customWidth="1"/>
    <col min="5" max="6" width="11.421875" style="0" bestFit="1" customWidth="1"/>
    <col min="7" max="7" width="1.1484375" style="0" customWidth="1"/>
    <col min="8" max="8" width="14.7109375" style="0" customWidth="1"/>
    <col min="9" max="9" width="13.140625" style="0" customWidth="1"/>
    <col min="10" max="10" width="13.421875" style="0" customWidth="1"/>
    <col min="11" max="11" width="12.28125" style="0" customWidth="1"/>
    <col min="12" max="12" width="1.1484375" style="0" customWidth="1"/>
    <col min="13" max="13" width="15.57421875" style="0" customWidth="1"/>
    <col min="14" max="14" width="28.28125" style="0" customWidth="1"/>
  </cols>
  <sheetData>
    <row r="1" spans="1:13" ht="15.6">
      <c r="A1" s="1" t="s">
        <v>0</v>
      </c>
      <c r="B1" s="2"/>
      <c r="C1" s="106"/>
      <c r="D1" s="3"/>
      <c r="E1" s="4"/>
      <c r="F1" s="4"/>
      <c r="G1" s="4"/>
      <c r="H1" s="2"/>
      <c r="I1" s="4"/>
      <c r="J1" s="4"/>
      <c r="K1" s="4"/>
      <c r="L1" s="4"/>
      <c r="M1" s="4"/>
    </row>
    <row r="2" spans="1:14" ht="15.6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42"/>
    </row>
    <row r="3" spans="1:13" ht="15.6">
      <c r="A3" s="1"/>
      <c r="B3" s="2"/>
      <c r="C3" s="107"/>
      <c r="D3" s="5"/>
      <c r="E3" s="2"/>
      <c r="F3" s="2"/>
      <c r="G3" s="2"/>
      <c r="H3" s="2"/>
      <c r="I3" s="2"/>
      <c r="J3" s="6"/>
      <c r="K3" s="2"/>
      <c r="L3" s="2"/>
      <c r="M3" s="2"/>
    </row>
    <row r="4" spans="1:14" ht="15">
      <c r="A4" s="7" t="s">
        <v>1</v>
      </c>
      <c r="B4" s="8"/>
      <c r="C4" s="108"/>
      <c r="D4" s="8"/>
      <c r="E4" s="8"/>
      <c r="F4" s="8"/>
      <c r="G4" s="8"/>
      <c r="H4" s="8"/>
      <c r="I4" s="8"/>
      <c r="J4" s="7"/>
      <c r="K4" s="8"/>
      <c r="L4" s="8"/>
      <c r="M4" s="8"/>
      <c r="N4" s="42"/>
    </row>
    <row r="5" spans="1:14" ht="15">
      <c r="A5" s="7" t="s">
        <v>71</v>
      </c>
      <c r="B5" s="8"/>
      <c r="C5" s="108"/>
      <c r="D5" s="8"/>
      <c r="E5" s="8"/>
      <c r="F5" s="8"/>
      <c r="G5" s="8"/>
      <c r="H5" s="8"/>
      <c r="I5" s="8"/>
      <c r="J5" s="7"/>
      <c r="K5" s="8"/>
      <c r="L5" s="8"/>
      <c r="M5" s="8"/>
      <c r="N5" s="42"/>
    </row>
    <row r="6" ht="15" thickBot="1">
      <c r="A6" s="9"/>
    </row>
    <row r="7" spans="1:18" ht="21" thickBot="1">
      <c r="A7" s="10" t="s">
        <v>3</v>
      </c>
      <c r="B7" s="10" t="s">
        <v>4</v>
      </c>
      <c r="C7" s="134" t="s">
        <v>72</v>
      </c>
      <c r="D7" s="135"/>
      <c r="E7" s="43" t="s">
        <v>73</v>
      </c>
      <c r="F7" s="13" t="s">
        <v>74</v>
      </c>
      <c r="G7" s="44"/>
      <c r="H7" s="16" t="s">
        <v>8</v>
      </c>
      <c r="I7" s="45" t="s">
        <v>75</v>
      </c>
      <c r="J7" s="10" t="s">
        <v>10</v>
      </c>
      <c r="K7" s="46" t="s">
        <v>76</v>
      </c>
      <c r="L7" s="44"/>
      <c r="M7" s="93" t="s">
        <v>12</v>
      </c>
      <c r="N7" s="17" t="s">
        <v>13</v>
      </c>
      <c r="O7" s="28"/>
      <c r="P7" s="28"/>
      <c r="Q7" s="28"/>
      <c r="R7" s="28"/>
    </row>
    <row r="8" spans="1:18" ht="15">
      <c r="A8" s="47">
        <v>1</v>
      </c>
      <c r="B8" s="48" t="s">
        <v>142</v>
      </c>
      <c r="C8" s="110">
        <v>100</v>
      </c>
      <c r="D8" s="49" t="s">
        <v>77</v>
      </c>
      <c r="E8" s="50">
        <v>10</v>
      </c>
      <c r="F8" s="51">
        <f>C8*E8</f>
        <v>1000</v>
      </c>
      <c r="G8" s="52"/>
      <c r="H8" s="84"/>
      <c r="I8" s="85"/>
      <c r="J8" s="86"/>
      <c r="K8" s="87" t="e">
        <f>SUM(J8/I8)</f>
        <v>#DIV/0!</v>
      </c>
      <c r="L8" s="53"/>
      <c r="M8" s="94" t="e">
        <f>K8*F8</f>
        <v>#DIV/0!</v>
      </c>
      <c r="N8" s="98"/>
      <c r="O8" s="28"/>
      <c r="P8" s="28"/>
      <c r="Q8" s="28"/>
      <c r="R8" s="28"/>
    </row>
    <row r="9" spans="1:18" ht="15">
      <c r="A9" s="47">
        <v>2</v>
      </c>
      <c r="B9" s="54" t="s">
        <v>144</v>
      </c>
      <c r="C9" s="111">
        <v>100</v>
      </c>
      <c r="D9" s="55" t="s">
        <v>77</v>
      </c>
      <c r="E9" s="56">
        <v>10</v>
      </c>
      <c r="F9" s="51">
        <f aca="true" t="shared" si="0" ref="F9:F42">C9*E9</f>
        <v>1000</v>
      </c>
      <c r="G9" s="57"/>
      <c r="H9" s="88"/>
      <c r="I9" s="89"/>
      <c r="J9" s="90"/>
      <c r="K9" s="91" t="e">
        <f>SUM(J9/I9)</f>
        <v>#DIV/0!</v>
      </c>
      <c r="L9" s="59"/>
      <c r="M9" s="95" t="e">
        <f aca="true" t="shared" si="1" ref="M9:M20">K9*F9</f>
        <v>#DIV/0!</v>
      </c>
      <c r="N9" s="99"/>
      <c r="O9" s="28"/>
      <c r="P9" s="28"/>
      <c r="Q9" s="28"/>
      <c r="R9" s="28"/>
    </row>
    <row r="10" spans="1:18" ht="15">
      <c r="A10" s="47">
        <v>3</v>
      </c>
      <c r="B10" s="54" t="s">
        <v>145</v>
      </c>
      <c r="C10" s="111">
        <v>100</v>
      </c>
      <c r="D10" s="55" t="s">
        <v>77</v>
      </c>
      <c r="E10" s="56">
        <v>25</v>
      </c>
      <c r="F10" s="51">
        <f t="shared" si="0"/>
        <v>2500</v>
      </c>
      <c r="G10" s="57"/>
      <c r="H10" s="88"/>
      <c r="I10" s="89"/>
      <c r="J10" s="90"/>
      <c r="K10" s="91" t="e">
        <f aca="true" t="shared" si="2" ref="K10:K42">SUM(J10/I10)</f>
        <v>#DIV/0!</v>
      </c>
      <c r="L10" s="59"/>
      <c r="M10" s="95" t="e">
        <f t="shared" si="1"/>
        <v>#DIV/0!</v>
      </c>
      <c r="N10" s="99"/>
      <c r="O10" s="28"/>
      <c r="P10" s="28"/>
      <c r="Q10" s="28"/>
      <c r="R10" s="28"/>
    </row>
    <row r="11" spans="1:18" ht="15">
      <c r="A11" s="47">
        <v>4</v>
      </c>
      <c r="B11" s="54" t="s">
        <v>146</v>
      </c>
      <c r="C11" s="111">
        <v>100</v>
      </c>
      <c r="D11" s="55" t="s">
        <v>77</v>
      </c>
      <c r="E11" s="56">
        <v>5</v>
      </c>
      <c r="F11" s="51">
        <f t="shared" si="0"/>
        <v>500</v>
      </c>
      <c r="G11" s="57"/>
      <c r="H11" s="88"/>
      <c r="I11" s="89"/>
      <c r="J11" s="90"/>
      <c r="K11" s="91" t="e">
        <f t="shared" si="2"/>
        <v>#DIV/0!</v>
      </c>
      <c r="L11" s="59"/>
      <c r="M11" s="95" t="e">
        <f t="shared" si="1"/>
        <v>#DIV/0!</v>
      </c>
      <c r="N11" s="99"/>
      <c r="O11" s="28"/>
      <c r="P11" s="28"/>
      <c r="Q11" s="28"/>
      <c r="R11" s="28"/>
    </row>
    <row r="12" spans="1:18" ht="15">
      <c r="A12" s="47">
        <v>5</v>
      </c>
      <c r="B12" s="54" t="s">
        <v>147</v>
      </c>
      <c r="C12" s="111">
        <v>100</v>
      </c>
      <c r="D12" s="55" t="s">
        <v>77</v>
      </c>
      <c r="E12" s="56">
        <v>5</v>
      </c>
      <c r="F12" s="51">
        <f t="shared" si="0"/>
        <v>500</v>
      </c>
      <c r="G12" s="57"/>
      <c r="H12" s="88"/>
      <c r="I12" s="89"/>
      <c r="J12" s="90"/>
      <c r="K12" s="91" t="e">
        <f t="shared" si="2"/>
        <v>#DIV/0!</v>
      </c>
      <c r="L12" s="59"/>
      <c r="M12" s="95" t="e">
        <f t="shared" si="1"/>
        <v>#DIV/0!</v>
      </c>
      <c r="N12" s="99"/>
      <c r="O12" s="28"/>
      <c r="P12" s="28"/>
      <c r="Q12" s="28"/>
      <c r="R12" s="28"/>
    </row>
    <row r="13" spans="1:18" ht="15">
      <c r="A13" s="47">
        <v>6</v>
      </c>
      <c r="B13" s="54" t="s">
        <v>148</v>
      </c>
      <c r="C13" s="111">
        <v>100</v>
      </c>
      <c r="D13" s="55" t="s">
        <v>77</v>
      </c>
      <c r="E13" s="56">
        <v>20</v>
      </c>
      <c r="F13" s="51">
        <f t="shared" si="0"/>
        <v>2000</v>
      </c>
      <c r="G13" s="57"/>
      <c r="H13" s="88"/>
      <c r="I13" s="89"/>
      <c r="J13" s="90"/>
      <c r="K13" s="91" t="e">
        <f t="shared" si="2"/>
        <v>#DIV/0!</v>
      </c>
      <c r="L13" s="59"/>
      <c r="M13" s="95" t="e">
        <f t="shared" si="1"/>
        <v>#DIV/0!</v>
      </c>
      <c r="N13" s="99"/>
      <c r="O13" s="28"/>
      <c r="P13" s="28"/>
      <c r="Q13" s="28"/>
      <c r="R13" s="28"/>
    </row>
    <row r="14" spans="1:18" ht="15">
      <c r="A14" s="47">
        <v>7</v>
      </c>
      <c r="B14" s="54" t="s">
        <v>143</v>
      </c>
      <c r="C14" s="111">
        <v>100</v>
      </c>
      <c r="D14" s="55" t="s">
        <v>77</v>
      </c>
      <c r="E14" s="56">
        <v>10</v>
      </c>
      <c r="F14" s="51">
        <f t="shared" si="0"/>
        <v>1000</v>
      </c>
      <c r="G14" s="57"/>
      <c r="H14" s="88"/>
      <c r="I14" s="89"/>
      <c r="J14" s="90"/>
      <c r="K14" s="91" t="e">
        <f t="shared" si="2"/>
        <v>#DIV/0!</v>
      </c>
      <c r="L14" s="58"/>
      <c r="M14" s="95" t="e">
        <f t="shared" si="1"/>
        <v>#DIV/0!</v>
      </c>
      <c r="N14" s="99"/>
      <c r="O14" s="28"/>
      <c r="P14" s="28"/>
      <c r="Q14" s="28"/>
      <c r="R14" s="28"/>
    </row>
    <row r="15" spans="1:18" ht="15">
      <c r="A15" s="47">
        <v>8</v>
      </c>
      <c r="B15" s="54" t="s">
        <v>86</v>
      </c>
      <c r="C15" s="111">
        <v>100</v>
      </c>
      <c r="D15" s="55" t="s">
        <v>77</v>
      </c>
      <c r="E15" s="56">
        <v>10</v>
      </c>
      <c r="F15" s="51">
        <f t="shared" si="0"/>
        <v>1000</v>
      </c>
      <c r="G15" s="57"/>
      <c r="H15" s="88"/>
      <c r="I15" s="89"/>
      <c r="J15" s="90"/>
      <c r="K15" s="91" t="e">
        <f t="shared" si="2"/>
        <v>#DIV/0!</v>
      </c>
      <c r="L15" s="59"/>
      <c r="M15" s="95" t="e">
        <f t="shared" si="1"/>
        <v>#DIV/0!</v>
      </c>
      <c r="N15" s="99"/>
      <c r="O15" s="28"/>
      <c r="P15" s="28"/>
      <c r="Q15" s="28"/>
      <c r="R15" s="28"/>
    </row>
    <row r="16" spans="1:18" ht="15">
      <c r="A16" s="47">
        <v>9</v>
      </c>
      <c r="B16" s="54" t="s">
        <v>87</v>
      </c>
      <c r="C16" s="111">
        <v>100</v>
      </c>
      <c r="D16" s="55" t="s">
        <v>77</v>
      </c>
      <c r="E16" s="56">
        <v>20</v>
      </c>
      <c r="F16" s="51">
        <f t="shared" si="0"/>
        <v>2000</v>
      </c>
      <c r="G16" s="57"/>
      <c r="H16" s="88"/>
      <c r="I16" s="89"/>
      <c r="J16" s="90"/>
      <c r="K16" s="91" t="e">
        <f t="shared" si="2"/>
        <v>#DIV/0!</v>
      </c>
      <c r="L16" s="59"/>
      <c r="M16" s="95" t="e">
        <f t="shared" si="1"/>
        <v>#DIV/0!</v>
      </c>
      <c r="N16" s="99"/>
      <c r="O16" s="28"/>
      <c r="P16" s="28"/>
      <c r="Q16" s="28"/>
      <c r="R16" s="28"/>
    </row>
    <row r="17" spans="1:18" ht="15">
      <c r="A17" s="47">
        <v>10</v>
      </c>
      <c r="B17" s="54" t="s">
        <v>88</v>
      </c>
      <c r="C17" s="111">
        <v>100</v>
      </c>
      <c r="D17" s="55" t="s">
        <v>77</v>
      </c>
      <c r="E17" s="56">
        <v>40</v>
      </c>
      <c r="F17" s="51">
        <f t="shared" si="0"/>
        <v>4000</v>
      </c>
      <c r="G17" s="57"/>
      <c r="H17" s="88"/>
      <c r="I17" s="89"/>
      <c r="J17" s="90"/>
      <c r="K17" s="91" t="e">
        <f t="shared" si="2"/>
        <v>#DIV/0!</v>
      </c>
      <c r="L17" s="59"/>
      <c r="M17" s="95" t="e">
        <f t="shared" si="1"/>
        <v>#DIV/0!</v>
      </c>
      <c r="N17" s="99"/>
      <c r="O17" s="28"/>
      <c r="P17" s="28"/>
      <c r="Q17" s="28"/>
      <c r="R17" s="28"/>
    </row>
    <row r="18" spans="1:18" ht="15">
      <c r="A18" s="47">
        <v>11</v>
      </c>
      <c r="B18" s="54" t="s">
        <v>89</v>
      </c>
      <c r="C18" s="111">
        <v>100</v>
      </c>
      <c r="D18" s="55" t="s">
        <v>77</v>
      </c>
      <c r="E18" s="56">
        <v>5</v>
      </c>
      <c r="F18" s="51">
        <f t="shared" si="0"/>
        <v>500</v>
      </c>
      <c r="G18" s="57"/>
      <c r="H18" s="88"/>
      <c r="I18" s="89"/>
      <c r="J18" s="90"/>
      <c r="K18" s="91" t="e">
        <f t="shared" si="2"/>
        <v>#DIV/0!</v>
      </c>
      <c r="L18" s="59"/>
      <c r="M18" s="95" t="e">
        <f t="shared" si="1"/>
        <v>#DIV/0!</v>
      </c>
      <c r="N18" s="99"/>
      <c r="O18" s="28"/>
      <c r="P18" s="28"/>
      <c r="Q18" s="28"/>
      <c r="R18" s="28"/>
    </row>
    <row r="19" spans="1:18" ht="15">
      <c r="A19" s="47">
        <v>12</v>
      </c>
      <c r="B19" s="54" t="s">
        <v>149</v>
      </c>
      <c r="C19" s="111">
        <v>100</v>
      </c>
      <c r="D19" s="55" t="s">
        <v>77</v>
      </c>
      <c r="E19" s="56">
        <v>5</v>
      </c>
      <c r="F19" s="51">
        <f t="shared" si="0"/>
        <v>500</v>
      </c>
      <c r="G19" s="57"/>
      <c r="H19" s="88"/>
      <c r="I19" s="89"/>
      <c r="J19" s="90"/>
      <c r="K19" s="91" t="e">
        <f t="shared" si="2"/>
        <v>#DIV/0!</v>
      </c>
      <c r="L19" s="59"/>
      <c r="M19" s="95" t="e">
        <f t="shared" si="1"/>
        <v>#DIV/0!</v>
      </c>
      <c r="N19" s="99"/>
      <c r="O19" s="28"/>
      <c r="P19" s="28"/>
      <c r="Q19" s="28"/>
      <c r="R19" s="28"/>
    </row>
    <row r="20" spans="1:14" ht="15">
      <c r="A20" s="47">
        <v>13</v>
      </c>
      <c r="B20" s="60" t="s">
        <v>153</v>
      </c>
      <c r="C20" s="112">
        <v>10</v>
      </c>
      <c r="D20" s="62" t="s">
        <v>92</v>
      </c>
      <c r="E20" s="63">
        <v>5</v>
      </c>
      <c r="F20" s="51">
        <f t="shared" si="0"/>
        <v>50</v>
      </c>
      <c r="G20" s="57"/>
      <c r="H20" s="88"/>
      <c r="I20" s="89"/>
      <c r="J20" s="90"/>
      <c r="K20" s="91" t="e">
        <f t="shared" si="2"/>
        <v>#DIV/0!</v>
      </c>
      <c r="L20" s="59"/>
      <c r="M20" s="95" t="e">
        <f t="shared" si="1"/>
        <v>#DIV/0!</v>
      </c>
      <c r="N20" s="99"/>
    </row>
    <row r="21" spans="1:14" ht="15">
      <c r="A21" s="47">
        <v>14</v>
      </c>
      <c r="B21" s="60" t="s">
        <v>139</v>
      </c>
      <c r="C21" s="112">
        <v>10</v>
      </c>
      <c r="D21" s="62" t="s">
        <v>92</v>
      </c>
      <c r="E21" s="63">
        <v>5</v>
      </c>
      <c r="F21" s="51">
        <f t="shared" si="0"/>
        <v>50</v>
      </c>
      <c r="G21" s="57"/>
      <c r="H21" s="88"/>
      <c r="I21" s="89"/>
      <c r="J21" s="90"/>
      <c r="K21" s="91" t="e">
        <f t="shared" si="2"/>
        <v>#DIV/0!</v>
      </c>
      <c r="L21" s="59"/>
      <c r="M21" s="95" t="e">
        <f aca="true" t="shared" si="3" ref="M21:M42">K21*F21</f>
        <v>#DIV/0!</v>
      </c>
      <c r="N21" s="99"/>
    </row>
    <row r="22" spans="1:14" ht="15">
      <c r="A22" s="47">
        <v>15</v>
      </c>
      <c r="B22" s="78" t="s">
        <v>151</v>
      </c>
      <c r="C22" s="113">
        <v>100</v>
      </c>
      <c r="D22" s="79" t="s">
        <v>77</v>
      </c>
      <c r="E22" s="80">
        <v>10</v>
      </c>
      <c r="F22" s="51">
        <f t="shared" si="0"/>
        <v>1000</v>
      </c>
      <c r="G22" s="57"/>
      <c r="H22" s="88"/>
      <c r="I22" s="89"/>
      <c r="J22" s="90"/>
      <c r="K22" s="91" t="e">
        <f t="shared" si="2"/>
        <v>#DIV/0!</v>
      </c>
      <c r="L22" s="59"/>
      <c r="M22" s="95" t="e">
        <f t="shared" si="3"/>
        <v>#DIV/0!</v>
      </c>
      <c r="N22" s="99"/>
    </row>
    <row r="23" spans="1:18" ht="15">
      <c r="A23" s="47">
        <v>16</v>
      </c>
      <c r="B23" s="54" t="s">
        <v>137</v>
      </c>
      <c r="C23" s="111">
        <v>100</v>
      </c>
      <c r="D23" s="55" t="s">
        <v>77</v>
      </c>
      <c r="E23" s="56">
        <v>5</v>
      </c>
      <c r="F23" s="51">
        <f t="shared" si="0"/>
        <v>500</v>
      </c>
      <c r="G23" s="57"/>
      <c r="H23" s="88"/>
      <c r="I23" s="89"/>
      <c r="J23" s="90"/>
      <c r="K23" s="91" t="e">
        <f t="shared" si="2"/>
        <v>#DIV/0!</v>
      </c>
      <c r="L23" s="59"/>
      <c r="M23" s="95" t="e">
        <f t="shared" si="3"/>
        <v>#DIV/0!</v>
      </c>
      <c r="N23" s="99"/>
      <c r="O23" s="28"/>
      <c r="P23" s="28"/>
      <c r="Q23" s="28"/>
      <c r="R23" s="28"/>
    </row>
    <row r="24" spans="1:14" ht="15">
      <c r="A24" s="47">
        <v>17</v>
      </c>
      <c r="B24" s="60" t="s">
        <v>150</v>
      </c>
      <c r="C24" s="112">
        <v>100</v>
      </c>
      <c r="D24" s="62" t="s">
        <v>77</v>
      </c>
      <c r="E24" s="63">
        <v>20</v>
      </c>
      <c r="F24" s="51">
        <f t="shared" si="0"/>
        <v>2000</v>
      </c>
      <c r="G24" s="57"/>
      <c r="H24" s="88"/>
      <c r="I24" s="89"/>
      <c r="J24" s="90"/>
      <c r="K24" s="91" t="e">
        <f t="shared" si="2"/>
        <v>#DIV/0!</v>
      </c>
      <c r="L24" s="59"/>
      <c r="M24" s="95" t="e">
        <f t="shared" si="3"/>
        <v>#DIV/0!</v>
      </c>
      <c r="N24" s="99"/>
    </row>
    <row r="25" spans="1:14" ht="15">
      <c r="A25" s="47">
        <v>18</v>
      </c>
      <c r="B25" s="60" t="s">
        <v>152</v>
      </c>
      <c r="C25" s="112">
        <v>12.5</v>
      </c>
      <c r="D25" s="62" t="s">
        <v>92</v>
      </c>
      <c r="E25" s="63">
        <v>10</v>
      </c>
      <c r="F25" s="51">
        <f t="shared" si="0"/>
        <v>125</v>
      </c>
      <c r="G25" s="57"/>
      <c r="H25" s="88"/>
      <c r="I25" s="89"/>
      <c r="J25" s="90"/>
      <c r="K25" s="91" t="e">
        <f t="shared" si="2"/>
        <v>#DIV/0!</v>
      </c>
      <c r="L25" s="59"/>
      <c r="M25" s="95" t="e">
        <f t="shared" si="3"/>
        <v>#DIV/0!</v>
      </c>
      <c r="N25" s="99"/>
    </row>
    <row r="26" spans="1:14" ht="15">
      <c r="A26" s="47">
        <v>19</v>
      </c>
      <c r="B26" s="60" t="s">
        <v>138</v>
      </c>
      <c r="C26" s="112">
        <v>100</v>
      </c>
      <c r="D26" s="62" t="s">
        <v>77</v>
      </c>
      <c r="E26" s="63">
        <v>10</v>
      </c>
      <c r="F26" s="51">
        <f t="shared" si="0"/>
        <v>1000</v>
      </c>
      <c r="G26" s="57"/>
      <c r="H26" s="88"/>
      <c r="I26" s="89"/>
      <c r="J26" s="90"/>
      <c r="K26" s="91" t="e">
        <f t="shared" si="2"/>
        <v>#DIV/0!</v>
      </c>
      <c r="L26" s="59"/>
      <c r="M26" s="95" t="e">
        <f t="shared" si="3"/>
        <v>#DIV/0!</v>
      </c>
      <c r="N26" s="99"/>
    </row>
    <row r="27" spans="1:18" ht="15">
      <c r="A27" s="47">
        <v>20</v>
      </c>
      <c r="B27" s="54" t="s">
        <v>90</v>
      </c>
      <c r="C27" s="111">
        <v>100</v>
      </c>
      <c r="D27" s="55" t="s">
        <v>77</v>
      </c>
      <c r="E27" s="56">
        <v>10</v>
      </c>
      <c r="F27" s="51">
        <f t="shared" si="0"/>
        <v>1000</v>
      </c>
      <c r="G27" s="57"/>
      <c r="H27" s="88"/>
      <c r="I27" s="89"/>
      <c r="J27" s="90"/>
      <c r="K27" s="91" t="e">
        <f t="shared" si="2"/>
        <v>#DIV/0!</v>
      </c>
      <c r="L27" s="59"/>
      <c r="M27" s="95" t="e">
        <f t="shared" si="3"/>
        <v>#DIV/0!</v>
      </c>
      <c r="N27" s="99"/>
      <c r="O27" s="28"/>
      <c r="P27" s="28"/>
      <c r="Q27" s="28"/>
      <c r="R27" s="28"/>
    </row>
    <row r="28" spans="1:18" ht="15">
      <c r="A28" s="47">
        <v>21</v>
      </c>
      <c r="B28" s="54" t="s">
        <v>91</v>
      </c>
      <c r="C28" s="111">
        <v>100</v>
      </c>
      <c r="D28" s="55" t="s">
        <v>77</v>
      </c>
      <c r="E28" s="56">
        <v>5</v>
      </c>
      <c r="F28" s="51">
        <f t="shared" si="0"/>
        <v>500</v>
      </c>
      <c r="G28" s="57"/>
      <c r="H28" s="88"/>
      <c r="I28" s="89"/>
      <c r="J28" s="90"/>
      <c r="K28" s="91" t="e">
        <f t="shared" si="2"/>
        <v>#DIV/0!</v>
      </c>
      <c r="L28" s="59"/>
      <c r="M28" s="95" t="e">
        <f t="shared" si="3"/>
        <v>#DIV/0!</v>
      </c>
      <c r="N28" s="99"/>
      <c r="O28" s="28"/>
      <c r="P28" s="28"/>
      <c r="Q28" s="28"/>
      <c r="R28" s="28"/>
    </row>
    <row r="29" spans="1:18" ht="15">
      <c r="A29" s="47">
        <v>22</v>
      </c>
      <c r="B29" s="54" t="s">
        <v>136</v>
      </c>
      <c r="C29" s="111">
        <v>100</v>
      </c>
      <c r="D29" s="55" t="s">
        <v>77</v>
      </c>
      <c r="E29" s="56">
        <v>5</v>
      </c>
      <c r="F29" s="51">
        <f t="shared" si="0"/>
        <v>500</v>
      </c>
      <c r="G29" s="52"/>
      <c r="H29" s="88"/>
      <c r="I29" s="89"/>
      <c r="J29" s="90"/>
      <c r="K29" s="91" t="e">
        <f t="shared" si="2"/>
        <v>#DIV/0!</v>
      </c>
      <c r="L29" s="53"/>
      <c r="M29" s="95" t="e">
        <f t="shared" si="3"/>
        <v>#DIV/0!</v>
      </c>
      <c r="N29" s="99"/>
      <c r="O29" s="28"/>
      <c r="P29" s="28"/>
      <c r="Q29" s="28"/>
      <c r="R29" s="28"/>
    </row>
    <row r="30" spans="1:18" ht="15">
      <c r="A30" s="47">
        <v>23</v>
      </c>
      <c r="B30" s="54" t="s">
        <v>78</v>
      </c>
      <c r="C30" s="111">
        <v>100</v>
      </c>
      <c r="D30" s="55" t="s">
        <v>77</v>
      </c>
      <c r="E30" s="56">
        <v>20</v>
      </c>
      <c r="F30" s="51">
        <f t="shared" si="0"/>
        <v>2000</v>
      </c>
      <c r="G30" s="52"/>
      <c r="H30" s="88"/>
      <c r="I30" s="89"/>
      <c r="J30" s="90"/>
      <c r="K30" s="91" t="e">
        <f t="shared" si="2"/>
        <v>#DIV/0!</v>
      </c>
      <c r="L30" s="53"/>
      <c r="M30" s="95" t="e">
        <f t="shared" si="3"/>
        <v>#DIV/0!</v>
      </c>
      <c r="N30" s="99"/>
      <c r="O30" s="28"/>
      <c r="P30" s="28"/>
      <c r="Q30" s="28"/>
      <c r="R30" s="28"/>
    </row>
    <row r="31" spans="1:18" ht="15">
      <c r="A31" s="47">
        <v>24</v>
      </c>
      <c r="B31" s="54" t="s">
        <v>140</v>
      </c>
      <c r="C31" s="111">
        <v>100</v>
      </c>
      <c r="D31" s="55" t="s">
        <v>77</v>
      </c>
      <c r="E31" s="56">
        <v>20</v>
      </c>
      <c r="F31" s="51">
        <f t="shared" si="0"/>
        <v>2000</v>
      </c>
      <c r="G31" s="52"/>
      <c r="H31" s="88"/>
      <c r="I31" s="89"/>
      <c r="J31" s="90"/>
      <c r="K31" s="91" t="e">
        <f t="shared" si="2"/>
        <v>#DIV/0!</v>
      </c>
      <c r="L31" s="53"/>
      <c r="M31" s="95" t="e">
        <f t="shared" si="3"/>
        <v>#DIV/0!</v>
      </c>
      <c r="N31" s="99"/>
      <c r="O31" s="28"/>
      <c r="P31" s="28"/>
      <c r="Q31" s="28"/>
      <c r="R31" s="28"/>
    </row>
    <row r="32" spans="1:18" ht="15">
      <c r="A32" s="47">
        <v>25</v>
      </c>
      <c r="B32" s="54" t="s">
        <v>79</v>
      </c>
      <c r="C32" s="111">
        <v>100</v>
      </c>
      <c r="D32" s="55" t="s">
        <v>77</v>
      </c>
      <c r="E32" s="56">
        <v>5</v>
      </c>
      <c r="F32" s="51">
        <f t="shared" si="0"/>
        <v>500</v>
      </c>
      <c r="G32" s="57"/>
      <c r="H32" s="88"/>
      <c r="I32" s="89"/>
      <c r="J32" s="90"/>
      <c r="K32" s="91" t="e">
        <f t="shared" si="2"/>
        <v>#DIV/0!</v>
      </c>
      <c r="L32" s="59"/>
      <c r="M32" s="95" t="e">
        <f t="shared" si="3"/>
        <v>#DIV/0!</v>
      </c>
      <c r="N32" s="99"/>
      <c r="O32" s="28"/>
      <c r="P32" s="28"/>
      <c r="Q32" s="28"/>
      <c r="R32" s="28"/>
    </row>
    <row r="33" spans="1:18" ht="15">
      <c r="A33" s="47">
        <v>26</v>
      </c>
      <c r="B33" s="54" t="s">
        <v>141</v>
      </c>
      <c r="C33" s="111">
        <v>100</v>
      </c>
      <c r="D33" s="55" t="s">
        <v>77</v>
      </c>
      <c r="E33" s="56">
        <v>20</v>
      </c>
      <c r="F33" s="51">
        <f t="shared" si="0"/>
        <v>2000</v>
      </c>
      <c r="G33" s="57"/>
      <c r="H33" s="88"/>
      <c r="I33" s="89"/>
      <c r="J33" s="90"/>
      <c r="K33" s="91" t="e">
        <f t="shared" si="2"/>
        <v>#DIV/0!</v>
      </c>
      <c r="L33" s="59"/>
      <c r="M33" s="95" t="e">
        <f t="shared" si="3"/>
        <v>#DIV/0!</v>
      </c>
      <c r="N33" s="99"/>
      <c r="O33" s="28"/>
      <c r="P33" s="28"/>
      <c r="Q33" s="28"/>
      <c r="R33" s="28"/>
    </row>
    <row r="34" spans="1:18" ht="15">
      <c r="A34" s="47">
        <v>27</v>
      </c>
      <c r="B34" s="54" t="s">
        <v>80</v>
      </c>
      <c r="C34" s="111">
        <v>100</v>
      </c>
      <c r="D34" s="55" t="s">
        <v>77</v>
      </c>
      <c r="E34" s="56">
        <v>85</v>
      </c>
      <c r="F34" s="51">
        <f t="shared" si="0"/>
        <v>8500</v>
      </c>
      <c r="G34" s="57"/>
      <c r="H34" s="88"/>
      <c r="I34" s="89"/>
      <c r="J34" s="90"/>
      <c r="K34" s="91" t="e">
        <f t="shared" si="2"/>
        <v>#DIV/0!</v>
      </c>
      <c r="L34" s="59"/>
      <c r="M34" s="95" t="e">
        <f t="shared" si="3"/>
        <v>#DIV/0!</v>
      </c>
      <c r="N34" s="99"/>
      <c r="O34" s="28"/>
      <c r="P34" s="28"/>
      <c r="Q34" s="28"/>
      <c r="R34" s="28"/>
    </row>
    <row r="35" spans="1:18" ht="15">
      <c r="A35" s="47">
        <v>28</v>
      </c>
      <c r="B35" s="54" t="s">
        <v>81</v>
      </c>
      <c r="C35" s="111">
        <v>100</v>
      </c>
      <c r="D35" s="55" t="s">
        <v>77</v>
      </c>
      <c r="E35" s="56">
        <v>100</v>
      </c>
      <c r="F35" s="51">
        <f t="shared" si="0"/>
        <v>10000</v>
      </c>
      <c r="G35" s="57"/>
      <c r="H35" s="88"/>
      <c r="I35" s="89"/>
      <c r="J35" s="90"/>
      <c r="K35" s="91" t="e">
        <f t="shared" si="2"/>
        <v>#DIV/0!</v>
      </c>
      <c r="L35" s="59"/>
      <c r="M35" s="95" t="e">
        <f t="shared" si="3"/>
        <v>#DIV/0!</v>
      </c>
      <c r="N35" s="99"/>
      <c r="O35" s="28"/>
      <c r="P35" s="28"/>
      <c r="Q35" s="28"/>
      <c r="R35" s="28"/>
    </row>
    <row r="36" spans="1:18" ht="15">
      <c r="A36" s="47">
        <v>29</v>
      </c>
      <c r="B36" s="54" t="s">
        <v>82</v>
      </c>
      <c r="C36" s="111">
        <v>100</v>
      </c>
      <c r="D36" s="55" t="s">
        <v>77</v>
      </c>
      <c r="E36" s="56">
        <v>15</v>
      </c>
      <c r="F36" s="51">
        <f t="shared" si="0"/>
        <v>1500</v>
      </c>
      <c r="G36" s="57"/>
      <c r="H36" s="88"/>
      <c r="I36" s="89"/>
      <c r="J36" s="90"/>
      <c r="K36" s="91" t="e">
        <f t="shared" si="2"/>
        <v>#DIV/0!</v>
      </c>
      <c r="L36" s="59"/>
      <c r="M36" s="95" t="e">
        <f t="shared" si="3"/>
        <v>#DIV/0!</v>
      </c>
      <c r="N36" s="99"/>
      <c r="O36" s="28"/>
      <c r="P36" s="28"/>
      <c r="Q36" s="28"/>
      <c r="R36" s="28"/>
    </row>
    <row r="37" spans="1:18" ht="15">
      <c r="A37" s="47">
        <v>30</v>
      </c>
      <c r="B37" s="54" t="s">
        <v>83</v>
      </c>
      <c r="C37" s="111">
        <v>100</v>
      </c>
      <c r="D37" s="55" t="s">
        <v>77</v>
      </c>
      <c r="E37" s="56">
        <v>30</v>
      </c>
      <c r="F37" s="51">
        <f t="shared" si="0"/>
        <v>3000</v>
      </c>
      <c r="G37" s="57"/>
      <c r="H37" s="88"/>
      <c r="I37" s="89"/>
      <c r="J37" s="90"/>
      <c r="K37" s="91" t="e">
        <f t="shared" si="2"/>
        <v>#DIV/0!</v>
      </c>
      <c r="L37" s="59"/>
      <c r="M37" s="95" t="e">
        <f t="shared" si="3"/>
        <v>#DIV/0!</v>
      </c>
      <c r="N37" s="99"/>
      <c r="O37" s="28"/>
      <c r="P37" s="28"/>
      <c r="Q37" s="28"/>
      <c r="R37" s="28"/>
    </row>
    <row r="38" spans="1:18" ht="15">
      <c r="A38" s="47">
        <v>31</v>
      </c>
      <c r="B38" s="54" t="s">
        <v>84</v>
      </c>
      <c r="C38" s="111">
        <v>100</v>
      </c>
      <c r="D38" s="55" t="s">
        <v>77</v>
      </c>
      <c r="E38" s="56">
        <v>60</v>
      </c>
      <c r="F38" s="51">
        <f t="shared" si="0"/>
        <v>6000</v>
      </c>
      <c r="G38" s="57"/>
      <c r="H38" s="88"/>
      <c r="I38" s="89"/>
      <c r="J38" s="90"/>
      <c r="K38" s="91" t="e">
        <f t="shared" si="2"/>
        <v>#DIV/0!</v>
      </c>
      <c r="L38" s="59"/>
      <c r="M38" s="95" t="e">
        <f t="shared" si="3"/>
        <v>#DIV/0!</v>
      </c>
      <c r="N38" s="99"/>
      <c r="O38" s="28"/>
      <c r="P38" s="28"/>
      <c r="Q38" s="28"/>
      <c r="R38" s="28"/>
    </row>
    <row r="39" spans="1:18" ht="15">
      <c r="A39" s="47">
        <v>32</v>
      </c>
      <c r="B39" s="54" t="s">
        <v>85</v>
      </c>
      <c r="C39" s="111">
        <v>100</v>
      </c>
      <c r="D39" s="55" t="s">
        <v>77</v>
      </c>
      <c r="E39" s="56">
        <v>40</v>
      </c>
      <c r="F39" s="51">
        <f t="shared" si="0"/>
        <v>4000</v>
      </c>
      <c r="G39" s="57"/>
      <c r="H39" s="88"/>
      <c r="I39" s="89"/>
      <c r="J39" s="90"/>
      <c r="K39" s="91" t="e">
        <f t="shared" si="2"/>
        <v>#DIV/0!</v>
      </c>
      <c r="L39" s="59"/>
      <c r="M39" s="95" t="e">
        <f t="shared" si="3"/>
        <v>#DIV/0!</v>
      </c>
      <c r="N39" s="99"/>
      <c r="O39" s="28"/>
      <c r="P39" s="28"/>
      <c r="Q39" s="28"/>
      <c r="R39" s="28"/>
    </row>
    <row r="40" spans="1:14" ht="15">
      <c r="A40" s="47">
        <v>33</v>
      </c>
      <c r="B40" s="82" t="s">
        <v>135</v>
      </c>
      <c r="C40" s="111">
        <v>1000</v>
      </c>
      <c r="D40" s="55" t="s">
        <v>77</v>
      </c>
      <c r="E40" s="56">
        <v>22</v>
      </c>
      <c r="F40" s="51">
        <f t="shared" si="0"/>
        <v>22000</v>
      </c>
      <c r="G40" s="57"/>
      <c r="H40" s="88"/>
      <c r="I40" s="89"/>
      <c r="J40" s="90"/>
      <c r="K40" s="91" t="e">
        <f t="shared" si="2"/>
        <v>#DIV/0!</v>
      </c>
      <c r="L40" s="59"/>
      <c r="M40" s="95" t="e">
        <f t="shared" si="3"/>
        <v>#DIV/0!</v>
      </c>
      <c r="N40" s="99"/>
    </row>
    <row r="41" spans="1:14" ht="15">
      <c r="A41" s="47">
        <v>34</v>
      </c>
      <c r="B41" s="83" t="s">
        <v>161</v>
      </c>
      <c r="C41" s="111">
        <v>100</v>
      </c>
      <c r="D41" s="55" t="s">
        <v>77</v>
      </c>
      <c r="E41" s="56">
        <v>6</v>
      </c>
      <c r="F41" s="51">
        <f t="shared" si="0"/>
        <v>600</v>
      </c>
      <c r="G41" s="57"/>
      <c r="H41" s="88"/>
      <c r="I41" s="89"/>
      <c r="J41" s="90"/>
      <c r="K41" s="91" t="e">
        <f t="shared" si="2"/>
        <v>#DIV/0!</v>
      </c>
      <c r="L41" s="59"/>
      <c r="M41" s="95" t="e">
        <f t="shared" si="3"/>
        <v>#DIV/0!</v>
      </c>
      <c r="N41" s="99"/>
    </row>
    <row r="42" spans="1:14" ht="15" thickBot="1">
      <c r="A42" s="47">
        <v>35</v>
      </c>
      <c r="B42" s="81" t="s">
        <v>162</v>
      </c>
      <c r="C42" s="111">
        <v>50</v>
      </c>
      <c r="D42" s="55" t="s">
        <v>77</v>
      </c>
      <c r="E42" s="56">
        <v>4</v>
      </c>
      <c r="F42" s="51">
        <f t="shared" si="0"/>
        <v>200</v>
      </c>
      <c r="G42" s="57"/>
      <c r="H42" s="88"/>
      <c r="I42" s="89"/>
      <c r="J42" s="90"/>
      <c r="K42" s="91" t="e">
        <f t="shared" si="2"/>
        <v>#DIV/0!</v>
      </c>
      <c r="L42" s="59"/>
      <c r="M42" s="96" t="e">
        <f t="shared" si="3"/>
        <v>#DIV/0!</v>
      </c>
      <c r="N42" s="100"/>
    </row>
    <row r="43" spans="1:14" ht="15" thickBot="1">
      <c r="A43" s="131" t="s">
        <v>66</v>
      </c>
      <c r="B43" s="132"/>
      <c r="C43" s="132"/>
      <c r="D43" s="132"/>
      <c r="E43" s="132"/>
      <c r="F43" s="133"/>
      <c r="G43" s="64"/>
      <c r="H43" s="136"/>
      <c r="I43" s="137"/>
      <c r="J43" s="138"/>
      <c r="K43" s="65" t="s">
        <v>67</v>
      </c>
      <c r="L43" s="66"/>
      <c r="M43" s="97" t="e">
        <f>SUM(M8:M42)</f>
        <v>#DIV/0!</v>
      </c>
      <c r="N43" s="101"/>
    </row>
    <row r="45" spans="1:18" ht="28.2" customHeight="1">
      <c r="A45" s="125" t="s">
        <v>154</v>
      </c>
      <c r="B45" s="126"/>
      <c r="C45" s="127"/>
      <c r="D45" s="102"/>
      <c r="E45" s="28"/>
      <c r="F45" s="28"/>
      <c r="G45" s="28"/>
      <c r="H45" s="36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28.2" customHeight="1">
      <c r="A46" s="125" t="s">
        <v>155</v>
      </c>
      <c r="B46" s="126"/>
      <c r="C46" s="126"/>
      <c r="D46" s="102"/>
      <c r="E46" s="28"/>
      <c r="F46" s="28"/>
      <c r="G46" s="28"/>
      <c r="H46" s="36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4.4" customHeight="1">
      <c r="A47" s="4"/>
      <c r="B47" s="4"/>
      <c r="C47" s="106"/>
      <c r="D47" s="103"/>
      <c r="E47" s="28"/>
      <c r="F47" s="28"/>
      <c r="G47" s="28"/>
      <c r="H47" s="36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4.4" customHeight="1">
      <c r="A48" s="128" t="s">
        <v>68</v>
      </c>
      <c r="B48" s="129"/>
      <c r="C48" s="130"/>
      <c r="D48" s="92"/>
      <c r="E48" s="28"/>
      <c r="F48" s="28"/>
      <c r="G48" s="28"/>
      <c r="H48" s="36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4.4" customHeight="1">
      <c r="A49" s="4"/>
      <c r="B49" s="4"/>
      <c r="C49" s="114"/>
      <c r="D49" s="104"/>
      <c r="E49" s="28"/>
      <c r="F49" s="28"/>
      <c r="G49" s="28"/>
      <c r="H49" s="36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4" ht="15">
      <c r="A50" s="39" t="s">
        <v>69</v>
      </c>
      <c r="B50" s="40"/>
      <c r="C50" s="115"/>
      <c r="D50" s="105" t="e">
        <f>M43+D45*15+D46*35</f>
        <v>#DIV/0!</v>
      </c>
    </row>
    <row r="51" spans="1:4" ht="15">
      <c r="A51" s="39" t="s">
        <v>70</v>
      </c>
      <c r="B51" s="40"/>
      <c r="C51" s="115"/>
      <c r="D51" s="41" t="e">
        <f>D50*1.21</f>
        <v>#DIV/0!</v>
      </c>
    </row>
  </sheetData>
  <mergeCells count="7">
    <mergeCell ref="A48:C48"/>
    <mergeCell ref="A43:F43"/>
    <mergeCell ref="A46:C46"/>
    <mergeCell ref="A2:M2"/>
    <mergeCell ref="C7:D7"/>
    <mergeCell ref="H43:J43"/>
    <mergeCell ref="A45:C45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Skoupá Lenka</dc:creator>
  <cp:keywords/>
  <dc:description/>
  <cp:lastModifiedBy>Skoupá Lenka</cp:lastModifiedBy>
  <cp:lastPrinted>2018-04-16T12:47:41Z</cp:lastPrinted>
  <dcterms:created xsi:type="dcterms:W3CDTF">2018-04-16T11:32:01Z</dcterms:created>
  <dcterms:modified xsi:type="dcterms:W3CDTF">2018-04-23T12:55:27Z</dcterms:modified>
  <cp:category/>
  <cp:version/>
  <cp:contentType/>
  <cp:contentStatus/>
</cp:coreProperties>
</file>