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20" yWindow="65416" windowWidth="16455" windowHeight="12165" tabRatio="713" activeTab="0"/>
  </bookViews>
  <sheets>
    <sheet name="Neoceneny " sheetId="10" r:id="rId1"/>
  </sheets>
  <definedNames>
    <definedName name="_xlnm.Print_Area" localSheetId="0">'Neoceneny '!$A$1:$F$75</definedName>
  </definedNames>
  <calcPr calcId="145621"/>
</workbook>
</file>

<file path=xl/sharedStrings.xml><?xml version="1.0" encoding="utf-8"?>
<sst xmlns="http://schemas.openxmlformats.org/spreadsheetml/2006/main" count="129" uniqueCount="88">
  <si>
    <t>Název položky</t>
  </si>
  <si>
    <t>Počet</t>
  </si>
  <si>
    <t>Jed. cena</t>
  </si>
  <si>
    <t>Cena celk.</t>
  </si>
  <si>
    <t>č.</t>
  </si>
  <si>
    <t>(Kč)</t>
  </si>
  <si>
    <t>kpl</t>
  </si>
  <si>
    <t>ks</t>
  </si>
  <si>
    <t xml:space="preserve">Pol. </t>
  </si>
  <si>
    <t>MJ</t>
  </si>
  <si>
    <t>Celek 1 - Přehradní profil</t>
  </si>
  <si>
    <t xml:space="preserve">Zaměření prostoru hráze a trasy skluzu včetně podhrází </t>
  </si>
  <si>
    <t>1.1</t>
  </si>
  <si>
    <t>1.2</t>
  </si>
  <si>
    <t>ha</t>
  </si>
  <si>
    <t>Celek 2 - Území dotčené převody vody z toku Sviborka a Smolinka</t>
  </si>
  <si>
    <t>2.1</t>
  </si>
  <si>
    <t>Zaměření území před a kolem vstupního portálu</t>
  </si>
  <si>
    <t>2.2</t>
  </si>
  <si>
    <t>2.3</t>
  </si>
  <si>
    <t>Zaměření místa odběrného objektu</t>
  </si>
  <si>
    <t>2.4</t>
  </si>
  <si>
    <t>2.5</t>
  </si>
  <si>
    <t>2.6</t>
  </si>
  <si>
    <r>
      <t xml:space="preserve">Zaměření pro převod vody ze </t>
    </r>
    <r>
      <rPr>
        <b/>
        <sz val="10"/>
        <color rgb="FF0070C0"/>
        <rFont val="Arial"/>
        <family val="2"/>
      </rPr>
      <t xml:space="preserve">Sviborky - varianta </t>
    </r>
    <r>
      <rPr>
        <b/>
        <u val="single"/>
        <sz val="10"/>
        <color rgb="FF0070C0"/>
        <rFont val="Arial"/>
        <family val="2"/>
      </rPr>
      <t xml:space="preserve">raženého </t>
    </r>
    <r>
      <rPr>
        <b/>
        <sz val="10"/>
        <color rgb="FF0070C0"/>
        <rFont val="Arial"/>
        <family val="2"/>
      </rPr>
      <t>přivaděče</t>
    </r>
  </si>
  <si>
    <r>
      <t xml:space="preserve">Zaměření pro převod vody ze </t>
    </r>
    <r>
      <rPr>
        <b/>
        <sz val="10"/>
        <color rgb="FF7030A0"/>
        <rFont val="Arial"/>
        <family val="2"/>
      </rPr>
      <t xml:space="preserve">Smolinky - varianta </t>
    </r>
    <r>
      <rPr>
        <b/>
        <u val="single"/>
        <sz val="10"/>
        <color rgb="FF7030A0"/>
        <rFont val="Arial"/>
        <family val="2"/>
      </rPr>
      <t>hloubeného</t>
    </r>
    <r>
      <rPr>
        <b/>
        <sz val="10"/>
        <color rgb="FF7030A0"/>
        <rFont val="Arial"/>
        <family val="2"/>
      </rPr>
      <t xml:space="preserve"> přivaděče</t>
    </r>
  </si>
  <si>
    <t>2.7</t>
  </si>
  <si>
    <t>2.8</t>
  </si>
  <si>
    <t>2.9</t>
  </si>
  <si>
    <t>2.10</t>
  </si>
  <si>
    <t>2.11</t>
  </si>
  <si>
    <t>2.12</t>
  </si>
  <si>
    <t>Celek 3 - Přeložka komunikace Vlachova Lhota - Vysoké Pole</t>
  </si>
  <si>
    <t>3.1</t>
  </si>
  <si>
    <t>3.2</t>
  </si>
  <si>
    <t>Zaměření území vymezené polygonem</t>
  </si>
  <si>
    <t>4.1</t>
  </si>
  <si>
    <t>4.2</t>
  </si>
  <si>
    <t>Celek 5 - Plocha budoucí zátopy</t>
  </si>
  <si>
    <t>5.1</t>
  </si>
  <si>
    <t>5.2</t>
  </si>
  <si>
    <t>Aktualizace DKM a SPI před odevzdáním projektu (ne staršího data než 30 dnů před odevzdáním)</t>
  </si>
  <si>
    <t>Vytvoření DMT modelu pro oblast zátopy VD Vlachovice</t>
  </si>
  <si>
    <t>Vytvoření DMT modelu pro zájmový polygon hráze VD</t>
  </si>
  <si>
    <t>6.1</t>
  </si>
  <si>
    <t>6.2</t>
  </si>
  <si>
    <t>Převod vfk
DKM Drnovice u Valašských Klobouk,
DKM Újezd u Valašských Klobouk, DKM Mirošov u Valašských Klobouk,
DKM Vlachova Lhota ,DKM Vlachovice, DKM Vysoké Pole, 
DKM Tichov do dwg</t>
  </si>
  <si>
    <t>Obstarání podkladů z dokumentace správce sítě (všechny celky)</t>
  </si>
  <si>
    <t>Tisk mapových podkladů (2x papír, 2x CD - všechny celky)</t>
  </si>
  <si>
    <t>Zaměření území šířky až 50 m délky 5500 m</t>
  </si>
  <si>
    <t>Zaměření území trasy hloubeného přivaděče šířky až 40 m délky 8800</t>
  </si>
  <si>
    <t>Zaměření území trasy hloubeného přivaděče šířky až 40 m a délky 4900m</t>
  </si>
  <si>
    <t>Celkem Kč Celek 1 bez DPH</t>
  </si>
  <si>
    <t>Celek 4 - Plochy provozního zázemí správce vodního díla</t>
  </si>
  <si>
    <t>Celkem Kč Celek 3 bez DPH</t>
  </si>
  <si>
    <t>Celkem Kč Celek 4 bez DPH</t>
  </si>
  <si>
    <t>Celkem Kč Celek 5 bez DPH</t>
  </si>
  <si>
    <t>5.3</t>
  </si>
  <si>
    <t>Celkem Kč Celek 6 bez DPH</t>
  </si>
  <si>
    <t>Náhrady na úhradu škody na na zemědělských a lesních kulturách vzniklých při realizaci výkonů v terénu</t>
  </si>
  <si>
    <t>Bodové pole - dočasná stabilizace</t>
  </si>
  <si>
    <t>Celkem Kč Celek 2 bez DPH - varianta ražených přivaděčů</t>
  </si>
  <si>
    <t>Celkem Kč Celek 2 bez DPH - varianta hloubených přivaděčů</t>
  </si>
  <si>
    <r>
      <t xml:space="preserve">Celkem náklady Kč bez DPH na geodetické práce </t>
    </r>
    <r>
      <rPr>
        <b/>
        <sz val="12"/>
        <color rgb="FF0070C0"/>
        <rFont val="Arial"/>
        <family val="2"/>
      </rPr>
      <t>- ražený přivaděč</t>
    </r>
  </si>
  <si>
    <r>
      <t>Celkem náklady Kč bez DPH na geodetické práce</t>
    </r>
    <r>
      <rPr>
        <b/>
        <sz val="12"/>
        <color rgb="FF7030A0"/>
        <rFont val="Arial"/>
        <family val="2"/>
      </rPr>
      <t xml:space="preserve"> - hloubený přivaděč</t>
    </r>
  </si>
  <si>
    <r>
      <t>Zaměření pro převod vody ze</t>
    </r>
    <r>
      <rPr>
        <b/>
        <sz val="10"/>
        <color rgb="FF7030A0"/>
        <rFont val="Arial"/>
        <family val="2"/>
      </rPr>
      <t xml:space="preserve"> Sviborky - varianta </t>
    </r>
    <r>
      <rPr>
        <b/>
        <u val="single"/>
        <sz val="10"/>
        <color rgb="FF7030A0"/>
        <rFont val="Arial"/>
        <family val="2"/>
      </rPr>
      <t>hloubeného</t>
    </r>
    <r>
      <rPr>
        <b/>
        <sz val="10"/>
        <color rgb="FF7030A0"/>
        <rFont val="Arial"/>
        <family val="2"/>
      </rPr>
      <t xml:space="preserve"> přivaděče</t>
    </r>
  </si>
  <si>
    <r>
      <t xml:space="preserve">Zaměření pro převod vody ze </t>
    </r>
    <r>
      <rPr>
        <b/>
        <sz val="10"/>
        <color rgb="FF0070C0"/>
        <rFont val="Arial"/>
        <family val="2"/>
      </rPr>
      <t xml:space="preserve">Smolinky - varianta </t>
    </r>
    <r>
      <rPr>
        <b/>
        <u val="single"/>
        <sz val="10"/>
        <color rgb="FF0070C0"/>
        <rFont val="Arial"/>
        <family val="2"/>
      </rPr>
      <t>raženého</t>
    </r>
    <r>
      <rPr>
        <b/>
        <sz val="10"/>
        <color rgb="FF0070C0"/>
        <rFont val="Arial"/>
        <family val="2"/>
      </rPr>
      <t xml:space="preserve"> přivaděče</t>
    </r>
  </si>
  <si>
    <t>Zaměření místa odběrného objektu včetně místa vyvedení portálu do zátopy (0,5+0,5 ha)</t>
  </si>
  <si>
    <t>5.2.1</t>
  </si>
  <si>
    <t>5.2.2</t>
  </si>
  <si>
    <t>Zaměření plochy zátopy  - les</t>
  </si>
  <si>
    <t>Zaměření plochy zátopy - pole, louky, ostatní</t>
  </si>
  <si>
    <t>nevyplňuje se</t>
  </si>
  <si>
    <t xml:space="preserve">Zamřeření budov (RD) a drobných staveb (garáže, chatky, přístavby) -  </t>
  </si>
  <si>
    <t>Celek 6 - Obslužné komunikace vodního díla</t>
  </si>
  <si>
    <t>7.1</t>
  </si>
  <si>
    <t>7.2</t>
  </si>
  <si>
    <t>7.3</t>
  </si>
  <si>
    <t>7.4</t>
  </si>
  <si>
    <t>7.5</t>
  </si>
  <si>
    <t>7.6</t>
  </si>
  <si>
    <t>7.7</t>
  </si>
  <si>
    <t>Zaměření území šířky až 30 m délky 8400 m</t>
  </si>
  <si>
    <t>7. Ostatní</t>
  </si>
  <si>
    <t>Celkem Kč Celek 7 bez DPH</t>
  </si>
  <si>
    <t>Zaměření plochy zátopy  388,88 ha (33% les, 67 % louky pole)</t>
  </si>
  <si>
    <t xml:space="preserve">D. Výkaz výměr </t>
  </si>
  <si>
    <r>
      <t>Celkem náklady Kč bez DPH na geodetické práce</t>
    </r>
    <r>
      <rPr>
        <b/>
        <sz val="12"/>
        <color rgb="FF7030A0"/>
        <rFont val="Arial"/>
        <family val="2"/>
      </rPr>
      <t xml:space="preserve"> -  </t>
    </r>
    <r>
      <rPr>
        <b/>
        <sz val="12"/>
        <color rgb="FF0070C0"/>
        <rFont val="Arial"/>
        <family val="2"/>
      </rPr>
      <t>ražený přivaděč</t>
    </r>
    <r>
      <rPr>
        <b/>
        <sz val="12"/>
        <color rgb="FF7030A0"/>
        <rFont val="Arial"/>
        <family val="2"/>
      </rPr>
      <t xml:space="preserve"> + hloubený přivaděč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</si>
</sst>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u val="single"/>
      <sz val="10"/>
      <color rgb="FF7030A0"/>
      <name val="Arial"/>
      <family val="2"/>
    </font>
    <font>
      <sz val="10"/>
      <color rgb="FF31313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7030A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/>
    <xf numFmtId="4" fontId="1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8" fillId="0" borderId="12" xfId="0" applyFont="1" applyBorder="1"/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13" fillId="0" borderId="0" xfId="0" applyFont="1" applyAlignment="1">
      <alignment horizontal="left" vertical="center" indent="1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/>
    <xf numFmtId="49" fontId="1" fillId="2" borderId="1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2" fillId="2" borderId="3" xfId="0" applyNumberFormat="1" applyFont="1" applyFill="1" applyBorder="1"/>
    <xf numFmtId="0" fontId="7" fillId="3" borderId="14" xfId="0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1" fillId="2" borderId="16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4" fontId="2" fillId="2" borderId="17" xfId="0" applyNumberFormat="1" applyFont="1" applyFill="1" applyBorder="1"/>
    <xf numFmtId="49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3" borderId="14" xfId="0" applyNumberFormat="1" applyFont="1" applyFill="1" applyBorder="1"/>
    <xf numFmtId="0" fontId="8" fillId="2" borderId="16" xfId="0" applyFont="1" applyFill="1" applyBorder="1" applyAlignment="1">
      <alignment horizontal="justify" vertical="center" wrapText="1"/>
    </xf>
    <xf numFmtId="3" fontId="3" fillId="2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justify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19" xfId="0" applyFont="1" applyFill="1" applyBorder="1" applyAlignment="1">
      <alignment/>
    </xf>
    <xf numFmtId="3" fontId="16" fillId="2" borderId="21" xfId="0" applyNumberFormat="1" applyFont="1" applyFill="1" applyBorder="1"/>
    <xf numFmtId="2" fontId="7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1" fillId="0" borderId="22" xfId="0" applyNumberFormat="1" applyFont="1" applyBorder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2" xfId="0" applyFont="1" applyFill="1" applyBorder="1"/>
    <xf numFmtId="0" fontId="1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3" fontId="16" fillId="0" borderId="21" xfId="0" applyNumberFormat="1" applyFont="1" applyFill="1" applyBorder="1"/>
    <xf numFmtId="0" fontId="0" fillId="0" borderId="0" xfId="0" applyFill="1"/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5" fillId="0" borderId="0" xfId="0" applyFont="1"/>
    <xf numFmtId="0" fontId="1" fillId="0" borderId="18" xfId="0" applyFont="1" applyBorder="1" applyAlignment="1">
      <alignment horizontal="justify" vertical="center" wrapText="1"/>
    </xf>
    <xf numFmtId="4" fontId="1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justify" vertical="center" wrapText="1"/>
    </xf>
    <xf numFmtId="3" fontId="1" fillId="2" borderId="16" xfId="0" applyNumberFormat="1" applyFont="1" applyFill="1" applyBorder="1" applyAlignment="1">
      <alignment horizontal="center"/>
    </xf>
    <xf numFmtId="4" fontId="2" fillId="0" borderId="3" xfId="0" applyNumberFormat="1" applyFont="1" applyFill="1" applyBorder="1"/>
    <xf numFmtId="49" fontId="1" fillId="2" borderId="2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wrapText="1"/>
    </xf>
    <xf numFmtId="0" fontId="5" fillId="2" borderId="26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3" fontId="16" fillId="2" borderId="27" xfId="0" applyNumberFormat="1" applyFont="1" applyFill="1" applyBorder="1"/>
    <xf numFmtId="49" fontId="5" fillId="3" borderId="28" xfId="0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49" fontId="1" fillId="2" borderId="13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49" fontId="5" fillId="3" borderId="30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9" fillId="0" borderId="0" xfId="0" applyFont="1" applyBorder="1" applyAlignment="1">
      <alignment/>
    </xf>
    <xf numFmtId="0" fontId="19" fillId="0" borderId="22" xfId="0" applyFont="1" applyBorder="1" applyAlignment="1">
      <alignment/>
    </xf>
    <xf numFmtId="0" fontId="20" fillId="3" borderId="6" xfId="0" applyFont="1" applyFill="1" applyBorder="1" applyAlignment="1">
      <alignment horizontal="left"/>
    </xf>
    <xf numFmtId="0" fontId="20" fillId="3" borderId="29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SheetLayoutView="100" workbookViewId="0" topLeftCell="A61">
      <selection activeCell="J67" sqref="J67"/>
    </sheetView>
  </sheetViews>
  <sheetFormatPr defaultColWidth="9.140625" defaultRowHeight="15"/>
  <cols>
    <col min="1" max="1" width="6.8515625" style="0" customWidth="1"/>
    <col min="2" max="2" width="60.00390625" style="0" customWidth="1"/>
    <col min="3" max="3" width="6.57421875" style="0" customWidth="1"/>
    <col min="4" max="4" width="6.421875" style="0" customWidth="1"/>
    <col min="5" max="5" width="10.00390625" style="32" customWidth="1"/>
    <col min="6" max="6" width="14.421875" style="0" customWidth="1"/>
    <col min="10" max="10" width="14.00390625" style="0" customWidth="1"/>
  </cols>
  <sheetData>
    <row r="1" spans="1:2" ht="18">
      <c r="A1" s="6" t="s">
        <v>86</v>
      </c>
      <c r="B1" s="2"/>
    </row>
    <row r="2" spans="1:6" ht="15.75" thickBot="1">
      <c r="A2" s="1"/>
      <c r="C2" s="1"/>
      <c r="D2" s="1"/>
      <c r="E2" s="1"/>
      <c r="F2" s="3"/>
    </row>
    <row r="3" spans="1:6" ht="15">
      <c r="A3" s="8" t="s">
        <v>8</v>
      </c>
      <c r="B3" s="8" t="s">
        <v>0</v>
      </c>
      <c r="C3" s="9" t="s">
        <v>9</v>
      </c>
      <c r="D3" s="9" t="s">
        <v>1</v>
      </c>
      <c r="E3" s="10" t="s">
        <v>2</v>
      </c>
      <c r="F3" s="11" t="s">
        <v>3</v>
      </c>
    </row>
    <row r="4" spans="1:6" ht="15.75" thickBot="1">
      <c r="A4" s="12" t="s">
        <v>4</v>
      </c>
      <c r="B4" s="13"/>
      <c r="C4" s="14"/>
      <c r="D4" s="14" t="s">
        <v>9</v>
      </c>
      <c r="E4" s="15" t="s">
        <v>5</v>
      </c>
      <c r="F4" s="16" t="s">
        <v>5</v>
      </c>
    </row>
    <row r="5" spans="1:6" ht="15">
      <c r="A5" s="115" t="s">
        <v>10</v>
      </c>
      <c r="B5" s="116"/>
      <c r="C5" s="116"/>
      <c r="D5" s="116"/>
      <c r="E5" s="116"/>
      <c r="F5" s="49"/>
    </row>
    <row r="6" spans="1:6" ht="15">
      <c r="A6" s="25" t="s">
        <v>12</v>
      </c>
      <c r="B6" s="23" t="s">
        <v>60</v>
      </c>
      <c r="C6" s="4" t="s">
        <v>7</v>
      </c>
      <c r="D6" s="75">
        <v>5</v>
      </c>
      <c r="E6" s="34"/>
      <c r="F6" s="7">
        <f>D6*E6</f>
        <v>0</v>
      </c>
    </row>
    <row r="7" spans="1:6" ht="15">
      <c r="A7" s="25" t="s">
        <v>13</v>
      </c>
      <c r="B7" s="23" t="s">
        <v>11</v>
      </c>
      <c r="C7" s="4" t="s">
        <v>14</v>
      </c>
      <c r="D7" s="76">
        <v>47</v>
      </c>
      <c r="E7" s="34"/>
      <c r="F7" s="7">
        <f aca="true" t="shared" si="0" ref="F7:F67">D7*E7</f>
        <v>0</v>
      </c>
    </row>
    <row r="8" spans="1:6" ht="9.95" customHeight="1">
      <c r="A8" s="25"/>
      <c r="B8" s="23"/>
      <c r="C8" s="4"/>
      <c r="D8" s="4"/>
      <c r="E8" s="34"/>
      <c r="F8" s="7"/>
    </row>
    <row r="9" spans="1:6" ht="15.75" thickBot="1">
      <c r="A9" s="50"/>
      <c r="B9" s="51" t="s">
        <v>52</v>
      </c>
      <c r="C9" s="52"/>
      <c r="D9" s="52"/>
      <c r="E9" s="99"/>
      <c r="F9" s="54">
        <f>F6+F7</f>
        <v>0</v>
      </c>
    </row>
    <row r="10" spans="1:6" ht="20.1" customHeight="1" thickBot="1">
      <c r="A10" s="117"/>
      <c r="B10" s="118"/>
      <c r="C10" s="118"/>
      <c r="D10" s="118"/>
      <c r="E10" s="118"/>
      <c r="F10" s="119"/>
    </row>
    <row r="11" spans="1:6" ht="15">
      <c r="A11" s="112" t="s">
        <v>15</v>
      </c>
      <c r="B11" s="114"/>
      <c r="C11" s="114"/>
      <c r="D11" s="114"/>
      <c r="E11" s="114"/>
      <c r="F11" s="57"/>
    </row>
    <row r="12" spans="1:6" ht="15">
      <c r="A12" s="26" t="s">
        <v>24</v>
      </c>
      <c r="B12" s="18"/>
      <c r="C12" s="18"/>
      <c r="D12" s="71"/>
      <c r="E12" s="35"/>
      <c r="F12" s="7"/>
    </row>
    <row r="13" spans="1:6" ht="15">
      <c r="A13" s="25" t="s">
        <v>16</v>
      </c>
      <c r="B13" s="22" t="s">
        <v>60</v>
      </c>
      <c r="C13" s="4" t="s">
        <v>7</v>
      </c>
      <c r="D13" s="75">
        <v>6</v>
      </c>
      <c r="E13" s="77"/>
      <c r="F13" s="44">
        <f t="shared" si="0"/>
        <v>0</v>
      </c>
    </row>
    <row r="14" spans="1:6" ht="25.5">
      <c r="A14" s="27" t="s">
        <v>18</v>
      </c>
      <c r="B14" s="24" t="s">
        <v>67</v>
      </c>
      <c r="C14" s="20" t="s">
        <v>14</v>
      </c>
      <c r="D14" s="79">
        <v>1</v>
      </c>
      <c r="E14" s="80"/>
      <c r="F14" s="78">
        <f t="shared" si="0"/>
        <v>0</v>
      </c>
    </row>
    <row r="15" spans="1:6" ht="15">
      <c r="A15" s="25" t="s">
        <v>19</v>
      </c>
      <c r="B15" s="22" t="s">
        <v>17</v>
      </c>
      <c r="C15" s="4" t="s">
        <v>14</v>
      </c>
      <c r="D15" s="75">
        <v>5.2</v>
      </c>
      <c r="E15" s="77"/>
      <c r="F15" s="44">
        <f t="shared" si="0"/>
        <v>0</v>
      </c>
    </row>
    <row r="16" spans="1:6" ht="15">
      <c r="A16" s="29" t="s">
        <v>65</v>
      </c>
      <c r="B16" s="22"/>
      <c r="C16" s="4"/>
      <c r="D16" s="72"/>
      <c r="E16" s="33"/>
      <c r="F16" s="7"/>
    </row>
    <row r="17" spans="1:6" ht="15">
      <c r="A17" s="55" t="s">
        <v>21</v>
      </c>
      <c r="B17" s="65" t="s">
        <v>60</v>
      </c>
      <c r="C17" s="56" t="s">
        <v>7</v>
      </c>
      <c r="D17" s="75">
        <v>6</v>
      </c>
      <c r="E17" s="77"/>
      <c r="F17" s="44">
        <f t="shared" si="0"/>
        <v>0</v>
      </c>
    </row>
    <row r="18" spans="1:6" ht="15">
      <c r="A18" s="55" t="s">
        <v>22</v>
      </c>
      <c r="B18" s="65" t="s">
        <v>20</v>
      </c>
      <c r="C18" s="56" t="s">
        <v>14</v>
      </c>
      <c r="D18" s="75">
        <v>0.5</v>
      </c>
      <c r="E18" s="77"/>
      <c r="F18" s="44">
        <f t="shared" si="0"/>
        <v>0</v>
      </c>
    </row>
    <row r="19" spans="1:10" ht="25.5">
      <c r="A19" s="81" t="s">
        <v>23</v>
      </c>
      <c r="B19" s="65" t="s">
        <v>51</v>
      </c>
      <c r="C19" s="83" t="s">
        <v>14</v>
      </c>
      <c r="D19" s="79">
        <v>19.6</v>
      </c>
      <c r="E19" s="80"/>
      <c r="F19" s="78">
        <f>D19*E19</f>
        <v>0</v>
      </c>
      <c r="J19" s="36"/>
    </row>
    <row r="20" spans="1:10" ht="9" customHeight="1">
      <c r="A20" s="120"/>
      <c r="B20" s="121"/>
      <c r="C20" s="121"/>
      <c r="D20" s="121"/>
      <c r="E20" s="121"/>
      <c r="F20" s="122"/>
      <c r="J20" s="36"/>
    </row>
    <row r="21" spans="1:6" ht="15.75" customHeight="1">
      <c r="A21" s="84" t="s">
        <v>66</v>
      </c>
      <c r="B21" s="85"/>
      <c r="C21" s="56"/>
      <c r="D21" s="73"/>
      <c r="E21" s="43"/>
      <c r="F21" s="44"/>
    </row>
    <row r="22" spans="1:6" ht="15">
      <c r="A22" s="55" t="s">
        <v>26</v>
      </c>
      <c r="B22" s="65" t="s">
        <v>60</v>
      </c>
      <c r="C22" s="56" t="s">
        <v>7</v>
      </c>
      <c r="D22" s="75">
        <v>6</v>
      </c>
      <c r="E22" s="77"/>
      <c r="F22" s="44">
        <f t="shared" si="0"/>
        <v>0</v>
      </c>
    </row>
    <row r="23" spans="1:6" ht="25.5">
      <c r="A23" s="81" t="s">
        <v>27</v>
      </c>
      <c r="B23" s="65" t="s">
        <v>67</v>
      </c>
      <c r="C23" s="83" t="s">
        <v>14</v>
      </c>
      <c r="D23" s="79">
        <v>1</v>
      </c>
      <c r="E23" s="80"/>
      <c r="F23" s="78">
        <f t="shared" si="0"/>
        <v>0</v>
      </c>
    </row>
    <row r="24" spans="1:6" ht="15">
      <c r="A24" s="55" t="s">
        <v>28</v>
      </c>
      <c r="B24" s="65" t="s">
        <v>17</v>
      </c>
      <c r="C24" s="56" t="s">
        <v>14</v>
      </c>
      <c r="D24" s="75">
        <v>5.9</v>
      </c>
      <c r="E24" s="77"/>
      <c r="F24" s="44">
        <f t="shared" si="0"/>
        <v>0</v>
      </c>
    </row>
    <row r="25" spans="1:6" ht="15">
      <c r="A25" s="84" t="s">
        <v>25</v>
      </c>
      <c r="B25" s="85"/>
      <c r="C25" s="56"/>
      <c r="D25" s="73"/>
      <c r="E25" s="43"/>
      <c r="F25" s="44"/>
    </row>
    <row r="26" spans="1:6" ht="15">
      <c r="A26" s="55" t="s">
        <v>29</v>
      </c>
      <c r="B26" s="65" t="s">
        <v>60</v>
      </c>
      <c r="C26" s="56" t="s">
        <v>7</v>
      </c>
      <c r="D26" s="75">
        <v>6</v>
      </c>
      <c r="E26" s="77"/>
      <c r="F26" s="44">
        <f t="shared" si="0"/>
        <v>0</v>
      </c>
    </row>
    <row r="27" spans="1:6" ht="15">
      <c r="A27" s="55" t="s">
        <v>30</v>
      </c>
      <c r="B27" s="65" t="s">
        <v>20</v>
      </c>
      <c r="C27" s="56" t="s">
        <v>14</v>
      </c>
      <c r="D27" s="75">
        <v>0.7</v>
      </c>
      <c r="E27" s="77"/>
      <c r="F27" s="44">
        <f t="shared" si="0"/>
        <v>0</v>
      </c>
    </row>
    <row r="28" spans="1:10" ht="25.5">
      <c r="A28" s="81" t="s">
        <v>31</v>
      </c>
      <c r="B28" s="65" t="s">
        <v>50</v>
      </c>
      <c r="C28" s="83" t="s">
        <v>14</v>
      </c>
      <c r="D28" s="79">
        <v>35.2</v>
      </c>
      <c r="E28" s="80"/>
      <c r="F28" s="78">
        <f t="shared" si="0"/>
        <v>0</v>
      </c>
      <c r="J28" s="36"/>
    </row>
    <row r="29" spans="1:10" ht="9.95" customHeight="1">
      <c r="A29" s="55"/>
      <c r="B29" s="82"/>
      <c r="C29" s="56"/>
      <c r="D29" s="42"/>
      <c r="E29" s="43"/>
      <c r="F29" s="44"/>
      <c r="J29" s="36"/>
    </row>
    <row r="30" spans="1:10" ht="15" customHeight="1">
      <c r="A30" s="45"/>
      <c r="B30" s="86" t="s">
        <v>61</v>
      </c>
      <c r="C30" s="46"/>
      <c r="D30" s="87"/>
      <c r="E30" s="47"/>
      <c r="F30" s="48">
        <f>F13+F14+F15+F22+F23+F24</f>
        <v>0</v>
      </c>
      <c r="J30" s="36"/>
    </row>
    <row r="31" spans="1:10" ht="15.75" thickBot="1">
      <c r="A31" s="50"/>
      <c r="B31" s="58" t="s">
        <v>62</v>
      </c>
      <c r="C31" s="52"/>
      <c r="D31" s="59"/>
      <c r="E31" s="53"/>
      <c r="F31" s="54">
        <f>F17+F18+F19+F26+F27+F28</f>
        <v>0</v>
      </c>
      <c r="J31" s="36"/>
    </row>
    <row r="32" spans="1:10" ht="20.1" customHeight="1" thickBot="1">
      <c r="A32" s="123"/>
      <c r="B32" s="124"/>
      <c r="C32" s="124"/>
      <c r="D32" s="124"/>
      <c r="E32" s="124"/>
      <c r="F32" s="125"/>
      <c r="J32" s="36"/>
    </row>
    <row r="33" spans="1:6" ht="15">
      <c r="A33" s="112" t="s">
        <v>32</v>
      </c>
      <c r="B33" s="113"/>
      <c r="C33" s="114"/>
      <c r="D33" s="114"/>
      <c r="E33" s="114"/>
      <c r="F33" s="57"/>
    </row>
    <row r="34" spans="1:6" ht="15">
      <c r="A34" s="30" t="s">
        <v>33</v>
      </c>
      <c r="B34" s="65" t="s">
        <v>60</v>
      </c>
      <c r="C34" s="5" t="s">
        <v>7</v>
      </c>
      <c r="D34" s="75">
        <v>30</v>
      </c>
      <c r="E34" s="34"/>
      <c r="F34" s="7">
        <f t="shared" si="0"/>
        <v>0</v>
      </c>
    </row>
    <row r="35" spans="1:10" ht="15">
      <c r="A35" s="30" t="s">
        <v>34</v>
      </c>
      <c r="B35" s="94" t="s">
        <v>49</v>
      </c>
      <c r="C35" s="41" t="s">
        <v>14</v>
      </c>
      <c r="D35" s="75">
        <v>27.5</v>
      </c>
      <c r="E35" s="77"/>
      <c r="F35" s="44">
        <f t="shared" si="0"/>
        <v>0</v>
      </c>
      <c r="J35" s="36"/>
    </row>
    <row r="36" spans="1:10" ht="8.1" customHeight="1">
      <c r="A36" s="30"/>
      <c r="B36" s="60"/>
      <c r="C36" s="41"/>
      <c r="D36" s="42"/>
      <c r="E36" s="43"/>
      <c r="F36" s="44"/>
      <c r="J36" s="36"/>
    </row>
    <row r="37" spans="1:10" ht="15.75" thickBot="1">
      <c r="A37" s="103"/>
      <c r="B37" s="58" t="s">
        <v>54</v>
      </c>
      <c r="C37" s="52"/>
      <c r="D37" s="59"/>
      <c r="E37" s="53"/>
      <c r="F37" s="54">
        <f>F34+F35</f>
        <v>0</v>
      </c>
      <c r="J37" s="36"/>
    </row>
    <row r="38" spans="1:10" ht="20.1" customHeight="1" thickBot="1">
      <c r="A38" s="131"/>
      <c r="B38" s="130"/>
      <c r="C38" s="130"/>
      <c r="D38" s="130"/>
      <c r="E38" s="130"/>
      <c r="F38" s="132"/>
      <c r="J38" s="36"/>
    </row>
    <row r="39" spans="1:6" ht="15">
      <c r="A39" s="112" t="s">
        <v>53</v>
      </c>
      <c r="B39" s="113"/>
      <c r="C39" s="114"/>
      <c r="D39" s="114"/>
      <c r="E39" s="114"/>
      <c r="F39" s="57"/>
    </row>
    <row r="40" spans="1:6" ht="15">
      <c r="A40" s="30" t="s">
        <v>36</v>
      </c>
      <c r="B40" s="65" t="s">
        <v>60</v>
      </c>
      <c r="C40" s="41" t="s">
        <v>7</v>
      </c>
      <c r="D40" s="75">
        <v>6</v>
      </c>
      <c r="E40" s="77"/>
      <c r="F40" s="44">
        <f t="shared" si="0"/>
        <v>0</v>
      </c>
    </row>
    <row r="41" spans="1:6" ht="15">
      <c r="A41" s="30" t="s">
        <v>37</v>
      </c>
      <c r="B41" s="94" t="s">
        <v>35</v>
      </c>
      <c r="C41" s="5" t="s">
        <v>14</v>
      </c>
      <c r="D41" s="76">
        <v>23.9</v>
      </c>
      <c r="E41" s="34"/>
      <c r="F41" s="7">
        <f t="shared" si="0"/>
        <v>0</v>
      </c>
    </row>
    <row r="42" spans="1:6" ht="9.95" customHeight="1">
      <c r="A42" s="30"/>
      <c r="B42" s="98"/>
      <c r="C42" s="5"/>
      <c r="D42" s="4"/>
      <c r="E42" s="34"/>
      <c r="F42" s="7"/>
    </row>
    <row r="43" spans="1:6" ht="15.75" thickBot="1">
      <c r="A43" s="103"/>
      <c r="B43" s="100" t="s">
        <v>55</v>
      </c>
      <c r="C43" s="52"/>
      <c r="D43" s="101"/>
      <c r="E43" s="99"/>
      <c r="F43" s="54">
        <f>F40+F41</f>
        <v>0</v>
      </c>
    </row>
    <row r="44" spans="1:6" ht="20.1" customHeight="1" thickBot="1">
      <c r="A44" s="131"/>
      <c r="B44" s="133"/>
      <c r="C44" s="133"/>
      <c r="D44" s="133"/>
      <c r="E44" s="133"/>
      <c r="F44" s="134"/>
    </row>
    <row r="45" spans="1:6" ht="15">
      <c r="A45" s="112" t="s">
        <v>38</v>
      </c>
      <c r="B45" s="135"/>
      <c r="C45" s="136"/>
      <c r="D45" s="136"/>
      <c r="E45" s="136"/>
      <c r="F45" s="57"/>
    </row>
    <row r="46" spans="1:6" ht="15">
      <c r="A46" s="30" t="s">
        <v>39</v>
      </c>
      <c r="B46" s="65" t="s">
        <v>60</v>
      </c>
      <c r="C46" s="41" t="s">
        <v>7</v>
      </c>
      <c r="D46" s="75">
        <v>50</v>
      </c>
      <c r="E46" s="77"/>
      <c r="F46" s="44">
        <f t="shared" si="0"/>
        <v>0</v>
      </c>
    </row>
    <row r="47" spans="1:6" ht="15">
      <c r="A47" s="30" t="s">
        <v>40</v>
      </c>
      <c r="B47" s="65" t="s">
        <v>85</v>
      </c>
      <c r="C47" s="137" t="s">
        <v>72</v>
      </c>
      <c r="D47" s="138"/>
      <c r="E47" s="138"/>
      <c r="F47" s="139"/>
    </row>
    <row r="48" spans="1:9" ht="15">
      <c r="A48" s="30" t="s">
        <v>68</v>
      </c>
      <c r="B48" s="104" t="s">
        <v>70</v>
      </c>
      <c r="C48" s="41" t="s">
        <v>14</v>
      </c>
      <c r="D48" s="75">
        <v>128.33</v>
      </c>
      <c r="E48" s="77"/>
      <c r="F48" s="44">
        <f>D48*E48</f>
        <v>0</v>
      </c>
      <c r="I48" s="96"/>
    </row>
    <row r="49" spans="1:6" ht="15">
      <c r="A49" s="30" t="s">
        <v>69</v>
      </c>
      <c r="B49" s="104" t="s">
        <v>71</v>
      </c>
      <c r="C49" s="41" t="s">
        <v>14</v>
      </c>
      <c r="D49" s="75">
        <v>260.55</v>
      </c>
      <c r="E49" s="77"/>
      <c r="F49" s="44">
        <f>D49*E49</f>
        <v>0</v>
      </c>
    </row>
    <row r="50" spans="1:6" ht="15">
      <c r="A50" s="31" t="s">
        <v>57</v>
      </c>
      <c r="B50" s="104" t="s">
        <v>73</v>
      </c>
      <c r="C50" s="105" t="s">
        <v>14</v>
      </c>
      <c r="D50" s="80">
        <f>1+0.2+0.2+0.6+0.3+0.2+0.4</f>
        <v>2.9</v>
      </c>
      <c r="E50" s="80"/>
      <c r="F50" s="78">
        <f t="shared" si="0"/>
        <v>0</v>
      </c>
    </row>
    <row r="51" spans="1:6" ht="9.95" customHeight="1">
      <c r="A51" s="30"/>
      <c r="B51" s="104"/>
      <c r="C51" s="41"/>
      <c r="D51" s="56"/>
      <c r="E51" s="77"/>
      <c r="F51" s="44"/>
    </row>
    <row r="52" spans="1:6" ht="15.75" thickBot="1">
      <c r="A52" s="103"/>
      <c r="B52" s="100" t="s">
        <v>56</v>
      </c>
      <c r="C52" s="52"/>
      <c r="D52" s="101"/>
      <c r="E52" s="99"/>
      <c r="F52" s="54">
        <f>F46+F48+F49+F50</f>
        <v>0</v>
      </c>
    </row>
    <row r="53" spans="1:6" ht="15.75" thickBot="1">
      <c r="A53" s="129"/>
      <c r="B53" s="133"/>
      <c r="C53" s="133"/>
      <c r="D53" s="133"/>
      <c r="E53" s="133"/>
      <c r="F53" s="133"/>
    </row>
    <row r="54" spans="1:6" ht="15">
      <c r="A54" s="126" t="s">
        <v>74</v>
      </c>
      <c r="B54" s="127"/>
      <c r="C54" s="127"/>
      <c r="D54" s="127"/>
      <c r="E54" s="127"/>
      <c r="F54" s="128"/>
    </row>
    <row r="55" spans="1:6" ht="15">
      <c r="A55" s="25" t="s">
        <v>44</v>
      </c>
      <c r="B55" s="65" t="s">
        <v>60</v>
      </c>
      <c r="C55" s="5" t="s">
        <v>7</v>
      </c>
      <c r="D55" s="75">
        <v>40</v>
      </c>
      <c r="E55" s="77"/>
      <c r="F55" s="44">
        <f>D55*E55</f>
        <v>0</v>
      </c>
    </row>
    <row r="56" spans="1:6" ht="15">
      <c r="A56" s="25" t="s">
        <v>45</v>
      </c>
      <c r="B56" s="94" t="s">
        <v>82</v>
      </c>
      <c r="C56" s="41" t="s">
        <v>14</v>
      </c>
      <c r="D56" s="75">
        <v>25.2</v>
      </c>
      <c r="E56" s="77"/>
      <c r="F56" s="44">
        <f>D56*E56</f>
        <v>0</v>
      </c>
    </row>
    <row r="57" spans="1:6" ht="9.75" customHeight="1">
      <c r="A57" s="30"/>
      <c r="B57" s="98"/>
      <c r="C57" s="41"/>
      <c r="D57" s="75"/>
      <c r="E57" s="77"/>
      <c r="F57" s="102"/>
    </row>
    <row r="58" spans="1:6" ht="15.75" thickBot="1">
      <c r="A58" s="50"/>
      <c r="B58" s="100" t="s">
        <v>58</v>
      </c>
      <c r="C58" s="52"/>
      <c r="D58" s="52"/>
      <c r="E58" s="99"/>
      <c r="F58" s="54">
        <f>F55+F56</f>
        <v>0</v>
      </c>
    </row>
    <row r="59" spans="1:6" ht="20.1" customHeight="1" thickBot="1">
      <c r="A59" s="129"/>
      <c r="B59" s="130"/>
      <c r="C59" s="130"/>
      <c r="D59" s="130"/>
      <c r="E59" s="130"/>
      <c r="F59" s="130"/>
    </row>
    <row r="60" spans="1:6" ht="15">
      <c r="A60" s="112" t="s">
        <v>83</v>
      </c>
      <c r="B60" s="113"/>
      <c r="C60" s="114"/>
      <c r="D60" s="114"/>
      <c r="E60" s="114"/>
      <c r="F60" s="57"/>
    </row>
    <row r="61" spans="1:6" ht="25.5">
      <c r="A61" s="31" t="s">
        <v>75</v>
      </c>
      <c r="B61" s="21" t="s">
        <v>41</v>
      </c>
      <c r="C61" s="19" t="s">
        <v>6</v>
      </c>
      <c r="D61" s="20">
        <v>1</v>
      </c>
      <c r="E61" s="95"/>
      <c r="F61" s="28">
        <f t="shared" si="0"/>
        <v>0</v>
      </c>
    </row>
    <row r="62" spans="1:6" ht="15">
      <c r="A62" s="30" t="s">
        <v>76</v>
      </c>
      <c r="B62" s="21" t="s">
        <v>42</v>
      </c>
      <c r="C62" s="5" t="s">
        <v>6</v>
      </c>
      <c r="D62" s="4">
        <v>1</v>
      </c>
      <c r="E62" s="34"/>
      <c r="F62" s="7">
        <f t="shared" si="0"/>
        <v>0</v>
      </c>
    </row>
    <row r="63" spans="1:6" ht="15">
      <c r="A63" s="30" t="s">
        <v>77</v>
      </c>
      <c r="B63" s="21" t="s">
        <v>43</v>
      </c>
      <c r="C63" s="5" t="s">
        <v>6</v>
      </c>
      <c r="D63" s="4">
        <v>1</v>
      </c>
      <c r="E63" s="34"/>
      <c r="F63" s="7">
        <f t="shared" si="0"/>
        <v>0</v>
      </c>
    </row>
    <row r="64" spans="1:6" ht="80.25" customHeight="1">
      <c r="A64" s="31" t="s">
        <v>78</v>
      </c>
      <c r="B64" s="22" t="s">
        <v>46</v>
      </c>
      <c r="C64" s="19" t="s">
        <v>6</v>
      </c>
      <c r="D64" s="20">
        <v>1</v>
      </c>
      <c r="E64" s="95"/>
      <c r="F64" s="28">
        <f t="shared" si="0"/>
        <v>0</v>
      </c>
    </row>
    <row r="65" spans="1:6" ht="15">
      <c r="A65" s="25" t="s">
        <v>79</v>
      </c>
      <c r="B65" s="22" t="s">
        <v>47</v>
      </c>
      <c r="C65" s="4" t="s">
        <v>6</v>
      </c>
      <c r="D65" s="4">
        <v>1</v>
      </c>
      <c r="E65" s="34"/>
      <c r="F65" s="7">
        <f t="shared" si="0"/>
        <v>0</v>
      </c>
    </row>
    <row r="66" spans="1:6" ht="15">
      <c r="A66" s="25" t="s">
        <v>80</v>
      </c>
      <c r="B66" s="22" t="s">
        <v>48</v>
      </c>
      <c r="C66" s="4" t="s">
        <v>6</v>
      </c>
      <c r="D66" s="4">
        <v>1</v>
      </c>
      <c r="E66" s="34"/>
      <c r="F66" s="7">
        <f t="shared" si="0"/>
        <v>0</v>
      </c>
    </row>
    <row r="67" spans="1:7" ht="25.5">
      <c r="A67" s="27" t="s">
        <v>81</v>
      </c>
      <c r="B67" s="24" t="s">
        <v>59</v>
      </c>
      <c r="C67" s="20" t="s">
        <v>6</v>
      </c>
      <c r="D67" s="20">
        <v>1</v>
      </c>
      <c r="E67" s="95">
        <v>150000</v>
      </c>
      <c r="F67" s="28">
        <f t="shared" si="0"/>
        <v>150000</v>
      </c>
      <c r="G67" s="97"/>
    </row>
    <row r="68" spans="1:6" ht="15">
      <c r="A68" s="25"/>
      <c r="B68" s="22"/>
      <c r="C68" s="4"/>
      <c r="D68" s="17"/>
      <c r="E68" s="64"/>
      <c r="F68" s="7"/>
    </row>
    <row r="69" spans="1:6" ht="15.75" thickBot="1">
      <c r="A69" s="50"/>
      <c r="B69" s="58" t="s">
        <v>84</v>
      </c>
      <c r="C69" s="52"/>
      <c r="D69" s="59"/>
      <c r="E69" s="53"/>
      <c r="F69" s="54">
        <f>F61+F62+F63+F64+F65+F66+F67</f>
        <v>150000</v>
      </c>
    </row>
    <row r="70" spans="1:6" ht="20.1" customHeight="1" thickBot="1">
      <c r="A70" s="106"/>
      <c r="B70" s="61"/>
      <c r="C70" s="1"/>
      <c r="D70" s="62"/>
      <c r="E70" s="63"/>
      <c r="F70" s="74"/>
    </row>
    <row r="71" spans="1:10" ht="20.1" customHeight="1" thickBot="1">
      <c r="A71" s="68"/>
      <c r="B71" s="69" t="s">
        <v>63</v>
      </c>
      <c r="C71" s="66"/>
      <c r="D71" s="67"/>
      <c r="E71" s="67"/>
      <c r="F71" s="70">
        <f>F69+F58+F52+F43+F37+F30+F9</f>
        <v>150000</v>
      </c>
      <c r="J71" s="37"/>
    </row>
    <row r="72" spans="1:10" ht="9.95" customHeight="1" thickBot="1">
      <c r="A72" s="88"/>
      <c r="B72" s="89"/>
      <c r="C72" s="90"/>
      <c r="D72" s="91"/>
      <c r="E72" s="91"/>
      <c r="F72" s="92"/>
      <c r="G72" s="93"/>
      <c r="J72" s="37"/>
    </row>
    <row r="73" spans="1:6" ht="20.1" customHeight="1" thickBot="1">
      <c r="A73" s="68"/>
      <c r="B73" s="69" t="s">
        <v>64</v>
      </c>
      <c r="C73" s="66"/>
      <c r="D73" s="67"/>
      <c r="E73" s="67"/>
      <c r="F73" s="70">
        <f>F69+F58+F52+F43+F37+F31+F9</f>
        <v>150000</v>
      </c>
    </row>
    <row r="74" spans="1:6" ht="15.75" thickBot="1">
      <c r="A74" s="38"/>
      <c r="B74" s="39"/>
      <c r="C74" s="39"/>
      <c r="D74" s="39"/>
      <c r="E74" s="40"/>
      <c r="F74" s="39"/>
    </row>
    <row r="75" spans="1:6" ht="36.75" customHeight="1" thickBot="1">
      <c r="A75" s="107"/>
      <c r="B75" s="108" t="s">
        <v>87</v>
      </c>
      <c r="C75" s="109"/>
      <c r="D75" s="110"/>
      <c r="E75" s="110"/>
      <c r="F75" s="111">
        <f>F9+F30+F31+F37+F43+F52+F58+F69</f>
        <v>150000</v>
      </c>
    </row>
  </sheetData>
  <mergeCells count="15">
    <mergeCell ref="A54:F54"/>
    <mergeCell ref="A59:F59"/>
    <mergeCell ref="A60:E60"/>
    <mergeCell ref="A38:F38"/>
    <mergeCell ref="A39:E39"/>
    <mergeCell ref="A44:F44"/>
    <mergeCell ref="A45:E45"/>
    <mergeCell ref="C47:F47"/>
    <mergeCell ref="A53:F53"/>
    <mergeCell ref="A33:E33"/>
    <mergeCell ref="A5:E5"/>
    <mergeCell ref="A10:F10"/>
    <mergeCell ref="A11:E11"/>
    <mergeCell ref="A20:F20"/>
    <mergeCell ref="A32:F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  <headerFooter>
    <oddHeader>&amp;LD. Výkaz výměr&amp;CF.1 Zadání pro geodetické práce&amp;RVlára, Vodní dílo Vlachovice
předprojektová příprava, technické řešení
171305</oddHeader>
    <oddFooter>&amp;LCopyright © AQUATIS a.s.&amp;R&amp;P /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Odry,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OHO Termínová a cenová specifikace</dc:title>
  <dc:subject/>
  <dc:creator>Povodí Odry</dc:creator>
  <cp:keywords/>
  <dc:description/>
  <cp:lastModifiedBy>Frajt Radim</cp:lastModifiedBy>
  <cp:lastPrinted>2018-07-23T11:58:27Z</cp:lastPrinted>
  <dcterms:created xsi:type="dcterms:W3CDTF">2013-12-06T13:59:39Z</dcterms:created>
  <dcterms:modified xsi:type="dcterms:W3CDTF">2018-07-23T11:58:30Z</dcterms:modified>
  <cp:category/>
  <cp:version/>
  <cp:contentType/>
  <cp:contentStatus/>
</cp:coreProperties>
</file>