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5440" windowHeight="1399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<sst xmlns="http://schemas.openxmlformats.org/spreadsheetml/2006/main" count="141" uniqueCount="92">
  <si>
    <t>Termín:</t>
  </si>
  <si>
    <t>Místo konání:</t>
  </si>
  <si>
    <t>Berlín, Německo</t>
  </si>
  <si>
    <t>Řádek č.</t>
  </si>
  <si>
    <t>Položka</t>
  </si>
  <si>
    <t>Zápis do výstavního katalogu, registrační poplatek</t>
  </si>
  <si>
    <t>10 ks výstavnických průkazů (badges)</t>
  </si>
  <si>
    <t>- vodovodní a odpadní přípojky včetně spotřeby vody na místě - pro restauraci - 3x</t>
  </si>
  <si>
    <t>- elektrické přípojky a osvětlení včetně spotřeby el. energie na místě - pro restauraci - 3x30kW</t>
  </si>
  <si>
    <t>Zapůjčení a instalace 2x plazmové obrazovky a 2x DVD přehrávače, ozvučovací technika vč. 2 ks mikrofonů</t>
  </si>
  <si>
    <t>Připojení k internetu včetně paušálu, vyvedném na pultu či stojanu pro veřejnost</t>
  </si>
  <si>
    <t>Aranžérské práce a aranžování vitrín od profesionálního aranžéra</t>
  </si>
  <si>
    <t>Fotodokumentace, výstřižková služba (max. do výše 1000,- Kč)</t>
  </si>
  <si>
    <t>Ostatní (nutno specifikovat)</t>
  </si>
  <si>
    <t>Celní výlohy</t>
  </si>
  <si>
    <t>Bankovní výlohy</t>
  </si>
  <si>
    <t>Pojištění stánku včetně pojištění exponátů</t>
  </si>
  <si>
    <t>Náklady spojené s akvizicí firem</t>
  </si>
  <si>
    <t>Organizační poplatek</t>
  </si>
  <si>
    <t>b) ZAJIŠŤENÍ DOPRAVY A UBYTOVÁNÍ</t>
  </si>
  <si>
    <t>Pozn.: 1 EUR =              Kč (k                     , zdroj ČNB)</t>
  </si>
  <si>
    <t>a) REALIZACE STÁNKU</t>
  </si>
  <si>
    <t>Název výstavy:</t>
  </si>
  <si>
    <t>Úklid stánku dle potřeby, nejméně 1x denně včetně platby za ukládání odpadu</t>
  </si>
  <si>
    <t xml:space="preserve">- kuchyni pro restauraci včetně vybavení </t>
  </si>
  <si>
    <t>- restauraci se sezením pro 40 osob - stoly, židle,  2ks vitriny k prezentaci potravin</t>
  </si>
  <si>
    <t>Pracovní setkání delegace s vystavovateli (moderátor, občerstvení pro 40 osob, max. do 50 000,- Kč)</t>
  </si>
  <si>
    <t>Náklady spojené s cestou organizačního pracovníka realizátora (podíl hrazený MZe) včetně jeho přítomnosti po celou dobu konání veletrhu</t>
  </si>
  <si>
    <t>Informační panely s adresami a logem MZe, ambasády, Českého centra, Czech Trade</t>
  </si>
  <si>
    <t>Grafické práce - zajištění podkladů, návrh, výroba a instalace grafiky v souladu se zaměřením výstavy a vhodnou propagací resortu: - velkoplošné billboardy či infopanely s grafikou (6 ks á 2x1m) Panely budou umístěny v expozici či v zasedacím prostoru.</t>
  </si>
  <si>
    <t>Příloha č.1 - Položková specifikace díla</t>
  </si>
  <si>
    <t>Inzerce v médiích -noviny, časopisy (max. do 50 000,- Kč)</t>
  </si>
  <si>
    <t>Prostor bude zahrnovat:</t>
  </si>
  <si>
    <t>- elektrické přípojky a osvětlení včetně spotřeby el. energie na místě - pro prezentací potr. - 6x30 kW</t>
  </si>
  <si>
    <t>Catering na stánku MZe (max. do 50 000,- Kč)</t>
  </si>
  <si>
    <t>a)</t>
  </si>
  <si>
    <t>b)</t>
  </si>
  <si>
    <t>Zapůjčení a instalace výčepního zařízení</t>
  </si>
  <si>
    <t>Propagace české expozice na výstavišti 1 ks infopanel o rozměrech 2x1m - zvoucí k návštěvě expozice - grafický návrh včetně výroby</t>
  </si>
  <si>
    <t>Květinová výzdoba - živé rostliny, bohatá výzdoba (instalace a realizace), aranžmá, zapůjčení a umístění artefaktů v souvislosti se zaměřením výstavy</t>
  </si>
  <si>
    <t>c)</t>
  </si>
  <si>
    <t>Označení expozice státními symboly názvem státu v NJ a AJ formou boardů - min. 12 závěsů</t>
  </si>
  <si>
    <t>Tištěný materiál "Průvodce expozicí" formát (10,5x21cm) - 300 ks v AJ, NJ (plnobarevný katalog, rozsah cca 40 stran, včetně zajištění překladů a zajištění podkladů od firem</t>
  </si>
  <si>
    <t>- společný sklad pro MZe a firmy včetně regálů ( 10 ks regálů, každý se 4 policemi, 2 stojací věšáky, zrcadlo, věšák na stěně pro 20 osob)</t>
  </si>
  <si>
    <t>Zajištění obsluhy na stánku (5 hostesek s odpovídající jazykovou výbavou  (z toho 3 budou obsluhovat prodejní pulty (mléko a sýry, uzeniny a speciality, pekařské a cukrářské výrobky a pochutiny) NJ, AJ a praxí v gastronomii)</t>
  </si>
  <si>
    <r>
      <t xml:space="preserve">50 ks jednodenních vstupenek </t>
    </r>
  </si>
  <si>
    <r>
      <t>Doprava (</t>
    </r>
    <r>
      <rPr>
        <sz val="11"/>
        <rFont val="Calibri"/>
        <family val="2"/>
      </rPr>
      <t>vlakem</t>
    </r>
    <r>
      <rPr>
        <sz val="11"/>
        <rFont val="Calibri"/>
        <family val="2"/>
      </rPr>
      <t>), ředitele výstavy a 2 informátorů výstavy (celkem 3 pracovníků MZe), ubytování v hotelu odpovídající úrovni 4</t>
    </r>
    <r>
      <rPr>
        <sz val="11"/>
        <rFont val="Calibri"/>
        <family val="2"/>
      </rPr>
      <t>* (ubytování 2 dny před akcí, v době akce, odjezd den po konání akce), doprava  v místě</t>
    </r>
  </si>
  <si>
    <t>Náklady spojené s činností montážní skupiny realizátora (podíl hrazený MZe) z Prahy do Berlína a zpět</t>
  </si>
  <si>
    <t>Dopravní náklady, spedice vč. dopravy exponátů a propagačních materiálů a tiskovin z Prahy do Berlína  a zpět</t>
  </si>
  <si>
    <t>- centrální ostrovní plocha 16x10 m bude zahrnovat</t>
  </si>
  <si>
    <t xml:space="preserve">        prostor pro informační pult MZe se 2 barovými židlemi včetně grafiky na pultu</t>
  </si>
  <si>
    <t xml:space="preserve">        uzamykatelná skříňka (cca 1x1x0,5m)</t>
  </si>
  <si>
    <t xml:space="preserve">       přípojky el. proudu a osvětlení, včetně spotřeby el. energie na místě pro info stánek MZe (1x30kW)</t>
  </si>
  <si>
    <t>Prostor pro provoz restauračního zařízení s kapacitou 40 míst u stolů a provoz výčepu pro restauraci, s nabídkou teplých a studených typických českých jídel připravovaných na místě. Provoz, vybavení a personál zajistí poskytovatel bezplatně. Objednatel uhradí plochu a sítě.</t>
  </si>
  <si>
    <t xml:space="preserve">Pivní bar pro návštěvníky s výčepem 5 druhů piv od různých pivovarů, s barovými stolky pro 12 lidí, včetně el. Připojení, vody a odpadu. </t>
  </si>
  <si>
    <t>d)</t>
  </si>
  <si>
    <t>Výroba propagačních tiskovin a předmětů pro prezentaci ČR a MZe na výstavě v částce 5 tis. Kč (druh a množství bude určeno zadavatelem)</t>
  </si>
  <si>
    <r>
      <t>Grafický návrh - dle návrhu uchazeče s uplatněním atypických výstavářských prvků ve stylu reperezntujícím české pivovarnictví a typické českjé exportní potravinářské produkty v souladu se zaměřením výstavy, včetně nákladů na eventuální změny dle požadavků zadavatel</t>
    </r>
    <r>
      <rPr>
        <sz val="11"/>
        <rFont val="Calibri"/>
        <family val="2"/>
      </rPr>
      <t xml:space="preserve">e </t>
    </r>
    <r>
      <rPr>
        <sz val="11"/>
        <rFont val="Calibri"/>
        <family val="2"/>
      </rPr>
      <t>(grafický návrh pro společnou expozici MZe a SZIF na ploše 340 m2)</t>
    </r>
  </si>
  <si>
    <t>- prostor pro bilaterální jednání -  4 stoly a 16 židlí  (boční plocha 5x4 m)</t>
  </si>
  <si>
    <r>
      <rPr>
        <b/>
        <sz val="11"/>
        <color indexed="8"/>
        <rFont val="Calibri"/>
        <family val="2"/>
      </rPr>
      <t>c) ZAJIŠTĚNÍ A ÚHRADA CELKOVÉ VÝSTAVNÍ PLOCHY EXPOZICE ČR (180 m2)</t>
    </r>
    <r>
      <rPr>
        <sz val="11"/>
        <color theme="1"/>
        <rFont val="Calibri"/>
        <family val="2"/>
      </rPr>
      <t xml:space="preserve"> - ostrovní plocha</t>
    </r>
  </si>
  <si>
    <t>- prostor pro prezentaci 5 potravinářských subjektů se zaměřením na prodej mléčných výrobků a sýrů, typických uzenin a specialit, pekařských a cukrářských výrobků</t>
  </si>
  <si>
    <t>- vitrína, pult a sedací nábytek k pultu pro každou firmu - 5x</t>
  </si>
  <si>
    <t>- 5 ks atypické vitirny (chlazené) pro prezentaci typických českých produktů</t>
  </si>
  <si>
    <t>- prodejní regály k vyskládání prodávaného zboží 5x</t>
  </si>
  <si>
    <t>- vodovodní a odpadní přípojky včetně spotřeby vody na místě - pro prezentaci potr. firem - 5x</t>
  </si>
  <si>
    <t xml:space="preserve">- zajištění hudebního vystoupení - cimbálová kapela (10 dní celodenní produkce včetně nákladů na ubytování a dopravu hudebníků) </t>
  </si>
  <si>
    <t>leden 2019</t>
  </si>
  <si>
    <t>Internationale Grüne Woche 2019</t>
  </si>
  <si>
    <t>Dodání jednotného oblečení pro zástupce 5 firem na stánku (á 50 ks bavlněných triček (ve 2 barevných mutacích - vždy v národních barvách, na každý den 5 ks) s límečkem (velikost bude upřesněna dle zástupců firem) s výšivkou (vlajka ČR, nápis Czech Republic)</t>
  </si>
  <si>
    <t>Prostor pro prezentaci MZe (nutno nacenit každou níže uvedenou položku zvlášť): a) je součtem položek níže uvedených!</t>
  </si>
  <si>
    <r>
      <t xml:space="preserve">Prostor pro prezentaci gastronomie a potravinářství v rámci stánku </t>
    </r>
    <r>
      <rPr>
        <b/>
        <sz val="11"/>
        <rFont val="Calibri"/>
        <family val="2"/>
      </rPr>
      <t>(nutno nacenit každou níže uvedenou položku zvlášť): b) je součtem položek níže uvedených!</t>
    </r>
  </si>
  <si>
    <r>
      <t>Prostor pro prezentaci potravinářských subjektů v rámci stánku</t>
    </r>
    <r>
      <rPr>
        <b/>
        <sz val="11"/>
        <rFont val="Calibri"/>
        <family val="2"/>
      </rPr>
      <t xml:space="preserve"> (nutno nacenit každou níže uvedenou položku zvlášť): c) je součtem položek níže uvedených!                                                                          </t>
    </r>
  </si>
  <si>
    <t xml:space="preserve">Realizace stánku MZe o rozloze 180 m2 (z toho centrální ostrovní plocha 16x10 m, boční plocha (rohový stánek) - prostor pro jednání - 5x4 m) - včetně montáže, demontáže,  s využitím atypických prvků, ve stylu propagaujícím české pivo, včetně odpovídající vhodné podlahové krytiny. Stánek bude zahrnovat jak prostor pro prezentaci MZe, tak prostor pro restaurační zařízení s kapacitou 40 osob, dále prostor pro pivní bar, prostor pro prezentaci kuchařské show a prostor pro prezentaci 5 podnikatelských subjektů s prodejními pulty a regály pro prezentaci a prodej zboží. Řádek 5 je součtem řádků a) až d):                                                                                                                 </t>
  </si>
  <si>
    <r>
      <t xml:space="preserve">Stánek bude zahrnovat: </t>
    </r>
    <r>
      <rPr>
        <b/>
        <sz val="11"/>
        <color indexed="8"/>
        <rFont val="Calibri"/>
        <family val="2"/>
      </rPr>
      <t>Nutno nacenit každou položku a) až d) zvlášť:</t>
    </r>
  </si>
  <si>
    <t>- společná kuchyňka pro MZe a vystavovatele -  4x3m s vybavením (10x lednice, dřez, rychlomyčka, 1x rychlovarná konvice, kávovar-presso, 6 kompletních sad nádobí, 6 sad nápojového skla (pivo, alko, nealko, destiláty, víno), podnosy, tácy, příbory, misky</t>
  </si>
  <si>
    <t>- zajištění kuchařské show včetně ochutnávek na první 3 dny veletrhu (3x 100 miniporcí denně - polévka, bramboráky, lívance, krájená šunka) včetně  včetně nákladů na ubytování a dopravu kuchaře</t>
  </si>
  <si>
    <t>Náklady na technickou realizaci celkem (součet položek 1-33)</t>
  </si>
  <si>
    <t>Náklady na technickou realizaci celkem včetně organizačního poplatku (34+35)</t>
  </si>
  <si>
    <t>Dodání jednotného prvku oděvu (např. tričko s logem ČR a MZe a IWG, šátek, kravata) pro zástupce firem dle upřesnění Zadavatele</t>
  </si>
  <si>
    <t>- doprovodný program (fotozákoutí bez fototechniky) pro návštěvníky veletrhu, po celou dobu konání výstavy</t>
  </si>
  <si>
    <t>d) DOPROVODNÝ PROGRAM (v hodnotě max. do 250 tis. Kč) - druh a rozsah bude určen Zadavatelem (nutno nacenit každou níže uvedenou položku zvlášť)</t>
  </si>
  <si>
    <t>Dodání jednotného oblečení pro hostesky a zaměstnance restaurace a pivního baru  (např. košile s krátkým rukávem logem MZe, trička, zástěry s logem MZe) dle upřesnění Zadavatele</t>
  </si>
  <si>
    <t>Celkový součet sloupců:</t>
  </si>
  <si>
    <t xml:space="preserve">Velikost výst. plochy: celkem 180m2, z toho 160 m2 - ostrovní plocha (prostor bude zahrnovat prostor pro prezentaci MZe, prostor pro prezentaci kuchařské show a prostor pro prezentaci  5 potravinářských firem, prostor pro prezentaci gastronomie-restaurace a provoz pivního baru) + 20m2 (zasedací prostor pro VIP jednání)  </t>
  </si>
  <si>
    <t>[doplňte]</t>
  </si>
  <si>
    <t xml:space="preserve">Prostor pro kuchařskou show s vařičem a ochutnávkovým pultem, kuchyňské vybavení, el. přípojka 1x30W          </t>
  </si>
  <si>
    <t xml:space="preserve">        vybavení stánku úklidovými prostředky (smeták, lopatka se smetáčkem, prostředky na mytí nádobí,     hadry, ubrousky, napichovátka, utěrky, ručníky, houbičky, odpadkové koše, pytle do odp. koše, alobal, potr. fólie, nože, prkýnka, otvíráky, brousek na nože)</t>
  </si>
  <si>
    <t>* buňky označené šedě nevyplňovat</t>
  </si>
  <si>
    <t>Nabídková cena v Kč</t>
  </si>
  <si>
    <t>* v tabulce jsou v jednotlivých buňkách vzorce pro výpočet. Doplňte cenu pouze tam, kde je to požadováno.</t>
  </si>
  <si>
    <t>Předpokládané celkové náklady:  4 000 000,00 Kč</t>
  </si>
  <si>
    <t xml:space="preserve">NABÍDKOVÁ CENA CELKEM v Kč (a+b+c+d) </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</si>
</sst>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6">
    <font>
      <sz val="11"/>
      <color theme="1"/>
      <name val="Calibri"/>
      <family val="2"/>
    </font>
    <font>
      <sz val="11"/>
      <color indexed="8"/>
      <name val="Calibri"/>
      <family val="2"/>
    </font>
    <font>
      <b/>
      <sz val="11"/>
      <color indexed="8"/>
      <name val="Calibri"/>
      <family val="2"/>
    </font>
    <font>
      <sz val="11"/>
      <color indexed="10"/>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8"/>
      <name val="Calibri"/>
      <family val="2"/>
    </font>
    <font>
      <b/>
      <sz val="10"/>
      <color indexed="60"/>
      <name val="Calibri"/>
      <family val="2"/>
    </font>
    <font>
      <b/>
      <sz val="10"/>
      <color indexed="63"/>
      <name val="Calibri"/>
      <family val="2"/>
    </font>
    <font>
      <sz val="14"/>
      <color indexed="8"/>
      <name val="Calibri"/>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b/>
      <sz val="10"/>
      <color rgb="FF9C6500"/>
      <name val="Calibri"/>
      <family val="2"/>
    </font>
    <font>
      <b/>
      <sz val="10"/>
      <color theme="1" tint="0.34999001026153564"/>
      <name val="Calibri"/>
      <family val="2"/>
    </font>
    <font>
      <sz val="14"/>
      <color theme="1"/>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rgb="FFFFFF00"/>
        <bgColor indexed="64"/>
      </patternFill>
    </fill>
  </fills>
  <borders count="1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4" fillId="0" borderId="7" applyNumberFormat="0" applyFill="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8" applyNumberFormat="0" applyAlignment="0" applyProtection="0"/>
    <xf numFmtId="0" fontId="38" fillId="26" borderId="8" applyNumberFormat="0" applyAlignment="0" applyProtection="0"/>
    <xf numFmtId="0" fontId="39" fillId="26" borderId="9" applyNumberFormat="0" applyAlignment="0" applyProtection="0"/>
    <xf numFmtId="0" fontId="40" fillId="0" borderId="0" applyNumberForma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39">
    <xf numFmtId="0" fontId="0" fillId="0" borderId="0" xfId="0" applyFont="1" applyAlignment="1">
      <alignment/>
    </xf>
    <xf numFmtId="0" fontId="0" fillId="0" borderId="10" xfId="0" applyBorder="1" applyAlignment="1">
      <alignment horizontal="center" vertical="center"/>
    </xf>
    <xf numFmtId="0" fontId="4" fillId="0" borderId="10" xfId="0" applyFont="1" applyBorder="1" applyAlignment="1">
      <alignment horizontal="center" vertical="center"/>
    </xf>
    <xf numFmtId="0" fontId="41"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49" fontId="5" fillId="0" borderId="0" xfId="0" applyNumberFormat="1" applyFont="1" applyAlignment="1">
      <alignment vertical="center"/>
    </xf>
    <xf numFmtId="4" fontId="26" fillId="0" borderId="0" xfId="0" applyNumberFormat="1" applyFont="1" applyAlignment="1">
      <alignment horizontal="center" vertical="center"/>
    </xf>
    <xf numFmtId="0" fontId="0" fillId="0" borderId="10" xfId="0" applyBorder="1" applyAlignment="1">
      <alignment vertical="center"/>
    </xf>
    <xf numFmtId="0" fontId="26" fillId="0" borderId="10" xfId="0" applyFont="1" applyBorder="1" applyAlignment="1">
      <alignment vertical="center"/>
    </xf>
    <xf numFmtId="0" fontId="0" fillId="0" borderId="10" xfId="0" applyBorder="1" applyAlignment="1">
      <alignment vertical="center" wrapText="1"/>
    </xf>
    <xf numFmtId="0" fontId="0" fillId="0" borderId="10" xfId="0" applyFont="1" applyBorder="1" applyAlignment="1">
      <alignment vertical="center" wrapText="1"/>
    </xf>
    <xf numFmtId="0" fontId="26" fillId="0" borderId="10" xfId="0" applyFont="1" applyBorder="1" applyAlignment="1">
      <alignment vertical="center" wrapText="1"/>
    </xf>
    <xf numFmtId="49" fontId="4" fillId="0" borderId="10" xfId="0" applyNumberFormat="1" applyFont="1" applyBorder="1" applyAlignment="1">
      <alignment vertical="center" wrapText="1"/>
    </xf>
    <xf numFmtId="49" fontId="0" fillId="0" borderId="10" xfId="0" applyNumberFormat="1" applyBorder="1" applyAlignment="1">
      <alignment vertical="center"/>
    </xf>
    <xf numFmtId="49" fontId="0" fillId="0" borderId="10" xfId="0" applyNumberFormat="1" applyBorder="1" applyAlignment="1">
      <alignment vertical="center" wrapText="1"/>
    </xf>
    <xf numFmtId="49" fontId="5" fillId="0" borderId="10" xfId="0" applyNumberFormat="1" applyFont="1" applyBorder="1" applyAlignment="1">
      <alignment vertical="center" wrapText="1"/>
    </xf>
    <xf numFmtId="0" fontId="0" fillId="0" borderId="10" xfId="0" applyNumberFormat="1" applyBorder="1" applyAlignment="1">
      <alignment vertical="center" wrapText="1"/>
    </xf>
    <xf numFmtId="49" fontId="4" fillId="0" borderId="10" xfId="0" applyNumberFormat="1" applyFont="1" applyBorder="1" applyAlignment="1">
      <alignment vertical="center"/>
    </xf>
    <xf numFmtId="49" fontId="26" fillId="0" borderId="10" xfId="0" applyNumberFormat="1" applyFont="1" applyBorder="1" applyAlignment="1">
      <alignmen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49" fontId="1" fillId="0" borderId="10" xfId="0" applyNumberFormat="1" applyFont="1" applyBorder="1" applyAlignment="1">
      <alignment vertical="center" wrapText="1"/>
    </xf>
    <xf numFmtId="49" fontId="4" fillId="0" borderId="10" xfId="0" applyNumberFormat="1" applyFont="1" applyBorder="1" applyAlignment="1">
      <alignment vertical="center" wrapText="1"/>
    </xf>
    <xf numFmtId="0" fontId="26" fillId="0" borderId="0" xfId="0" applyFont="1" applyAlignment="1">
      <alignment vertical="center" wrapText="1"/>
    </xf>
    <xf numFmtId="0" fontId="0" fillId="33" borderId="11" xfId="0" applyFill="1" applyBorder="1" applyAlignment="1">
      <alignment vertical="center"/>
    </xf>
    <xf numFmtId="0" fontId="42" fillId="22" borderId="0" xfId="45" applyFont="1" applyBorder="1" applyAlignment="1">
      <alignment/>
    </xf>
    <xf numFmtId="0" fontId="43" fillId="33" borderId="0" xfId="0" applyFont="1" applyFill="1" applyAlignment="1">
      <alignment/>
    </xf>
    <xf numFmtId="3" fontId="0" fillId="0" borderId="11" xfId="0" applyNumberFormat="1" applyBorder="1" applyAlignment="1">
      <alignment horizontal="right" vertical="center"/>
    </xf>
    <xf numFmtId="3" fontId="0" fillId="33" borderId="11" xfId="0" applyNumberFormat="1" applyFill="1" applyBorder="1" applyAlignment="1">
      <alignment horizontal="right" vertical="center"/>
    </xf>
    <xf numFmtId="0" fontId="26" fillId="0" borderId="12" xfId="0" applyFont="1" applyBorder="1" applyAlignment="1">
      <alignment vertical="center"/>
    </xf>
    <xf numFmtId="3" fontId="26" fillId="0" borderId="13" xfId="0" applyNumberFormat="1" applyFont="1" applyBorder="1" applyAlignment="1">
      <alignment horizontal="center" vertical="center"/>
    </xf>
    <xf numFmtId="0" fontId="44" fillId="0" borderId="0" xfId="0" applyFont="1" applyAlignment="1">
      <alignment/>
    </xf>
    <xf numFmtId="0" fontId="44" fillId="0" borderId="14" xfId="0" applyFont="1" applyBorder="1" applyAlignment="1">
      <alignment vertical="center"/>
    </xf>
    <xf numFmtId="0" fontId="0" fillId="0" borderId="0" xfId="0" applyFont="1" applyAlignment="1">
      <alignment vertical="center"/>
    </xf>
    <xf numFmtId="0" fontId="45" fillId="0" borderId="13" xfId="0" applyFont="1" applyBorder="1" applyAlignment="1">
      <alignment vertical="center"/>
    </xf>
    <xf numFmtId="3" fontId="45" fillId="34" borderId="13" xfId="0" applyNumberFormat="1" applyFont="1" applyFill="1" applyBorder="1" applyAlignment="1">
      <alignment horizontal="right" vertical="center"/>
    </xf>
    <xf numFmtId="3" fontId="0" fillId="0" borderId="11" xfId="0" applyNumberFormat="1" applyBorder="1" applyAlignment="1">
      <alignment horizontal="right" vertical="center"/>
    </xf>
    <xf numFmtId="0" fontId="26" fillId="0" borderId="0" xfId="0" applyFont="1" applyAlignment="1">
      <alignment horizontal="lef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92"/>
  <sheetViews>
    <sheetView tabSelected="1" zoomScale="80" zoomScaleNormal="80" zoomScalePageLayoutView="0" workbookViewId="0" topLeftCell="A28">
      <selection activeCell="J36" sqref="J36"/>
    </sheetView>
  </sheetViews>
  <sheetFormatPr defaultColWidth="9.140625" defaultRowHeight="15"/>
  <cols>
    <col min="1" max="1" width="16.7109375" style="4" customWidth="1"/>
    <col min="2" max="2" width="91.421875" style="4" customWidth="1"/>
    <col min="3" max="3" width="20.28125" style="4" customWidth="1"/>
  </cols>
  <sheetData>
    <row r="1" ht="18.75">
      <c r="A1" s="3" t="s">
        <v>30</v>
      </c>
    </row>
    <row r="3" spans="1:3" ht="15">
      <c r="A3" s="5" t="s">
        <v>22</v>
      </c>
      <c r="B3" s="5" t="s">
        <v>67</v>
      </c>
      <c r="C3" s="34"/>
    </row>
    <row r="4" spans="1:3" ht="15">
      <c r="A4" s="5" t="s">
        <v>0</v>
      </c>
      <c r="B4" s="6" t="s">
        <v>66</v>
      </c>
      <c r="C4" s="34"/>
    </row>
    <row r="5" spans="1:3" ht="15">
      <c r="A5" s="5" t="s">
        <v>1</v>
      </c>
      <c r="B5" s="5" t="s">
        <v>2</v>
      </c>
      <c r="C5" s="34"/>
    </row>
    <row r="6" spans="1:3" ht="47.25" customHeight="1">
      <c r="A6" s="38" t="s">
        <v>83</v>
      </c>
      <c r="B6" s="38"/>
      <c r="C6" s="38"/>
    </row>
    <row r="7" spans="1:3" ht="18.75">
      <c r="A7" s="3" t="s">
        <v>90</v>
      </c>
      <c r="B7" s="24"/>
      <c r="C7" s="24"/>
    </row>
    <row r="8" spans="2:3" ht="15">
      <c r="B8" s="5"/>
      <c r="C8" s="7"/>
    </row>
    <row r="9" ht="15.75" thickBot="1"/>
    <row r="10" spans="1:3" ht="15.75" thickBot="1">
      <c r="A10" s="30" t="s">
        <v>3</v>
      </c>
      <c r="B10" s="30" t="s">
        <v>4</v>
      </c>
      <c r="C10" s="31" t="s">
        <v>88</v>
      </c>
    </row>
    <row r="11" spans="1:3" ht="15">
      <c r="A11" s="8"/>
      <c r="B11" s="9" t="s">
        <v>21</v>
      </c>
      <c r="C11" s="25"/>
    </row>
    <row r="12" spans="1:3" ht="15">
      <c r="A12" s="1">
        <v>1</v>
      </c>
      <c r="B12" s="8" t="s">
        <v>5</v>
      </c>
      <c r="C12" s="28" t="s">
        <v>84</v>
      </c>
    </row>
    <row r="13" spans="1:3" ht="15">
      <c r="A13" s="1">
        <v>2</v>
      </c>
      <c r="B13" s="8" t="s">
        <v>6</v>
      </c>
      <c r="C13" s="28" t="s">
        <v>84</v>
      </c>
    </row>
    <row r="14" spans="1:3" ht="15">
      <c r="A14" s="1">
        <v>3</v>
      </c>
      <c r="B14" s="8" t="s">
        <v>45</v>
      </c>
      <c r="C14" s="28" t="s">
        <v>84</v>
      </c>
    </row>
    <row r="15" spans="1:3" ht="63.75" customHeight="1">
      <c r="A15" s="1">
        <v>4</v>
      </c>
      <c r="B15" s="10" t="s">
        <v>57</v>
      </c>
      <c r="C15" s="28" t="s">
        <v>84</v>
      </c>
    </row>
    <row r="16" spans="1:3" ht="105">
      <c r="A16" s="1">
        <v>5</v>
      </c>
      <c r="B16" s="11" t="s">
        <v>72</v>
      </c>
      <c r="C16" s="37">
        <f>SUM(C18,C25,C33,C42)</f>
        <v>0</v>
      </c>
    </row>
    <row r="17" spans="1:3" ht="15" customHeight="1">
      <c r="A17" s="1"/>
      <c r="B17" s="10" t="s">
        <v>73</v>
      </c>
      <c r="C17" s="37"/>
    </row>
    <row r="18" spans="1:3" ht="32.25" customHeight="1">
      <c r="A18" s="1" t="s">
        <v>35</v>
      </c>
      <c r="B18" s="12" t="s">
        <v>69</v>
      </c>
      <c r="C18" s="28">
        <f>SUM(C19,C21,C22,C23,C24)</f>
        <v>0</v>
      </c>
    </row>
    <row r="19" spans="1:3" ht="15" customHeight="1">
      <c r="A19" s="1"/>
      <c r="B19" s="13" t="s">
        <v>58</v>
      </c>
      <c r="C19" s="28" t="s">
        <v>84</v>
      </c>
    </row>
    <row r="20" spans="1:3" ht="15" customHeight="1">
      <c r="A20" s="1"/>
      <c r="B20" s="13" t="s">
        <v>49</v>
      </c>
      <c r="C20" s="29"/>
    </row>
    <row r="21" spans="1:3" ht="15">
      <c r="A21" s="1"/>
      <c r="B21" s="14" t="s">
        <v>50</v>
      </c>
      <c r="C21" s="28" t="s">
        <v>84</v>
      </c>
    </row>
    <row r="22" spans="1:3" ht="15">
      <c r="A22" s="1"/>
      <c r="B22" s="14" t="s">
        <v>51</v>
      </c>
      <c r="C22" s="28" t="s">
        <v>84</v>
      </c>
    </row>
    <row r="23" spans="1:3" ht="47.25" customHeight="1">
      <c r="A23" s="1"/>
      <c r="B23" s="15" t="s">
        <v>86</v>
      </c>
      <c r="C23" s="28" t="s">
        <v>84</v>
      </c>
    </row>
    <row r="24" spans="1:3" ht="15" customHeight="1">
      <c r="A24" s="1"/>
      <c r="B24" s="15" t="s">
        <v>52</v>
      </c>
      <c r="C24" s="28" t="s">
        <v>84</v>
      </c>
    </row>
    <row r="25" spans="1:3" ht="33" customHeight="1">
      <c r="A25" s="1" t="s">
        <v>36</v>
      </c>
      <c r="B25" s="16" t="s">
        <v>70</v>
      </c>
      <c r="C25" s="28">
        <f>SUM(C28,C29,C30,C31,C32)</f>
        <v>0</v>
      </c>
    </row>
    <row r="26" spans="1:3" ht="49.5" customHeight="1">
      <c r="A26" s="8"/>
      <c r="B26" s="17" t="s">
        <v>53</v>
      </c>
      <c r="C26" s="29"/>
    </row>
    <row r="27" spans="1:3" ht="15">
      <c r="A27" s="8"/>
      <c r="B27" s="15" t="s">
        <v>32</v>
      </c>
      <c r="C27" s="29"/>
    </row>
    <row r="28" spans="1:3" ht="15">
      <c r="A28" s="8"/>
      <c r="B28" s="15" t="s">
        <v>24</v>
      </c>
      <c r="C28" s="28" t="s">
        <v>84</v>
      </c>
    </row>
    <row r="29" spans="1:3" ht="15">
      <c r="A29" s="8"/>
      <c r="B29" s="15" t="s">
        <v>25</v>
      </c>
      <c r="C29" s="28" t="s">
        <v>84</v>
      </c>
    </row>
    <row r="30" spans="1:3" ht="15">
      <c r="A30" s="8"/>
      <c r="B30" s="14" t="s">
        <v>7</v>
      </c>
      <c r="C30" s="28" t="s">
        <v>84</v>
      </c>
    </row>
    <row r="31" spans="1:3" ht="15">
      <c r="A31" s="8"/>
      <c r="B31" s="14" t="s">
        <v>8</v>
      </c>
      <c r="C31" s="28" t="s">
        <v>84</v>
      </c>
    </row>
    <row r="32" spans="1:3" ht="30">
      <c r="A32" s="8"/>
      <c r="B32" s="15" t="s">
        <v>54</v>
      </c>
      <c r="C32" s="28" t="s">
        <v>84</v>
      </c>
    </row>
    <row r="33" spans="1:3" ht="32.25" customHeight="1">
      <c r="A33" s="1" t="s">
        <v>40</v>
      </c>
      <c r="B33" s="16" t="s">
        <v>71</v>
      </c>
      <c r="C33" s="28">
        <f>SUM(C34:C41)</f>
        <v>0</v>
      </c>
    </row>
    <row r="34" spans="1:3" ht="30">
      <c r="A34" s="8"/>
      <c r="B34" s="13" t="s">
        <v>60</v>
      </c>
      <c r="C34" s="28" t="s">
        <v>84</v>
      </c>
    </row>
    <row r="35" spans="1:3" ht="15">
      <c r="A35" s="8"/>
      <c r="B35" s="18" t="s">
        <v>61</v>
      </c>
      <c r="C35" s="28" t="s">
        <v>84</v>
      </c>
    </row>
    <row r="36" spans="1:3" ht="15">
      <c r="A36" s="8"/>
      <c r="B36" s="18" t="s">
        <v>62</v>
      </c>
      <c r="C36" s="28" t="s">
        <v>84</v>
      </c>
    </row>
    <row r="37" spans="1:3" ht="15">
      <c r="A37" s="8"/>
      <c r="B37" s="18" t="s">
        <v>63</v>
      </c>
      <c r="C37" s="28" t="s">
        <v>84</v>
      </c>
    </row>
    <row r="38" spans="1:3" ht="30">
      <c r="A38" s="8"/>
      <c r="B38" s="13" t="s">
        <v>43</v>
      </c>
      <c r="C38" s="28" t="s">
        <v>84</v>
      </c>
    </row>
    <row r="39" spans="1:3" ht="45" customHeight="1">
      <c r="A39" s="8"/>
      <c r="B39" s="13" t="s">
        <v>74</v>
      </c>
      <c r="C39" s="28" t="s">
        <v>84</v>
      </c>
    </row>
    <row r="40" spans="1:3" ht="15">
      <c r="A40" s="8"/>
      <c r="B40" s="14" t="s">
        <v>64</v>
      </c>
      <c r="C40" s="28" t="s">
        <v>84</v>
      </c>
    </row>
    <row r="41" spans="1:3" ht="15">
      <c r="A41" s="8"/>
      <c r="B41" s="14" t="s">
        <v>33</v>
      </c>
      <c r="C41" s="28" t="s">
        <v>84</v>
      </c>
    </row>
    <row r="42" spans="1:3" ht="30">
      <c r="A42" s="1" t="s">
        <v>55</v>
      </c>
      <c r="B42" s="19" t="s">
        <v>85</v>
      </c>
      <c r="C42" s="28" t="s">
        <v>84</v>
      </c>
    </row>
    <row r="43" spans="1:3" ht="15">
      <c r="A43" s="1">
        <v>6</v>
      </c>
      <c r="B43" s="15" t="s">
        <v>41</v>
      </c>
      <c r="C43" s="28" t="s">
        <v>84</v>
      </c>
    </row>
    <row r="44" spans="1:3" ht="15">
      <c r="A44" s="1">
        <v>7</v>
      </c>
      <c r="B44" s="15" t="s">
        <v>28</v>
      </c>
      <c r="C44" s="28" t="s">
        <v>84</v>
      </c>
    </row>
    <row r="45" spans="1:3" ht="45">
      <c r="A45" s="1">
        <v>8</v>
      </c>
      <c r="B45" s="15" t="s">
        <v>29</v>
      </c>
      <c r="C45" s="28" t="s">
        <v>84</v>
      </c>
    </row>
    <row r="46" spans="1:3" ht="30">
      <c r="A46" s="1">
        <v>9</v>
      </c>
      <c r="B46" s="15" t="s">
        <v>39</v>
      </c>
      <c r="C46" s="28" t="s">
        <v>84</v>
      </c>
    </row>
    <row r="47" spans="1:3" ht="45">
      <c r="A47" s="1">
        <v>10</v>
      </c>
      <c r="B47" s="15" t="s">
        <v>68</v>
      </c>
      <c r="C47" s="28" t="s">
        <v>84</v>
      </c>
    </row>
    <row r="48" spans="1:3" ht="30">
      <c r="A48" s="2">
        <v>11</v>
      </c>
      <c r="B48" s="13" t="s">
        <v>81</v>
      </c>
      <c r="C48" s="28">
        <v>30000</v>
      </c>
    </row>
    <row r="49" spans="1:3" ht="30">
      <c r="A49" s="2">
        <v>12</v>
      </c>
      <c r="B49" s="13" t="s">
        <v>78</v>
      </c>
      <c r="C49" s="28">
        <v>30000</v>
      </c>
    </row>
    <row r="50" spans="1:3" ht="30">
      <c r="A50" s="1">
        <v>13</v>
      </c>
      <c r="B50" s="15" t="s">
        <v>9</v>
      </c>
      <c r="C50" s="28" t="s">
        <v>84</v>
      </c>
    </row>
    <row r="51" spans="1:3" ht="15">
      <c r="A51" s="1">
        <v>14</v>
      </c>
      <c r="B51" s="15" t="s">
        <v>37</v>
      </c>
      <c r="C51" s="28" t="s">
        <v>84</v>
      </c>
    </row>
    <row r="52" spans="1:3" ht="15">
      <c r="A52" s="1">
        <v>15</v>
      </c>
      <c r="B52" s="14" t="s">
        <v>10</v>
      </c>
      <c r="C52" s="28" t="s">
        <v>84</v>
      </c>
    </row>
    <row r="53" spans="1:3" ht="45">
      <c r="A53" s="1">
        <v>16</v>
      </c>
      <c r="B53" s="15" t="s">
        <v>44</v>
      </c>
      <c r="C53" s="28" t="s">
        <v>84</v>
      </c>
    </row>
    <row r="54" spans="1:3" ht="30">
      <c r="A54" s="1">
        <v>17</v>
      </c>
      <c r="B54" s="15" t="s">
        <v>38</v>
      </c>
      <c r="C54" s="28" t="s">
        <v>84</v>
      </c>
    </row>
    <row r="55" spans="1:3" ht="15">
      <c r="A55" s="1">
        <v>18</v>
      </c>
      <c r="B55" s="14" t="s">
        <v>11</v>
      </c>
      <c r="C55" s="28" t="s">
        <v>84</v>
      </c>
    </row>
    <row r="56" spans="1:3" ht="30">
      <c r="A56" s="1">
        <v>19</v>
      </c>
      <c r="B56" s="15" t="s">
        <v>42</v>
      </c>
      <c r="C56" s="28" t="s">
        <v>84</v>
      </c>
    </row>
    <row r="57" spans="1:3" ht="30">
      <c r="A57" s="1">
        <v>20</v>
      </c>
      <c r="B57" s="15" t="s">
        <v>56</v>
      </c>
      <c r="C57" s="28">
        <v>5000</v>
      </c>
    </row>
    <row r="58" spans="1:3" ht="15">
      <c r="A58" s="1">
        <v>21</v>
      </c>
      <c r="B58" s="14" t="s">
        <v>12</v>
      </c>
      <c r="C58" s="28">
        <v>1000</v>
      </c>
    </row>
    <row r="59" spans="1:3" ht="15">
      <c r="A59" s="1">
        <v>22</v>
      </c>
      <c r="B59" s="15" t="s">
        <v>31</v>
      </c>
      <c r="C59" s="28">
        <v>50000</v>
      </c>
    </row>
    <row r="60" spans="1:3" ht="15">
      <c r="A60" s="1">
        <v>23</v>
      </c>
      <c r="B60" s="14" t="s">
        <v>34</v>
      </c>
      <c r="C60" s="28">
        <v>50000</v>
      </c>
    </row>
    <row r="61" spans="1:3" ht="15">
      <c r="A61" s="1">
        <v>24</v>
      </c>
      <c r="B61" s="14" t="s">
        <v>26</v>
      </c>
      <c r="C61" s="28">
        <v>50000</v>
      </c>
    </row>
    <row r="62" spans="1:3" ht="15">
      <c r="A62" s="1">
        <v>25</v>
      </c>
      <c r="B62" s="15" t="s">
        <v>23</v>
      </c>
      <c r="C62" s="28" t="s">
        <v>84</v>
      </c>
    </row>
    <row r="63" spans="1:3" ht="30">
      <c r="A63" s="1">
        <v>26</v>
      </c>
      <c r="B63" s="15" t="s">
        <v>27</v>
      </c>
      <c r="C63" s="28" t="s">
        <v>84</v>
      </c>
    </row>
    <row r="64" spans="1:3" ht="30">
      <c r="A64" s="1">
        <v>27</v>
      </c>
      <c r="B64" s="15" t="s">
        <v>47</v>
      </c>
      <c r="C64" s="28" t="s">
        <v>84</v>
      </c>
    </row>
    <row r="65" spans="1:3" ht="30">
      <c r="A65" s="1">
        <v>28</v>
      </c>
      <c r="B65" s="15" t="s">
        <v>48</v>
      </c>
      <c r="C65" s="28" t="s">
        <v>84</v>
      </c>
    </row>
    <row r="66" spans="1:3" ht="15">
      <c r="A66" s="1">
        <v>29</v>
      </c>
      <c r="B66" s="15" t="s">
        <v>14</v>
      </c>
      <c r="C66" s="28" t="s">
        <v>84</v>
      </c>
    </row>
    <row r="67" spans="1:3" ht="15">
      <c r="A67" s="1">
        <v>30</v>
      </c>
      <c r="B67" s="14" t="s">
        <v>15</v>
      </c>
      <c r="C67" s="28" t="s">
        <v>84</v>
      </c>
    </row>
    <row r="68" spans="1:3" ht="15">
      <c r="A68" s="1">
        <v>31</v>
      </c>
      <c r="B68" s="15" t="s">
        <v>16</v>
      </c>
      <c r="C68" s="28" t="s">
        <v>84</v>
      </c>
    </row>
    <row r="69" spans="1:3" ht="15">
      <c r="A69" s="1">
        <v>32</v>
      </c>
      <c r="B69" s="14" t="s">
        <v>17</v>
      </c>
      <c r="C69" s="28" t="s">
        <v>84</v>
      </c>
    </row>
    <row r="70" spans="1:3" ht="15">
      <c r="A70" s="1">
        <v>33</v>
      </c>
      <c r="B70" s="15" t="s">
        <v>13</v>
      </c>
      <c r="C70" s="28" t="s">
        <v>84</v>
      </c>
    </row>
    <row r="71" spans="1:3" ht="15">
      <c r="A71" s="1">
        <v>34</v>
      </c>
      <c r="B71" s="14" t="s">
        <v>76</v>
      </c>
      <c r="C71" s="28">
        <f>SUM(C12:C17,C43:C70)</f>
        <v>216000</v>
      </c>
    </row>
    <row r="72" spans="1:3" ht="15">
      <c r="A72" s="1">
        <v>35</v>
      </c>
      <c r="B72" s="15" t="s">
        <v>18</v>
      </c>
      <c r="C72" s="28" t="s">
        <v>84</v>
      </c>
    </row>
    <row r="73" spans="1:3" ht="15">
      <c r="A73" s="1">
        <v>36</v>
      </c>
      <c r="B73" s="14" t="s">
        <v>77</v>
      </c>
      <c r="C73" s="28">
        <f>SUM(C71:C72)</f>
        <v>216000</v>
      </c>
    </row>
    <row r="74" spans="1:3" ht="15">
      <c r="A74" s="8"/>
      <c r="B74" s="8"/>
      <c r="C74" s="29"/>
    </row>
    <row r="75" spans="1:3" ht="15">
      <c r="A75" s="8"/>
      <c r="B75" s="9" t="s">
        <v>19</v>
      </c>
      <c r="C75" s="29"/>
    </row>
    <row r="76" spans="1:3" ht="45">
      <c r="A76" s="8"/>
      <c r="B76" s="20" t="s">
        <v>46</v>
      </c>
      <c r="C76" s="28" t="s">
        <v>84</v>
      </c>
    </row>
    <row r="77" spans="1:3" ht="15">
      <c r="A77" s="8"/>
      <c r="B77" s="10"/>
      <c r="C77" s="29"/>
    </row>
    <row r="78" spans="1:3" ht="15">
      <c r="A78" s="8"/>
      <c r="B78" s="8"/>
      <c r="C78" s="29"/>
    </row>
    <row r="79" spans="1:3" ht="15">
      <c r="A79" s="8"/>
      <c r="B79" s="10" t="s">
        <v>59</v>
      </c>
      <c r="C79" s="28" t="s">
        <v>84</v>
      </c>
    </row>
    <row r="80" spans="1:3" ht="15">
      <c r="A80" s="8"/>
      <c r="B80" s="8"/>
      <c r="C80" s="29"/>
    </row>
    <row r="81" spans="1:3" ht="30">
      <c r="A81" s="8"/>
      <c r="B81" s="21" t="s">
        <v>80</v>
      </c>
      <c r="C81" s="29"/>
    </row>
    <row r="82" spans="1:3" ht="30">
      <c r="A82" s="8"/>
      <c r="B82" s="22" t="s">
        <v>65</v>
      </c>
      <c r="C82" s="28" t="s">
        <v>84</v>
      </c>
    </row>
    <row r="83" spans="1:3" ht="45">
      <c r="A83" s="8"/>
      <c r="B83" s="22" t="s">
        <v>75</v>
      </c>
      <c r="C83" s="28" t="s">
        <v>84</v>
      </c>
    </row>
    <row r="84" spans="1:3" ht="28.5" customHeight="1">
      <c r="A84" s="8"/>
      <c r="B84" s="23" t="s">
        <v>79</v>
      </c>
      <c r="C84" s="28" t="s">
        <v>84</v>
      </c>
    </row>
    <row r="85" spans="1:3" ht="15">
      <c r="A85" s="8"/>
      <c r="B85" s="21"/>
      <c r="C85" s="29"/>
    </row>
    <row r="86" spans="1:3" ht="15.75" thickBot="1">
      <c r="A86" s="8"/>
      <c r="B86" s="12" t="s">
        <v>82</v>
      </c>
      <c r="C86" s="29"/>
    </row>
    <row r="87" spans="1:3" s="32" customFormat="1" ht="19.5" thickBot="1">
      <c r="A87" s="33"/>
      <c r="B87" s="35" t="s">
        <v>91</v>
      </c>
      <c r="C87" s="36">
        <f>SUM(C73,C76,C79,C82:C84)</f>
        <v>216000</v>
      </c>
    </row>
    <row r="89" ht="15">
      <c r="B89" s="4" t="s">
        <v>20</v>
      </c>
    </row>
    <row r="91" ht="15">
      <c r="B91" s="26" t="s">
        <v>89</v>
      </c>
    </row>
    <row r="92" ht="15">
      <c r="B92" s="27" t="s">
        <v>87</v>
      </c>
    </row>
  </sheetData>
  <sheetProtection/>
  <mergeCells count="2">
    <mergeCell ref="C16:C17"/>
    <mergeCell ref="A6:C6"/>
  </mergeCells>
  <printOptions gridLines="1" horizontalCentered="1"/>
  <pageMargins left="0.11811023622047245" right="0.11811023622047245" top="0.3937007874015748" bottom="0.3937007874015748" header="0.31496062992125984" footer="0.31496062992125984"/>
  <pageSetup fitToHeight="1" fitToWidth="1" horizontalDpi="600" verticalDpi="600" orientation="portrait" paperSize="9" scale="3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Vacek Emerich Dr. Ing.</dc:creator>
  <cp:keywords/>
  <dc:description/>
  <cp:lastModifiedBy>Vacek Emerich</cp:lastModifiedBy>
  <cp:lastPrinted>2017-05-31T07:28:54Z</cp:lastPrinted>
  <dcterms:created xsi:type="dcterms:W3CDTF">2011-03-29T08:31:49Z</dcterms:created>
  <dcterms:modified xsi:type="dcterms:W3CDTF">2018-07-26T12:29:33Z</dcterms:modified>
  <cp:category/>
  <cp:version/>
  <cp:contentType/>
  <cp:contentStatus/>
</cp:coreProperties>
</file>