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61" windowWidth="24240" windowHeight="13740" tabRatio="797" activeTab="0"/>
  </bookViews>
  <sheets>
    <sheet name="G.1.REKAPITULACE" sheetId="1" r:id="rId1"/>
    <sheet name="G.3.SKŘ" sheetId="2" r:id="rId2"/>
    <sheet name="G.2.Strojně-technol.část" sheetId="3" r:id="rId3"/>
    <sheet name="List1" sheetId="4" r:id="rId4"/>
    <sheet name="List2" sheetId="5" r:id="rId5"/>
  </sheets>
  <definedNames>
    <definedName name="_Toc489858561" localSheetId="2">'G.2.Strojně-technol.část'!$F$541</definedName>
    <definedName name="_Toc489858563" localSheetId="2">'G.2.Strojně-technol.část'!$F$16</definedName>
    <definedName name="_Toc489858564" localSheetId="2">'G.2.Strojně-technol.část'!$F$77</definedName>
    <definedName name="_Toc489858565" localSheetId="2">'G.2.Strojně-technol.část'!#REF!</definedName>
    <definedName name="_Toc498962209" localSheetId="2">'G.2.Strojně-technol.část'!$F$16</definedName>
    <definedName name="_Toc498962210" localSheetId="2">'G.2.Strojně-technol.část'!$F$77</definedName>
    <definedName name="_Toc498962211" localSheetId="2">'G.2.Strojně-technol.část'!$F$110</definedName>
    <definedName name="_Toc498962212" localSheetId="2">'G.2.Strojně-technol.část'!$F$151</definedName>
    <definedName name="_Toc498962213" localSheetId="2">'G.2.Strojně-technol.část'!$F$260</definedName>
    <definedName name="_Toc498962214" localSheetId="2">'G.2.Strojně-technol.část'!$F$301</definedName>
    <definedName name="_Toc499370397" localSheetId="2">'G.2.Strojně-technol.část'!$F$378</definedName>
    <definedName name="_Toc499370398" localSheetId="2">'G.2.Strojně-technol.část'!$F$457</definedName>
    <definedName name="_Toc499370399" localSheetId="2">'G.2.Strojně-technol.část'!$F$500</definedName>
    <definedName name="_Toc499370400" localSheetId="2">'G.2.Strojně-technol.část'!#REF!</definedName>
    <definedName name="_Toc499370401" localSheetId="2">'G.2.Strojně-technol.část'!#REF!</definedName>
    <definedName name="_xlnm.Print_Titles" localSheetId="2">'G.2.Strojně-technol.část'!$12:$14</definedName>
    <definedName name="_xlnm.Print_Titles" localSheetId="1">'G.3.SKŘ'!$12:$14</definedName>
    <definedName name="_xlnm.Print_Area" localSheetId="0">'G.1.REKAPITULACE'!$A$1:$L$37</definedName>
    <definedName name="_xlnm.Print_Area" localSheetId="2">'G.2.Strojně-technol.část'!$B$2:$L$573</definedName>
    <definedName name="_xlnm.Print_Area" localSheetId="1">'G.3.SKŘ'!$B$2:$L$78</definedName>
  </definedNames>
  <calcPr fullCalcOnLoad="1"/>
</workbook>
</file>

<file path=xl/sharedStrings.xml><?xml version="1.0" encoding="utf-8"?>
<sst xmlns="http://schemas.openxmlformats.org/spreadsheetml/2006/main" count="1225" uniqueCount="643">
  <si>
    <t>M.j.</t>
  </si>
  <si>
    <t>ks</t>
  </si>
  <si>
    <t>P o p i s</t>
  </si>
  <si>
    <t>Investor :</t>
  </si>
  <si>
    <t>Stavba :</t>
  </si>
  <si>
    <t>Část :</t>
  </si>
  <si>
    <t>Vypracoval :</t>
  </si>
  <si>
    <t>Datum :</t>
  </si>
  <si>
    <t xml:space="preserve">Dodávka </t>
  </si>
  <si>
    <t>Montáž</t>
  </si>
  <si>
    <t>CELKEM</t>
  </si>
  <si>
    <t>Dodávka</t>
  </si>
  <si>
    <t>Dodávka v Kč</t>
  </si>
  <si>
    <t>Montáž v Kč</t>
  </si>
  <si>
    <t>CELKEM v Kč</t>
  </si>
  <si>
    <t>POL.</t>
  </si>
  <si>
    <t>Množství</t>
  </si>
  <si>
    <t>Jednotková</t>
  </si>
  <si>
    <t>TYP / KÓD</t>
  </si>
  <si>
    <t>PČ</t>
  </si>
  <si>
    <t>Ing. Jaromír Florian</t>
  </si>
  <si>
    <t>CELKOVÁ CENA BEZ DPH</t>
  </si>
  <si>
    <t>PROVOZNÍ SOUBOR</t>
  </si>
  <si>
    <t>CENA [Kč]</t>
  </si>
  <si>
    <t>Stavba:</t>
  </si>
  <si>
    <t>sada</t>
  </si>
  <si>
    <t>Doprava</t>
  </si>
  <si>
    <t>7.</t>
  </si>
  <si>
    <t>8.</t>
  </si>
  <si>
    <t>MVE Nové Mlýny, rekonstrukce KT 2400</t>
  </si>
  <si>
    <t>Povodí Moravy, státní podnik, Dřevařská 11, 602 00 Brno</t>
  </si>
  <si>
    <t>Strojně-technologická část</t>
  </si>
  <si>
    <t>03/2018</t>
  </si>
  <si>
    <t>D.1.2.5.  MĚŘENÍ PŘED A PO REKONSTRUKCI</t>
  </si>
  <si>
    <t>1.</t>
  </si>
  <si>
    <t>2.</t>
  </si>
  <si>
    <t>D.1.2.6.  DEMONTÁŽ, MONTÁŽ, LIKVIDACE ODPADŮ</t>
  </si>
  <si>
    <t>3.</t>
  </si>
  <si>
    <t>4.</t>
  </si>
  <si>
    <t>5.</t>
  </si>
  <si>
    <t>D.1.2.7.  HYDRAULICKÝ UPGRADE OBĚŽNÉHO  KOLA</t>
  </si>
  <si>
    <t>6.</t>
  </si>
  <si>
    <t>kplt</t>
  </si>
  <si>
    <t>9.</t>
  </si>
  <si>
    <t>10.</t>
  </si>
  <si>
    <t>b) Trubkový chladič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</si>
  <si>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</si>
  <si>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</si>
  <si>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</si>
  <si>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</si>
  <si>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</si>
  <si>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</si>
  <si>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</si>
  <si>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</si>
  <si>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</si>
  <si>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</si>
  <si>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</si>
  <si>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</si>
  <si>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</si>
  <si>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</si>
  <si>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</si>
  <si>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</si>
  <si>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</si>
  <si>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</si>
  <si>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</si>
  <si>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</si>
  <si>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</si>
  <si>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</si>
  <si>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</si>
  <si>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</si>
  <si>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D.1.2.10. GENERÁTOR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</si>
  <si>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</si>
  <si>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</si>
  <si>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</si>
  <si>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</si>
  <si>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</si>
  <si>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</si>
  <si>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</si>
  <si>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</si>
  <si>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</si>
  <si>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D.1.2.11. HYDRAULICKÁ ČÁST REGULACE</t>
  </si>
  <si>
    <t>5. Vnější trubkování hydraulického obvodu regulace</t>
  </si>
  <si>
    <t>6. Olejová náplň hydraulického obvodu regulace</t>
  </si>
  <si>
    <t>44.</t>
  </si>
  <si>
    <t>45.</t>
  </si>
  <si>
    <t>46.</t>
  </si>
  <si>
    <t>47.</t>
  </si>
  <si>
    <t>48.</t>
  </si>
  <si>
    <t>49.</t>
  </si>
  <si>
    <t>D.1.2.3.  ZKOUŠKY,  ZAŠKOLENÍ, ZKUŠEBNÍ PROVOZ</t>
  </si>
  <si>
    <t>50.</t>
  </si>
  <si>
    <t>7. Zaškolení obsluhy</t>
  </si>
  <si>
    <t>8. Zkušební provoz</t>
  </si>
  <si>
    <t>51.</t>
  </si>
  <si>
    <t>52.</t>
  </si>
  <si>
    <t>D.1.2.4.  TECHNICKÉ NÁLEZY A DOKUMENTACE</t>
  </si>
  <si>
    <t>53.</t>
  </si>
  <si>
    <t>OSTATNÍ NÁKLADY</t>
  </si>
  <si>
    <t>54.</t>
  </si>
  <si>
    <t>55.</t>
  </si>
  <si>
    <t>Systém kontroly a řízení</t>
  </si>
  <si>
    <t>L301</t>
  </si>
  <si>
    <t>Snímač hladiny prosáklé vody na víku turbíny</t>
  </si>
  <si>
    <t>M353</t>
  </si>
  <si>
    <t>Připojení mazacího přístroje VLT včetně rušení obvodu M111</t>
  </si>
  <si>
    <t>T341</t>
  </si>
  <si>
    <t>T342</t>
  </si>
  <si>
    <t>T343</t>
  </si>
  <si>
    <t>Připojení snímače teploty na vstupy PLC</t>
  </si>
  <si>
    <t>S346</t>
  </si>
  <si>
    <t>Připojení snímače průtoku chladící vody do VLT, zrušení S345</t>
  </si>
  <si>
    <t>S349</t>
  </si>
  <si>
    <t>Připojení nového snímače tlaku chladící vody za čerpadlem, zrušení S341</t>
  </si>
  <si>
    <t>M343</t>
  </si>
  <si>
    <t>Zapojení nového servopohonu obtokového ventilu chladící vody</t>
  </si>
  <si>
    <t>M348</t>
  </si>
  <si>
    <t>Zapojení nového oběhového čerpadla chl. Vody, zrušení původního M341</t>
  </si>
  <si>
    <t>M349</t>
  </si>
  <si>
    <t>PLC01</t>
  </si>
  <si>
    <t>Nový řídicí systém - sestava, náhrada původního PLC NS950</t>
  </si>
  <si>
    <t>Aplikační software</t>
  </si>
  <si>
    <t>Rekonstrukce zdroje zálohovaného napájení</t>
  </si>
  <si>
    <t>F01</t>
  </si>
  <si>
    <t>Elektrické zapojení nového diferenciálního manometru</t>
  </si>
  <si>
    <t>L101</t>
  </si>
  <si>
    <t>L102</t>
  </si>
  <si>
    <t>Tlakový snímač hladiny např. LMP308 s rozsahem 0 - 3m.v.s.</t>
  </si>
  <si>
    <t>SQ01</t>
  </si>
  <si>
    <t>Synchronoskop SQ 0214</t>
  </si>
  <si>
    <t>Úprava vizualizace, nové obrazovky technologie, přeadresace všech proměnných</t>
  </si>
  <si>
    <t>S342</t>
  </si>
  <si>
    <t>Tlakový spínač - tlak vody za čerpadlem chladící vody - záložním</t>
  </si>
  <si>
    <t>S347</t>
  </si>
  <si>
    <t>Hlídač průtoku vody na odpadu z chladiče ložiska generátoru</t>
  </si>
  <si>
    <t>Snímač tlakové diference na hrubém filtru</t>
  </si>
  <si>
    <t>S348</t>
  </si>
  <si>
    <t>Snímač tlakové diference na jemném filtru</t>
  </si>
  <si>
    <t>S343</t>
  </si>
  <si>
    <t>Snímač koncových poloh serva na přívodu chladící vody</t>
  </si>
  <si>
    <t>M112</t>
  </si>
  <si>
    <t>Elektromotor jemného filtru chladící vody</t>
  </si>
  <si>
    <t>M346</t>
  </si>
  <si>
    <t xml:space="preserve">Elektromotor odkalení hrubého filtru chladící vody </t>
  </si>
  <si>
    <t>M347</t>
  </si>
  <si>
    <t xml:space="preserve">Elektromotor odkalení jemného filtru chladící vody </t>
  </si>
  <si>
    <t xml:space="preserve">Zkoušky a zprovoznění, protokoly funkčních zkoušek </t>
  </si>
  <si>
    <t xml:space="preserve">Protokoly zkoušek technologických ochran </t>
  </si>
  <si>
    <t>Pravidelná revize VN části a NN části</t>
  </si>
  <si>
    <t>Výchozí revize rekonstruovaného zařízení SKŘ</t>
  </si>
  <si>
    <t>Dokumentace skutečného stavu</t>
  </si>
  <si>
    <t>Kontrola nastavení a zkoušky elektrických ochran ABB</t>
  </si>
  <si>
    <t>HW úpravy zapojení, doplnění komunikačních kabelů …</t>
  </si>
  <si>
    <t xml:space="preserve">SW pro tvorbu výkazů včetně úpravy aplikačního a dispečerského SW </t>
  </si>
  <si>
    <t>Nová statická budící jednotka 150V / 250A</t>
  </si>
  <si>
    <t>Zapojení impulsního výstupu z fakturačního měření E.ON do PLC</t>
  </si>
  <si>
    <t>Ochrana stavby a staveniště před povodněmi a jinými vnějšími vlivy, pojištění</t>
  </si>
  <si>
    <t>Plnění podmínek rozhodnutí a závazných vyjádření orgánů státní správy</t>
  </si>
  <si>
    <t>Uspokojení oprávněných požadavků subjektů dotčených stavbou</t>
  </si>
  <si>
    <t xml:space="preserve">Ostatní veškeré úkony související s řádným provedením stavby  </t>
  </si>
  <si>
    <t>D.1.2.9. VNITŘNÍ ČÁSTI TURBÍNY A PŘÍSLUŠENSTVÍ</t>
  </si>
  <si>
    <t>56.</t>
  </si>
  <si>
    <t>57.</t>
  </si>
  <si>
    <t>58.</t>
  </si>
  <si>
    <t>59.</t>
  </si>
  <si>
    <t>G. Rozpočet - výkaz výměr</t>
  </si>
  <si>
    <t>Ing.Jaromír Florian</t>
  </si>
  <si>
    <t>G.1.Rekapitulace soupisu prací a dodávek</t>
  </si>
  <si>
    <t>Ing.Vincenc Horník</t>
  </si>
  <si>
    <t>G.2.Strojně-technologická část</t>
  </si>
  <si>
    <t>G.3.Systém kontroly a řízení</t>
  </si>
  <si>
    <t>D.2.2.1.REKONSTRUKCE VODÍCÍHO LOŽISKA TURBÍNY</t>
  </si>
  <si>
    <t>D.2.2.2.OBNOVA ŘÍDICÍHO SYSTÉMU MVE</t>
  </si>
  <si>
    <t>D.2.2.3.MĚŘENÍ PRŮTOKU TURBÍNOU</t>
  </si>
  <si>
    <t>D.2.2.4.MĚŘENÍ HLADINY V JÍMKÁCH PROSÁKLÉ VODY</t>
  </si>
  <si>
    <t>D.2.2.5.FÁZOVACÍ SOUPRAVA</t>
  </si>
  <si>
    <t>D.2.2.6. SCADA / HMI</t>
  </si>
  <si>
    <t>D.2.2.7. MĚŘENÍ SVORKOVÉ VÝROBY A JEJÍ VYKAZOVÁNÍ</t>
  </si>
  <si>
    <t>D.2.2.8. RUŠENÉ SNÍMAČE A OBVODY</t>
  </si>
  <si>
    <t>D.2.2.9. UVEDENÍ DO PROVOZU</t>
  </si>
  <si>
    <t>D.1.2.8. NOVÉ VODÍCÍ LOŽISKO, UCPÁVKA  A CHLADÍCÍ SYSTÉM</t>
  </si>
  <si>
    <t>Zařízení staveniště včetně jeho odstranění</t>
  </si>
  <si>
    <r>
      <rPr>
        <sz val="10"/>
        <color indexed="8"/>
        <rFont val="Arial"/>
        <family val="2"/>
      </rPr>
      <t>a)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 xml:space="preserve">měření vibrací soustrojí (na tělesech ložisek ve dvou směrech, na závěsu i svisle, na rozdělovací hlavě) </t>
    </r>
  </si>
  <si>
    <t>b) měření vůlí ložisek (ve dvou směrech)</t>
  </si>
  <si>
    <r>
      <t>c)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měření svislosti soustrojí</t>
    </r>
  </si>
  <si>
    <r>
      <t>d)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měření vůle mezi oběžným kolem a komorou</t>
    </r>
  </si>
  <si>
    <t>1. Měření na soustrojí před demontáží :</t>
  </si>
  <si>
    <r>
      <t xml:space="preserve">e) </t>
    </r>
    <r>
      <rPr>
        <sz val="10"/>
        <color indexed="8"/>
        <rFont val="Arial"/>
        <family val="2"/>
      </rPr>
      <t>měření vůlí rozváděcích lopat  vůči lopatkovým kruhům, kontrola těsnosti rozvaděče v zavřené poloze, kontrola max. otevření rozvaděče a</t>
    </r>
    <r>
      <rPr>
        <vertAlign val="subscript"/>
        <sz val="10"/>
        <color indexed="8"/>
        <rFont val="Arial"/>
        <family val="2"/>
      </rPr>
      <t>0max</t>
    </r>
  </si>
  <si>
    <r>
      <t xml:space="preserve">f) </t>
    </r>
    <r>
      <rPr>
        <sz val="10"/>
        <color indexed="8"/>
        <rFont val="Arial"/>
        <family val="2"/>
      </rPr>
      <t>měření hlučnosti soustrojí</t>
    </r>
  </si>
  <si>
    <r>
      <t xml:space="preserve">g) </t>
    </r>
    <r>
      <rPr>
        <sz val="10"/>
        <color indexed="8"/>
        <rFont val="Arial"/>
        <family val="2"/>
      </rPr>
      <t>časy otevírání a zavírání rozváděcích lopat a oběžného kola</t>
    </r>
  </si>
  <si>
    <r>
      <t xml:space="preserve">h) </t>
    </r>
    <r>
      <rPr>
        <sz val="10"/>
        <color indexed="8"/>
        <rFont val="Arial"/>
        <family val="2"/>
      </rPr>
      <t>přechodné zvýšení otáček při výpadku 100 % výkonu</t>
    </r>
  </si>
  <si>
    <r>
      <t xml:space="preserve">i) </t>
    </r>
    <r>
      <rPr>
        <sz val="10"/>
        <color indexed="8"/>
        <rFont val="Arial"/>
        <family val="2"/>
      </rPr>
      <t>průběh tlaků při přestavení rozváděcího a oběžného kola v obou směrech</t>
    </r>
  </si>
  <si>
    <r>
      <t xml:space="preserve">j) </t>
    </r>
    <r>
      <rPr>
        <sz val="10"/>
        <color indexed="8"/>
        <rFont val="Arial"/>
        <family val="2"/>
      </rPr>
      <t>zdvih servomotorů rozváděcího a oběžného kola</t>
    </r>
  </si>
  <si>
    <r>
      <t xml:space="preserve">k) </t>
    </r>
    <r>
      <rPr>
        <sz val="10"/>
        <color indexed="8"/>
        <rFont val="Arial"/>
        <family val="2"/>
      </rPr>
      <t>izolační stav statoru generátoru</t>
    </r>
  </si>
  <si>
    <r>
      <t xml:space="preserve">l)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izolační stav rotoru generátoru</t>
    </r>
  </si>
  <si>
    <r>
      <t xml:space="preserve">m) </t>
    </r>
    <r>
      <rPr>
        <sz val="10"/>
        <color indexed="8"/>
        <rFont val="Arial"/>
        <family val="2"/>
      </rPr>
      <t>izolační stav sběracího ústrojí</t>
    </r>
  </si>
  <si>
    <r>
      <t xml:space="preserve">n) </t>
    </r>
    <r>
      <rPr>
        <sz val="10"/>
        <color indexed="8"/>
        <rFont val="Arial"/>
        <family val="2"/>
      </rPr>
      <t>měření vzduchové mezery mezi rotorem a statorem</t>
    </r>
  </si>
  <si>
    <t>08/2018</t>
  </si>
  <si>
    <r>
      <t xml:space="preserve">m)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izolační stav statoru generátoru</t>
    </r>
  </si>
  <si>
    <t>a) měření vibrací soustrojí (na tělesech ložisek ve dvou směrech, na závěsu i svisle, na rozdělovací hlavě)</t>
  </si>
  <si>
    <t>b) měření vůlí ložisek.</t>
  </si>
  <si>
    <t>c) měření svislosti soustrojí</t>
  </si>
  <si>
    <t>d) měření vůle mezi oběžným kolem a komorou</t>
  </si>
  <si>
    <r>
      <t>e) měření vůlí rozváděcích lopat  vůči lopatkovým kruhům, kontrola těsnosti rozvaděče v zavřené poloze, kontrola max. otevření rozvaděče a</t>
    </r>
    <r>
      <rPr>
        <vertAlign val="subscript"/>
        <sz val="10"/>
        <color indexed="8"/>
        <rFont val="Arial"/>
        <family val="2"/>
      </rPr>
      <t>0max</t>
    </r>
  </si>
  <si>
    <t>f) měření hlučnosti soustrojí</t>
  </si>
  <si>
    <t>g) časy otevírání a zavírání rozváděcích lopat a oběžného kola</t>
  </si>
  <si>
    <t>h) přechodné zvýšení otáček při výpadku 100 % výkonu</t>
  </si>
  <si>
    <t>i) průběh tlaků při přestavení rozváděcího a oběžného kola v obou směrech</t>
  </si>
  <si>
    <t>j) zdvih servomotorů rozváděcího a oběžného kola</t>
  </si>
  <si>
    <t>k) časy dočerpávání čerpacího agregátu regulátoru</t>
  </si>
  <si>
    <t>l) časy všech automatických pochodů</t>
  </si>
  <si>
    <t>n) izolační stav rotoru generátoru</t>
  </si>
  <si>
    <t>o) izolační stav sběracího ústrojí</t>
  </si>
  <si>
    <t>p) měření vzduchové mezery mezi rotorem a statorem</t>
  </si>
  <si>
    <t>q) házení sběracích kroužků</t>
  </si>
  <si>
    <r>
      <t xml:space="preserve">b) </t>
    </r>
    <r>
      <rPr>
        <sz val="10"/>
        <rFont val="Arial"/>
        <family val="2"/>
      </rPr>
      <t>demontáž rozdělovací hlavy</t>
    </r>
  </si>
  <si>
    <r>
      <t xml:space="preserve">c) </t>
    </r>
    <r>
      <rPr>
        <sz val="10"/>
        <rFont val="Arial"/>
        <family val="2"/>
      </rPr>
      <t>demontáž přestavné trubky</t>
    </r>
  </si>
  <si>
    <r>
      <t xml:space="preserve">d) </t>
    </r>
    <r>
      <rPr>
        <sz val="10"/>
        <rFont val="Arial"/>
        <family val="2"/>
      </rPr>
      <t>demontáž horní hvězdy generátoru a krytů</t>
    </r>
  </si>
  <si>
    <r>
      <t xml:space="preserve">e) </t>
    </r>
    <r>
      <rPr>
        <sz val="10"/>
        <rFont val="Arial"/>
        <family val="2"/>
      </rPr>
      <t>usazení bloku oběž. kola turbíny na nosný kroužek a rozpojení spojky</t>
    </r>
  </si>
  <si>
    <r>
      <t xml:space="preserve">f) </t>
    </r>
    <r>
      <rPr>
        <sz val="10"/>
        <rFont val="Arial"/>
        <family val="2"/>
      </rPr>
      <t xml:space="preserve">demontáž spojky </t>
    </r>
  </si>
  <si>
    <r>
      <t xml:space="preserve">g) </t>
    </r>
    <r>
      <rPr>
        <sz val="10"/>
        <rFont val="Arial"/>
        <family val="2"/>
      </rPr>
      <t xml:space="preserve">vytažení rotoru generátoru s hřídelí </t>
    </r>
  </si>
  <si>
    <r>
      <t xml:space="preserve">h) </t>
    </r>
    <r>
      <rPr>
        <sz val="10"/>
        <rFont val="Arial"/>
        <family val="2"/>
      </rPr>
      <t>demontáž statoru generátoru a brzd</t>
    </r>
  </si>
  <si>
    <r>
      <t xml:space="preserve">i) </t>
    </r>
    <r>
      <rPr>
        <sz val="10"/>
        <rFont val="Arial"/>
        <family val="2"/>
      </rPr>
      <t>demontáž dolní hvězdy generátoru s kombinovaným ložiskem</t>
    </r>
  </si>
  <si>
    <r>
      <t xml:space="preserve">j) </t>
    </r>
    <r>
      <rPr>
        <sz val="10"/>
        <rFont val="Arial"/>
        <family val="2"/>
      </rPr>
      <t>demontáž vybavení víka turbiny</t>
    </r>
  </si>
  <si>
    <r>
      <t xml:space="preserve">k) </t>
    </r>
    <r>
      <rPr>
        <sz val="10"/>
        <rFont val="Arial"/>
        <family val="2"/>
      </rPr>
      <t>demontáž servomotorů RK od rozváděcího kruhu</t>
    </r>
  </si>
  <si>
    <r>
      <t xml:space="preserve">l) </t>
    </r>
    <r>
      <rPr>
        <sz val="10"/>
        <rFont val="Arial"/>
        <family val="2"/>
      </rPr>
      <t>demontáž rozváděcího kruhu, pák a táhel jednotlivých rozváděcích lopat</t>
    </r>
  </si>
  <si>
    <r>
      <t xml:space="preserve">m) </t>
    </r>
    <r>
      <rPr>
        <sz val="10"/>
        <rFont val="Arial"/>
        <family val="2"/>
      </rPr>
      <t xml:space="preserve">vytažení bloku oběž. kola ze šachty a rozebrání na jednotlivé součásti </t>
    </r>
  </si>
  <si>
    <r>
      <t xml:space="preserve">n) </t>
    </r>
    <r>
      <rPr>
        <sz val="10"/>
        <rFont val="Arial"/>
        <family val="2"/>
      </rPr>
      <t xml:space="preserve">demontáž horního lopatkového kruhu a rozváděcích lopat </t>
    </r>
  </si>
  <si>
    <r>
      <t xml:space="preserve">o) </t>
    </r>
    <r>
      <rPr>
        <sz val="10"/>
        <rFont val="Arial"/>
        <family val="2"/>
      </rPr>
      <t>demontáž veškerého zařízení chladící vody</t>
    </r>
  </si>
  <si>
    <r>
      <t xml:space="preserve">p) </t>
    </r>
    <r>
      <rPr>
        <sz val="10"/>
        <rFont val="Arial"/>
        <family val="2"/>
      </rPr>
      <t>demontáž odlučovače oleje</t>
    </r>
  </si>
  <si>
    <r>
      <t xml:space="preserve">q) </t>
    </r>
    <r>
      <rPr>
        <sz val="10"/>
        <rFont val="Arial"/>
        <family val="2"/>
      </rPr>
      <t>demontáž hydraulické části regulátoru</t>
    </r>
  </si>
  <si>
    <r>
      <t xml:space="preserve">r) </t>
    </r>
    <r>
      <rPr>
        <sz val="10"/>
        <color indexed="8"/>
        <rFont val="Arial"/>
        <family val="2"/>
      </rPr>
      <t>demontáž čerpadla v jímce prosáklé vody, včetně elektromotoru</t>
    </r>
  </si>
  <si>
    <r>
      <t xml:space="preserve">s) </t>
    </r>
    <r>
      <rPr>
        <sz val="10"/>
        <color indexed="8"/>
        <rFont val="Arial"/>
        <family val="2"/>
      </rPr>
      <t>demontáž šoupátka vypouštění spirály, včetně stojanu s ovládáním</t>
    </r>
  </si>
  <si>
    <r>
      <t xml:space="preserve">c) </t>
    </r>
    <r>
      <rPr>
        <sz val="10"/>
        <rFont val="Arial"/>
        <family val="2"/>
      </rPr>
      <t xml:space="preserve">při zpětné montáži všechny spoje provést s novým těsněním </t>
    </r>
  </si>
  <si>
    <r>
      <t xml:space="preserve">a) </t>
    </r>
    <r>
      <rPr>
        <sz val="10"/>
        <rFont val="Arial"/>
        <family val="2"/>
      </rPr>
      <t>celková zpětná montáž soustrojí včetně všech potřebných měření, postup opačný jako u demontáže</t>
    </r>
  </si>
  <si>
    <r>
      <t xml:space="preserve">b) </t>
    </r>
    <r>
      <rPr>
        <sz val="10"/>
        <rFont val="Arial"/>
        <family val="2"/>
      </rPr>
      <t>u všech dílů po montáži oprava nových nátěrů poškozených při dopravě a montáži</t>
    </r>
  </si>
  <si>
    <r>
      <t xml:space="preserve">d) </t>
    </r>
    <r>
      <rPr>
        <sz val="10"/>
        <color indexed="8"/>
        <rFont val="Arial"/>
        <family val="2"/>
      </rPr>
      <t>průběžná montáž nového zařízení chladící vody a napojení kabelů</t>
    </r>
  </si>
  <si>
    <r>
      <t>a)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likvidace nepoužitelných olejových náplní, ložisko generátoru cca 1600 l, regulace cca 400 l</t>
    </r>
  </si>
  <si>
    <r>
      <t xml:space="preserve">b) likvidace </t>
    </r>
    <r>
      <rPr>
        <sz val="10"/>
        <color indexed="8"/>
        <rFont val="Arial"/>
        <family val="2"/>
      </rPr>
      <t>vybouraného stavebního materiául cca 0,3 m</t>
    </r>
    <r>
      <rPr>
        <vertAlign val="superscript"/>
        <sz val="10"/>
        <color indexed="8"/>
        <rFont val="Arial"/>
        <family val="2"/>
      </rPr>
      <t>3</t>
    </r>
  </si>
  <si>
    <r>
      <t>a)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před demontáží bude provedeno odpojení kabelů všech přístrojů na demontovaném zařízení, bude provedeno seznačení kabelů s přístroji</t>
    </r>
  </si>
  <si>
    <r>
      <t>a)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odlití nových oběžných lopat</t>
    </r>
  </si>
  <si>
    <t>b) opracování nových oběžných lopat</t>
  </si>
  <si>
    <r>
      <t xml:space="preserve">c) likvidace </t>
    </r>
    <r>
      <rPr>
        <sz val="10"/>
        <color indexed="8"/>
        <rFont val="Arial"/>
        <family val="2"/>
      </rPr>
      <t>zařízení které není určeno k dalšímu použití - uložení na místo v areálu objektu MVE určené zodpovědným pracovníkem objednatele</t>
    </r>
  </si>
  <si>
    <t>c) defektoskopické zkoušky nových oběžných lopat</t>
  </si>
  <si>
    <r>
      <t>a)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zpracování projektu GM včetně prohlídky díla, návrhu hydrometrického vozíku a připomínkování projektu</t>
    </r>
  </si>
  <si>
    <r>
      <t>a)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naprogramování nové vazby</t>
    </r>
  </si>
  <si>
    <t>b) odladění nové vazby</t>
  </si>
  <si>
    <t>2. Měření na soustrojí po rekonstrukci :</t>
  </si>
  <si>
    <t>1. Demontáž strojně-technologického zařízení :</t>
  </si>
  <si>
    <t>2. Zpětná montáž strojně-technologického zařízení :</t>
  </si>
  <si>
    <t>3. Likvidace odpadů :</t>
  </si>
  <si>
    <t>1. Nové lopaty oběžného kola :</t>
  </si>
  <si>
    <t>2. Naprogramování a odladění nové vazby RK-OK :</t>
  </si>
  <si>
    <t>3. Garanční měření (GM) :</t>
  </si>
  <si>
    <t>1. Nové vodící ložisko a ucpávka :</t>
  </si>
  <si>
    <t>b) zhotovení hydrometrického vozíku</t>
  </si>
  <si>
    <t xml:space="preserve">c) kalibrace 8 ks vrtulí </t>
  </si>
  <si>
    <t>d) indexové měření s využitím kalibrace metody Winter-Kennedy pomocí vrtulí</t>
  </si>
  <si>
    <t>e) měření vrtulkami při jednom spádu - 8 ks vrtulí, 10 poloh, měření 1 x v každém propeleru, měření 7 propelerů pro celý provozní rozsah turbíny</t>
  </si>
  <si>
    <t xml:space="preserve">f) prezentace předběžných výsledků GM, zpracování závěrečného protokolu, odsouhlasení protokolu </t>
  </si>
  <si>
    <t>g) snímání relativních hřídelových vibrací ve vodícím ložisku turbíny ve 3 provozních bodech soustrojí</t>
  </si>
  <si>
    <t>h) vyhotovení závěrečné zprávy s definitivním vyhodnocením GM</t>
  </si>
  <si>
    <t>a1) těleso ložiska</t>
  </si>
  <si>
    <t>a2) axiální mechanická ucpávka</t>
  </si>
  <si>
    <t>a3) mazací přístroj</t>
  </si>
  <si>
    <t>a4) přístroje pro automatiku</t>
  </si>
  <si>
    <t>a) Nové díly pro ložisko a ucpávku :</t>
  </si>
  <si>
    <t>a5) tuková náplň pro mazání ložiska</t>
  </si>
  <si>
    <t>b1) hřídel turbíny</t>
  </si>
  <si>
    <t>b2) úpravy zařízení nad ložiskem</t>
  </si>
  <si>
    <t>b3) víko turbíny</t>
  </si>
  <si>
    <t>b4) vyčerpání prosáklé vody z víka</t>
  </si>
  <si>
    <t>2. Nový chladící systém :</t>
  </si>
  <si>
    <t>a41) snímač teploty Pt100</t>
  </si>
  <si>
    <t>a42) snímač hladiny prosáklé vody na víku turbíny</t>
  </si>
  <si>
    <t>m</t>
  </si>
  <si>
    <t>c4) ruční kulový uzávěr DN 32 PN 16, z nerezové oceli</t>
  </si>
  <si>
    <t>c6) obtokové potrubí DN 50 chladících buněk, z nerezové oceli</t>
  </si>
  <si>
    <t xml:space="preserve">c7) regulační ventil DN 50 z nerezové oceli, ovládaný elektrickým servomotorem </t>
  </si>
  <si>
    <t>c8) expanzní nádobka pro max. přetlak 0,4 MPa včetně připojení</t>
  </si>
  <si>
    <t>b) Úprava stávajících dílů turbíny pro nové ložisko a ucpávku :</t>
  </si>
  <si>
    <t>c) Potrubí chladící vody :</t>
  </si>
  <si>
    <t>c9) filtr DN 50 pro jednoduchou filtraci vody (500 µm)</t>
  </si>
  <si>
    <t>c10) zaslepovací příruba DN 80 PN 16 původního přívodu chladící vody ze spirály trubíny, včetně těsnění a spojovacího materiálu</t>
  </si>
  <si>
    <t>c11) přístroje a snímače :</t>
  </si>
  <si>
    <t>c111) snímač teploty vody protékající přes turbínu</t>
  </si>
  <si>
    <t>c112) snímač teploty chladící vody na vstupu do chladících buněk ložiska generátoru</t>
  </si>
  <si>
    <t>c113) snímač teploty chladící vody na výstupu z chladících buněk ložiska generátoru</t>
  </si>
  <si>
    <t>c114) snímač průtoku chladící vody</t>
  </si>
  <si>
    <t>c115) snímač tlaku chladící vody za čerpadlem</t>
  </si>
  <si>
    <t>c116) místní ukazatel tlaku chladící vody za čerpadlem</t>
  </si>
  <si>
    <t>c117) místní ukazatel tlaku za chladícími buňkami ložiska generátoru</t>
  </si>
  <si>
    <t>l</t>
  </si>
  <si>
    <r>
      <t>m</t>
    </r>
    <r>
      <rPr>
        <vertAlign val="superscript"/>
        <sz val="9"/>
        <color indexed="8"/>
        <rFont val="Arial CE"/>
        <family val="0"/>
      </rPr>
      <t>3</t>
    </r>
  </si>
  <si>
    <t>d2) Odstranění kamenné obkladové desky soklu na vnější stěně</t>
  </si>
  <si>
    <t>d3) Zhotovení prostupu pro potrubí 2 x Ø70 mm v pórobetonové stěně tloušťky 300 mm</t>
  </si>
  <si>
    <t>d4) Zhotovení otvorů pro průchod potrubí na dlaždicovém obkladu zevnitř</t>
  </si>
  <si>
    <t>d5) vyplnění prostoru kolem potrubí ve stěně (pěna,malta)</t>
  </si>
  <si>
    <t>d7) osazení kamenné obkladové desky soklu na venkovní stěně</t>
  </si>
  <si>
    <t>a) demontáž, technický nález</t>
  </si>
  <si>
    <t>b) diagnostika šroubů, matic a kolíků oběž. kola  ( ultrazvuk nebo magnetická a kapilární zkouška)</t>
  </si>
  <si>
    <t>c) diagnostika dosedací plochy náboje s přírubou spojky hřídele (ultrazvuk, magnet, nebo kapilární zkouška)</t>
  </si>
  <si>
    <t>d) diagnostika přestavného kříže, táhel a pák</t>
  </si>
  <si>
    <t>e) měření rovinnosti náboje v místě spojení s hřídelí, oprava dosedací plochy náboje k hřídeli a těsnění</t>
  </si>
  <si>
    <t>g) diagnostika přívodních trubek od rozdělovací hlavy, nové vedení trubek</t>
  </si>
  <si>
    <t>h) výměna těsnění přestavné tyče</t>
  </si>
  <si>
    <t>i)  nové těsnění čepů oběžných lopat – dvojice těsnících „O“ kroužků</t>
  </si>
  <si>
    <t>j)  nová KU pouzdra oběžných lopat, táhel, pák, přestavné tyče a vedení přestavného kříže ze samomazného materiálu</t>
  </si>
  <si>
    <t>f)  indikace tvaru a polohy čepů, rozměrová kontrola, kontrola drsnosti povrchu, kontrola ploch pro těsnící prvky</t>
  </si>
  <si>
    <t>k) všechny čepy a spojovací materiál nové z nerezového materiálu, včetně zajišťovacích kroužků oběžných lopat</t>
  </si>
  <si>
    <t>l)  povrchová ochrana vnitřních částí náboje, pák, táhel, přestavného kříže</t>
  </si>
  <si>
    <t>m) otryskání povrchu hrotu oběž.kola, oprava vad povrchu zavařením, zabroušení do tvaru, nátěr</t>
  </si>
  <si>
    <t>n) otryskání povrchu náboje oběž.kola, oprava menších vad zavařením, rozbroušení do tvaru, nátěr</t>
  </si>
  <si>
    <t>o) nový spojovací a těsnící materiál</t>
  </si>
  <si>
    <t>p) po smontování oběž.kola opracování vnějšího průměru přes lopaty – změření průměru</t>
  </si>
  <si>
    <t>q) tlaková a funkční zkouška servomotoru, kontrola průsaků v krajních polohách (průsak neměřitelný)</t>
  </si>
  <si>
    <t>r)  tlaková zkouška pro ověření těsnosti smontovaného oběž. kola</t>
  </si>
  <si>
    <t>s) zkouška zdvihu a velikosti pasivních odporů přestavného mechanizmu</t>
  </si>
  <si>
    <t>t)  statické vyvážení komplet kola na vyvaž.stroji nebo kalené čočce, max.zbytkový nevývažek dle ČSN ISO 1940-1, vyvážení dle stupně jakosti G 6,3</t>
  </si>
  <si>
    <t xml:space="preserve">u) přejímka smontovaného kola za účasti objednatele v rozsahu : změření průměru přes lopaty, pasivní odpory a zdvih přestavného mechanizmu, </t>
  </si>
  <si>
    <t xml:space="preserve">    prověšení lopat v ložiskách, tlaková zkouška, statické vyvážení</t>
  </si>
  <si>
    <t>a) otryskání obtékaného povrchu komory</t>
  </si>
  <si>
    <t>b) technický nález,  změření průměru komory, kontrola plochy v místě dosednutí čel rozváděcích lopat</t>
  </si>
  <si>
    <t>c) vyvaření poškozených míst s následným přebroušením do okolního tvaru</t>
  </si>
  <si>
    <t>d) demontáž 24 ks pouzder pro uložení spodních čepů rozváděcích lopat, úprava pouzder</t>
  </si>
  <si>
    <t>e) dodávka a montáž nových kluzných samomazných KU pouzder, montáž pouzder do lopatkového kruhu</t>
  </si>
  <si>
    <t>f) nátěr obtékaného povrchu komory</t>
  </si>
  <si>
    <t>g) přejímka za účasti objednatele</t>
  </si>
  <si>
    <t>a) demontáž, diagnostika – magnetická polévací zk., ultrazvuk 100 %, vyhodnocení dle CCH 70-3 MT UT, kontrola plochy pro pouzdro vod. ložiska</t>
  </si>
  <si>
    <t>b) technický nález</t>
  </si>
  <si>
    <t>c) indikace tvaru a polohy, rozměrová kontrola, kontrola drsnosti povrchu</t>
  </si>
  <si>
    <t>d) měření rovinnosti čelní plochy hřídele – část pro spojení s generátorovou hřídelí</t>
  </si>
  <si>
    <t>e) úprava hřídele pro montážní kroužek, nový montážní kroužek</t>
  </si>
  <si>
    <t>f) diagnostika šroubů pro spojení s hřídelem generátoru ( ultrazvuk nebo magnetická a kapilární zkouška)</t>
  </si>
  <si>
    <t>g) konzervace funkčních ploch</t>
  </si>
  <si>
    <t>h) přejímka hřídele za účasti objednatele (indikace)</t>
  </si>
  <si>
    <t>a) otryskání obtékaného povrchu</t>
  </si>
  <si>
    <t>c) kontrola dosedací plochy příruby horního lopatkového kruhu</t>
  </si>
  <si>
    <t>d) oprava poškozených míst vhodným tmelem s následným přebroušením do okolního tvaru</t>
  </si>
  <si>
    <t>e) nátěr obtékaného povrchu</t>
  </si>
  <si>
    <t>f) přejímka za účasti objednatele</t>
  </si>
  <si>
    <t>a) otryskání celého povrchu</t>
  </si>
  <si>
    <t>b) defektoskopická kontrola</t>
  </si>
  <si>
    <t>c) technický nález</t>
  </si>
  <si>
    <t>d) demontáž 24 ks pouzder pro uložení horních čepů rozváděcích lopat, úprava pouzder</t>
  </si>
  <si>
    <t>e) dodávka a montáž nových samomazných kluzných KU pouzder, montáž pouzder do horního lopatkového kruhu</t>
  </si>
  <si>
    <t>f) kontrola dosedacích ploch přírub, opracování s minimálním úběrem</t>
  </si>
  <si>
    <t>g) dodávka veškerého nového spojovacího materiálu a těsnění (O kroužky)</t>
  </si>
  <si>
    <t>h) oprava poškozených míst vhodným tmelem s následným přebroušením do okolního tvaru</t>
  </si>
  <si>
    <t>i) nátěr celého povrchu mimo dosedacích ploch přírub</t>
  </si>
  <si>
    <t>j) přejímka za účasti objednatele</t>
  </si>
  <si>
    <t>a) očištění a otryskání celého povrchu víka turbíny</t>
  </si>
  <si>
    <t>d) kontrola dosedacích ploch přírub</t>
  </si>
  <si>
    <t>e) dodávka nového spojovacího a těsnícího materiálu</t>
  </si>
  <si>
    <t>f) oprava poškození vhodným tmelem s následným přebroušením do okolního tvaru</t>
  </si>
  <si>
    <t>g) nátěr celého povrchu mimo dosedacích ploch přírub</t>
  </si>
  <si>
    <t>h) přejímka za účasti objednatele</t>
  </si>
  <si>
    <t>a) otryskání celého povrchu listů, pák a táhel, technický nález</t>
  </si>
  <si>
    <t>b) magnetická zkouška v místě přechod čepu do lopaty</t>
  </si>
  <si>
    <t>c) oprava povrchu lopat zavařením, vybroušení do okolního tvaru</t>
  </si>
  <si>
    <t>d) oprava nerezového návaru na odtokové hraně lopat, opracování</t>
  </si>
  <si>
    <t>e) opracování čepů, nový nerezová návar, opracování, přebroušení, kontrola drsnosti, proměření a kontrola čepů, zkouška tvrdosti</t>
  </si>
  <si>
    <t>f) dodávka nového těsnění horních i dolních čepů lopat</t>
  </si>
  <si>
    <t>g) nový spojovací materiál</t>
  </si>
  <si>
    <t>h) dodávka nového pryžového profilového těsnění v drážkách lopat</t>
  </si>
  <si>
    <t>i) kontrola pák, táhel a trhacích elementů, výměna trhacích elementů</t>
  </si>
  <si>
    <t>j) dodávka samomazných pouzder  KU pro uložení čepů táhel</t>
  </si>
  <si>
    <t>k) nátěr  lopat, pák a táhel</t>
  </si>
  <si>
    <t>l) přejímka za účasti objednatele</t>
  </si>
  <si>
    <t>a) otryskání celého povrchu kruhu, technický nález</t>
  </si>
  <si>
    <t>b) nová vedení vodítek ze samomazného materiálu</t>
  </si>
  <si>
    <t>c) nový spojovací materiál</t>
  </si>
  <si>
    <t>d) nátěr celého povrchu mimo funkčních ploch</t>
  </si>
  <si>
    <t>e) přejímka za účasti objednatele</t>
  </si>
  <si>
    <t>d) Stavební úpravy související s novým chladícím systémem :</t>
  </si>
  <si>
    <t>1. Oběžné kolo, připojení rozdělovací hlavy :</t>
  </si>
  <si>
    <t>2. Komora oběžného kola se spodním lopatkovým kruhem (nedemontovatelná) :</t>
  </si>
  <si>
    <t>3. Hřídel turbíny se šrouby :</t>
  </si>
  <si>
    <t>4. Předrozváděcí kruh (nedemontovatelný) :</t>
  </si>
  <si>
    <t>5. Horní lopatkový kruh :</t>
  </si>
  <si>
    <t>6. Víko turbíny :</t>
  </si>
  <si>
    <t>7. Rozváděcí lopaty včetně pák a táhel s čepy :</t>
  </si>
  <si>
    <t>8. Regulační kruh :</t>
  </si>
  <si>
    <t>a) výroba nové nádrže na prosáklý olej z OK z nerezové oceli</t>
  </si>
  <si>
    <t>b) nový těsnící materiál a spojovací materiál z nerezové oceli</t>
  </si>
  <si>
    <t>b) kontrola izolačního stavu vinutí elektromotorů čerpadel</t>
  </si>
  <si>
    <t>c) prodloužení sacího potrubí čerpadel tak, aby sací koš byl umístěn níže v prostoru tělesa nové ucpávky</t>
  </si>
  <si>
    <t xml:space="preserve">d) očištění, prohlídka, kontrola a seřízení plovák.zař. pro ovládání čerp., úprava uchycení snímače , aby plovák byl umístěn níže v prostoru tělesa </t>
  </si>
  <si>
    <t xml:space="preserve">    nové ucpávky</t>
  </si>
  <si>
    <t>11. Nádrž nad ložiskem :</t>
  </si>
  <si>
    <t>12. Vyčerpání prosáklé vody z víka turbíny :</t>
  </si>
  <si>
    <t>13. Vyčerpání prosáklého oleje :</t>
  </si>
  <si>
    <t>a) očištění odmaštění, prohlídka dílů</t>
  </si>
  <si>
    <t>a) demontáž potrubí sacího a výtlačného potrubí čerpadel a armatur, očištění, prohlídka, kontrola funkce, kontrola těsnosti ucpávky</t>
  </si>
  <si>
    <t>b) technická nálezová zpráva</t>
  </si>
  <si>
    <t>c) kontrola těsnosti nádrže</t>
  </si>
  <si>
    <t>d) kontrola zubového čerpadla s elektromotorem- izolační stav, spojka</t>
  </si>
  <si>
    <t>e) kontrola a seřízení přístrojů – stavoznak, snímač hladiny, seřízení</t>
  </si>
  <si>
    <t>f) kontrola olejového filtru a výměna filtrační vložky</t>
  </si>
  <si>
    <t>g) trubkování v nádrži, zpětný a pojišťovací ventil – kontrola, seřízení</t>
  </si>
  <si>
    <t>h) výtlačné potrubí, včetně uzávěrů – kontrola</t>
  </si>
  <si>
    <t>i) nový veškerý těsnící materiál, výměna poškozeného spojovacího materiálu</t>
  </si>
  <si>
    <t>j) obnova poškozených nátěrů</t>
  </si>
  <si>
    <t>a) demontáž, kontrola a očištění ozubeného věnce</t>
  </si>
  <si>
    <t>b) kontrola indukčního snímače otáček včetně uchycení</t>
  </si>
  <si>
    <t>c) výměna poškozeného spojovacího materiálu, obnova nátěru</t>
  </si>
  <si>
    <t>b) kontrola a diagnostika raménka vahadla ventilu</t>
  </si>
  <si>
    <t>c) zabroušení těsnících ploch, výměna těsnění</t>
  </si>
  <si>
    <t>d) u poškozených dílů případná oprava nebo výroba nových dílů (ventil, pružiny)</t>
  </si>
  <si>
    <t>e) výměna těsnícího a spojovacího materiálu</t>
  </si>
  <si>
    <t>f) kontrola funkce a seřízení</t>
  </si>
  <si>
    <t>g) provedení nátěru</t>
  </si>
  <si>
    <t>a) demontáž, očištění a celková revize ventilu, technický nález</t>
  </si>
  <si>
    <t>14. Snímání otáček :</t>
  </si>
  <si>
    <t>15. Zavzdušňovací ventily :</t>
  </si>
  <si>
    <t>16. Opancéřování turbínové šachty (nedemontovatelné) :</t>
  </si>
  <si>
    <t>a) otryskání, očištění, kontrola</t>
  </si>
  <si>
    <t>b) nový nátěr</t>
  </si>
  <si>
    <t>a) demontáž, otryskání, očištění, kontrola</t>
  </si>
  <si>
    <t>c) výměna poškozeného spojovacího materiálu</t>
  </si>
  <si>
    <t>17. Plošina kolem víka turbíny :</t>
  </si>
  <si>
    <t>18. Očištění obtékaného povrchu spirály, kužele a savky, likvidace slávičky :</t>
  </si>
  <si>
    <t>a) očištění obtékaného povrchu spirály, kužele a savky od slávičky mnohotvárné</t>
  </si>
  <si>
    <t>b) odvoz a ekologická likvidace slávičky</t>
  </si>
  <si>
    <t>a) kontrola obtékaného betonového povrchu spirály, savky a plechové části kužele savky, technický nález</t>
  </si>
  <si>
    <t>b) v místech poškození betonu provedení opravy vhodným materiálem</t>
  </si>
  <si>
    <t>c) otryskání opancéřování ostruhy spirály, plechové části kužele savky, ocelového průlezu do spirály s víkem a krytu průlezu do kužele savky</t>
  </si>
  <si>
    <t>d) nový těsnící a spojovací materiál průlezu do spirály a do kužele savky</t>
  </si>
  <si>
    <t>e) nátěry opancéřování ostruhy spirály, plechové části kužele savky, ocelového průlezu do spirály s víkem a krytu průlezu do kužele savky</t>
  </si>
  <si>
    <t>19. Plochy obtékané vodou – spirála, kužel, savka :</t>
  </si>
  <si>
    <t>20. Zařízení pro snímání průtoků turbínou metodou Winter-Kennedy :</t>
  </si>
  <si>
    <t>a) pročištění přívodních potrubí ke snímači pomocí tlakové vody</t>
  </si>
  <si>
    <t>b) nová ventilová souprava, propojovací, odkalovací a odvzdušňovací potrubí, uzávěry, spojovací a kotevní materiál – vše z nerezové oceli</t>
  </si>
  <si>
    <t>c) nový veškerý těsnící materiál</t>
  </si>
  <si>
    <t>d) nový snímač diference tlaku – např. Rosemount 3051C</t>
  </si>
  <si>
    <t>a) generální technická kontrola odlučovače v rozsahu :</t>
  </si>
  <si>
    <t>21. Odlučovač oleje :</t>
  </si>
  <si>
    <t>a1) kontrola těsnosti nádrže</t>
  </si>
  <si>
    <t>a2) vyčerpání obsahu, vyčištění, kontrola stavu vnitřních součástí</t>
  </si>
  <si>
    <t>a3) výměna náplně sorpčního filtru – filtračních segmentů</t>
  </si>
  <si>
    <t>a4) napuštění zařízení čistou vodou</t>
  </si>
  <si>
    <t>b) prohlídka a kontrola potrubí a uzávěrů pro napojení odlučovače na jímku prosáklé vody</t>
  </si>
  <si>
    <t>c) výměna těsnícího materiálu</t>
  </si>
  <si>
    <t>d) výměna poškozeného spojovacího materiálu</t>
  </si>
  <si>
    <t>a) demontáž čerpadla v dílnách dodavatele, očištění jednotlivých částí (po demontáži a očištění bude svolán kontrolní výbor v dílnách zhotovitele)</t>
  </si>
  <si>
    <t>b) vypracování nálezového protokolu technického stavu čerpadla se stanovením rozsahu opravy jednotlivých částí</t>
  </si>
  <si>
    <t>c) oprava popř. výměna všech poškozených a zkorodovaných částí čerpadla (hřídel oběž.kolo, vodící trubky, sací koš)</t>
  </si>
  <si>
    <t>d) výměna kluzných a valivých ložisek</t>
  </si>
  <si>
    <t>e) výměna těsnících prvků</t>
  </si>
  <si>
    <t>f) výměna mazacích náplní</t>
  </si>
  <si>
    <t>g) výměna všech spojovacích prvků (nahrazeno prvky z nerez oceli)</t>
  </si>
  <si>
    <t>h) kompletní povrchová úprava čerpadla dle požadavků investora</t>
  </si>
  <si>
    <t>i) revize a repase pohonu /elektromotor – vinutí, ložiska, spojka/, včetně revizní zprávy</t>
  </si>
  <si>
    <t>j) seřízení axiální vůle mezi oběžným kolem a rozvaděčem</t>
  </si>
  <si>
    <t>k) nové nátěry</t>
  </si>
  <si>
    <t>l) odzkoušení včetně provozní zkoušky</t>
  </si>
  <si>
    <t>22. Čerpadlo v jímce prosáklé vody :</t>
  </si>
  <si>
    <t>23. Šoupátko odvodnění spirály :</t>
  </si>
  <si>
    <t>a) dodávka nové protipříruby včetně těsnícího a spojovacího materiálu</t>
  </si>
  <si>
    <t>b) dodávka nového šoupěte stejného typu (vřetenová tyč z nerez oceli)</t>
  </si>
  <si>
    <t>c) dodávka nového stojanu s ovládáním, nové ovládací tyče z nerez oceli, nového lož. ovládací tyče, těsnícího a spojovacího materiálu z nerez oceli</t>
  </si>
  <si>
    <t>d) odzkoušení včetně provozních zkoušek (těsnost, funkce)</t>
  </si>
  <si>
    <t>a) po demontáři odvozu do dílen zhotovitele, vyčištění všech částí statoru, technický nález</t>
  </si>
  <si>
    <t>b) demontáž původního statorového vinutí</t>
  </si>
  <si>
    <t>c) proměření drážek statoru, propočet parametrů nového vinutí</t>
  </si>
  <si>
    <t>d) výroba a dodávka nových cívek statorového vinutí s izolačním systémem třídy F</t>
  </si>
  <si>
    <t>e) defektoskopická kontrola svarů kostry statoru</t>
  </si>
  <si>
    <t>f) defektoskopická kontrola statorových svorníků</t>
  </si>
  <si>
    <t>g) zapojení statorového vinutí</t>
  </si>
  <si>
    <t>h) diagnostika nového vinutí :</t>
  </si>
  <si>
    <t>1. Stator :</t>
  </si>
  <si>
    <t>h1) měření parciálních výbojů vinutí statoru</t>
  </si>
  <si>
    <t>h2) napěťová zkouška vinutí statoru proti kostře a po fázích</t>
  </si>
  <si>
    <t>h3) měření tg δ</t>
  </si>
  <si>
    <t>h4) měření ohmických odporů fází statoru</t>
  </si>
  <si>
    <t>i) kontrola funkce teploměrů v železe a mědi</t>
  </si>
  <si>
    <t>j) nátěr statoru</t>
  </si>
  <si>
    <t>k) přejímka za účasti objednatele</t>
  </si>
  <si>
    <t>a) po demontáži rotoru a odvozu do dílen zhotovitele, vyčištění všech částí, technický nález</t>
  </si>
  <si>
    <t>b) demontáž pólů, sejmutí cívek rotorového vinutí</t>
  </si>
  <si>
    <t>c) kontrola ventilátorů</t>
  </si>
  <si>
    <t>d) defektoskopie běhounu ložiska -100% magnetická polévací zkouška s fluorescenčním práškem (mimo kluznou plochu) dle CCH 70-3, MT 70-3,</t>
  </si>
  <si>
    <t xml:space="preserve">    požadavek na kvalitu - nejsou přípustné žádné trhliny, ostatní vady dle CCH 70-3, MT 70-3 class 1</t>
  </si>
  <si>
    <t>e) defektoskopie rotorového kola</t>
  </si>
  <si>
    <t>f) defektoskopie hřídele a spojkové příruby</t>
  </si>
  <si>
    <t>g) rozměrová kontrola hřídele a začištění</t>
  </si>
  <si>
    <t>h) defektoskopie svorníků pro připojení pólů k rotorovému kolu</t>
  </si>
  <si>
    <t>i) kontrola dotažení a zajištění šroubů pro připojení hřídele k běhounu ložiska</t>
  </si>
  <si>
    <t>j) kontrola dotažení a zajištění šroubů pro připojení rotorového kola k běhounu ložiska</t>
  </si>
  <si>
    <t>k) demontáž rotorových pólů</t>
  </si>
  <si>
    <t>l) očištění pólových nástavců od původní izolace</t>
  </si>
  <si>
    <t>m) vizuální kontrola amortizérů</t>
  </si>
  <si>
    <t>n) kompletní přeizolování rotorových cívek (nová mezizávitová izolace), teplotní třída F</t>
  </si>
  <si>
    <t>o) zkouška 100% cívek na přítomnost závitových zkratů</t>
  </si>
  <si>
    <t>p) izolace pólových nástavců teplotní třída F</t>
  </si>
  <si>
    <t>q) kompletace pólů s novými izolačními podložkami</t>
  </si>
  <si>
    <t>r) montáž pólů na magnetové kolo, zaklínování</t>
  </si>
  <si>
    <t>s) propojení rotorových cívek, výměna přívodních kabelů ke sběracím kroužkům</t>
  </si>
  <si>
    <t>t) impregnace rotorového vinutí elektroizolačním lakem</t>
  </si>
  <si>
    <t>u) nátěr částí rotoru</t>
  </si>
  <si>
    <t>v) statické vyvážení kompletního rotoru</t>
  </si>
  <si>
    <t>w) přejímka za účasti objednatele</t>
  </si>
  <si>
    <t>2. Rotor :</t>
  </si>
  <si>
    <t>3. Kombinované ložisko :</t>
  </si>
  <si>
    <t>a) vypuštění oleje, demontáž, vyčištění všech částí, technický nález</t>
  </si>
  <si>
    <t>b) axiální ložisko</t>
  </si>
  <si>
    <t>b1) kontrola přilnutí kompozice k segmentu ultrazvukem, kontrola drsnosti, opotřebení</t>
  </si>
  <si>
    <t>b2) v případě nepřilnuté kompozice vytavení segmentů, opracování, zaškrabání kompozice, přebroušení segmentů na stejnou výšku</t>
  </si>
  <si>
    <t>b3) kontrola pružných plechů</t>
  </si>
  <si>
    <t>b4) defektoskop.kontrola kluz.plochy běhounu - 100%  kontrola ultrazv. dle   CCH 70-3, UT 70-3 , požadavek na kvalitu CCH 70-3, UT 70-3 class 1</t>
  </si>
  <si>
    <t>b5) přečištění kluzné plochy běhounu</t>
  </si>
  <si>
    <t>c) radiální ložisko</t>
  </si>
  <si>
    <t>c1) kontrola přilnutí kompozice ultrazvukem, kontrola drsnosti, opotřebení</t>
  </si>
  <si>
    <t>c2) v případě nepřilnuté kompozice vytavení segmentů, opracování, zaškrabání kompozice</t>
  </si>
  <si>
    <t>c3) defektoskopická kontrola kluzné plochy běhounu, přebroušení</t>
  </si>
  <si>
    <t>d) vyčištění buněk chladiče, kontrola těsnosti, v případě netěsnosti oprava</t>
  </si>
  <si>
    <t>e) úpravy pro odvzdušnění 6 ks chladících buněk kombinovaného ložiska generátoru zahrnující :</t>
  </si>
  <si>
    <t>e1) zhotovení otvoru pro připojení odvzdušňovacího potrubí DN 10 napojeného v nejvyšším místě horní komory vodního prostoru každé buňky,</t>
  </si>
  <si>
    <t xml:space="preserve">    buňky budou zkoušeny na těsnost tlakem vody 0,6MPa (dle výkresu buňky)</t>
  </si>
  <si>
    <t>e2) dvzdušňovací potrubí DN 10 6 ks chladících buněk, zhotovené z nerezové oceli a vyvedené na vhodné místo mimo prostor ložiska</t>
  </si>
  <si>
    <t>e3) 6 ks nerezový ruční kulový ventil DN 10 umístěný na konci každého odvzdušňovacího potrubí, včetně nástavce pro připojení závitové zátky</t>
  </si>
  <si>
    <t>f) výměna všech těsnění a spojovacího materiálu</t>
  </si>
  <si>
    <t>g) obnova nátěrů</t>
  </si>
  <si>
    <t>h) kontrola všech snímačů v ložisku, nastavení armatur v potrubí</t>
  </si>
  <si>
    <t>i) přejímka za účasti objednatele</t>
  </si>
  <si>
    <t>a) demontáž, očištění, technický nález</t>
  </si>
  <si>
    <t>b) přetočení stávajících sběracích kroužků</t>
  </si>
  <si>
    <t>c) výměna všech izolačních částí</t>
  </si>
  <si>
    <t>d) kontrola svorníků</t>
  </si>
  <si>
    <t>e) nové držáky a kartáče</t>
  </si>
  <si>
    <t>a) demontáž, očištění, proměření 6 ks brzd, technický nález</t>
  </si>
  <si>
    <t>b) defektoskopická kontrola brzdové dráhy barevnou penetrací</t>
  </si>
  <si>
    <t>c) oprava poškozeného povrchu brzdové dráhy</t>
  </si>
  <si>
    <t>d) dodávka a montáž nových brzdových obložení (bezazbestové)</t>
  </si>
  <si>
    <t>e) dodávka a montáž nového těsnění pístů a pružin brzd</t>
  </si>
  <si>
    <t>f) prohlídka a kontrola potrubí mezi ruč.čerpadlem pro zvedání a brzdami, včetně uzávěrů a manometru, výměna těs.a poškozeného spoj.materiálu</t>
  </si>
  <si>
    <t>g) nátěry brzd</t>
  </si>
  <si>
    <t>h) očištění, prohlídka a revize čerpadla ručního zvedání, nátěr</t>
  </si>
  <si>
    <t>i) prohlídka a kontrola potrubí mezi brzdami a hydraul.agregátem regulátoru, včetně uzávěrů, výměna těsnícího a poškozeného spoj.materiálu</t>
  </si>
  <si>
    <t>j) provedení tlakové a těsnostní zkoušky brzd, provedení funkční zkoušky</t>
  </si>
  <si>
    <t>5. Brzdy a zvedací zařízení rotoru :</t>
  </si>
  <si>
    <t>6. Dolní hvězda :</t>
  </si>
  <si>
    <t>a) demontáž, otryskání, technický nález</t>
  </si>
  <si>
    <t>b) diagnostika svarů</t>
  </si>
  <si>
    <t>c) zkouška těsnosti olejové nádrže ložiska – petrolejem po dobu 24 hodin</t>
  </si>
  <si>
    <t>d) defektoskopie spojovacích šroubů na přírubových spojích ramen, kontrola styčných ploch přírub</t>
  </si>
  <si>
    <t>e) dodání nového spojovacího a těsnícího materiálu</t>
  </si>
  <si>
    <t>f) provedení nového nátěru</t>
  </si>
  <si>
    <t>c) dodání nového spojovacího a těsnícího materiálu</t>
  </si>
  <si>
    <t>d) provedení nového nátěru</t>
  </si>
  <si>
    <t>7. Horní hvězda :</t>
  </si>
  <si>
    <t>b) dodání nového spojovacího a těsnícího materiálu</t>
  </si>
  <si>
    <t>c) provedení nového nátěru</t>
  </si>
  <si>
    <t>8. Kryty :</t>
  </si>
  <si>
    <t>9. Olejová náplň kombinovaného ložiska :</t>
  </si>
  <si>
    <t>a) po  vypuštění  olejové náplně, demontáži a transportu agregátu a akumulátorové stanice do dílen zhotovitele bude provedena  generální revize :</t>
  </si>
  <si>
    <t>a1) očištění, odmaštění, vizuální prohlídka nádrže a komponentů na nádrži</t>
  </si>
  <si>
    <t>a2) technický nález</t>
  </si>
  <si>
    <t>a3) kontrola stavu a funkce všech snímačů, čidel a hydraulických prvků</t>
  </si>
  <si>
    <t>a4) kontrola izolačního stavu vinutí elektromotorů, výměna ložisek</t>
  </si>
  <si>
    <t>a5) kontrola stavu, těsnosti a funkce elektromagnetických rozvaděčů</t>
  </si>
  <si>
    <t>a6) kontrola stavu a funkce hydrogenerátorů</t>
  </si>
  <si>
    <t>a7) prohlídka vnitřního trubkování v agregátu</t>
  </si>
  <si>
    <t>a8) výměna těsnění</t>
  </si>
  <si>
    <t>a9) revize hydraulických akumulátorů u výrobce akumulátoru – vyčištění, kontrola, případná výměna vaku</t>
  </si>
  <si>
    <t>a10) nastavení všech snímačů a čidel</t>
  </si>
  <si>
    <t>a11)  výměna filtračních vložek</t>
  </si>
  <si>
    <t>a12) oprava nátěrů</t>
  </si>
  <si>
    <t>a13) smontování agregátu a akumulátorové stanice,  naplnění, kontrola těsnosti, propojení na zkušebním stendu</t>
  </si>
  <si>
    <t>a14) funkční zkouška a přejímka za účasti objednatele</t>
  </si>
  <si>
    <t>1. Hydraulický regulační agregát :</t>
  </si>
  <si>
    <t>a) po demontáži očištění, odmaštění, vizuální prohlídka</t>
  </si>
  <si>
    <t>b) kontrola povrchu tělesa válce, pístnice, vík, uchycení ok k servomotoru</t>
  </si>
  <si>
    <t>c) kontrola táhla, vidlice , oka, čepu a šroubů</t>
  </si>
  <si>
    <t>d)  prohlídka snímače, nastavení, kontrola funkce</t>
  </si>
  <si>
    <t>e) oprava poškozených nátěrů</t>
  </si>
  <si>
    <t>f) funkční zkouška, zkouška těsnosti, přejímka za účasti objednatele</t>
  </si>
  <si>
    <t>a) po demontáži očištění, odmaštění, vizuální prohlídka, proměření funkčních rozměrů pístu, pístnice, válce, kontrola stavu funkčních ploch</t>
  </si>
  <si>
    <t>c) přeleštění funkčních ploch</t>
  </si>
  <si>
    <t>d) výměna těsnění pístnice a pístu</t>
  </si>
  <si>
    <t>e) tlaková zkouška a přejímka na smontovaném oběžném kole za účasti objednatele</t>
  </si>
  <si>
    <t>2. Servomotory rozváděcího kola :</t>
  </si>
  <si>
    <t>3. Servomotor oběžného kola :</t>
  </si>
  <si>
    <t>a) po demontáži, očištění a odmaštění, vizuál.prohlídka dílů (těleso, víka, pouzdra, přestav.tyč), proměření funkč.rozměrů, kontrola stavu funkč.ploch</t>
  </si>
  <si>
    <t>b) zpracování technického nálezu</t>
  </si>
  <si>
    <t>c) výměna všech těsnění za nová</t>
  </si>
  <si>
    <t>d) prohlídka snímače polohy lopat OK, kontrola funkce, seřízení</t>
  </si>
  <si>
    <t>f) výměna poškozeného spojovacího materiálu</t>
  </si>
  <si>
    <t>g) přejímka a zkoušky – po montáži na stavbě za účasti objednatele</t>
  </si>
  <si>
    <t>4. Rozdělovací hlava :</t>
  </si>
  <si>
    <t>a) po demontáži, očištění a odmaštění, vizuální prohlídka dílů potrubí, šroubení a uzávěrů</t>
  </si>
  <si>
    <t>b) výměna těsnění a poškozeného spojovacího materiálu</t>
  </si>
  <si>
    <t>c) seřízení uzávěrů</t>
  </si>
  <si>
    <t>d) tlaková zkouška a přejímka po montáži na stavbě za účasti objednatele</t>
  </si>
  <si>
    <t>4. Zkoušky individuální</t>
  </si>
  <si>
    <t>a) Suché zkoušky</t>
  </si>
  <si>
    <t>b) Mokré zkoušky</t>
  </si>
  <si>
    <t>5. Zkoušky předkomplexní</t>
  </si>
  <si>
    <t>a) Zkoušky před zatížením</t>
  </si>
  <si>
    <t>b) Zkoušky pod zatížením a vypínací zkoušky</t>
  </si>
  <si>
    <t>6. Zkoušky komplexní</t>
  </si>
  <si>
    <t>60.</t>
  </si>
  <si>
    <t>61.</t>
  </si>
  <si>
    <t xml:space="preserve">1.Technické nálezy   </t>
  </si>
  <si>
    <t>62.</t>
  </si>
  <si>
    <t>a) přehled měření a zkoušek prováděných na elektrárně před demontáží, při montáži a po montáži, včetně protokolů</t>
  </si>
  <si>
    <t>b) přehled měření a zkoušek, které budou prováděny při opravě a výrobě jednotl.dílů a skupin v dílně zhotov., při  a po montáži, včetně protokolů</t>
  </si>
  <si>
    <t>c) výkresová dokumentace všech dílů, na nichž jsou prováděny úpravy či opravy</t>
  </si>
  <si>
    <t>d) výkresová dokumentace všech nových vyráběných dílů</t>
  </si>
  <si>
    <t>e) výkresy sestavení opravovaných a nově dodávaných skupin včetně kusovníků</t>
  </si>
  <si>
    <t>f) atesty materiálů použitých při opravě nebo výrobě nových dílů</t>
  </si>
  <si>
    <t>g) technické listy od dodávaných nakupovaných komponentů, přístrojů a čidel</t>
  </si>
  <si>
    <t>h) provozní předpisy zařízení (návod k obsluze a údržbě zařízení)</t>
  </si>
  <si>
    <t>i) protokol o provedení komplexních zkoušek, program komplexních zkoušek</t>
  </si>
  <si>
    <t>j) protokol o zaškolení obsluhy</t>
  </si>
  <si>
    <t>k) projektová dokumentace odpovídající skutečnému provedení</t>
  </si>
  <si>
    <t>l)  osvědčení o jakosti a kompletnosti</t>
  </si>
  <si>
    <t>m) revizní zprávy</t>
  </si>
  <si>
    <t>n) výpočtové zprávy</t>
  </si>
  <si>
    <t>2.Technická dokumentace předaná objednateli :</t>
  </si>
  <si>
    <t>Zahrazení vtoku a výtoku TG1, včetně asistence potápěčů, autojeřábu a čištění vtoku a výtoku</t>
  </si>
  <si>
    <t>Vyhrazení vtoku a výtoku TG1, včetně asistence potápěčů, autojeřábu a čištění vtoku a výtoku</t>
  </si>
  <si>
    <t>4. Sběrací ústrojí :</t>
  </si>
  <si>
    <t>9. Vodící ložisko - viz D 1.2.8. bod 1. :</t>
  </si>
  <si>
    <t>10. Ucpávka - viz D 1.2.8. bod 1:</t>
  </si>
  <si>
    <t>c2)  ruční kulový uzávěr DN 50 PN 16, z nerezové oceli (do jednotkové ceny v rozpočtu uvést cenu za 1 ks)</t>
  </si>
  <si>
    <t>c3) ruční kulový uzávěr DN 10 PN 16, z nerezové oceli (do jednotkové ceny v rozpočtu uvést cenu za 1 ks)</t>
  </si>
  <si>
    <t>c5) zpětná klapka DN 50 PN 16, z nerezové oceli (do jednotkové ceny v rozpočtu uvést cenu za 1 ks)</t>
  </si>
  <si>
    <t>c1) potrubí DN 80 PN 16 nerezové, včetně tvarovek, úprav pro připojení snímačů, přírub, spoj. materiálu , těsnění, kotev. materiálu a tlakovacích vík (do jednotkové ceny v rozpočtu uvést cenu za 1 m)</t>
  </si>
  <si>
    <t>a) Přejímka za účasti objednatele</t>
  </si>
  <si>
    <t>c12) náplň uzavřeného chladícího systému - nemrznoucí směs pro  teplotu do   – 20°C (do jednotkové ceny v rozpočtu uvést cenu za 1 l)</t>
  </si>
  <si>
    <r>
      <t>d1) Vybourání drážky v betonové konstrukci na levé straně výtoku pro uložení potrubí (do jednotkové ceny v rozpočtu uvést cenu za 1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</si>
  <si>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r>
      <t>d6) zabetonování drážky s potrubím (do jednotkové ceny v rozpočtu uvést cenu za 1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</si>
  <si>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a) nová olejová náplň ložiska – olej TB 46 (do jednotkové ceny v rozpočtu uvést cenu za 1 l)</t>
  </si>
  <si>
    <t>a) nový minerální hydraulický olej třídy ISO VG 46 (do jednotkové ceny v rozpočtu uvést cenu za 1 l)</t>
  </si>
  <si>
    <t>a) Oběhová čerpadla chladící kapaliny (v jednotkové ceně v rozpočtu uvedena cena za 1 ks)</t>
  </si>
  <si>
    <t>Zpracování povodňového a havarijního plánu stavby</t>
  </si>
  <si>
    <t>a) odtěžení případných nánosů a splavenin z prostoru vtoku za spolupráce potápěčú</t>
  </si>
  <si>
    <t>b) vyčištění vedení a drážek hrazení od slávičky mnohotvárné</t>
  </si>
  <si>
    <t>c) zahrazení vtoku a výtoku hradidlovými tabulemi za spolupráce potápěčů, použití autojeřábu</t>
  </si>
  <si>
    <t>d) dotěsnění hrazení v případě nedostatečné těsnosti (škvára, folie…) za pomoci potápěčů</t>
  </si>
  <si>
    <t>e) čerpání průsaků z prostoru zahrazeného hydraulického obvodu turbíny</t>
  </si>
  <si>
    <t>a) kontrola a vyčištění prostoru kolem hradidel a drážek za pomocí potápěčů</t>
  </si>
  <si>
    <t>b) vyhrazení hradidlových tabulí vtoku a výtoku  za spolupráce potápěčů, použití autojeřábu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</si>
</sst>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.00_);[Red]\(#,##0.00\)"/>
    <numFmt numFmtId="173" formatCode="0.000"/>
    <numFmt numFmtId="174" formatCode="0.0"/>
    <numFmt numFmtId="175" formatCode="#&quot; &quot;?/4"/>
    <numFmt numFmtId="176" formatCode="#,##0.00\ &quot;Kč&quot;"/>
    <numFmt numFmtId="177" formatCode="d/m\."/>
    <numFmt numFmtId="178" formatCode="#&quot; &quot;?/2"/>
    <numFmt numFmtId="179" formatCode="000\ 00"/>
    <numFmt numFmtId="180" formatCode="d/mmmm\ yyyy"/>
    <numFmt numFmtId="181" formatCode="0.000%"/>
    <numFmt numFmtId="182" formatCode="0.0000"/>
    <numFmt numFmtId="183" formatCode="0.00000"/>
    <numFmt numFmtId="184" formatCode="0.000000"/>
    <numFmt numFmtId="185" formatCode="0.0000000"/>
    <numFmt numFmtId="186" formatCode="_-* #,##0.000\ _K_č_-;\-* #,##0.000\ _K_č_-;_-* &quot;-&quot;??\ _K_č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0000000"/>
    <numFmt numFmtId="196" formatCode="_-* #,##0.000\ &quot;Kčs&quot;_-;\-* #,##0.000\ &quot;Kčs&quot;_-;_-* &quot;-&quot;??\ &quot;Kčs&quot;_-;_-@_-"/>
    <numFmt numFmtId="197" formatCode="_-* #,##0.0000\ &quot;Kčs&quot;_-;\-* #,##0.0000\ &quot;Kčs&quot;_-;_-* &quot;-&quot;??\ &quot;Kčs&quot;_-;_-@_-"/>
    <numFmt numFmtId="198" formatCode="_-* #,##0.00000\ &quot;Kčs&quot;_-;\-* #,##0.00000\ &quot;Kčs&quot;_-;_-* &quot;-&quot;??\ &quot;Kčs&quot;_-;_-@_-"/>
    <numFmt numFmtId="199" formatCode="_-* #,##0.000000\ &quot;Kčs&quot;_-;\-* #,##0.000000\ &quot;Kčs&quot;_-;_-* &quot;-&quot;??\ &quot;Kčs&quot;_-;_-@_-"/>
    <numFmt numFmtId="200" formatCode="_-* #,##0.0000000\ &quot;Kčs&quot;_-;\-* #,##0.0000000\ &quot;Kčs&quot;_-;_-* &quot;-&quot;??\ &quot;Kčs&quot;_-;_-@_-"/>
    <numFmt numFmtId="201" formatCode="_-* #,##0.00000000\ &quot;Kčs&quot;_-;\-* #,##0.00000000\ &quot;Kčs&quot;_-;_-* &quot;-&quot;??\ &quot;Kčs&quot;_-;_-@_-"/>
    <numFmt numFmtId="202" formatCode="_-* #,##0.000000000\ &quot;Kčs&quot;_-;\-* #,##0.000000000\ &quot;Kčs&quot;_-;_-* &quot;-&quot;??\ &quot;Kčs&quot;_-;_-@_-"/>
    <numFmt numFmtId="203" formatCode="_-* #,##0.0000000000\ &quot;Kčs&quot;_-;\-* #,##0.0000000000\ &quot;Kčs&quot;_-;_-* &quot;-&quot;??\ &quot;Kčs&quot;_-;_-@_-"/>
    <numFmt numFmtId="204" formatCode="[&lt;=9999999]###\ ##\ ##;##\ ##\ ##\ ##"/>
    <numFmt numFmtId="205" formatCode="#,##0.000"/>
    <numFmt numFmtId="206" formatCode="_-* #,##0.0\ _K_č_s_-;\-* #,##0.0\ _K_č_s_-;_-* &quot;-&quot;??\ _K_č_s_-;_-@_-"/>
    <numFmt numFmtId="207" formatCode="_-* #,##0\ _K_č_s_-;\-* #,##0\ _K_č_s_-;_-* &quot;-&quot;??\ _K_č_s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¥€-2]\ #\ ##,000_);[Red]\([$€-2]\ #\ ##,000\)"/>
  </numFmts>
  <fonts count="91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Symbol"/>
      <family val="1"/>
    </font>
    <font>
      <b/>
      <sz val="10"/>
      <color indexed="8"/>
      <name val="Arial"/>
      <family val="2"/>
    </font>
    <font>
      <sz val="10"/>
      <color indexed="10"/>
      <name val="Arial CE"/>
      <family val="0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sz val="10"/>
      <color indexed="8"/>
      <name val="Arial CE"/>
      <family val="0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sz val="9"/>
      <color indexed="8"/>
      <name val="Arial CE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i/>
      <sz val="12"/>
      <color indexed="10"/>
      <name val="Arial CE"/>
      <family val="2"/>
    </font>
    <font>
      <b/>
      <sz val="11"/>
      <color indexed="10"/>
      <name val="Arial CE"/>
      <family val="2"/>
    </font>
    <font>
      <b/>
      <sz val="10"/>
      <color indexed="10"/>
      <name val="Arial"/>
      <family val="2"/>
    </font>
    <font>
      <i/>
      <sz val="11"/>
      <color indexed="10"/>
      <name val="Arial"/>
      <family val="2"/>
    </font>
    <font>
      <b/>
      <sz val="10"/>
      <color indexed="8"/>
      <name val="Arial CE"/>
      <family val="2"/>
    </font>
    <font>
      <b/>
      <sz val="12"/>
      <color indexed="8"/>
      <name val="Arial"/>
      <family val="2"/>
    </font>
    <font>
      <b/>
      <sz val="12"/>
      <color indexed="8"/>
      <name val="Arial CE"/>
      <family val="2"/>
    </font>
    <font>
      <b/>
      <i/>
      <sz val="12"/>
      <color indexed="8"/>
      <name val="Arial CE"/>
      <family val="2"/>
    </font>
    <font>
      <sz val="8"/>
      <color indexed="8"/>
      <name val="Arial CE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8"/>
      <name val="Arial CE"/>
      <family val="0"/>
    </font>
    <font>
      <b/>
      <i/>
      <sz val="10"/>
      <color indexed="8"/>
      <name val="Arial"/>
      <family val="2"/>
    </font>
    <font>
      <vertAlign val="superscript"/>
      <sz val="9"/>
      <color indexed="8"/>
      <name val="Arial CE"/>
      <family val="0"/>
    </font>
    <font>
      <b/>
      <sz val="9"/>
      <color indexed="10"/>
      <name val="Arial CE"/>
      <family val="0"/>
    </font>
    <font>
      <b/>
      <sz val="9"/>
      <color indexed="8"/>
      <name val="Arial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 CE"/>
      <family val="2"/>
    </font>
    <font>
      <i/>
      <sz val="11"/>
      <color indexed="8"/>
      <name val="Arial"/>
      <family val="2"/>
    </font>
    <font>
      <b/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sz val="9"/>
      <color theme="1"/>
      <name val="Arial CE"/>
      <family val="0"/>
    </font>
    <font>
      <sz val="10"/>
      <color rgb="FF0070C0"/>
      <name val="Arial CE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 CE"/>
      <family val="0"/>
    </font>
    <font>
      <sz val="9"/>
      <color rgb="FFFF0000"/>
      <name val="Arial CE"/>
      <family val="0"/>
    </font>
    <font>
      <b/>
      <sz val="10"/>
      <color rgb="FF0070C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49" applyFont="1" applyBorder="1">
      <alignment/>
      <protection/>
    </xf>
    <xf numFmtId="0" fontId="0" fillId="33" borderId="10" xfId="49" applyFont="1" applyFill="1" applyBorder="1">
      <alignment/>
      <protection/>
    </xf>
    <xf numFmtId="0" fontId="0" fillId="33" borderId="11" xfId="49" applyFont="1" applyFill="1" applyBorder="1">
      <alignment/>
      <protection/>
    </xf>
    <xf numFmtId="0" fontId="0" fillId="33" borderId="12" xfId="49" applyFont="1" applyFill="1" applyBorder="1" applyAlignment="1">
      <alignment horizontal="center"/>
      <protection/>
    </xf>
    <xf numFmtId="0" fontId="0" fillId="33" borderId="0" xfId="4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49" applyFont="1" applyBorder="1">
      <alignment/>
      <protection/>
    </xf>
    <xf numFmtId="0" fontId="0" fillId="0" borderId="0" xfId="0" applyFill="1" applyAlignment="1">
      <alignment/>
    </xf>
    <xf numFmtId="49" fontId="1" fillId="0" borderId="0" xfId="49" applyNumberFormat="1" applyFont="1" applyBorder="1" applyAlignment="1">
      <alignment horizontal="left"/>
      <protection/>
    </xf>
    <xf numFmtId="0" fontId="0" fillId="33" borderId="13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/>
      <protection/>
    </xf>
    <xf numFmtId="0" fontId="6" fillId="33" borderId="15" xfId="49" applyFont="1" applyFill="1" applyBorder="1" applyAlignment="1">
      <alignment horizontal="center"/>
      <protection/>
    </xf>
    <xf numFmtId="2" fontId="6" fillId="0" borderId="16" xfId="49" applyNumberFormat="1" applyFont="1" applyBorder="1" applyAlignment="1">
      <alignment horizontal="right"/>
      <protection/>
    </xf>
    <xf numFmtId="0" fontId="0" fillId="0" borderId="17" xfId="0" applyBorder="1" applyAlignment="1">
      <alignment/>
    </xf>
    <xf numFmtId="1" fontId="0" fillId="0" borderId="18" xfId="49" applyNumberFormat="1" applyFont="1" applyBorder="1" applyAlignment="1">
      <alignment/>
      <protection/>
    </xf>
    <xf numFmtId="0" fontId="0" fillId="0" borderId="19" xfId="0" applyBorder="1" applyAlignment="1">
      <alignment/>
    </xf>
    <xf numFmtId="2" fontId="0" fillId="0" borderId="20" xfId="49" applyNumberFormat="1" applyFont="1" applyBorder="1" applyAlignment="1">
      <alignment/>
      <protection/>
    </xf>
    <xf numFmtId="1" fontId="7" fillId="0" borderId="21" xfId="49" applyNumberFormat="1" applyFont="1" applyBorder="1" applyAlignment="1">
      <alignment/>
      <protection/>
    </xf>
    <xf numFmtId="0" fontId="1" fillId="0" borderId="0" xfId="49" applyFont="1" applyBorder="1" applyAlignment="1">
      <alignment horizontal="right"/>
      <protection/>
    </xf>
    <xf numFmtId="0" fontId="0" fillId="0" borderId="0" xfId="49" applyBorder="1" applyAlignment="1">
      <alignment/>
      <protection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9" fontId="0" fillId="0" borderId="24" xfId="0" applyNumberFormat="1" applyBorder="1" applyAlignment="1">
      <alignment/>
    </xf>
    <xf numFmtId="2" fontId="0" fillId="0" borderId="25" xfId="49" applyNumberFormat="1" applyFont="1" applyBorder="1" applyAlignment="1">
      <alignment/>
      <protection/>
    </xf>
    <xf numFmtId="0" fontId="0" fillId="0" borderId="26" xfId="0" applyBorder="1" applyAlignment="1">
      <alignment vertical="center"/>
    </xf>
    <xf numFmtId="2" fontId="0" fillId="0" borderId="27" xfId="49" applyNumberFormat="1" applyFont="1" applyBorder="1" applyAlignment="1">
      <alignment vertical="center"/>
      <protection/>
    </xf>
    <xf numFmtId="2" fontId="0" fillId="0" borderId="0" xfId="0" applyNumberFormat="1" applyAlignment="1">
      <alignment/>
    </xf>
    <xf numFmtId="0" fontId="0" fillId="33" borderId="28" xfId="49" applyFont="1" applyFill="1" applyBorder="1" applyAlignment="1">
      <alignment horizontal="center"/>
      <protection/>
    </xf>
    <xf numFmtId="0" fontId="0" fillId="33" borderId="29" xfId="49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0" xfId="49" applyFont="1" applyFill="1" applyBorder="1" applyAlignment="1">
      <alignment horizontal="left" wrapText="1"/>
      <protection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19" xfId="49" applyFont="1" applyFill="1" applyBorder="1" applyAlignment="1">
      <alignment horizontal="center"/>
      <protection/>
    </xf>
    <xf numFmtId="0" fontId="0" fillId="33" borderId="34" xfId="49" applyFont="1" applyFill="1" applyBorder="1">
      <alignment/>
      <protection/>
    </xf>
    <xf numFmtId="0" fontId="0" fillId="33" borderId="35" xfId="49" applyFont="1" applyFill="1" applyBorder="1">
      <alignment/>
      <protection/>
    </xf>
    <xf numFmtId="0" fontId="0" fillId="33" borderId="20" xfId="49" applyFont="1" applyFill="1" applyBorder="1" applyAlignment="1">
      <alignment horizontal="center"/>
      <protection/>
    </xf>
    <xf numFmtId="0" fontId="6" fillId="33" borderId="36" xfId="49" applyFont="1" applyFill="1" applyBorder="1" applyAlignment="1">
      <alignment horizontal="center"/>
      <protection/>
    </xf>
    <xf numFmtId="0" fontId="0" fillId="0" borderId="37" xfId="0" applyFont="1" applyBorder="1" applyAlignment="1">
      <alignment/>
    </xf>
    <xf numFmtId="0" fontId="0" fillId="34" borderId="37" xfId="49" applyFont="1" applyFill="1" applyBorder="1" applyAlignment="1">
      <alignment wrapText="1"/>
      <protection/>
    </xf>
    <xf numFmtId="0" fontId="0" fillId="0" borderId="0" xfId="49" applyFont="1" applyBorder="1" applyAlignment="1">
      <alignment/>
      <protection/>
    </xf>
    <xf numFmtId="2" fontId="0" fillId="0" borderId="0" xfId="49" applyNumberFormat="1" applyFont="1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2" fontId="0" fillId="0" borderId="0" xfId="49" applyNumberFormat="1" applyFont="1" applyBorder="1" applyAlignment="1">
      <alignment vertical="center"/>
      <protection/>
    </xf>
    <xf numFmtId="9" fontId="0" fillId="0" borderId="0" xfId="0" applyNumberFormat="1" applyBorder="1" applyAlignment="1">
      <alignment/>
    </xf>
    <xf numFmtId="0" fontId="5" fillId="0" borderId="0" xfId="49" applyFont="1" applyBorder="1" applyAlignment="1">
      <alignment/>
      <protection/>
    </xf>
    <xf numFmtId="0" fontId="0" fillId="34" borderId="38" xfId="49" applyNumberFormat="1" applyFont="1" applyFill="1" applyBorder="1" applyAlignment="1">
      <alignment horizontal="center" vertical="center"/>
      <protection/>
    </xf>
    <xf numFmtId="0" fontId="0" fillId="34" borderId="39" xfId="49" applyFont="1" applyFill="1" applyBorder="1" applyAlignment="1">
      <alignment wrapText="1"/>
      <protection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34" borderId="43" xfId="49" applyFont="1" applyFill="1" applyBorder="1" applyAlignment="1">
      <alignment wrapText="1"/>
      <protection/>
    </xf>
    <xf numFmtId="0" fontId="0" fillId="0" borderId="44" xfId="49" applyNumberFormat="1" applyFont="1" applyFill="1" applyBorder="1" applyAlignment="1">
      <alignment horizontal="center" vertical="center"/>
      <protection/>
    </xf>
    <xf numFmtId="0" fontId="0" fillId="34" borderId="44" xfId="49" applyNumberFormat="1" applyFont="1" applyFill="1" applyBorder="1" applyAlignment="1">
      <alignment horizontal="center" vertical="center"/>
      <protection/>
    </xf>
    <xf numFmtId="2" fontId="0" fillId="0" borderId="45" xfId="49" applyNumberFormat="1" applyFont="1" applyBorder="1" applyAlignment="1">
      <alignment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2" fontId="0" fillId="0" borderId="48" xfId="49" applyNumberFormat="1" applyFont="1" applyBorder="1" applyAlignment="1">
      <alignment horizontal="right"/>
      <protection/>
    </xf>
    <xf numFmtId="2" fontId="0" fillId="0" borderId="49" xfId="49" applyNumberFormat="1" applyFont="1" applyBorder="1" applyAlignment="1">
      <alignment/>
      <protection/>
    </xf>
    <xf numFmtId="2" fontId="0" fillId="0" borderId="50" xfId="49" applyNumberFormat="1" applyFont="1" applyBorder="1" applyAlignment="1">
      <alignment vertical="center"/>
      <protection/>
    </xf>
    <xf numFmtId="2" fontId="0" fillId="0" borderId="51" xfId="49" applyNumberFormat="1" applyFont="1" applyBorder="1" applyAlignment="1">
      <alignment/>
      <protection/>
    </xf>
    <xf numFmtId="2" fontId="5" fillId="0" borderId="52" xfId="49" applyNumberFormat="1" applyFont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33" borderId="53" xfId="49" applyNumberFormat="1" applyFont="1" applyFill="1" applyBorder="1" applyAlignment="1">
      <alignment horizontal="center"/>
      <protection/>
    </xf>
    <xf numFmtId="2" fontId="6" fillId="33" borderId="33" xfId="49" applyNumberFormat="1" applyFont="1" applyFill="1" applyBorder="1" applyAlignment="1">
      <alignment horizontal="center"/>
      <protection/>
    </xf>
    <xf numFmtId="0" fontId="8" fillId="0" borderId="0" xfId="49" applyFont="1" applyBorder="1" applyAlignment="1">
      <alignment horizontal="left"/>
      <protection/>
    </xf>
    <xf numFmtId="0" fontId="8" fillId="0" borderId="0" xfId="49" applyFont="1" applyBorder="1">
      <alignment/>
      <protection/>
    </xf>
    <xf numFmtId="2" fontId="8" fillId="0" borderId="0" xfId="49" applyNumberFormat="1" applyFont="1" applyBorder="1">
      <alignment/>
      <protection/>
    </xf>
    <xf numFmtId="0" fontId="0" fillId="0" borderId="44" xfId="0" applyBorder="1" applyAlignment="1">
      <alignment/>
    </xf>
    <xf numFmtId="49" fontId="0" fillId="0" borderId="44" xfId="0" applyNumberFormat="1" applyBorder="1" applyAlignment="1">
      <alignment/>
    </xf>
    <xf numFmtId="2" fontId="6" fillId="0" borderId="54" xfId="49" applyNumberFormat="1" applyFont="1" applyBorder="1" applyAlignment="1">
      <alignment horizontal="right"/>
      <protection/>
    </xf>
    <xf numFmtId="0" fontId="12" fillId="0" borderId="55" xfId="48" applyFont="1" applyFill="1" applyBorder="1" applyAlignment="1" applyProtection="1">
      <alignment horizontal="center" wrapText="1"/>
      <protection locked="0"/>
    </xf>
    <xf numFmtId="0" fontId="11" fillId="0" borderId="55" xfId="49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0" fontId="11" fillId="0" borderId="55" xfId="49" applyFont="1" applyFill="1" applyBorder="1" applyAlignment="1" quotePrefix="1">
      <alignment horizontal="center"/>
      <protection/>
    </xf>
    <xf numFmtId="1" fontId="11" fillId="0" borderId="0" xfId="0" applyNumberFormat="1" applyFont="1" applyFill="1" applyBorder="1" applyAlignment="1">
      <alignment horizontal="center"/>
    </xf>
    <xf numFmtId="49" fontId="12" fillId="0" borderId="55" xfId="0" applyNumberFormat="1" applyFont="1" applyFill="1" applyBorder="1" applyAlignment="1">
      <alignment/>
    </xf>
    <xf numFmtId="2" fontId="11" fillId="0" borderId="56" xfId="48" applyNumberFormat="1" applyFont="1" applyFill="1" applyBorder="1" applyAlignment="1">
      <alignment horizontal="right"/>
      <protection/>
    </xf>
    <xf numFmtId="0" fontId="12" fillId="0" borderId="55" xfId="0" applyNumberFormat="1" applyFont="1" applyFill="1" applyBorder="1" applyAlignment="1">
      <alignment horizontal="center"/>
    </xf>
    <xf numFmtId="2" fontId="11" fillId="0" borderId="56" xfId="0" applyNumberFormat="1" applyFont="1" applyFill="1" applyBorder="1" applyAlignment="1">
      <alignment horizontal="right"/>
    </xf>
    <xf numFmtId="49" fontId="14" fillId="0" borderId="55" xfId="0" applyNumberFormat="1" applyFont="1" applyFill="1" applyBorder="1" applyAlignment="1">
      <alignment/>
    </xf>
    <xf numFmtId="2" fontId="12" fillId="0" borderId="56" xfId="0" applyNumberFormat="1" applyFont="1" applyFill="1" applyBorder="1" applyAlignment="1">
      <alignment/>
    </xf>
    <xf numFmtId="2" fontId="11" fillId="0" borderId="57" xfId="49" applyNumberFormat="1" applyFont="1" applyFill="1" applyBorder="1" applyAlignment="1">
      <alignment horizontal="right"/>
      <protection/>
    </xf>
    <xf numFmtId="0" fontId="11" fillId="0" borderId="0" xfId="49" applyFont="1" applyFill="1" applyBorder="1" applyAlignment="1">
      <alignment wrapText="1"/>
      <protection/>
    </xf>
    <xf numFmtId="0" fontId="11" fillId="0" borderId="0" xfId="49" applyFont="1" applyFill="1" applyBorder="1" applyAlignment="1">
      <alignment horizontal="center"/>
      <protection/>
    </xf>
    <xf numFmtId="49" fontId="0" fillId="0" borderId="42" xfId="49" applyNumberFormat="1" applyFont="1" applyFill="1" applyBorder="1" applyAlignment="1">
      <alignment horizontal="center" vertical="center"/>
      <protection/>
    </xf>
    <xf numFmtId="49" fontId="0" fillId="0" borderId="55" xfId="49" applyNumberFormat="1" applyFont="1" applyFill="1" applyBorder="1" applyAlignment="1">
      <alignment horizontal="center" vertical="center"/>
      <protection/>
    </xf>
    <xf numFmtId="0" fontId="0" fillId="0" borderId="55" xfId="49" applyFont="1" applyFill="1" applyBorder="1" applyAlignment="1">
      <alignment horizontal="center" vertical="center"/>
      <protection/>
    </xf>
    <xf numFmtId="2" fontId="1" fillId="0" borderId="56" xfId="49" applyNumberFormat="1" applyFont="1" applyFill="1" applyBorder="1" applyAlignment="1">
      <alignment horizontal="right"/>
      <protection/>
    </xf>
    <xf numFmtId="2" fontId="1" fillId="0" borderId="57" xfId="49" applyNumberFormat="1" applyFont="1" applyFill="1" applyBorder="1" applyAlignment="1">
      <alignment horizontal="right"/>
      <protection/>
    </xf>
    <xf numFmtId="2" fontId="0" fillId="0" borderId="57" xfId="49" applyNumberFormat="1" applyFont="1" applyFill="1" applyBorder="1" applyAlignment="1">
      <alignment horizontal="right"/>
      <protection/>
    </xf>
    <xf numFmtId="0" fontId="11" fillId="0" borderId="42" xfId="49" applyNumberFormat="1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/>
    </xf>
    <xf numFmtId="0" fontId="0" fillId="0" borderId="56" xfId="49" applyNumberFormat="1" applyFont="1" applyFill="1" applyBorder="1" applyAlignment="1">
      <alignment horizontal="center" vertical="center"/>
      <protection/>
    </xf>
    <xf numFmtId="0" fontId="0" fillId="0" borderId="55" xfId="49" applyFont="1" applyFill="1" applyBorder="1" applyAlignment="1">
      <alignment horizontal="center"/>
      <protection/>
    </xf>
    <xf numFmtId="0" fontId="18" fillId="0" borderId="55" xfId="0" applyNumberFormat="1" applyFont="1" applyBorder="1" applyAlignment="1">
      <alignment horizontal="center"/>
    </xf>
    <xf numFmtId="49" fontId="18" fillId="0" borderId="55" xfId="0" applyNumberFormat="1" applyFont="1" applyBorder="1" applyAlignment="1">
      <alignment/>
    </xf>
    <xf numFmtId="0" fontId="18" fillId="0" borderId="55" xfId="48" applyFont="1" applyFill="1" applyBorder="1" applyAlignment="1" applyProtection="1">
      <alignment horizontal="center" wrapText="1"/>
      <protection locked="0"/>
    </xf>
    <xf numFmtId="2" fontId="0" fillId="0" borderId="56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49" applyFont="1" applyFill="1" applyBorder="1" applyAlignment="1">
      <alignment horizontal="center"/>
      <protection/>
    </xf>
    <xf numFmtId="0" fontId="0" fillId="0" borderId="0" xfId="49" applyFont="1" applyFill="1" applyBorder="1" applyAlignment="1">
      <alignment wrapText="1"/>
      <protection/>
    </xf>
    <xf numFmtId="49" fontId="18" fillId="0" borderId="55" xfId="0" applyNumberFormat="1" applyFont="1" applyBorder="1" applyAlignment="1" applyProtection="1">
      <alignment horizontal="center"/>
      <protection/>
    </xf>
    <xf numFmtId="0" fontId="15" fillId="34" borderId="44" xfId="49" applyNumberFormat="1" applyFont="1" applyFill="1" applyBorder="1" applyAlignment="1">
      <alignment horizontal="center"/>
      <protection/>
    </xf>
    <xf numFmtId="49" fontId="15" fillId="34" borderId="44" xfId="49" applyNumberFormat="1" applyFont="1" applyFill="1" applyBorder="1" applyAlignment="1">
      <alignment horizontal="center"/>
      <protection/>
    </xf>
    <xf numFmtId="0" fontId="15" fillId="0" borderId="54" xfId="49" applyFont="1" applyFill="1" applyBorder="1" applyAlignment="1">
      <alignment horizontal="center"/>
      <protection/>
    </xf>
    <xf numFmtId="0" fontId="15" fillId="0" borderId="44" xfId="49" applyFont="1" applyFill="1" applyBorder="1" applyAlignment="1">
      <alignment horizontal="center"/>
      <protection/>
    </xf>
    <xf numFmtId="2" fontId="19" fillId="0" borderId="42" xfId="49" applyNumberFormat="1" applyFont="1" applyBorder="1" applyAlignment="1">
      <alignment horizontal="right"/>
      <protection/>
    </xf>
    <xf numFmtId="2" fontId="20" fillId="0" borderId="54" xfId="49" applyNumberFormat="1" applyFont="1" applyBorder="1" applyAlignment="1">
      <alignment horizontal="right"/>
      <protection/>
    </xf>
    <xf numFmtId="49" fontId="0" fillId="0" borderId="58" xfId="49" applyNumberFormat="1" applyFont="1" applyFill="1" applyBorder="1" applyAlignment="1">
      <alignment horizontal="center"/>
      <protection/>
    </xf>
    <xf numFmtId="0" fontId="0" fillId="0" borderId="58" xfId="49" applyNumberFormat="1" applyFont="1" applyFill="1" applyBorder="1" applyAlignment="1">
      <alignment horizontal="center"/>
      <protection/>
    </xf>
    <xf numFmtId="0" fontId="5" fillId="0" borderId="58" xfId="49" applyFont="1" applyFill="1" applyBorder="1" applyAlignment="1">
      <alignment horizontal="center" wrapText="1"/>
      <protection/>
    </xf>
    <xf numFmtId="0" fontId="0" fillId="0" borderId="58" xfId="49" applyFont="1" applyFill="1" applyBorder="1" applyAlignment="1">
      <alignment horizontal="center"/>
      <protection/>
    </xf>
    <xf numFmtId="0" fontId="0" fillId="0" borderId="59" xfId="49" applyFont="1" applyFill="1" applyBorder="1" applyAlignment="1">
      <alignment horizontal="center"/>
      <protection/>
    </xf>
    <xf numFmtId="0" fontId="16" fillId="0" borderId="30" xfId="49" applyFont="1" applyFill="1" applyBorder="1" applyAlignment="1">
      <alignment horizontal="center" vertical="center"/>
      <protection/>
    </xf>
    <xf numFmtId="0" fontId="11" fillId="0" borderId="30" xfId="49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center"/>
      <protection locked="0"/>
    </xf>
    <xf numFmtId="0" fontId="6" fillId="33" borderId="34" xfId="49" applyFont="1" applyFill="1" applyBorder="1" applyAlignment="1">
      <alignment horizontal="center"/>
      <protection/>
    </xf>
    <xf numFmtId="2" fontId="6" fillId="0" borderId="43" xfId="49" applyNumberFormat="1" applyFont="1" applyBorder="1" applyAlignment="1">
      <alignment horizontal="right"/>
      <protection/>
    </xf>
    <xf numFmtId="2" fontId="0" fillId="0" borderId="37" xfId="49" applyNumberFormat="1" applyFont="1" applyFill="1" applyBorder="1" applyAlignment="1">
      <alignment horizontal="right"/>
      <protection/>
    </xf>
    <xf numFmtId="2" fontId="11" fillId="0" borderId="37" xfId="49" applyNumberFormat="1" applyFont="1" applyFill="1" applyBorder="1" applyAlignment="1">
      <alignment horizontal="right"/>
      <protection/>
    </xf>
    <xf numFmtId="2" fontId="6" fillId="0" borderId="60" xfId="49" applyNumberFormat="1" applyFont="1" applyBorder="1" applyAlignment="1">
      <alignment horizontal="right"/>
      <protection/>
    </xf>
    <xf numFmtId="2" fontId="6" fillId="0" borderId="61" xfId="49" applyNumberFormat="1" applyFont="1" applyBorder="1" applyAlignment="1">
      <alignment horizontal="right"/>
      <protection/>
    </xf>
    <xf numFmtId="2" fontId="12" fillId="0" borderId="62" xfId="0" applyNumberFormat="1" applyFont="1" applyFill="1" applyBorder="1" applyAlignment="1">
      <alignment/>
    </xf>
    <xf numFmtId="0" fontId="0" fillId="0" borderId="60" xfId="0" applyFill="1" applyBorder="1" applyAlignment="1">
      <alignment/>
    </xf>
    <xf numFmtId="0" fontId="15" fillId="0" borderId="16" xfId="0" applyFont="1" applyFill="1" applyBorder="1" applyAlignment="1">
      <alignment/>
    </xf>
    <xf numFmtId="49" fontId="15" fillId="34" borderId="44" xfId="49" applyNumberFormat="1" applyFont="1" applyFill="1" applyBorder="1" applyAlignment="1">
      <alignment horizontal="center"/>
      <protection/>
    </xf>
    <xf numFmtId="0" fontId="15" fillId="34" borderId="44" xfId="49" applyNumberFormat="1" applyFont="1" applyFill="1" applyBorder="1" applyAlignment="1">
      <alignment horizontal="center"/>
      <protection/>
    </xf>
    <xf numFmtId="0" fontId="15" fillId="0" borderId="44" xfId="49" applyFont="1" applyFill="1" applyBorder="1" applyAlignment="1">
      <alignment horizontal="center"/>
      <protection/>
    </xf>
    <xf numFmtId="0" fontId="15" fillId="0" borderId="54" xfId="49" applyFont="1" applyFill="1" applyBorder="1" applyAlignment="1">
      <alignment horizontal="center"/>
      <protection/>
    </xf>
    <xf numFmtId="0" fontId="15" fillId="0" borderId="63" xfId="0" applyFont="1" applyFill="1" applyBorder="1" applyAlignment="1">
      <alignment/>
    </xf>
    <xf numFmtId="2" fontId="19" fillId="0" borderId="16" xfId="49" applyNumberFormat="1" applyFont="1" applyBorder="1" applyAlignment="1">
      <alignment horizontal="right"/>
      <protection/>
    </xf>
    <xf numFmtId="2" fontId="19" fillId="0" borderId="54" xfId="49" applyNumberFormat="1" applyFont="1" applyBorder="1" applyAlignment="1">
      <alignment horizontal="right"/>
      <protection/>
    </xf>
    <xf numFmtId="49" fontId="15" fillId="0" borderId="44" xfId="49" applyNumberFormat="1" applyFont="1" applyFill="1" applyBorder="1" applyAlignment="1">
      <alignment horizontal="center"/>
      <protection/>
    </xf>
    <xf numFmtId="0" fontId="15" fillId="0" borderId="44" xfId="49" applyNumberFormat="1" applyFont="1" applyFill="1" applyBorder="1" applyAlignment="1">
      <alignment horizontal="center"/>
      <protection/>
    </xf>
    <xf numFmtId="0" fontId="19" fillId="0" borderId="54" xfId="49" applyFont="1" applyFill="1" applyBorder="1" applyAlignment="1">
      <alignment horizontal="center"/>
      <protection/>
    </xf>
    <xf numFmtId="49" fontId="15" fillId="0" borderId="44" xfId="49" applyNumberFormat="1" applyFont="1" applyFill="1" applyBorder="1" applyAlignment="1">
      <alignment horizontal="center"/>
      <protection/>
    </xf>
    <xf numFmtId="0" fontId="15" fillId="0" borderId="44" xfId="49" applyNumberFormat="1" applyFont="1" applyFill="1" applyBorder="1" applyAlignment="1">
      <alignment horizontal="center"/>
      <protection/>
    </xf>
    <xf numFmtId="0" fontId="19" fillId="0" borderId="44" xfId="49" applyFont="1" applyFill="1" applyBorder="1" applyAlignment="1">
      <alignment horizontal="center"/>
      <protection/>
    </xf>
    <xf numFmtId="2" fontId="15" fillId="0" borderId="16" xfId="49" applyNumberFormat="1" applyFont="1" applyBorder="1" applyAlignment="1">
      <alignment horizontal="right"/>
      <protection/>
    </xf>
    <xf numFmtId="2" fontId="19" fillId="0" borderId="16" xfId="49" applyNumberFormat="1" applyFont="1" applyBorder="1" applyAlignment="1">
      <alignment horizontal="right"/>
      <protection/>
    </xf>
    <xf numFmtId="0" fontId="15" fillId="0" borderId="42" xfId="0" applyFont="1" applyFill="1" applyBorder="1" applyAlignment="1">
      <alignment/>
    </xf>
    <xf numFmtId="0" fontId="15" fillId="0" borderId="5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21" fillId="0" borderId="44" xfId="49" applyFont="1" applyFill="1" applyBorder="1" applyAlignment="1">
      <alignment horizontal="center"/>
      <protection/>
    </xf>
    <xf numFmtId="0" fontId="21" fillId="0" borderId="54" xfId="49" applyFont="1" applyFill="1" applyBorder="1" applyAlignment="1">
      <alignment horizontal="center"/>
      <protection/>
    </xf>
    <xf numFmtId="0" fontId="21" fillId="0" borderId="44" xfId="49" applyFont="1" applyFill="1" applyBorder="1" applyAlignment="1">
      <alignment horizontal="center"/>
      <protection/>
    </xf>
    <xf numFmtId="0" fontId="21" fillId="0" borderId="54" xfId="49" applyFont="1" applyFill="1" applyBorder="1" applyAlignment="1">
      <alignment horizontal="center"/>
      <protection/>
    </xf>
    <xf numFmtId="0" fontId="0" fillId="0" borderId="0" xfId="49" applyAlignment="1">
      <alignment/>
      <protection/>
    </xf>
    <xf numFmtId="0" fontId="0" fillId="0" borderId="0" xfId="49" applyAlignment="1">
      <alignment vertical="center"/>
      <protection/>
    </xf>
    <xf numFmtId="0" fontId="0" fillId="0" borderId="0" xfId="49" applyFont="1" applyAlignment="1">
      <alignment/>
      <protection/>
    </xf>
    <xf numFmtId="0" fontId="0" fillId="0" borderId="0" xfId="49" applyAlignment="1">
      <alignment horizontal="right" vertical="center"/>
      <protection/>
    </xf>
    <xf numFmtId="0" fontId="0" fillId="0" borderId="0" xfId="49" applyFont="1" applyAlignment="1">
      <alignment vertical="center"/>
      <protection/>
    </xf>
    <xf numFmtId="0" fontId="0" fillId="0" borderId="0" xfId="0" applyAlignment="1">
      <alignment/>
    </xf>
    <xf numFmtId="2" fontId="22" fillId="0" borderId="16" xfId="49" applyNumberFormat="1" applyFont="1" applyBorder="1" applyAlignment="1">
      <alignment horizontal="right"/>
      <protection/>
    </xf>
    <xf numFmtId="0" fontId="15" fillId="0" borderId="63" xfId="0" applyFont="1" applyFill="1" applyBorder="1" applyAlignment="1">
      <alignment/>
    </xf>
    <xf numFmtId="2" fontId="19" fillId="0" borderId="63" xfId="49" applyNumberFormat="1" applyFont="1" applyBorder="1" applyAlignment="1">
      <alignment horizontal="right"/>
      <protection/>
    </xf>
    <xf numFmtId="2" fontId="19" fillId="0" borderId="54" xfId="49" applyNumberFormat="1" applyFont="1" applyBorder="1" applyAlignment="1">
      <alignment horizontal="right"/>
      <protection/>
    </xf>
    <xf numFmtId="0" fontId="0" fillId="33" borderId="10" xfId="49" applyFont="1" applyFill="1" applyBorder="1" applyAlignment="1">
      <alignment horizontal="center"/>
      <protection/>
    </xf>
    <xf numFmtId="2" fontId="21" fillId="0" borderId="63" xfId="49" applyNumberFormat="1" applyFont="1" applyBorder="1" applyAlignment="1">
      <alignment horizontal="right"/>
      <protection/>
    </xf>
    <xf numFmtId="2" fontId="21" fillId="0" borderId="16" xfId="49" applyNumberFormat="1" applyFont="1" applyBorder="1" applyAlignment="1">
      <alignment horizontal="right"/>
      <protection/>
    </xf>
    <xf numFmtId="2" fontId="23" fillId="0" borderId="16" xfId="49" applyNumberFormat="1" applyFont="1" applyBorder="1" applyAlignment="1">
      <alignment horizontal="right"/>
      <protection/>
    </xf>
    <xf numFmtId="0" fontId="18" fillId="0" borderId="0" xfId="0" applyFont="1" applyFill="1" applyAlignment="1">
      <alignment/>
    </xf>
    <xf numFmtId="0" fontId="18" fillId="0" borderId="63" xfId="0" applyFont="1" applyFill="1" applyBorder="1" applyAlignment="1">
      <alignment/>
    </xf>
    <xf numFmtId="2" fontId="21" fillId="0" borderId="16" xfId="49" applyNumberFormat="1" applyFont="1" applyBorder="1" applyAlignment="1">
      <alignment horizontal="right"/>
      <protection/>
    </xf>
    <xf numFmtId="0" fontId="18" fillId="0" borderId="63" xfId="0" applyFont="1" applyFill="1" applyBorder="1" applyAlignment="1">
      <alignment/>
    </xf>
    <xf numFmtId="2" fontId="21" fillId="0" borderId="63" xfId="49" applyNumberFormat="1" applyFont="1" applyBorder="1" applyAlignment="1">
      <alignment horizontal="right"/>
      <protection/>
    </xf>
    <xf numFmtId="2" fontId="21" fillId="0" borderId="54" xfId="49" applyNumberFormat="1" applyFont="1" applyBorder="1" applyAlignment="1">
      <alignment horizontal="right"/>
      <protection/>
    </xf>
    <xf numFmtId="0" fontId="1" fillId="0" borderId="0" xfId="49" applyFont="1" applyBorder="1" applyAlignment="1">
      <alignment horizontal="right" vertical="center"/>
      <protection/>
    </xf>
    <xf numFmtId="0" fontId="15" fillId="0" borderId="0" xfId="0" applyFont="1" applyBorder="1" applyAlignment="1">
      <alignment/>
    </xf>
    <xf numFmtId="0" fontId="15" fillId="0" borderId="0" xfId="49" applyFont="1" applyBorder="1" applyAlignment="1">
      <alignment vertical="center"/>
      <protection/>
    </xf>
    <xf numFmtId="0" fontId="25" fillId="0" borderId="0" xfId="49" applyFont="1" applyBorder="1">
      <alignment/>
      <protection/>
    </xf>
    <xf numFmtId="0" fontId="15" fillId="0" borderId="0" xfId="49" applyFont="1" applyBorder="1">
      <alignment/>
      <protection/>
    </xf>
    <xf numFmtId="0" fontId="15" fillId="0" borderId="0" xfId="0" applyFont="1" applyAlignment="1">
      <alignment/>
    </xf>
    <xf numFmtId="0" fontId="24" fillId="0" borderId="0" xfId="49" applyFont="1" applyBorder="1" applyAlignment="1">
      <alignment horizontal="right"/>
      <protection/>
    </xf>
    <xf numFmtId="0" fontId="15" fillId="0" borderId="0" xfId="49" applyFont="1" applyBorder="1" applyAlignment="1">
      <alignment/>
      <protection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24" fillId="0" borderId="0" xfId="49" applyFont="1" applyBorder="1">
      <alignment/>
      <protection/>
    </xf>
    <xf numFmtId="1" fontId="15" fillId="0" borderId="22" xfId="0" applyNumberFormat="1" applyFont="1" applyBorder="1" applyAlignment="1">
      <alignment/>
    </xf>
    <xf numFmtId="0" fontId="15" fillId="0" borderId="0" xfId="49" applyFont="1" applyAlignment="1">
      <alignment horizontal="right" vertical="center"/>
      <protection/>
    </xf>
    <xf numFmtId="1" fontId="15" fillId="0" borderId="23" xfId="0" applyNumberFormat="1" applyFont="1" applyBorder="1" applyAlignment="1">
      <alignment/>
    </xf>
    <xf numFmtId="0" fontId="15" fillId="0" borderId="0" xfId="49" applyFont="1" applyAlignment="1">
      <alignment vertical="center"/>
      <protection/>
    </xf>
    <xf numFmtId="0" fontId="15" fillId="0" borderId="51" xfId="49" applyFont="1" applyBorder="1" applyAlignment="1">
      <alignment/>
      <protection/>
    </xf>
    <xf numFmtId="9" fontId="15" fillId="0" borderId="24" xfId="0" applyNumberFormat="1" applyFont="1" applyBorder="1" applyAlignment="1">
      <alignment/>
    </xf>
    <xf numFmtId="1" fontId="15" fillId="0" borderId="18" xfId="49" applyNumberFormat="1" applyFont="1" applyBorder="1" applyAlignment="1">
      <alignment/>
      <protection/>
    </xf>
    <xf numFmtId="0" fontId="15" fillId="0" borderId="0" xfId="49" applyFont="1" applyAlignment="1">
      <alignment/>
      <protection/>
    </xf>
    <xf numFmtId="1" fontId="27" fillId="0" borderId="21" xfId="49" applyNumberFormat="1" applyFont="1" applyBorder="1" applyAlignment="1">
      <alignment/>
      <protection/>
    </xf>
    <xf numFmtId="0" fontId="15" fillId="0" borderId="0" xfId="49" applyFont="1" applyAlignment="1">
      <alignment vertical="center"/>
      <protection/>
    </xf>
    <xf numFmtId="0" fontId="15" fillId="33" borderId="31" xfId="0" applyFont="1" applyFill="1" applyBorder="1" applyAlignment="1">
      <alignment/>
    </xf>
    <xf numFmtId="0" fontId="15" fillId="33" borderId="28" xfId="49" applyFont="1" applyFill="1" applyBorder="1" applyAlignment="1">
      <alignment horizontal="center"/>
      <protection/>
    </xf>
    <xf numFmtId="0" fontId="15" fillId="33" borderId="10" xfId="49" applyFont="1" applyFill="1" applyBorder="1" applyAlignment="1">
      <alignment horizontal="center"/>
      <protection/>
    </xf>
    <xf numFmtId="0" fontId="15" fillId="33" borderId="10" xfId="49" applyFont="1" applyFill="1" applyBorder="1">
      <alignment/>
      <protection/>
    </xf>
    <xf numFmtId="0" fontId="15" fillId="33" borderId="29" xfId="49" applyFont="1" applyFill="1" applyBorder="1" applyAlignment="1">
      <alignment horizontal="center"/>
      <protection/>
    </xf>
    <xf numFmtId="0" fontId="15" fillId="33" borderId="0" xfId="49" applyFont="1" applyFill="1" applyBorder="1" applyAlignment="1">
      <alignment horizontal="center"/>
      <protection/>
    </xf>
    <xf numFmtId="0" fontId="15" fillId="33" borderId="0" xfId="49" applyFont="1" applyFill="1" applyBorder="1">
      <alignment/>
      <protection/>
    </xf>
    <xf numFmtId="0" fontId="15" fillId="0" borderId="64" xfId="0" applyFont="1" applyFill="1" applyBorder="1" applyAlignment="1">
      <alignment/>
    </xf>
    <xf numFmtId="49" fontId="15" fillId="0" borderId="38" xfId="49" applyNumberFormat="1" applyFont="1" applyFill="1" applyBorder="1" applyAlignment="1">
      <alignment horizontal="center"/>
      <protection/>
    </xf>
    <xf numFmtId="0" fontId="15" fillId="0" borderId="38" xfId="49" applyNumberFormat="1" applyFont="1" applyFill="1" applyBorder="1" applyAlignment="1">
      <alignment horizontal="center"/>
      <protection/>
    </xf>
    <xf numFmtId="0" fontId="26" fillId="0" borderId="38" xfId="49" applyFont="1" applyFill="1" applyBorder="1" applyAlignment="1">
      <alignment horizontal="center" wrapText="1"/>
      <protection/>
    </xf>
    <xf numFmtId="0" fontId="15" fillId="0" borderId="38" xfId="49" applyFont="1" applyFill="1" applyBorder="1" applyAlignment="1">
      <alignment horizontal="center"/>
      <protection/>
    </xf>
    <xf numFmtId="0" fontId="15" fillId="0" borderId="48" xfId="49" applyFont="1" applyFill="1" applyBorder="1" applyAlignment="1">
      <alignment horizontal="center"/>
      <protection/>
    </xf>
    <xf numFmtId="2" fontId="19" fillId="0" borderId="64" xfId="49" applyNumberFormat="1" applyFont="1" applyBorder="1" applyAlignment="1">
      <alignment horizontal="right"/>
      <protection/>
    </xf>
    <xf numFmtId="2" fontId="19" fillId="0" borderId="65" xfId="49" applyNumberFormat="1" applyFont="1" applyBorder="1" applyAlignment="1">
      <alignment horizontal="right"/>
      <protection/>
    </xf>
    <xf numFmtId="2" fontId="19" fillId="0" borderId="48" xfId="49" applyNumberFormat="1" applyFont="1" applyBorder="1" applyAlignment="1">
      <alignment horizontal="right"/>
      <protection/>
    </xf>
    <xf numFmtId="0" fontId="28" fillId="0" borderId="44" xfId="0" applyFont="1" applyBorder="1" applyAlignment="1">
      <alignment/>
    </xf>
    <xf numFmtId="0" fontId="15" fillId="0" borderId="16" xfId="0" applyFont="1" applyFill="1" applyBorder="1" applyAlignment="1">
      <alignment/>
    </xf>
    <xf numFmtId="0" fontId="29" fillId="0" borderId="44" xfId="0" applyFont="1" applyBorder="1" applyAlignment="1">
      <alignment/>
    </xf>
    <xf numFmtId="0" fontId="19" fillId="0" borderId="44" xfId="49" applyFont="1" applyFill="1" applyBorder="1" applyAlignment="1">
      <alignment horizontal="center"/>
      <protection/>
    </xf>
    <xf numFmtId="2" fontId="19" fillId="0" borderId="63" xfId="49" applyNumberFormat="1" applyFont="1" applyBorder="1" applyAlignment="1">
      <alignment horizontal="right"/>
      <protection/>
    </xf>
    <xf numFmtId="0" fontId="28" fillId="0" borderId="44" xfId="0" applyFont="1" applyBorder="1" applyAlignment="1">
      <alignment/>
    </xf>
    <xf numFmtId="0" fontId="19" fillId="0" borderId="54" xfId="49" applyFont="1" applyFill="1" applyBorder="1" applyAlignment="1">
      <alignment horizontal="center"/>
      <protection/>
    </xf>
    <xf numFmtId="49" fontId="15" fillId="34" borderId="44" xfId="49" applyNumberFormat="1" applyFont="1" applyFill="1" applyBorder="1" applyAlignment="1">
      <alignment horizontal="left"/>
      <protection/>
    </xf>
    <xf numFmtId="0" fontId="15" fillId="34" borderId="44" xfId="49" applyNumberFormat="1" applyFont="1" applyFill="1" applyBorder="1" applyAlignment="1">
      <alignment horizontal="left"/>
      <protection/>
    </xf>
    <xf numFmtId="2" fontId="19" fillId="0" borderId="42" xfId="49" applyNumberFormat="1" applyFont="1" applyBorder="1" applyAlignment="1">
      <alignment horizontal="right"/>
      <protection/>
    </xf>
    <xf numFmtId="49" fontId="15" fillId="0" borderId="44" xfId="0" applyNumberFormat="1" applyFont="1" applyBorder="1" applyAlignment="1">
      <alignment/>
    </xf>
    <xf numFmtId="0" fontId="15" fillId="0" borderId="44" xfId="0" applyFont="1" applyBorder="1" applyAlignment="1">
      <alignment/>
    </xf>
    <xf numFmtId="0" fontId="31" fillId="0" borderId="0" xfId="0" applyFont="1" applyAlignment="1">
      <alignment/>
    </xf>
    <xf numFmtId="0" fontId="18" fillId="0" borderId="0" xfId="49" applyFont="1" applyAlignment="1">
      <alignment/>
      <protection/>
    </xf>
    <xf numFmtId="0" fontId="32" fillId="0" borderId="0" xfId="49" applyFont="1" applyBorder="1" applyAlignment="1">
      <alignment horizontal="left" vertical="center" wrapText="1"/>
      <protection/>
    </xf>
    <xf numFmtId="0" fontId="30" fillId="0" borderId="0" xfId="49" applyFont="1" applyBorder="1">
      <alignment/>
      <protection/>
    </xf>
    <xf numFmtId="49" fontId="30" fillId="0" borderId="0" xfId="49" applyNumberFormat="1" applyFont="1" applyBorder="1" applyAlignment="1">
      <alignment horizontal="left"/>
      <protection/>
    </xf>
    <xf numFmtId="0" fontId="18" fillId="0" borderId="49" xfId="49" applyFont="1" applyBorder="1" applyAlignment="1">
      <alignment/>
      <protection/>
    </xf>
    <xf numFmtId="0" fontId="18" fillId="0" borderId="17" xfId="0" applyFont="1" applyBorder="1" applyAlignment="1">
      <alignment/>
    </xf>
    <xf numFmtId="0" fontId="18" fillId="0" borderId="50" xfId="49" applyFont="1" applyBorder="1" applyAlignment="1">
      <alignment vertical="center"/>
      <protection/>
    </xf>
    <xf numFmtId="0" fontId="18" fillId="0" borderId="26" xfId="0" applyFont="1" applyBorder="1" applyAlignment="1">
      <alignment vertical="center"/>
    </xf>
    <xf numFmtId="0" fontId="33" fillId="0" borderId="52" xfId="49" applyFont="1" applyBorder="1" applyAlignment="1">
      <alignment/>
      <protection/>
    </xf>
    <xf numFmtId="0" fontId="18" fillId="0" borderId="19" xfId="0" applyFont="1" applyBorder="1" applyAlignment="1">
      <alignment/>
    </xf>
    <xf numFmtId="0" fontId="18" fillId="33" borderId="32" xfId="0" applyFont="1" applyFill="1" applyBorder="1" applyAlignment="1">
      <alignment/>
    </xf>
    <xf numFmtId="0" fontId="18" fillId="33" borderId="29" xfId="49" applyFont="1" applyFill="1" applyBorder="1" applyAlignment="1">
      <alignment horizontal="center"/>
      <protection/>
    </xf>
    <xf numFmtId="0" fontId="18" fillId="33" borderId="0" xfId="49" applyFont="1" applyFill="1" applyBorder="1" applyAlignment="1">
      <alignment horizontal="center"/>
      <protection/>
    </xf>
    <xf numFmtId="0" fontId="18" fillId="33" borderId="11" xfId="49" applyFont="1" applyFill="1" applyBorder="1">
      <alignment/>
      <protection/>
    </xf>
    <xf numFmtId="0" fontId="18" fillId="33" borderId="13" xfId="49" applyFont="1" applyFill="1" applyBorder="1" applyAlignment="1">
      <alignment horizontal="center"/>
      <protection/>
    </xf>
    <xf numFmtId="0" fontId="18" fillId="33" borderId="12" xfId="49" applyFont="1" applyFill="1" applyBorder="1" applyAlignment="1">
      <alignment horizontal="center"/>
      <protection/>
    </xf>
    <xf numFmtId="0" fontId="34" fillId="33" borderId="14" xfId="49" applyFont="1" applyFill="1" applyBorder="1" applyAlignment="1">
      <alignment horizontal="center"/>
      <protection/>
    </xf>
    <xf numFmtId="0" fontId="18" fillId="33" borderId="53" xfId="49" applyFont="1" applyFill="1" applyBorder="1" applyAlignment="1">
      <alignment horizontal="center"/>
      <protection/>
    </xf>
    <xf numFmtId="0" fontId="21" fillId="33" borderId="66" xfId="49" applyFont="1" applyFill="1" applyBorder="1" applyAlignment="1">
      <alignment horizontal="center"/>
      <protection/>
    </xf>
    <xf numFmtId="0" fontId="18" fillId="33" borderId="62" xfId="49" applyFont="1" applyFill="1" applyBorder="1" applyAlignment="1">
      <alignment horizontal="center"/>
      <protection/>
    </xf>
    <xf numFmtId="0" fontId="21" fillId="33" borderId="15" xfId="49" applyFont="1" applyFill="1" applyBorder="1" applyAlignment="1">
      <alignment horizontal="center"/>
      <protection/>
    </xf>
    <xf numFmtId="0" fontId="18" fillId="33" borderId="12" xfId="49" applyFont="1" applyFill="1" applyBorder="1">
      <alignment/>
      <protection/>
    </xf>
    <xf numFmtId="0" fontId="18" fillId="33" borderId="14" xfId="49" applyFont="1" applyFill="1" applyBorder="1" applyAlignment="1">
      <alignment horizontal="center"/>
      <protection/>
    </xf>
    <xf numFmtId="0" fontId="21" fillId="33" borderId="32" xfId="49" applyFont="1" applyFill="1" applyBorder="1" applyAlignment="1">
      <alignment horizontal="center"/>
      <protection/>
    </xf>
    <xf numFmtId="0" fontId="21" fillId="33" borderId="12" xfId="49" applyFont="1" applyFill="1" applyBorder="1" applyAlignment="1">
      <alignment horizontal="center"/>
      <protection/>
    </xf>
    <xf numFmtId="0" fontId="21" fillId="33" borderId="62" xfId="49" applyFont="1" applyFill="1" applyBorder="1" applyAlignment="1">
      <alignment horizontal="center"/>
      <protection/>
    </xf>
    <xf numFmtId="0" fontId="21" fillId="33" borderId="67" xfId="49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49" fontId="18" fillId="0" borderId="44" xfId="49" applyNumberFormat="1" applyFont="1" applyFill="1" applyBorder="1" applyAlignment="1">
      <alignment horizontal="center"/>
      <protection/>
    </xf>
    <xf numFmtId="0" fontId="14" fillId="0" borderId="0" xfId="0" applyFont="1" applyAlignment="1">
      <alignment vertical="center"/>
    </xf>
    <xf numFmtId="2" fontId="21" fillId="0" borderId="42" xfId="49" applyNumberFormat="1" applyFont="1" applyBorder="1" applyAlignment="1">
      <alignment horizontal="right"/>
      <protection/>
    </xf>
    <xf numFmtId="0" fontId="0" fillId="33" borderId="34" xfId="49" applyFont="1" applyFill="1" applyBorder="1" applyAlignment="1">
      <alignment horizontal="center"/>
      <protection/>
    </xf>
    <xf numFmtId="0" fontId="0" fillId="34" borderId="10" xfId="49" applyFont="1" applyFill="1" applyBorder="1" applyAlignment="1">
      <alignment wrapText="1"/>
      <protection/>
    </xf>
    <xf numFmtId="0" fontId="0" fillId="0" borderId="34" xfId="0" applyFont="1" applyBorder="1" applyAlignment="1">
      <alignment/>
    </xf>
    <xf numFmtId="0" fontId="0" fillId="0" borderId="68" xfId="0" applyFont="1" applyBorder="1" applyAlignment="1">
      <alignment/>
    </xf>
    <xf numFmtId="0" fontId="0" fillId="34" borderId="68" xfId="49" applyFont="1" applyFill="1" applyBorder="1" applyAlignment="1">
      <alignment wrapText="1"/>
      <protection/>
    </xf>
    <xf numFmtId="4" fontId="15" fillId="0" borderId="54" xfId="49" applyNumberFormat="1" applyFont="1" applyBorder="1" applyAlignment="1">
      <alignment horizontal="right"/>
      <protection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55" xfId="49" applyFont="1" applyFill="1" applyBorder="1" applyAlignment="1">
      <alignment wrapText="1"/>
      <protection/>
    </xf>
    <xf numFmtId="0" fontId="0" fillId="0" borderId="55" xfId="49" applyFont="1" applyFill="1" applyBorder="1" applyAlignment="1">
      <alignment wrapText="1"/>
      <protection/>
    </xf>
    <xf numFmtId="0" fontId="0" fillId="0" borderId="55" xfId="49" applyFont="1" applyFill="1" applyBorder="1" applyAlignment="1">
      <alignment horizontal="center" vertical="center"/>
      <protection/>
    </xf>
    <xf numFmtId="2" fontId="0" fillId="0" borderId="37" xfId="49" applyNumberFormat="1" applyFont="1" applyFill="1" applyBorder="1" applyAlignment="1">
      <alignment horizontal="right"/>
      <protection/>
    </xf>
    <xf numFmtId="0" fontId="0" fillId="0" borderId="30" xfId="49" applyFont="1" applyFill="1" applyBorder="1" applyAlignment="1">
      <alignment horizontal="center" vertical="center"/>
      <protection/>
    </xf>
    <xf numFmtId="0" fontId="0" fillId="0" borderId="42" xfId="49" applyNumberFormat="1" applyFont="1" applyFill="1" applyBorder="1" applyAlignment="1">
      <alignment horizontal="center" vertical="center"/>
      <protection/>
    </xf>
    <xf numFmtId="49" fontId="18" fillId="0" borderId="55" xfId="0" applyNumberFormat="1" applyFont="1" applyFill="1" applyBorder="1" applyAlignment="1" applyProtection="1">
      <alignment horizontal="center"/>
      <protection/>
    </xf>
    <xf numFmtId="0" fontId="18" fillId="0" borderId="55" xfId="0" applyNumberFormat="1" applyFont="1" applyFill="1" applyBorder="1" applyAlignment="1">
      <alignment horizontal="center"/>
    </xf>
    <xf numFmtId="49" fontId="18" fillId="0" borderId="55" xfId="0" applyNumberFormat="1" applyFont="1" applyFill="1" applyBorder="1" applyAlignment="1">
      <alignment/>
    </xf>
    <xf numFmtId="0" fontId="18" fillId="0" borderId="30" xfId="0" applyFont="1" applyFill="1" applyBorder="1" applyAlignment="1" applyProtection="1">
      <alignment horizontal="center"/>
      <protection locked="0"/>
    </xf>
    <xf numFmtId="0" fontId="11" fillId="0" borderId="42" xfId="49" applyNumberFormat="1" applyFont="1" applyFill="1" applyBorder="1" applyAlignment="1">
      <alignment horizontal="left" vertical="center"/>
      <protection/>
    </xf>
    <xf numFmtId="0" fontId="0" fillId="0" borderId="56" xfId="49" applyNumberFormat="1" applyFont="1" applyFill="1" applyBorder="1" applyAlignment="1">
      <alignment horizontal="left" vertical="center"/>
      <protection/>
    </xf>
    <xf numFmtId="49" fontId="0" fillId="0" borderId="42" xfId="49" applyNumberFormat="1" applyFont="1" applyFill="1" applyBorder="1" applyAlignment="1">
      <alignment horizontal="left" vertical="center"/>
      <protection/>
    </xf>
    <xf numFmtId="0" fontId="14" fillId="0" borderId="0" xfId="0" applyFont="1" applyAlignment="1">
      <alignment/>
    </xf>
    <xf numFmtId="4" fontId="81" fillId="0" borderId="54" xfId="49" applyNumberFormat="1" applyFont="1" applyBorder="1" applyAlignment="1">
      <alignment horizontal="right"/>
      <protection/>
    </xf>
    <xf numFmtId="4" fontId="82" fillId="0" borderId="54" xfId="49" applyNumberFormat="1" applyFont="1" applyBorder="1" applyAlignment="1">
      <alignment horizontal="right"/>
      <protection/>
    </xf>
    <xf numFmtId="2" fontId="81" fillId="0" borderId="25" xfId="49" applyNumberFormat="1" applyFont="1" applyBorder="1" applyAlignment="1">
      <alignment/>
      <protection/>
    </xf>
    <xf numFmtId="2" fontId="81" fillId="0" borderId="27" xfId="49" applyNumberFormat="1" applyFont="1" applyBorder="1" applyAlignment="1">
      <alignment vertical="center"/>
      <protection/>
    </xf>
    <xf numFmtId="2" fontId="81" fillId="0" borderId="45" xfId="49" applyNumberFormat="1" applyFont="1" applyBorder="1" applyAlignment="1">
      <alignment/>
      <protection/>
    </xf>
    <xf numFmtId="2" fontId="81" fillId="0" borderId="20" xfId="49" applyNumberFormat="1" applyFont="1" applyBorder="1" applyAlignment="1">
      <alignment/>
      <protection/>
    </xf>
    <xf numFmtId="0" fontId="81" fillId="0" borderId="16" xfId="0" applyFont="1" applyFill="1" applyBorder="1" applyAlignment="1">
      <alignment/>
    </xf>
    <xf numFmtId="49" fontId="81" fillId="34" borderId="44" xfId="49" applyNumberFormat="1" applyFont="1" applyFill="1" applyBorder="1" applyAlignment="1">
      <alignment horizontal="center"/>
      <protection/>
    </xf>
    <xf numFmtId="0" fontId="81" fillId="34" borderId="44" xfId="49" applyNumberFormat="1" applyFont="1" applyFill="1" applyBorder="1" applyAlignment="1">
      <alignment horizontal="center"/>
      <protection/>
    </xf>
    <xf numFmtId="0" fontId="81" fillId="0" borderId="44" xfId="0" applyFont="1" applyBorder="1" applyAlignment="1">
      <alignment/>
    </xf>
    <xf numFmtId="0" fontId="83" fillId="0" borderId="44" xfId="49" applyFont="1" applyFill="1" applyBorder="1" applyAlignment="1">
      <alignment horizontal="center"/>
      <protection/>
    </xf>
    <xf numFmtId="0" fontId="83" fillId="0" borderId="54" xfId="49" applyFont="1" applyFill="1" applyBorder="1" applyAlignment="1">
      <alignment horizontal="center"/>
      <protection/>
    </xf>
    <xf numFmtId="2" fontId="83" fillId="0" borderId="16" xfId="49" applyNumberFormat="1" applyFont="1" applyBorder="1" applyAlignment="1">
      <alignment horizontal="right"/>
      <protection/>
    </xf>
    <xf numFmtId="0" fontId="81" fillId="0" borderId="63" xfId="0" applyFont="1" applyFill="1" applyBorder="1" applyAlignment="1">
      <alignment/>
    </xf>
    <xf numFmtId="0" fontId="81" fillId="0" borderId="16" xfId="0" applyFont="1" applyBorder="1" applyAlignment="1">
      <alignment/>
    </xf>
    <xf numFmtId="49" fontId="84" fillId="0" borderId="69" xfId="0" applyNumberFormat="1" applyFont="1" applyBorder="1" applyAlignment="1">
      <alignment/>
    </xf>
    <xf numFmtId="0" fontId="84" fillId="0" borderId="69" xfId="0" applyFont="1" applyBorder="1" applyAlignment="1">
      <alignment/>
    </xf>
    <xf numFmtId="0" fontId="11" fillId="0" borderId="70" xfId="49" applyNumberFormat="1" applyFont="1" applyFill="1" applyBorder="1" applyAlignment="1">
      <alignment horizontal="center" vertical="center"/>
      <protection/>
    </xf>
    <xf numFmtId="0" fontId="11" fillId="0" borderId="71" xfId="49" applyFont="1" applyFill="1" applyBorder="1" applyAlignment="1" quotePrefix="1">
      <alignment horizontal="center"/>
      <protection/>
    </xf>
    <xf numFmtId="0" fontId="12" fillId="0" borderId="71" xfId="0" applyNumberFormat="1" applyFont="1" applyFill="1" applyBorder="1" applyAlignment="1">
      <alignment horizontal="center"/>
    </xf>
    <xf numFmtId="0" fontId="1" fillId="0" borderId="71" xfId="49" applyFont="1" applyFill="1" applyBorder="1" applyAlignment="1">
      <alignment wrapText="1"/>
      <protection/>
    </xf>
    <xf numFmtId="0" fontId="12" fillId="0" borderId="71" xfId="48" applyFont="1" applyFill="1" applyBorder="1" applyAlignment="1" applyProtection="1">
      <alignment horizontal="center" wrapText="1"/>
      <protection locked="0"/>
    </xf>
    <xf numFmtId="0" fontId="11" fillId="0" borderId="72" xfId="49" applyFont="1" applyFill="1" applyBorder="1" applyAlignment="1" applyProtection="1">
      <alignment horizontal="center" vertical="center"/>
      <protection locked="0"/>
    </xf>
    <xf numFmtId="2" fontId="12" fillId="0" borderId="73" xfId="0" applyNumberFormat="1" applyFont="1" applyFill="1" applyBorder="1" applyAlignment="1">
      <alignment/>
    </xf>
    <xf numFmtId="2" fontId="11" fillId="0" borderId="74" xfId="49" applyNumberFormat="1" applyFont="1" applyFill="1" applyBorder="1" applyAlignment="1">
      <alignment horizontal="right"/>
      <protection/>
    </xf>
    <xf numFmtId="2" fontId="11" fillId="0" borderId="75" xfId="49" applyNumberFormat="1" applyFont="1" applyFill="1" applyBorder="1" applyAlignment="1">
      <alignment horizontal="right"/>
      <protection/>
    </xf>
    <xf numFmtId="0" fontId="11" fillId="0" borderId="51" xfId="49" applyNumberFormat="1" applyFont="1" applyFill="1" applyBorder="1" applyAlignment="1">
      <alignment horizontal="center" vertical="center"/>
      <protection/>
    </xf>
    <xf numFmtId="0" fontId="11" fillId="0" borderId="76" xfId="49" applyFont="1" applyFill="1" applyBorder="1" applyAlignment="1">
      <alignment horizontal="center"/>
      <protection/>
    </xf>
    <xf numFmtId="0" fontId="12" fillId="0" borderId="76" xfId="0" applyNumberFormat="1" applyFont="1" applyFill="1" applyBorder="1" applyAlignment="1">
      <alignment horizontal="center"/>
    </xf>
    <xf numFmtId="49" fontId="12" fillId="0" borderId="76" xfId="0" applyNumberFormat="1" applyFont="1" applyFill="1" applyBorder="1" applyAlignment="1">
      <alignment/>
    </xf>
    <xf numFmtId="0" fontId="12" fillId="0" borderId="76" xfId="48" applyFont="1" applyFill="1" applyBorder="1" applyAlignment="1" applyProtection="1">
      <alignment horizontal="center" wrapText="1"/>
      <protection locked="0"/>
    </xf>
    <xf numFmtId="0" fontId="11" fillId="0" borderId="77" xfId="49" applyFont="1" applyFill="1" applyBorder="1" applyAlignment="1" applyProtection="1">
      <alignment horizontal="center" vertical="center"/>
      <protection locked="0"/>
    </xf>
    <xf numFmtId="2" fontId="12" fillId="0" borderId="78" xfId="0" applyNumberFormat="1" applyFont="1" applyFill="1" applyBorder="1" applyAlignment="1">
      <alignment/>
    </xf>
    <xf numFmtId="2" fontId="11" fillId="0" borderId="79" xfId="49" applyNumberFormat="1" applyFont="1" applyFill="1" applyBorder="1" applyAlignment="1">
      <alignment horizontal="right"/>
      <protection/>
    </xf>
    <xf numFmtId="2" fontId="11" fillId="0" borderId="80" xfId="49" applyNumberFormat="1" applyFont="1" applyFill="1" applyBorder="1" applyAlignment="1">
      <alignment horizontal="right"/>
      <protection/>
    </xf>
    <xf numFmtId="0" fontId="0" fillId="34" borderId="69" xfId="49" applyNumberFormat="1" applyFont="1" applyFill="1" applyBorder="1" applyAlignment="1">
      <alignment horizontal="center" vertical="center"/>
      <protection/>
    </xf>
    <xf numFmtId="0" fontId="0" fillId="34" borderId="75" xfId="49" applyFont="1" applyFill="1" applyBorder="1" applyAlignment="1">
      <alignment wrapText="1"/>
      <protection/>
    </xf>
    <xf numFmtId="0" fontId="0" fillId="0" borderId="0" xfId="0" applyFont="1" applyBorder="1" applyAlignment="1">
      <alignment/>
    </xf>
    <xf numFmtId="0" fontId="0" fillId="0" borderId="0" xfId="49" applyNumberFormat="1" applyFont="1" applyFill="1" applyBorder="1" applyAlignment="1">
      <alignment horizontal="center" vertical="center"/>
      <protection/>
    </xf>
    <xf numFmtId="4" fontId="1" fillId="0" borderId="0" xfId="49" applyNumberFormat="1" applyFont="1" applyBorder="1" applyAlignment="1">
      <alignment horizontal="right"/>
      <protection/>
    </xf>
    <xf numFmtId="0" fontId="0" fillId="0" borderId="70" xfId="0" applyBorder="1" applyAlignment="1">
      <alignment/>
    </xf>
    <xf numFmtId="4" fontId="0" fillId="0" borderId="81" xfId="49" applyNumberFormat="1" applyFont="1" applyBorder="1" applyAlignment="1">
      <alignment horizontal="right"/>
      <protection/>
    </xf>
    <xf numFmtId="0" fontId="0" fillId="0" borderId="51" xfId="0" applyBorder="1" applyAlignment="1">
      <alignment/>
    </xf>
    <xf numFmtId="0" fontId="0" fillId="34" borderId="82" xfId="49" applyNumberFormat="1" applyFont="1" applyFill="1" applyBorder="1" applyAlignment="1">
      <alignment horizontal="center" vertical="center"/>
      <protection/>
    </xf>
    <xf numFmtId="0" fontId="0" fillId="34" borderId="80" xfId="49" applyFont="1" applyFill="1" applyBorder="1" applyAlignment="1">
      <alignment wrapText="1"/>
      <protection/>
    </xf>
    <xf numFmtId="2" fontId="6" fillId="0" borderId="83" xfId="49" applyNumberFormat="1" applyFont="1" applyBorder="1" applyAlignment="1">
      <alignment horizontal="right"/>
      <protection/>
    </xf>
    <xf numFmtId="0" fontId="81" fillId="0" borderId="44" xfId="49" applyNumberFormat="1" applyFont="1" applyFill="1" applyBorder="1" applyAlignment="1">
      <alignment horizontal="left"/>
      <protection/>
    </xf>
    <xf numFmtId="0" fontId="81" fillId="34" borderId="44" xfId="49" applyNumberFormat="1" applyFont="1" applyFill="1" applyBorder="1" applyAlignment="1">
      <alignment horizontal="left"/>
      <protection/>
    </xf>
    <xf numFmtId="0" fontId="15" fillId="0" borderId="63" xfId="49" applyFont="1" applyFill="1" applyBorder="1" applyAlignment="1">
      <alignment horizontal="left" wrapText="1"/>
      <protection/>
    </xf>
    <xf numFmtId="0" fontId="1" fillId="0" borderId="44" xfId="0" applyFont="1" applyBorder="1" applyAlignment="1">
      <alignment/>
    </xf>
    <xf numFmtId="0" fontId="85" fillId="0" borderId="44" xfId="0" applyFont="1" applyBorder="1" applyAlignment="1">
      <alignment/>
    </xf>
    <xf numFmtId="0" fontId="39" fillId="0" borderId="44" xfId="49" applyFont="1" applyFill="1" applyBorder="1" applyAlignment="1">
      <alignment horizontal="center"/>
      <protection/>
    </xf>
    <xf numFmtId="0" fontId="39" fillId="0" borderId="54" xfId="49" applyFont="1" applyFill="1" applyBorder="1" applyAlignment="1">
      <alignment horizontal="center"/>
      <protection/>
    </xf>
    <xf numFmtId="0" fontId="86" fillId="0" borderId="44" xfId="0" applyFont="1" applyBorder="1" applyAlignment="1">
      <alignment/>
    </xf>
    <xf numFmtId="0" fontId="12" fillId="0" borderId="44" xfId="0" applyFont="1" applyBorder="1" applyAlignment="1">
      <alignment/>
    </xf>
    <xf numFmtId="0" fontId="15" fillId="0" borderId="0" xfId="0" applyFont="1" applyFill="1" applyBorder="1" applyAlignment="1">
      <alignment/>
    </xf>
    <xf numFmtId="0" fontId="87" fillId="0" borderId="44" xfId="0" applyFont="1" applyBorder="1" applyAlignment="1">
      <alignment/>
    </xf>
    <xf numFmtId="0" fontId="3" fillId="0" borderId="44" xfId="0" applyFont="1" applyBorder="1" applyAlignment="1">
      <alignment/>
    </xf>
    <xf numFmtId="0" fontId="40" fillId="0" borderId="0" xfId="0" applyFont="1" applyAlignment="1">
      <alignment/>
    </xf>
    <xf numFmtId="0" fontId="82" fillId="0" borderId="44" xfId="0" applyFont="1" applyBorder="1" applyAlignment="1">
      <alignment/>
    </xf>
    <xf numFmtId="0" fontId="88" fillId="0" borderId="44" xfId="49" applyFont="1" applyFill="1" applyBorder="1" applyAlignment="1">
      <alignment horizontal="center"/>
      <protection/>
    </xf>
    <xf numFmtId="0" fontId="88" fillId="0" borderId="54" xfId="49" applyFont="1" applyFill="1" applyBorder="1" applyAlignment="1">
      <alignment horizontal="center"/>
      <protection/>
    </xf>
    <xf numFmtId="2" fontId="23" fillId="0" borderId="84" xfId="49" applyNumberFormat="1" applyFont="1" applyBorder="1" applyAlignment="1">
      <alignment horizontal="right"/>
      <protection/>
    </xf>
    <xf numFmtId="0" fontId="89" fillId="0" borderId="44" xfId="49" applyFont="1" applyFill="1" applyBorder="1" applyAlignment="1">
      <alignment horizontal="center"/>
      <protection/>
    </xf>
    <xf numFmtId="0" fontId="89" fillId="0" borderId="54" xfId="49" applyFont="1" applyFill="1" applyBorder="1" applyAlignment="1">
      <alignment horizontal="center"/>
      <protection/>
    </xf>
    <xf numFmtId="0" fontId="11" fillId="0" borderId="44" xfId="0" applyFont="1" applyBorder="1" applyAlignment="1">
      <alignment/>
    </xf>
    <xf numFmtId="2" fontId="39" fillId="0" borderId="16" xfId="49" applyNumberFormat="1" applyFont="1" applyBorder="1" applyAlignment="1">
      <alignment horizontal="right"/>
      <protection/>
    </xf>
    <xf numFmtId="0" fontId="30" fillId="0" borderId="63" xfId="0" applyFont="1" applyFill="1" applyBorder="1" applyAlignment="1">
      <alignment/>
    </xf>
    <xf numFmtId="2" fontId="42" fillId="0" borderId="54" xfId="49" applyNumberFormat="1" applyFont="1" applyBorder="1" applyAlignment="1">
      <alignment horizontal="right"/>
      <protection/>
    </xf>
    <xf numFmtId="2" fontId="30" fillId="0" borderId="63" xfId="0" applyNumberFormat="1" applyFont="1" applyFill="1" applyBorder="1" applyAlignment="1">
      <alignment/>
    </xf>
    <xf numFmtId="2" fontId="39" fillId="0" borderId="63" xfId="49" applyNumberFormat="1" applyFont="1" applyBorder="1" applyAlignment="1">
      <alignment horizontal="right"/>
      <protection/>
    </xf>
    <xf numFmtId="2" fontId="88" fillId="0" borderId="16" xfId="49" applyNumberFormat="1" applyFont="1" applyBorder="1" applyAlignment="1">
      <alignment horizontal="right"/>
      <protection/>
    </xf>
    <xf numFmtId="0" fontId="82" fillId="0" borderId="63" xfId="0" applyFont="1" applyFill="1" applyBorder="1" applyAlignment="1">
      <alignment/>
    </xf>
    <xf numFmtId="2" fontId="43" fillId="0" borderId="16" xfId="49" applyNumberFormat="1" applyFont="1" applyBorder="1" applyAlignment="1">
      <alignment horizontal="right"/>
      <protection/>
    </xf>
    <xf numFmtId="2" fontId="39" fillId="0" borderId="16" xfId="49" applyNumberFormat="1" applyFont="1" applyBorder="1" applyAlignment="1">
      <alignment horizontal="right"/>
      <protection/>
    </xf>
    <xf numFmtId="2" fontId="39" fillId="0" borderId="63" xfId="49" applyNumberFormat="1" applyFont="1" applyBorder="1" applyAlignment="1">
      <alignment horizontal="right"/>
      <protection/>
    </xf>
    <xf numFmtId="2" fontId="39" fillId="0" borderId="42" xfId="49" applyNumberFormat="1" applyFont="1" applyBorder="1" applyAlignment="1">
      <alignment horizontal="right"/>
      <protection/>
    </xf>
    <xf numFmtId="2" fontId="39" fillId="0" borderId="54" xfId="49" applyNumberFormat="1" applyFont="1" applyBorder="1" applyAlignment="1">
      <alignment horizontal="right"/>
      <protection/>
    </xf>
    <xf numFmtId="2" fontId="88" fillId="0" borderId="81" xfId="49" applyNumberFormat="1" applyFont="1" applyBorder="1" applyAlignment="1">
      <alignment horizontal="right"/>
      <protection/>
    </xf>
    <xf numFmtId="0" fontId="88" fillId="0" borderId="69" xfId="49" applyFont="1" applyFill="1" applyBorder="1" applyAlignment="1">
      <alignment horizontal="center"/>
      <protection/>
    </xf>
    <xf numFmtId="0" fontId="88" fillId="0" borderId="81" xfId="49" applyFont="1" applyFill="1" applyBorder="1" applyAlignment="1">
      <alignment horizontal="center"/>
      <protection/>
    </xf>
    <xf numFmtId="0" fontId="86" fillId="0" borderId="44" xfId="0" applyFont="1" applyBorder="1" applyAlignment="1">
      <alignment wrapText="1"/>
    </xf>
    <xf numFmtId="2" fontId="39" fillId="0" borderId="84" xfId="49" applyNumberFormat="1" applyFont="1" applyBorder="1" applyAlignment="1">
      <alignment horizontal="right"/>
      <protection/>
    </xf>
    <xf numFmtId="2" fontId="43" fillId="0" borderId="84" xfId="49" applyNumberFormat="1" applyFont="1" applyBorder="1" applyAlignment="1">
      <alignment horizontal="right"/>
      <protection/>
    </xf>
    <xf numFmtId="2" fontId="23" fillId="35" borderId="16" xfId="49" applyNumberFormat="1" applyFont="1" applyFill="1" applyBorder="1" applyAlignment="1">
      <alignment horizontal="right"/>
      <protection/>
    </xf>
    <xf numFmtId="2" fontId="23" fillId="35" borderId="84" xfId="49" applyNumberFormat="1" applyFont="1" applyFill="1" applyBorder="1" applyAlignment="1">
      <alignment horizontal="right"/>
      <protection/>
    </xf>
    <xf numFmtId="2" fontId="21" fillId="35" borderId="16" xfId="49" applyNumberFormat="1" applyFont="1" applyFill="1" applyBorder="1" applyAlignment="1">
      <alignment horizontal="right"/>
      <protection/>
    </xf>
    <xf numFmtId="0" fontId="18" fillId="35" borderId="63" xfId="0" applyFont="1" applyFill="1" applyBorder="1" applyAlignment="1">
      <alignment/>
    </xf>
    <xf numFmtId="2" fontId="21" fillId="35" borderId="16" xfId="49" applyNumberFormat="1" applyFont="1" applyFill="1" applyBorder="1" applyAlignment="1">
      <alignment horizontal="right"/>
      <protection/>
    </xf>
    <xf numFmtId="0" fontId="18" fillId="35" borderId="63" xfId="0" applyFont="1" applyFill="1" applyBorder="1" applyAlignment="1">
      <alignment/>
    </xf>
    <xf numFmtId="2" fontId="21" fillId="35" borderId="63" xfId="49" applyNumberFormat="1" applyFont="1" applyFill="1" applyBorder="1" applyAlignment="1">
      <alignment horizontal="right"/>
      <protection/>
    </xf>
    <xf numFmtId="2" fontId="6" fillId="35" borderId="16" xfId="49" applyNumberFormat="1" applyFont="1" applyFill="1" applyBorder="1" applyAlignment="1">
      <alignment horizontal="right"/>
      <protection/>
    </xf>
    <xf numFmtId="0" fontId="0" fillId="35" borderId="63" xfId="0" applyFont="1" applyFill="1" applyBorder="1" applyAlignment="1">
      <alignment/>
    </xf>
    <xf numFmtId="2" fontId="21" fillId="35" borderId="42" xfId="49" applyNumberFormat="1" applyFont="1" applyFill="1" applyBorder="1" applyAlignment="1">
      <alignment horizontal="right"/>
      <protection/>
    </xf>
    <xf numFmtId="2" fontId="39" fillId="35" borderId="42" xfId="49" applyNumberFormat="1" applyFont="1" applyFill="1" applyBorder="1" applyAlignment="1">
      <alignment horizontal="right"/>
      <protection/>
    </xf>
    <xf numFmtId="2" fontId="39" fillId="35" borderId="54" xfId="49" applyNumberFormat="1" applyFont="1" applyFill="1" applyBorder="1" applyAlignment="1">
      <alignment horizontal="right"/>
      <protection/>
    </xf>
    <xf numFmtId="2" fontId="39" fillId="35" borderId="16" xfId="49" applyNumberFormat="1" applyFont="1" applyFill="1" applyBorder="1" applyAlignment="1">
      <alignment horizontal="right"/>
      <protection/>
    </xf>
    <xf numFmtId="0" fontId="30" fillId="35" borderId="63" xfId="0" applyFont="1" applyFill="1" applyBorder="1" applyAlignment="1">
      <alignment/>
    </xf>
    <xf numFmtId="2" fontId="1" fillId="0" borderId="16" xfId="49" applyNumberFormat="1" applyFont="1" applyBorder="1" applyAlignment="1">
      <alignment horizontal="right"/>
      <protection/>
    </xf>
    <xf numFmtId="2" fontId="1" fillId="0" borderId="84" xfId="49" applyNumberFormat="1" applyFont="1" applyFill="1" applyBorder="1" applyAlignment="1">
      <alignment horizontal="right" wrapText="1"/>
      <protection/>
    </xf>
    <xf numFmtId="2" fontId="44" fillId="0" borderId="54" xfId="49" applyNumberFormat="1" applyFont="1" applyBorder="1" applyAlignment="1">
      <alignment horizontal="right"/>
      <protection/>
    </xf>
    <xf numFmtId="2" fontId="12" fillId="35" borderId="56" xfId="0" applyNumberFormat="1" applyFont="1" applyFill="1" applyBorder="1" applyAlignment="1">
      <alignment/>
    </xf>
    <xf numFmtId="2" fontId="11" fillId="35" borderId="57" xfId="49" applyNumberFormat="1" applyFont="1" applyFill="1" applyBorder="1" applyAlignment="1">
      <alignment horizontal="right"/>
      <protection/>
    </xf>
    <xf numFmtId="4" fontId="81" fillId="35" borderId="54" xfId="49" applyNumberFormat="1" applyFont="1" applyFill="1" applyBorder="1" applyAlignment="1">
      <alignment horizontal="right"/>
      <protection/>
    </xf>
    <xf numFmtId="0" fontId="1" fillId="0" borderId="0" xfId="49" applyFont="1" applyBorder="1" applyAlignment="1">
      <alignment horizontal="right"/>
      <protection/>
    </xf>
    <xf numFmtId="0" fontId="0" fillId="0" borderId="0" xfId="0" applyAlignment="1">
      <alignment/>
    </xf>
    <xf numFmtId="2" fontId="1" fillId="0" borderId="85" xfId="49" applyNumberFormat="1" applyFont="1" applyBorder="1" applyAlignment="1">
      <alignment horizontal="center" wrapText="1"/>
      <protection/>
    </xf>
    <xf numFmtId="0" fontId="1" fillId="0" borderId="36" xfId="0" applyFont="1" applyBorder="1" applyAlignment="1">
      <alignment horizontal="center" wrapText="1"/>
    </xf>
    <xf numFmtId="0" fontId="0" fillId="0" borderId="30" xfId="49" applyFont="1" applyFill="1" applyBorder="1" applyAlignment="1">
      <alignment horizontal="left" wrapText="1"/>
      <protection/>
    </xf>
    <xf numFmtId="0" fontId="0" fillId="0" borderId="68" xfId="49" applyFont="1" applyFill="1" applyBorder="1" applyAlignment="1">
      <alignment horizontal="left" wrapText="1"/>
      <protection/>
    </xf>
    <xf numFmtId="0" fontId="0" fillId="0" borderId="84" xfId="49" applyFont="1" applyFill="1" applyBorder="1" applyAlignment="1">
      <alignment horizontal="left" wrapText="1"/>
      <protection/>
    </xf>
    <xf numFmtId="0" fontId="0" fillId="0" borderId="55" xfId="0" applyFont="1" applyBorder="1" applyAlignment="1">
      <alignment horizontal="justify"/>
    </xf>
    <xf numFmtId="0" fontId="0" fillId="0" borderId="55" xfId="0" applyFont="1" applyBorder="1" applyAlignment="1">
      <alignment/>
    </xf>
    <xf numFmtId="0" fontId="0" fillId="0" borderId="86" xfId="0" applyFont="1" applyBorder="1" applyAlignment="1">
      <alignment/>
    </xf>
    <xf numFmtId="0" fontId="1" fillId="0" borderId="55" xfId="0" applyFont="1" applyBorder="1" applyAlignment="1">
      <alignment horizontal="justify"/>
    </xf>
    <xf numFmtId="0" fontId="1" fillId="0" borderId="55" xfId="0" applyFont="1" applyBorder="1" applyAlignment="1">
      <alignment/>
    </xf>
    <xf numFmtId="0" fontId="1" fillId="0" borderId="86" xfId="0" applyFont="1" applyBorder="1" applyAlignment="1">
      <alignment/>
    </xf>
    <xf numFmtId="0" fontId="0" fillId="0" borderId="68" xfId="0" applyBorder="1" applyAlignment="1">
      <alignment/>
    </xf>
    <xf numFmtId="0" fontId="0" fillId="0" borderId="84" xfId="0" applyBorder="1" applyAlignment="1">
      <alignment/>
    </xf>
    <xf numFmtId="0" fontId="13" fillId="0" borderId="55" xfId="0" applyFont="1" applyBorder="1" applyAlignment="1">
      <alignment horizontal="justify"/>
    </xf>
    <xf numFmtId="0" fontId="0" fillId="0" borderId="55" xfId="0" applyBorder="1" applyAlignment="1">
      <alignment/>
    </xf>
    <xf numFmtId="0" fontId="0" fillId="0" borderId="86" xfId="0" applyBorder="1" applyAlignment="1">
      <alignment/>
    </xf>
    <xf numFmtId="0" fontId="0" fillId="34" borderId="30" xfId="49" applyFont="1" applyFill="1" applyBorder="1" applyAlignment="1">
      <alignment wrapText="1"/>
      <protection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1" fillId="34" borderId="11" xfId="49" applyNumberFormat="1" applyFont="1" applyFill="1" applyBorder="1" applyAlignment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0" fillId="34" borderId="59" xfId="49" applyFont="1" applyFill="1" applyBorder="1" applyAlignment="1">
      <alignment wrapText="1"/>
      <protection/>
    </xf>
    <xf numFmtId="0" fontId="0" fillId="0" borderId="39" xfId="0" applyBorder="1" applyAlignment="1">
      <alignment/>
    </xf>
    <xf numFmtId="0" fontId="0" fillId="0" borderId="87" xfId="0" applyBorder="1" applyAlignment="1">
      <alignment/>
    </xf>
    <xf numFmtId="0" fontId="0" fillId="34" borderId="13" xfId="49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0" fillId="0" borderId="0" xfId="49" applyAlignment="1">
      <alignment/>
      <protection/>
    </xf>
    <xf numFmtId="0" fontId="1" fillId="0" borderId="0" xfId="49" applyFont="1" applyBorder="1" applyAlignment="1">
      <alignment horizontal="right" vertical="center"/>
      <protection/>
    </xf>
    <xf numFmtId="0" fontId="0" fillId="0" borderId="0" xfId="49" applyAlignment="1">
      <alignment horizontal="right" vertical="center"/>
      <protection/>
    </xf>
    <xf numFmtId="0" fontId="0" fillId="0" borderId="0" xfId="49" applyFont="1" applyAlignment="1">
      <alignment vertical="center"/>
      <protection/>
    </xf>
    <xf numFmtId="0" fontId="13" fillId="0" borderId="71" xfId="0" applyFont="1" applyBorder="1" applyAlignment="1">
      <alignment horizontal="justify"/>
    </xf>
    <xf numFmtId="0" fontId="0" fillId="0" borderId="71" xfId="0" applyBorder="1" applyAlignment="1">
      <alignment/>
    </xf>
    <xf numFmtId="0" fontId="0" fillId="0" borderId="88" xfId="0" applyBorder="1" applyAlignment="1">
      <alignment/>
    </xf>
    <xf numFmtId="0" fontId="1" fillId="0" borderId="0" xfId="49" applyFont="1" applyFill="1" applyBorder="1" applyAlignment="1">
      <alignment horizontal="left" wrapText="1"/>
      <protection/>
    </xf>
    <xf numFmtId="0" fontId="0" fillId="0" borderId="0" xfId="49" applyAlignment="1">
      <alignment vertical="center"/>
      <protection/>
    </xf>
    <xf numFmtId="0" fontId="0" fillId="0" borderId="0" xfId="49" applyFont="1" applyAlignment="1">
      <alignment/>
      <protection/>
    </xf>
    <xf numFmtId="0" fontId="0" fillId="0" borderId="30" xfId="49" applyFont="1" applyFill="1" applyBorder="1" applyAlignment="1">
      <alignment horizontal="left"/>
      <protection/>
    </xf>
    <xf numFmtId="0" fontId="0" fillId="0" borderId="68" xfId="49" applyFont="1" applyFill="1" applyBorder="1" applyAlignment="1">
      <alignment horizontal="left"/>
      <protection/>
    </xf>
    <xf numFmtId="0" fontId="0" fillId="0" borderId="84" xfId="49" applyFont="1" applyFill="1" applyBorder="1" applyAlignment="1">
      <alignment horizontal="left"/>
      <protection/>
    </xf>
    <xf numFmtId="0" fontId="13" fillId="0" borderId="80" xfId="0" applyFont="1" applyBorder="1" applyAlignment="1">
      <alignment horizontal="justify"/>
    </xf>
    <xf numFmtId="0" fontId="0" fillId="0" borderId="76" xfId="0" applyBorder="1" applyAlignment="1">
      <alignment/>
    </xf>
    <xf numFmtId="0" fontId="0" fillId="0" borderId="89" xfId="0" applyBorder="1" applyAlignment="1">
      <alignment/>
    </xf>
    <xf numFmtId="0" fontId="0" fillId="33" borderId="49" xfId="49" applyFont="1" applyFill="1" applyBorder="1" applyAlignment="1">
      <alignment horizontal="center"/>
      <protection/>
    </xf>
    <xf numFmtId="0" fontId="0" fillId="33" borderId="22" xfId="49" applyFont="1" applyFill="1" applyBorder="1" applyAlignment="1">
      <alignment horizontal="center"/>
      <protection/>
    </xf>
    <xf numFmtId="0" fontId="0" fillId="33" borderId="90" xfId="49" applyFont="1" applyFill="1" applyBorder="1" applyAlignment="1">
      <alignment horizontal="center"/>
      <protection/>
    </xf>
    <xf numFmtId="0" fontId="1" fillId="0" borderId="23" xfId="49" applyFont="1" applyFill="1" applyBorder="1" applyAlignment="1">
      <alignment horizontal="left" wrapText="1"/>
      <protection/>
    </xf>
    <xf numFmtId="2" fontId="21" fillId="0" borderId="42" xfId="49" applyNumberFormat="1" applyFont="1" applyBorder="1" applyAlignment="1">
      <alignment horizontal="center"/>
      <protection/>
    </xf>
    <xf numFmtId="2" fontId="21" fillId="0" borderId="91" xfId="49" applyNumberFormat="1" applyFont="1" applyBorder="1" applyAlignment="1">
      <alignment horizontal="center"/>
      <protection/>
    </xf>
    <xf numFmtId="0" fontId="30" fillId="0" borderId="0" xfId="49" applyFont="1" applyBorder="1" applyAlignment="1">
      <alignment horizontal="right" vertical="center"/>
      <protection/>
    </xf>
    <xf numFmtId="0" fontId="18" fillId="0" borderId="0" xfId="49" applyFont="1" applyBorder="1" applyAlignment="1">
      <alignment vertical="center"/>
      <protection/>
    </xf>
    <xf numFmtId="0" fontId="30" fillId="0" borderId="0" xfId="49" applyFont="1" applyBorder="1" applyAlignment="1">
      <alignment horizontal="right"/>
      <protection/>
    </xf>
    <xf numFmtId="0" fontId="18" fillId="0" borderId="0" xfId="49" applyFont="1" applyAlignment="1">
      <alignment/>
      <protection/>
    </xf>
    <xf numFmtId="0" fontId="18" fillId="0" borderId="0" xfId="49" applyFont="1" applyAlignment="1">
      <alignment horizontal="right" vertical="center"/>
      <protection/>
    </xf>
    <xf numFmtId="0" fontId="18" fillId="0" borderId="0" xfId="49" applyFont="1" applyAlignment="1">
      <alignment vertical="center"/>
      <protection/>
    </xf>
    <xf numFmtId="0" fontId="24" fillId="0" borderId="0" xfId="49" applyFont="1" applyBorder="1" applyAlignment="1">
      <alignment horizontal="right"/>
      <protection/>
    </xf>
    <xf numFmtId="0" fontId="15" fillId="0" borderId="0" xfId="0" applyFont="1" applyAlignment="1">
      <alignment/>
    </xf>
    <xf numFmtId="0" fontId="18" fillId="33" borderId="49" xfId="49" applyFont="1" applyFill="1" applyBorder="1" applyAlignment="1">
      <alignment horizontal="center"/>
      <protection/>
    </xf>
    <xf numFmtId="0" fontId="18" fillId="33" borderId="22" xfId="49" applyFont="1" applyFill="1" applyBorder="1" applyAlignment="1">
      <alignment horizontal="center"/>
      <protection/>
    </xf>
    <xf numFmtId="0" fontId="30" fillId="0" borderId="0" xfId="49" applyFont="1" applyFill="1" applyBorder="1" applyAlignment="1">
      <alignment horizontal="left" wrapText="1"/>
      <protection/>
    </xf>
    <xf numFmtId="0" fontId="18" fillId="0" borderId="0" xfId="0" applyFont="1" applyAlignment="1">
      <alignment wrapText="1"/>
    </xf>
    <xf numFmtId="0" fontId="15" fillId="0" borderId="0" xfId="49" applyFont="1" applyAlignment="1">
      <alignment/>
      <protection/>
    </xf>
    <xf numFmtId="0" fontId="82" fillId="0" borderId="92" xfId="0" applyFont="1" applyBorder="1" applyAlignment="1">
      <alignment/>
    </xf>
    <xf numFmtId="0" fontId="6" fillId="0" borderId="44" xfId="49" applyFont="1" applyFill="1" applyBorder="1" applyAlignment="1">
      <alignment horizontal="center"/>
      <protection/>
    </xf>
    <xf numFmtId="0" fontId="82" fillId="0" borderId="69" xfId="0" applyFont="1" applyBorder="1" applyAlignment="1">
      <alignment/>
    </xf>
    <xf numFmtId="0" fontId="0" fillId="0" borderId="44" xfId="0" applyBorder="1" applyAlignment="1">
      <alignment/>
    </xf>
    <xf numFmtId="0" fontId="1" fillId="0" borderId="44" xfId="0" applyFont="1" applyBorder="1" applyAlignment="1">
      <alignment/>
    </xf>
    <xf numFmtId="0" fontId="6" fillId="0" borderId="54" xfId="49" applyFont="1" applyFill="1" applyBorder="1" applyAlignment="1">
      <alignment horizontal="center"/>
      <protection/>
    </xf>
    <xf numFmtId="0" fontId="6" fillId="0" borderId="44" xfId="49" applyFont="1" applyFill="1" applyBorder="1" applyAlignment="1">
      <alignment horizontal="center"/>
      <protection/>
    </xf>
    <xf numFmtId="0" fontId="0" fillId="0" borderId="69" xfId="0" applyFont="1" applyBorder="1" applyAlignment="1">
      <alignment/>
    </xf>
    <xf numFmtId="2" fontId="6" fillId="0" borderId="54" xfId="49" applyNumberFormat="1" applyFont="1" applyBorder="1" applyAlignment="1">
      <alignment horizontal="right"/>
      <protection/>
    </xf>
    <xf numFmtId="2" fontId="21" fillId="0" borderId="16" xfId="49" applyNumberFormat="1" applyFont="1" applyBorder="1" applyAlignment="1">
      <alignment horizontal="right"/>
      <protection/>
    </xf>
    <xf numFmtId="49" fontId="90" fillId="0" borderId="69" xfId="0" applyNumberFormat="1" applyFont="1" applyBorder="1" applyAlignment="1">
      <alignment/>
    </xf>
    <xf numFmtId="0" fontId="90" fillId="0" borderId="69" xfId="0" applyFont="1" applyBorder="1" applyAlignment="1">
      <alignment/>
    </xf>
    <xf numFmtId="0" fontId="0" fillId="0" borderId="0" xfId="0" applyAlignment="1">
      <alignment horizontal="center" vertical="center"/>
    </xf>
    <xf numFmtId="2" fontId="88" fillId="0" borderId="93" xfId="49" applyNumberFormat="1" applyFont="1" applyBorder="1" applyAlignment="1">
      <alignment horizontal="right"/>
      <protection/>
    </xf>
    <xf numFmtId="2" fontId="21" fillId="0" borderId="81" xfId="49" applyNumberFormat="1" applyFont="1" applyBorder="1" applyAlignment="1">
      <alignment horizontal="right"/>
      <protection/>
    </xf>
    <xf numFmtId="0" fontId="18" fillId="35" borderId="54" xfId="0" applyFont="1" applyFill="1" applyBorder="1" applyAlignment="1">
      <alignment/>
    </xf>
    <xf numFmtId="2" fontId="21" fillId="35" borderId="92" xfId="49" applyNumberFormat="1" applyFont="1" applyFill="1" applyBorder="1" applyAlignment="1">
      <alignment horizontal="right"/>
      <protection/>
    </xf>
    <xf numFmtId="0" fontId="18" fillId="35" borderId="94" xfId="0" applyFont="1" applyFill="1" applyBorder="1" applyAlignment="1">
      <alignment/>
    </xf>
    <xf numFmtId="2" fontId="39" fillId="0" borderId="16" xfId="49" applyNumberFormat="1" applyFont="1" applyFill="1" applyBorder="1" applyAlignment="1">
      <alignment horizontal="right"/>
      <protection/>
    </xf>
    <xf numFmtId="0" fontId="30" fillId="0" borderId="54" xfId="0" applyFont="1" applyFill="1" applyBorder="1" applyAlignment="1">
      <alignment/>
    </xf>
    <xf numFmtId="2" fontId="44" fillId="0" borderId="42" xfId="49" applyNumberFormat="1" applyFont="1" applyBorder="1" applyAlignment="1">
      <alignment horizontal="right"/>
      <protection/>
    </xf>
    <xf numFmtId="2" fontId="44" fillId="0" borderId="54" xfId="49" applyNumberFormat="1" applyFont="1" applyBorder="1" applyAlignment="1">
      <alignment horizontal="right"/>
      <protection/>
    </xf>
    <xf numFmtId="2" fontId="44" fillId="0" borderId="16" xfId="49" applyNumberFormat="1" applyFont="1" applyBorder="1" applyAlignment="1">
      <alignment horizontal="right"/>
      <protection/>
    </xf>
    <xf numFmtId="2" fontId="39" fillId="35" borderId="95" xfId="49" applyNumberFormat="1" applyFont="1" applyFill="1" applyBorder="1" applyAlignment="1">
      <alignment horizontal="right"/>
      <protection/>
    </xf>
    <xf numFmtId="0" fontId="30" fillId="35" borderId="96" xfId="0" applyFont="1" applyFill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en.kalk.D+M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st1" xfId="48"/>
    <cellStyle name="normální_Vzor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5"/>
  <sheetViews>
    <sheetView showZeros="0"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K30" sqref="K30"/>
    </sheetView>
  </sheetViews>
  <sheetFormatPr defaultColWidth="9.00390625" defaultRowHeight="12.75"/>
  <cols>
    <col min="2" max="2" width="4.00390625" style="0" customWidth="1"/>
    <col min="3" max="3" width="12.625" style="7" customWidth="1"/>
    <col min="4" max="4" width="7.625" style="0" hidden="1" customWidth="1"/>
    <col min="5" max="5" width="7.625" style="0" customWidth="1"/>
    <col min="6" max="6" width="89.375" style="0" customWidth="1"/>
    <col min="7" max="7" width="7.125" style="0" hidden="1" customWidth="1"/>
    <col min="8" max="8" width="7.875" style="0" hidden="1" customWidth="1"/>
    <col min="9" max="9" width="10.25390625" style="0" hidden="1" customWidth="1"/>
    <col min="10" max="10" width="9.875" style="0" hidden="1" customWidth="1"/>
    <col min="11" max="11" width="13.875" style="0" customWidth="1"/>
  </cols>
  <sheetData>
    <row r="2" spans="3:6" ht="17.25" customHeight="1">
      <c r="C2" s="384" t="s">
        <v>24</v>
      </c>
      <c r="D2" s="418"/>
      <c r="E2" s="157"/>
      <c r="F2" s="226" t="s">
        <v>29</v>
      </c>
    </row>
    <row r="3" ht="6" customHeight="1"/>
    <row r="4" spans="3:11" ht="17.25" customHeight="1">
      <c r="C4" s="384"/>
      <c r="D4" s="418"/>
      <c r="E4" s="157"/>
      <c r="F4" s="72" t="s">
        <v>164</v>
      </c>
      <c r="G4" s="1"/>
      <c r="H4" s="1"/>
      <c r="I4" s="6"/>
      <c r="J4" s="6"/>
      <c r="K4" s="6"/>
    </row>
    <row r="5" spans="3:11" ht="12.75">
      <c r="C5" s="384"/>
      <c r="D5" s="385"/>
      <c r="E5" s="162"/>
      <c r="F5" s="8"/>
      <c r="G5" s="1"/>
      <c r="H5" s="1"/>
      <c r="I5" s="45"/>
      <c r="J5" s="6"/>
      <c r="K5" s="46"/>
    </row>
    <row r="6" spans="3:11" ht="28.5" customHeight="1">
      <c r="C6" s="419" t="s">
        <v>3</v>
      </c>
      <c r="D6" s="420"/>
      <c r="E6" s="160"/>
      <c r="F6" s="228" t="s">
        <v>30</v>
      </c>
      <c r="G6" s="1"/>
      <c r="H6" s="1"/>
      <c r="I6" s="47"/>
      <c r="J6" s="48"/>
      <c r="K6" s="49"/>
    </row>
    <row r="7" spans="3:11" ht="14.25" customHeight="1">
      <c r="C7" s="419" t="s">
        <v>5</v>
      </c>
      <c r="D7" s="421"/>
      <c r="E7" s="161"/>
      <c r="F7" s="425" t="s">
        <v>166</v>
      </c>
      <c r="G7" s="425"/>
      <c r="H7" s="425"/>
      <c r="I7" s="45"/>
      <c r="J7" s="50"/>
      <c r="K7" s="45"/>
    </row>
    <row r="8" spans="3:11" ht="20.25" customHeight="1">
      <c r="C8" s="384"/>
      <c r="D8" s="427"/>
      <c r="E8" s="159"/>
      <c r="F8" s="8"/>
      <c r="G8" s="1"/>
      <c r="H8" s="1"/>
      <c r="I8" s="51"/>
      <c r="J8" s="6"/>
      <c r="K8" s="46"/>
    </row>
    <row r="9" spans="3:9" ht="12.75" customHeight="1">
      <c r="C9" s="384" t="s">
        <v>6</v>
      </c>
      <c r="D9" s="418"/>
      <c r="E9" s="157"/>
      <c r="F9" s="8" t="s">
        <v>165</v>
      </c>
      <c r="G9" s="1"/>
      <c r="H9" s="1"/>
      <c r="I9" s="6"/>
    </row>
    <row r="10" spans="3:9" ht="12.75" customHeight="1">
      <c r="C10" s="419" t="s">
        <v>7</v>
      </c>
      <c r="D10" s="426"/>
      <c r="E10" s="158"/>
      <c r="F10" s="10" t="s">
        <v>196</v>
      </c>
      <c r="G10" s="1"/>
      <c r="H10" s="1"/>
      <c r="I10" s="6"/>
    </row>
    <row r="11" spans="3:8" ht="10.5" customHeight="1" thickBot="1">
      <c r="C11" s="1"/>
      <c r="D11" s="1"/>
      <c r="E11" s="1"/>
      <c r="F11" s="1"/>
      <c r="G11" s="1"/>
      <c r="H11" s="1"/>
    </row>
    <row r="12" spans="2:12" ht="12.75">
      <c r="B12" s="403" t="s">
        <v>19</v>
      </c>
      <c r="C12" s="405" t="s">
        <v>22</v>
      </c>
      <c r="D12" s="53"/>
      <c r="E12" s="259"/>
      <c r="F12" s="410"/>
      <c r="G12" s="411"/>
      <c r="H12" s="411"/>
      <c r="I12" s="411"/>
      <c r="J12" s="412"/>
      <c r="K12" s="386" t="s">
        <v>23</v>
      </c>
      <c r="L12" s="9"/>
    </row>
    <row r="13" spans="2:12" ht="13.5" thickBot="1">
      <c r="B13" s="404"/>
      <c r="C13" s="406"/>
      <c r="D13" s="54"/>
      <c r="E13" s="260"/>
      <c r="F13" s="413"/>
      <c r="G13" s="414"/>
      <c r="H13" s="414"/>
      <c r="I13" s="414"/>
      <c r="J13" s="415"/>
      <c r="K13" s="387"/>
      <c r="L13" s="9"/>
    </row>
    <row r="14" spans="2:12" ht="12.75">
      <c r="B14" s="55"/>
      <c r="C14" s="52"/>
      <c r="D14" s="58"/>
      <c r="E14" s="53"/>
      <c r="F14" s="407"/>
      <c r="G14" s="408"/>
      <c r="H14" s="408"/>
      <c r="I14" s="408"/>
      <c r="J14" s="409"/>
      <c r="K14" s="64">
        <f>H14*I14</f>
        <v>0</v>
      </c>
      <c r="L14" s="9"/>
    </row>
    <row r="15" spans="2:12" ht="12.75">
      <c r="B15" s="56"/>
      <c r="C15" s="59"/>
      <c r="D15" s="43"/>
      <c r="E15" s="261"/>
      <c r="F15" s="388" t="s">
        <v>31</v>
      </c>
      <c r="G15" s="397"/>
      <c r="H15" s="397"/>
      <c r="I15" s="397"/>
      <c r="J15" s="398"/>
      <c r="K15" s="280">
        <f>'G.2.Strojně-technol.část'!K8</f>
        <v>0</v>
      </c>
      <c r="L15" s="9"/>
    </row>
    <row r="16" spans="2:12" ht="12.75">
      <c r="B16" s="56"/>
      <c r="C16" s="59"/>
      <c r="D16" s="43"/>
      <c r="E16" s="261"/>
      <c r="F16" s="34" t="s">
        <v>100</v>
      </c>
      <c r="G16" s="397"/>
      <c r="H16" s="397"/>
      <c r="I16" s="397"/>
      <c r="J16" s="398"/>
      <c r="K16" s="280">
        <f>'G.3.SKŘ'!K8</f>
        <v>0</v>
      </c>
      <c r="L16" s="9"/>
    </row>
    <row r="17" spans="2:12" ht="12.75">
      <c r="B17" s="56"/>
      <c r="C17" s="59"/>
      <c r="D17" s="43"/>
      <c r="E17" s="261"/>
      <c r="F17" s="388"/>
      <c r="G17" s="397"/>
      <c r="H17" s="397"/>
      <c r="I17" s="397"/>
      <c r="J17" s="398"/>
      <c r="K17" s="263"/>
      <c r="L17" s="9"/>
    </row>
    <row r="18" spans="2:12" ht="12.75">
      <c r="B18" s="57"/>
      <c r="C18" s="60"/>
      <c r="D18" s="44"/>
      <c r="E18" s="262"/>
      <c r="F18" s="402"/>
      <c r="G18" s="397"/>
      <c r="H18" s="397"/>
      <c r="I18" s="397"/>
      <c r="J18" s="398"/>
      <c r="K18" s="263"/>
      <c r="L18" s="9"/>
    </row>
    <row r="19" spans="2:12" ht="12.75">
      <c r="B19" s="56"/>
      <c r="C19" s="59"/>
      <c r="D19" s="43"/>
      <c r="E19" s="261"/>
      <c r="F19" s="388"/>
      <c r="G19" s="397"/>
      <c r="H19" s="397"/>
      <c r="I19" s="397"/>
      <c r="J19" s="398"/>
      <c r="K19" s="263"/>
      <c r="L19" s="9"/>
    </row>
    <row r="20" spans="2:12" ht="12.75">
      <c r="B20" s="56"/>
      <c r="C20" s="59"/>
      <c r="D20" s="43"/>
      <c r="E20" s="261"/>
      <c r="F20" s="388"/>
      <c r="G20" s="389"/>
      <c r="H20" s="389"/>
      <c r="I20" s="389"/>
      <c r="J20" s="390"/>
      <c r="K20" s="263"/>
      <c r="L20" s="9"/>
    </row>
    <row r="21" spans="2:12" ht="12.75">
      <c r="B21" s="56"/>
      <c r="C21" s="59"/>
      <c r="D21" s="43"/>
      <c r="E21" s="261"/>
      <c r="F21" s="388"/>
      <c r="G21" s="389"/>
      <c r="H21" s="389"/>
      <c r="I21" s="389"/>
      <c r="J21" s="390"/>
      <c r="K21" s="263"/>
      <c r="L21" s="9"/>
    </row>
    <row r="22" spans="2:12" ht="12.75">
      <c r="B22" s="56"/>
      <c r="C22" s="59"/>
      <c r="D22" s="43"/>
      <c r="E22" s="261"/>
      <c r="F22" s="388"/>
      <c r="G22" s="389"/>
      <c r="H22" s="389"/>
      <c r="I22" s="389"/>
      <c r="J22" s="390"/>
      <c r="K22" s="263"/>
      <c r="L22" s="9"/>
    </row>
    <row r="23" spans="2:12" ht="12.75">
      <c r="B23" s="56"/>
      <c r="C23" s="59"/>
      <c r="D23" s="43"/>
      <c r="E23" s="261"/>
      <c r="F23" s="388" t="s">
        <v>180</v>
      </c>
      <c r="G23" s="389"/>
      <c r="H23" s="389"/>
      <c r="I23" s="389"/>
      <c r="J23" s="390"/>
      <c r="K23" s="383">
        <v>0</v>
      </c>
      <c r="L23" s="9"/>
    </row>
    <row r="24" spans="2:12" ht="12.75">
      <c r="B24" s="56"/>
      <c r="C24" s="59"/>
      <c r="D24" s="43"/>
      <c r="E24" s="261"/>
      <c r="F24" s="388" t="s">
        <v>155</v>
      </c>
      <c r="G24" s="389"/>
      <c r="H24" s="389"/>
      <c r="I24" s="389"/>
      <c r="J24" s="390"/>
      <c r="K24" s="383">
        <v>0</v>
      </c>
      <c r="L24" s="9"/>
    </row>
    <row r="25" spans="2:12" ht="12.75">
      <c r="B25" s="56"/>
      <c r="C25" s="59"/>
      <c r="D25" s="43"/>
      <c r="E25" s="261"/>
      <c r="F25" s="388" t="s">
        <v>156</v>
      </c>
      <c r="G25" s="389"/>
      <c r="H25" s="389"/>
      <c r="I25" s="389"/>
      <c r="J25" s="390"/>
      <c r="K25" s="383">
        <v>0</v>
      </c>
      <c r="L25" s="9"/>
    </row>
    <row r="26" spans="2:12" ht="12.75">
      <c r="B26" s="56"/>
      <c r="C26" s="59"/>
      <c r="D26" s="43"/>
      <c r="E26" s="261"/>
      <c r="F26" s="428" t="s">
        <v>157</v>
      </c>
      <c r="G26" s="429"/>
      <c r="H26" s="429"/>
      <c r="I26" s="429"/>
      <c r="J26" s="430"/>
      <c r="K26" s="383">
        <v>0</v>
      </c>
      <c r="L26" s="9"/>
    </row>
    <row r="27" spans="2:12" ht="12.75">
      <c r="B27" s="57"/>
      <c r="C27" s="60"/>
      <c r="D27" s="44"/>
      <c r="E27" s="44"/>
      <c r="F27" s="391" t="s">
        <v>158</v>
      </c>
      <c r="G27" s="392"/>
      <c r="H27" s="392"/>
      <c r="I27" s="392"/>
      <c r="J27" s="393"/>
      <c r="K27" s="383">
        <v>0</v>
      </c>
      <c r="L27" s="9"/>
    </row>
    <row r="28" spans="2:12" ht="12.75">
      <c r="B28" s="57"/>
      <c r="C28" s="60"/>
      <c r="D28" s="44"/>
      <c r="E28" s="44"/>
      <c r="F28" s="391" t="s">
        <v>635</v>
      </c>
      <c r="G28" s="392"/>
      <c r="H28" s="392"/>
      <c r="I28" s="392"/>
      <c r="J28" s="393"/>
      <c r="K28" s="383">
        <v>0</v>
      </c>
      <c r="L28" s="9"/>
    </row>
    <row r="29" spans="2:12" ht="12.75">
      <c r="B29" s="56"/>
      <c r="C29" s="59"/>
      <c r="D29" s="43"/>
      <c r="E29" s="43"/>
      <c r="F29" s="399"/>
      <c r="G29" s="400"/>
      <c r="H29" s="400"/>
      <c r="I29" s="400"/>
      <c r="J29" s="401"/>
      <c r="K29" s="263">
        <f>H29*I29</f>
        <v>0</v>
      </c>
      <c r="L29" s="9"/>
    </row>
    <row r="30" spans="2:12" ht="12.75">
      <c r="B30" s="57"/>
      <c r="C30" s="60"/>
      <c r="D30" s="44"/>
      <c r="E30" s="44"/>
      <c r="F30" s="394" t="s">
        <v>21</v>
      </c>
      <c r="G30" s="395"/>
      <c r="H30" s="395"/>
      <c r="I30" s="395"/>
      <c r="J30" s="396"/>
      <c r="K30" s="281">
        <f>SUM(K15:K29)</f>
        <v>0</v>
      </c>
      <c r="L30" s="9"/>
    </row>
    <row r="31" spans="2:12" ht="12.75">
      <c r="B31" s="320"/>
      <c r="C31" s="315"/>
      <c r="D31" s="316"/>
      <c r="E31" s="316"/>
      <c r="F31" s="422"/>
      <c r="G31" s="423"/>
      <c r="H31" s="423"/>
      <c r="I31" s="423"/>
      <c r="J31" s="424"/>
      <c r="K31" s="321"/>
      <c r="L31" s="9"/>
    </row>
    <row r="32" spans="2:12" ht="13.5" thickBot="1">
      <c r="B32" s="322"/>
      <c r="C32" s="323"/>
      <c r="D32" s="324"/>
      <c r="E32" s="324"/>
      <c r="F32" s="431"/>
      <c r="G32" s="432"/>
      <c r="H32" s="432"/>
      <c r="I32" s="432"/>
      <c r="J32" s="433"/>
      <c r="K32" s="325">
        <f>H32*I32</f>
        <v>0</v>
      </c>
      <c r="L32" s="9"/>
    </row>
    <row r="33" spans="2:12" ht="12.75">
      <c r="B33" s="317"/>
      <c r="C33" s="318"/>
      <c r="D33" s="317"/>
      <c r="E33" s="317"/>
      <c r="F33" s="416"/>
      <c r="G33" s="417"/>
      <c r="H33" s="417"/>
      <c r="I33" s="417"/>
      <c r="J33" s="417"/>
      <c r="K33" s="319">
        <f>H33*I33</f>
        <v>0</v>
      </c>
      <c r="L33" s="9"/>
    </row>
    <row r="34" spans="3:11" ht="12.75">
      <c r="C34" s="384"/>
      <c r="D34" s="385"/>
      <c r="E34" s="162"/>
      <c r="F34" s="8"/>
      <c r="G34" s="1"/>
      <c r="H34" s="1"/>
      <c r="I34" s="45"/>
      <c r="J34" s="6"/>
      <c r="K34" s="9"/>
    </row>
    <row r="35" spans="3:12" ht="12.75">
      <c r="C35" s="384"/>
      <c r="D35" s="385"/>
      <c r="E35" s="162"/>
      <c r="F35" s="8"/>
      <c r="H35" s="384"/>
      <c r="I35" s="385"/>
      <c r="J35" s="162"/>
      <c r="K35" s="319"/>
      <c r="L35" s="9"/>
    </row>
    <row r="36" spans="3:12" ht="12.75">
      <c r="C36" s="384"/>
      <c r="D36" s="385"/>
      <c r="E36" s="162"/>
      <c r="F36" s="8"/>
      <c r="G36" s="62"/>
      <c r="H36" s="62"/>
      <c r="I36" s="62"/>
      <c r="J36" s="63"/>
      <c r="L36" s="9"/>
    </row>
    <row r="37" ht="12.75">
      <c r="L37" s="9"/>
    </row>
    <row r="38" ht="12.75">
      <c r="L38" s="9"/>
    </row>
    <row r="39" ht="12.75">
      <c r="L39" s="9"/>
    </row>
    <row r="40" ht="12.75">
      <c r="L40" s="9"/>
    </row>
    <row r="41" ht="12.75">
      <c r="L41" s="9"/>
    </row>
    <row r="42" ht="12.75">
      <c r="L42" s="9"/>
    </row>
    <row r="43" ht="12.75">
      <c r="L43" s="9"/>
    </row>
    <row r="44" ht="12.75">
      <c r="L44" s="9"/>
    </row>
    <row r="45" ht="12.75">
      <c r="L45" s="9"/>
    </row>
    <row r="46" ht="12.75">
      <c r="L46" s="9"/>
    </row>
    <row r="47" ht="12.75">
      <c r="L47" s="9"/>
    </row>
    <row r="48" ht="12.75">
      <c r="L48" s="9"/>
    </row>
    <row r="49" ht="12.75">
      <c r="L49" s="9"/>
    </row>
    <row r="52" ht="12.75">
      <c r="L52" s="9"/>
    </row>
    <row r="53" ht="12.75">
      <c r="L53" s="9"/>
    </row>
    <row r="54" ht="12.75">
      <c r="L54" s="9"/>
    </row>
    <row r="55" ht="12.75">
      <c r="L55" s="9"/>
    </row>
  </sheetData>
  <sheetProtection/>
  <mergeCells count="37">
    <mergeCell ref="H35:I35"/>
    <mergeCell ref="C36:D36"/>
    <mergeCell ref="F24:J24"/>
    <mergeCell ref="F19:J19"/>
    <mergeCell ref="F26:J26"/>
    <mergeCell ref="F21:J21"/>
    <mergeCell ref="F25:J25"/>
    <mergeCell ref="F20:J20"/>
    <mergeCell ref="F32:J32"/>
    <mergeCell ref="C34:D34"/>
    <mergeCell ref="C2:D2"/>
    <mergeCell ref="C4:D4"/>
    <mergeCell ref="C6:D6"/>
    <mergeCell ref="C7:D7"/>
    <mergeCell ref="C5:D5"/>
    <mergeCell ref="F31:J31"/>
    <mergeCell ref="F7:H7"/>
    <mergeCell ref="C9:D9"/>
    <mergeCell ref="C10:D10"/>
    <mergeCell ref="C8:D8"/>
    <mergeCell ref="B12:B13"/>
    <mergeCell ref="C12:C13"/>
    <mergeCell ref="F14:J14"/>
    <mergeCell ref="F12:J13"/>
    <mergeCell ref="F28:J28"/>
    <mergeCell ref="F33:J33"/>
    <mergeCell ref="G16:J16"/>
    <mergeCell ref="C35:D35"/>
    <mergeCell ref="K12:K13"/>
    <mergeCell ref="F22:J22"/>
    <mergeCell ref="F27:J27"/>
    <mergeCell ref="F30:J30"/>
    <mergeCell ref="F23:J23"/>
    <mergeCell ref="F15:J15"/>
    <mergeCell ref="F17:J17"/>
    <mergeCell ref="F29:J29"/>
    <mergeCell ref="F18:J18"/>
  </mergeCells>
  <printOptions horizontalCentered="1"/>
  <pageMargins left="0.4330708661417323" right="0.4330708661417323" top="1.1811023622047245" bottom="0.3937007874015748" header="0" footer="0.7874015748031497"/>
  <pageSetup horizontalDpi="300" verticalDpi="300" orientation="landscape" paperSize="9" scale="9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X78"/>
  <sheetViews>
    <sheetView showZeros="0" view="pageBreakPreview" zoomScale="115" zoomScaleSheetLayoutView="115" zoomScalePageLayoutView="0" workbookViewId="0" topLeftCell="A1">
      <pane ySplit="14" topLeftCell="A15" activePane="bottomLeft" state="frozen"/>
      <selection pane="topLeft" activeCell="A1" sqref="A1"/>
      <selection pane="bottomLeft" activeCell="I25" sqref="I25"/>
    </sheetView>
  </sheetViews>
  <sheetFormatPr defaultColWidth="9.00390625" defaultRowHeight="12.75"/>
  <cols>
    <col min="1" max="1" width="6.00390625" style="0" customWidth="1"/>
    <col min="2" max="2" width="4.00390625" style="0" customWidth="1"/>
    <col min="3" max="3" width="12.625" style="7" customWidth="1"/>
    <col min="4" max="4" width="7.625" style="0" hidden="1" customWidth="1"/>
    <col min="5" max="5" width="7.625" style="0" customWidth="1"/>
    <col min="6" max="6" width="66.625" style="0" customWidth="1"/>
    <col min="7" max="7" width="7.125" style="0" customWidth="1"/>
    <col min="8" max="8" width="7.875" style="0" customWidth="1"/>
    <col min="9" max="9" width="10.25390625" style="28" customWidth="1"/>
    <col min="10" max="10" width="9.875" style="0" customWidth="1"/>
    <col min="11" max="11" width="10.25390625" style="0" customWidth="1"/>
    <col min="12" max="12" width="11.125" style="0" customWidth="1"/>
  </cols>
  <sheetData>
    <row r="2" spans="3:12" ht="19.5" customHeight="1">
      <c r="C2" s="419" t="s">
        <v>4</v>
      </c>
      <c r="D2" s="419"/>
      <c r="E2" s="177"/>
      <c r="F2" s="226" t="s">
        <v>29</v>
      </c>
      <c r="G2" s="73"/>
      <c r="H2" s="73"/>
      <c r="I2" s="74"/>
      <c r="J2" s="1"/>
      <c r="K2" s="1"/>
      <c r="L2" s="1"/>
    </row>
    <row r="3" spans="3:10" ht="7.5" customHeight="1">
      <c r="C3" s="20"/>
      <c r="D3" s="21"/>
      <c r="E3" s="21"/>
      <c r="G3" s="1"/>
      <c r="H3" s="1"/>
      <c r="J3" s="28"/>
    </row>
    <row r="4" spans="3:8" ht="17.25" customHeight="1" thickBot="1">
      <c r="C4" s="384"/>
      <c r="D4" s="384"/>
      <c r="E4" s="20"/>
      <c r="F4" s="72" t="s">
        <v>164</v>
      </c>
      <c r="G4" s="1"/>
      <c r="H4" s="1"/>
    </row>
    <row r="5" spans="3:12" ht="12.75">
      <c r="C5" s="384"/>
      <c r="D5" s="384"/>
      <c r="E5" s="20"/>
      <c r="F5" s="8"/>
      <c r="G5" s="1"/>
      <c r="H5" s="1"/>
      <c r="I5" s="65" t="s">
        <v>12</v>
      </c>
      <c r="J5" s="15"/>
      <c r="K5" s="25">
        <f>SUM(K15:K78)</f>
        <v>0</v>
      </c>
      <c r="L5" s="22"/>
    </row>
    <row r="6" spans="3:12" ht="28.5" customHeight="1">
      <c r="C6" s="419" t="s">
        <v>3</v>
      </c>
      <c r="D6" s="419"/>
      <c r="E6" s="177"/>
      <c r="F6" s="228" t="s">
        <v>30</v>
      </c>
      <c r="G6" s="1"/>
      <c r="H6" s="1"/>
      <c r="I6" s="66" t="s">
        <v>13</v>
      </c>
      <c r="J6" s="26"/>
      <c r="K6" s="27">
        <f>SUM(L15:L78)</f>
        <v>0</v>
      </c>
      <c r="L6" s="23"/>
    </row>
    <row r="7" spans="3:12" ht="14.25" customHeight="1" thickBot="1">
      <c r="C7" s="419" t="s">
        <v>5</v>
      </c>
      <c r="D7" s="419"/>
      <c r="E7" s="177"/>
      <c r="F7" s="425" t="s">
        <v>169</v>
      </c>
      <c r="G7" s="425"/>
      <c r="H7" s="437"/>
      <c r="I7" s="67"/>
      <c r="J7" s="24"/>
      <c r="K7" s="61"/>
      <c r="L7" s="16"/>
    </row>
    <row r="8" spans="3:12" ht="20.25" customHeight="1" thickBot="1">
      <c r="C8" s="384"/>
      <c r="D8" s="384"/>
      <c r="E8" s="20"/>
      <c r="F8" s="8"/>
      <c r="G8" s="1"/>
      <c r="H8" s="1"/>
      <c r="I8" s="68" t="s">
        <v>14</v>
      </c>
      <c r="J8" s="17"/>
      <c r="K8" s="18">
        <f>ROUND(SUM(K5:K6),0)</f>
        <v>0</v>
      </c>
      <c r="L8" s="19"/>
    </row>
    <row r="9" spans="3:9" ht="12.75" customHeight="1">
      <c r="C9" s="384" t="s">
        <v>6</v>
      </c>
      <c r="D9" s="418"/>
      <c r="E9" s="157"/>
      <c r="F9" s="8" t="s">
        <v>167</v>
      </c>
      <c r="G9" s="1"/>
      <c r="H9" s="1"/>
      <c r="I9" s="69"/>
    </row>
    <row r="10" spans="3:9" ht="12.75" customHeight="1">
      <c r="C10" s="419" t="s">
        <v>7</v>
      </c>
      <c r="D10" s="426"/>
      <c r="E10" s="158"/>
      <c r="F10" s="10" t="s">
        <v>32</v>
      </c>
      <c r="G10" s="1"/>
      <c r="H10" s="1"/>
      <c r="I10" s="69"/>
    </row>
    <row r="11" spans="3:8" ht="10.5" customHeight="1" thickBot="1">
      <c r="C11" s="1"/>
      <c r="D11" s="1"/>
      <c r="E11" s="1"/>
      <c r="F11" s="1"/>
      <c r="G11" s="1"/>
      <c r="H11" s="1"/>
    </row>
    <row r="12" spans="2:12" ht="12.75">
      <c r="B12" s="35"/>
      <c r="C12" s="29"/>
      <c r="D12" s="29"/>
      <c r="E12" s="167"/>
      <c r="F12" s="2"/>
      <c r="G12" s="3"/>
      <c r="H12" s="11"/>
      <c r="I12" s="434" t="s">
        <v>17</v>
      </c>
      <c r="J12" s="435"/>
      <c r="K12" s="436" t="s">
        <v>10</v>
      </c>
      <c r="L12" s="435"/>
    </row>
    <row r="13" spans="2:24" ht="11.25" customHeight="1">
      <c r="B13" s="36" t="s">
        <v>19</v>
      </c>
      <c r="C13" s="30" t="s">
        <v>18</v>
      </c>
      <c r="D13" s="30" t="s">
        <v>15</v>
      </c>
      <c r="E13" s="5"/>
      <c r="F13" s="5" t="s">
        <v>2</v>
      </c>
      <c r="G13" s="4" t="s">
        <v>0</v>
      </c>
      <c r="H13" s="12" t="s">
        <v>16</v>
      </c>
      <c r="I13" s="70"/>
      <c r="J13" s="13"/>
      <c r="K13" s="5"/>
      <c r="L13" s="13"/>
      <c r="P13" s="6"/>
      <c r="Q13" s="6"/>
      <c r="R13" s="6"/>
      <c r="S13" s="6"/>
      <c r="T13" s="6"/>
      <c r="U13" s="6"/>
      <c r="V13" s="6"/>
      <c r="W13" s="6"/>
      <c r="X13" s="6"/>
    </row>
    <row r="14" spans="2:24" ht="12.75" customHeight="1" thickBot="1">
      <c r="B14" s="37"/>
      <c r="C14" s="38"/>
      <c r="D14" s="38"/>
      <c r="E14" s="258"/>
      <c r="F14" s="39"/>
      <c r="G14" s="40"/>
      <c r="H14" s="41"/>
      <c r="I14" s="71" t="s">
        <v>8</v>
      </c>
      <c r="J14" s="42" t="s">
        <v>9</v>
      </c>
      <c r="K14" s="125" t="s">
        <v>11</v>
      </c>
      <c r="L14" s="42" t="s">
        <v>9</v>
      </c>
      <c r="P14" s="6"/>
      <c r="Q14" s="6"/>
      <c r="R14" s="6"/>
      <c r="S14" s="6"/>
      <c r="T14" s="6"/>
      <c r="U14" s="6"/>
      <c r="V14" s="6"/>
      <c r="W14" s="6"/>
      <c r="X14" s="6"/>
    </row>
    <row r="15" spans="2:24" s="9" customFormat="1" ht="12.75" customHeight="1">
      <c r="B15" s="132"/>
      <c r="C15" s="116"/>
      <c r="D15" s="117"/>
      <c r="E15" s="117"/>
      <c r="F15" s="118"/>
      <c r="G15" s="119"/>
      <c r="H15" s="120"/>
      <c r="I15" s="129">
        <v>0</v>
      </c>
      <c r="J15" s="130"/>
      <c r="K15" s="126">
        <f>H15*I15</f>
        <v>0</v>
      </c>
      <c r="L15" s="130">
        <f>H15*J15</f>
        <v>0</v>
      </c>
      <c r="M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2:24" s="9" customFormat="1" ht="12.75" customHeight="1">
      <c r="B16" s="92"/>
      <c r="C16" s="93"/>
      <c r="D16" s="93"/>
      <c r="E16" s="93"/>
      <c r="F16" s="266" t="s">
        <v>170</v>
      </c>
      <c r="G16" s="94"/>
      <c r="H16" s="121"/>
      <c r="I16" s="95"/>
      <c r="J16" s="96"/>
      <c r="K16" s="127">
        <f>H16*I16</f>
        <v>0</v>
      </c>
      <c r="L16" s="97">
        <f>H16*J16</f>
        <v>0</v>
      </c>
      <c r="P16" s="264"/>
      <c r="Q16" s="31"/>
      <c r="R16" s="31"/>
      <c r="S16" s="31"/>
      <c r="T16" s="31"/>
      <c r="U16" s="31"/>
      <c r="V16" s="31"/>
      <c r="W16" s="31"/>
      <c r="X16" s="31"/>
    </row>
    <row r="17" spans="2:24" s="80" customFormat="1" ht="12.75" customHeight="1">
      <c r="B17" s="276" t="s">
        <v>34</v>
      </c>
      <c r="C17" s="79" t="s">
        <v>101</v>
      </c>
      <c r="D17" s="85"/>
      <c r="E17" s="85"/>
      <c r="F17" s="83" t="s">
        <v>102</v>
      </c>
      <c r="G17" s="78" t="s">
        <v>1</v>
      </c>
      <c r="H17" s="122">
        <v>1</v>
      </c>
      <c r="I17" s="381"/>
      <c r="J17" s="382"/>
      <c r="K17" s="128">
        <f>H17*I17</f>
        <v>0</v>
      </c>
      <c r="L17" s="89">
        <f>H17*J17</f>
        <v>0</v>
      </c>
      <c r="P17" s="265"/>
      <c r="Q17" s="91"/>
      <c r="R17" s="91"/>
      <c r="S17" s="90"/>
      <c r="T17" s="90"/>
      <c r="U17" s="90"/>
      <c r="V17" s="90"/>
      <c r="W17" s="265"/>
      <c r="X17" s="265"/>
    </row>
    <row r="18" spans="2:24" s="80" customFormat="1" ht="12.75" customHeight="1">
      <c r="B18" s="276" t="s">
        <v>35</v>
      </c>
      <c r="C18" s="79" t="s">
        <v>103</v>
      </c>
      <c r="D18" s="85"/>
      <c r="E18" s="85"/>
      <c r="F18" s="83" t="s">
        <v>104</v>
      </c>
      <c r="G18" s="78" t="s">
        <v>1</v>
      </c>
      <c r="H18" s="122">
        <v>1</v>
      </c>
      <c r="I18" s="381"/>
      <c r="J18" s="382"/>
      <c r="K18" s="128">
        <f aca="true" t="shared" si="0" ref="K18:K36">H18*I18</f>
        <v>0</v>
      </c>
      <c r="L18" s="89">
        <f aca="true" t="shared" si="1" ref="L18:L36">H18*J18</f>
        <v>0</v>
      </c>
      <c r="P18" s="265"/>
      <c r="Q18" s="91"/>
      <c r="R18" s="91"/>
      <c r="S18" s="90"/>
      <c r="T18" s="90"/>
      <c r="U18" s="90"/>
      <c r="V18" s="90"/>
      <c r="W18" s="265"/>
      <c r="X18" s="265"/>
    </row>
    <row r="19" spans="2:24" s="80" customFormat="1" ht="12.75" customHeight="1">
      <c r="B19" s="276" t="s">
        <v>37</v>
      </c>
      <c r="C19" s="79" t="s">
        <v>105</v>
      </c>
      <c r="D19" s="85"/>
      <c r="E19" s="85"/>
      <c r="F19" s="83" t="s">
        <v>108</v>
      </c>
      <c r="G19" s="78" t="s">
        <v>1</v>
      </c>
      <c r="H19" s="122">
        <v>1</v>
      </c>
      <c r="I19" s="381"/>
      <c r="J19" s="382"/>
      <c r="K19" s="128">
        <f t="shared" si="0"/>
        <v>0</v>
      </c>
      <c r="L19" s="89">
        <f t="shared" si="1"/>
        <v>0</v>
      </c>
      <c r="M19" s="99"/>
      <c r="P19" s="265"/>
      <c r="Q19" s="91"/>
      <c r="R19" s="90"/>
      <c r="S19" s="265"/>
      <c r="T19" s="265"/>
      <c r="U19" s="265"/>
      <c r="V19" s="265"/>
      <c r="W19" s="265"/>
      <c r="X19" s="265"/>
    </row>
    <row r="20" spans="2:24" s="80" customFormat="1" ht="12.75" customHeight="1">
      <c r="B20" s="276" t="s">
        <v>38</v>
      </c>
      <c r="C20" s="79" t="s">
        <v>106</v>
      </c>
      <c r="D20" s="85"/>
      <c r="E20" s="85"/>
      <c r="F20" s="83" t="s">
        <v>108</v>
      </c>
      <c r="G20" s="78" t="s">
        <v>1</v>
      </c>
      <c r="H20" s="122">
        <v>1</v>
      </c>
      <c r="I20" s="381"/>
      <c r="J20" s="382"/>
      <c r="K20" s="128">
        <f t="shared" si="0"/>
        <v>0</v>
      </c>
      <c r="L20" s="89">
        <f t="shared" si="1"/>
        <v>0</v>
      </c>
      <c r="M20" s="99"/>
      <c r="P20" s="265"/>
      <c r="Q20" s="91"/>
      <c r="R20" s="90"/>
      <c r="S20" s="265"/>
      <c r="T20" s="265"/>
      <c r="U20" s="265"/>
      <c r="V20" s="265"/>
      <c r="W20" s="265"/>
      <c r="X20" s="265"/>
    </row>
    <row r="21" spans="2:24" s="80" customFormat="1" ht="12.75" customHeight="1">
      <c r="B21" s="276" t="s">
        <v>39</v>
      </c>
      <c r="C21" s="79" t="s">
        <v>107</v>
      </c>
      <c r="D21" s="85"/>
      <c r="E21" s="85"/>
      <c r="F21" s="83" t="s">
        <v>108</v>
      </c>
      <c r="G21" s="78" t="s">
        <v>1</v>
      </c>
      <c r="H21" s="122">
        <v>1</v>
      </c>
      <c r="I21" s="381"/>
      <c r="J21" s="382"/>
      <c r="K21" s="128">
        <f t="shared" si="0"/>
        <v>0</v>
      </c>
      <c r="L21" s="89">
        <f t="shared" si="1"/>
        <v>0</v>
      </c>
      <c r="M21" s="99"/>
      <c r="P21" s="265"/>
      <c r="Q21" s="91"/>
      <c r="R21" s="90"/>
      <c r="S21" s="265"/>
      <c r="T21" s="265"/>
      <c r="U21" s="265"/>
      <c r="V21" s="265"/>
      <c r="W21" s="265"/>
      <c r="X21" s="265"/>
    </row>
    <row r="22" spans="2:24" s="80" customFormat="1" ht="12.75" customHeight="1">
      <c r="B22" s="276" t="s">
        <v>41</v>
      </c>
      <c r="C22" s="79" t="s">
        <v>109</v>
      </c>
      <c r="D22" s="85"/>
      <c r="E22" s="85"/>
      <c r="F22" s="83" t="s">
        <v>110</v>
      </c>
      <c r="G22" s="78" t="s">
        <v>1</v>
      </c>
      <c r="H22" s="122">
        <v>1</v>
      </c>
      <c r="I22" s="381"/>
      <c r="J22" s="382"/>
      <c r="K22" s="128">
        <f t="shared" si="0"/>
        <v>0</v>
      </c>
      <c r="L22" s="89">
        <f t="shared" si="1"/>
        <v>0</v>
      </c>
      <c r="M22" s="99"/>
      <c r="P22" s="265"/>
      <c r="Q22" s="91"/>
      <c r="R22" s="90"/>
      <c r="S22" s="265"/>
      <c r="T22" s="265"/>
      <c r="U22" s="265"/>
      <c r="V22" s="265"/>
      <c r="W22" s="265"/>
      <c r="X22" s="265"/>
    </row>
    <row r="23" spans="2:24" s="80" customFormat="1" ht="12.75" customHeight="1">
      <c r="B23" s="276" t="s">
        <v>27</v>
      </c>
      <c r="C23" s="79" t="s">
        <v>111</v>
      </c>
      <c r="D23" s="85"/>
      <c r="E23" s="85"/>
      <c r="F23" s="83" t="s">
        <v>112</v>
      </c>
      <c r="G23" s="78" t="s">
        <v>1</v>
      </c>
      <c r="H23" s="122">
        <v>1</v>
      </c>
      <c r="I23" s="381"/>
      <c r="J23" s="382"/>
      <c r="K23" s="128">
        <f t="shared" si="0"/>
        <v>0</v>
      </c>
      <c r="L23" s="89">
        <f t="shared" si="1"/>
        <v>0</v>
      </c>
      <c r="M23" s="99"/>
      <c r="P23" s="265"/>
      <c r="Q23" s="91"/>
      <c r="R23" s="90"/>
      <c r="S23" s="265"/>
      <c r="T23" s="265"/>
      <c r="U23" s="265"/>
      <c r="V23" s="265"/>
      <c r="W23" s="265"/>
      <c r="X23" s="265"/>
    </row>
    <row r="24" spans="2:24" s="80" customFormat="1" ht="12.75" customHeight="1">
      <c r="B24" s="276" t="s">
        <v>28</v>
      </c>
      <c r="C24" s="79" t="s">
        <v>113</v>
      </c>
      <c r="D24" s="85"/>
      <c r="E24" s="85"/>
      <c r="F24" s="83" t="s">
        <v>114</v>
      </c>
      <c r="G24" s="78" t="s">
        <v>1</v>
      </c>
      <c r="H24" s="122">
        <v>1</v>
      </c>
      <c r="I24" s="381"/>
      <c r="J24" s="382"/>
      <c r="K24" s="128">
        <f t="shared" si="0"/>
        <v>0</v>
      </c>
      <c r="L24" s="89">
        <f t="shared" si="1"/>
        <v>0</v>
      </c>
      <c r="M24" s="99"/>
      <c r="P24" s="265"/>
      <c r="Q24" s="91"/>
      <c r="R24" s="90"/>
      <c r="S24" s="265"/>
      <c r="T24" s="265"/>
      <c r="U24" s="265"/>
      <c r="V24" s="265"/>
      <c r="W24" s="265"/>
      <c r="X24" s="265"/>
    </row>
    <row r="25" spans="2:24" s="80" customFormat="1" ht="12.75" customHeight="1">
      <c r="B25" s="276" t="s">
        <v>43</v>
      </c>
      <c r="C25" s="79" t="s">
        <v>115</v>
      </c>
      <c r="D25" s="85"/>
      <c r="E25" s="85"/>
      <c r="F25" s="83" t="s">
        <v>116</v>
      </c>
      <c r="G25" s="78" t="s">
        <v>1</v>
      </c>
      <c r="H25" s="122">
        <v>1</v>
      </c>
      <c r="I25" s="381"/>
      <c r="J25" s="382"/>
      <c r="K25" s="128">
        <f t="shared" si="0"/>
        <v>0</v>
      </c>
      <c r="L25" s="89">
        <f t="shared" si="1"/>
        <v>0</v>
      </c>
      <c r="M25" s="99"/>
      <c r="P25" s="265"/>
      <c r="Q25" s="91"/>
      <c r="R25" s="90"/>
      <c r="S25" s="265"/>
      <c r="T25" s="265"/>
      <c r="U25" s="265"/>
      <c r="V25" s="265"/>
      <c r="W25" s="265"/>
      <c r="X25" s="265"/>
    </row>
    <row r="26" spans="2:24" s="80" customFormat="1" ht="12.75" customHeight="1">
      <c r="B26" s="276" t="s">
        <v>44</v>
      </c>
      <c r="C26" s="79" t="s">
        <v>117</v>
      </c>
      <c r="D26" s="82"/>
      <c r="E26" s="82"/>
      <c r="F26" s="83" t="s">
        <v>116</v>
      </c>
      <c r="G26" s="78" t="s">
        <v>1</v>
      </c>
      <c r="H26" s="123">
        <v>1</v>
      </c>
      <c r="I26" s="381"/>
      <c r="J26" s="382"/>
      <c r="K26" s="128">
        <f t="shared" si="0"/>
        <v>0</v>
      </c>
      <c r="L26" s="89">
        <f t="shared" si="1"/>
        <v>0</v>
      </c>
      <c r="M26" s="99"/>
      <c r="P26" s="265"/>
      <c r="Q26" s="91"/>
      <c r="R26" s="90"/>
      <c r="S26" s="265"/>
      <c r="T26" s="265"/>
      <c r="U26" s="265"/>
      <c r="V26" s="265"/>
      <c r="W26" s="265"/>
      <c r="X26" s="265"/>
    </row>
    <row r="27" spans="2:24" s="80" customFormat="1" ht="12.75" customHeight="1">
      <c r="B27" s="98"/>
      <c r="C27" s="81"/>
      <c r="D27" s="82"/>
      <c r="E27" s="82"/>
      <c r="F27" s="83"/>
      <c r="G27" s="78"/>
      <c r="H27" s="123"/>
      <c r="I27" s="84"/>
      <c r="J27" s="89"/>
      <c r="K27" s="128">
        <f t="shared" si="0"/>
        <v>0</v>
      </c>
      <c r="L27" s="89">
        <f t="shared" si="1"/>
        <v>0</v>
      </c>
      <c r="M27" s="99"/>
      <c r="P27" s="265"/>
      <c r="Q27" s="91"/>
      <c r="R27" s="90"/>
      <c r="S27" s="265"/>
      <c r="T27" s="265"/>
      <c r="U27" s="265"/>
      <c r="V27" s="265"/>
      <c r="W27" s="265"/>
      <c r="X27" s="265"/>
    </row>
    <row r="28" spans="2:24" s="80" customFormat="1" ht="12.75" customHeight="1">
      <c r="B28" s="98"/>
      <c r="C28" s="79"/>
      <c r="D28" s="85"/>
      <c r="E28" s="85"/>
      <c r="F28" s="83"/>
      <c r="G28" s="78"/>
      <c r="H28" s="123"/>
      <c r="I28" s="88"/>
      <c r="J28" s="89"/>
      <c r="K28" s="128">
        <f t="shared" si="0"/>
        <v>0</v>
      </c>
      <c r="L28" s="89">
        <f t="shared" si="1"/>
        <v>0</v>
      </c>
      <c r="M28" s="99"/>
      <c r="P28" s="265"/>
      <c r="Q28" s="91"/>
      <c r="R28" s="90"/>
      <c r="S28" s="265"/>
      <c r="T28" s="265"/>
      <c r="U28" s="265"/>
      <c r="V28" s="265"/>
      <c r="W28" s="265"/>
      <c r="X28" s="265"/>
    </row>
    <row r="29" spans="2:24" s="80" customFormat="1" ht="12.75" customHeight="1">
      <c r="B29" s="98"/>
      <c r="C29" s="81"/>
      <c r="D29" s="85"/>
      <c r="E29" s="85"/>
      <c r="F29" s="266" t="s">
        <v>171</v>
      </c>
      <c r="G29" s="78"/>
      <c r="H29" s="123"/>
      <c r="I29" s="88"/>
      <c r="J29" s="89"/>
      <c r="K29" s="128">
        <f t="shared" si="0"/>
        <v>0</v>
      </c>
      <c r="L29" s="89">
        <f t="shared" si="1"/>
        <v>0</v>
      </c>
      <c r="P29" s="265"/>
      <c r="Q29" s="91"/>
      <c r="R29" s="90"/>
      <c r="S29" s="265"/>
      <c r="T29" s="265"/>
      <c r="U29" s="265"/>
      <c r="V29" s="265"/>
      <c r="W29" s="265"/>
      <c r="X29" s="265"/>
    </row>
    <row r="30" spans="2:24" s="80" customFormat="1" ht="12.75" customHeight="1">
      <c r="B30" s="276" t="s">
        <v>46</v>
      </c>
      <c r="C30" s="79" t="s">
        <v>118</v>
      </c>
      <c r="D30" s="85"/>
      <c r="E30" s="85"/>
      <c r="F30" s="83" t="s">
        <v>119</v>
      </c>
      <c r="G30" s="78" t="s">
        <v>1</v>
      </c>
      <c r="H30" s="122">
        <v>1</v>
      </c>
      <c r="I30" s="381"/>
      <c r="J30" s="382"/>
      <c r="K30" s="128">
        <f t="shared" si="0"/>
        <v>0</v>
      </c>
      <c r="L30" s="89">
        <f t="shared" si="1"/>
        <v>0</v>
      </c>
      <c r="P30" s="265"/>
      <c r="Q30" s="91"/>
      <c r="R30" s="90"/>
      <c r="S30" s="265"/>
      <c r="T30" s="265"/>
      <c r="U30" s="265"/>
      <c r="V30" s="265"/>
      <c r="W30" s="265"/>
      <c r="X30" s="265"/>
    </row>
    <row r="31" spans="2:24" s="9" customFormat="1" ht="12.75" customHeight="1">
      <c r="B31" s="277" t="s">
        <v>47</v>
      </c>
      <c r="C31" s="101"/>
      <c r="D31" s="102"/>
      <c r="E31" s="102"/>
      <c r="F31" s="103" t="s">
        <v>120</v>
      </c>
      <c r="G31" s="104" t="s">
        <v>1</v>
      </c>
      <c r="H31" s="124">
        <v>1</v>
      </c>
      <c r="I31" s="381"/>
      <c r="J31" s="382"/>
      <c r="K31" s="128">
        <f t="shared" si="0"/>
        <v>0</v>
      </c>
      <c r="L31" s="89">
        <f t="shared" si="1"/>
        <v>0</v>
      </c>
      <c r="M31" s="106"/>
      <c r="N31" s="31"/>
      <c r="O31" s="31"/>
      <c r="P31" s="31"/>
      <c r="Q31" s="107"/>
      <c r="R31" s="108"/>
      <c r="S31" s="31"/>
      <c r="T31" s="31"/>
      <c r="U31" s="31"/>
      <c r="V31" s="31"/>
      <c r="W31" s="31"/>
      <c r="X31" s="31"/>
    </row>
    <row r="32" spans="2:24" s="9" customFormat="1" ht="12.75" customHeight="1">
      <c r="B32" s="277" t="s">
        <v>48</v>
      </c>
      <c r="C32" s="272"/>
      <c r="D32" s="273"/>
      <c r="E32" s="273"/>
      <c r="F32" s="274" t="s">
        <v>153</v>
      </c>
      <c r="G32" s="104" t="s">
        <v>1</v>
      </c>
      <c r="H32" s="275">
        <v>1</v>
      </c>
      <c r="I32" s="381"/>
      <c r="J32" s="382"/>
      <c r="K32" s="128">
        <f t="shared" si="0"/>
        <v>0</v>
      </c>
      <c r="L32" s="89">
        <f t="shared" si="1"/>
        <v>0</v>
      </c>
      <c r="M32" s="106"/>
      <c r="N32" s="31"/>
      <c r="O32" s="31"/>
      <c r="P32" s="31"/>
      <c r="Q32" s="107"/>
      <c r="R32" s="108"/>
      <c r="S32" s="31"/>
      <c r="T32" s="31"/>
      <c r="U32" s="31"/>
      <c r="V32" s="31"/>
      <c r="W32" s="31"/>
      <c r="X32" s="31"/>
    </row>
    <row r="33" spans="2:24" s="9" customFormat="1" ht="12.75" customHeight="1">
      <c r="B33" s="277" t="s">
        <v>49</v>
      </c>
      <c r="C33" s="101"/>
      <c r="D33" s="273"/>
      <c r="E33" s="273"/>
      <c r="F33" s="274" t="s">
        <v>121</v>
      </c>
      <c r="G33" s="104" t="s">
        <v>1</v>
      </c>
      <c r="H33" s="275">
        <v>1</v>
      </c>
      <c r="I33" s="381"/>
      <c r="J33" s="382"/>
      <c r="K33" s="128">
        <f t="shared" si="0"/>
        <v>0</v>
      </c>
      <c r="L33" s="89">
        <f t="shared" si="1"/>
        <v>0</v>
      </c>
      <c r="M33" s="106"/>
      <c r="N33" s="31"/>
      <c r="O33" s="31"/>
      <c r="P33" s="31"/>
      <c r="Q33" s="107"/>
      <c r="R33" s="108"/>
      <c r="S33" s="31"/>
      <c r="T33" s="31"/>
      <c r="U33" s="31"/>
      <c r="V33" s="31"/>
      <c r="W33" s="31"/>
      <c r="X33" s="31"/>
    </row>
    <row r="34" spans="2:24" s="80" customFormat="1" ht="12.75" customHeight="1">
      <c r="B34" s="98"/>
      <c r="C34" s="81"/>
      <c r="D34" s="85"/>
      <c r="E34" s="85"/>
      <c r="F34" s="83"/>
      <c r="G34" s="78"/>
      <c r="H34" s="122"/>
      <c r="I34" s="88"/>
      <c r="J34" s="89"/>
      <c r="K34" s="128">
        <f t="shared" si="0"/>
        <v>0</v>
      </c>
      <c r="L34" s="89">
        <f t="shared" si="1"/>
        <v>0</v>
      </c>
      <c r="P34" s="265"/>
      <c r="Q34" s="91"/>
      <c r="R34" s="90"/>
      <c r="S34" s="265"/>
      <c r="T34" s="265"/>
      <c r="U34" s="265"/>
      <c r="V34" s="265"/>
      <c r="W34" s="265"/>
      <c r="X34" s="265"/>
    </row>
    <row r="35" spans="2:24" s="80" customFormat="1" ht="12.75" customHeight="1">
      <c r="B35" s="98"/>
      <c r="C35" s="81"/>
      <c r="D35" s="85"/>
      <c r="E35" s="85"/>
      <c r="F35" s="83"/>
      <c r="G35" s="78"/>
      <c r="H35" s="123"/>
      <c r="I35" s="86"/>
      <c r="J35" s="89"/>
      <c r="K35" s="128">
        <f t="shared" si="0"/>
        <v>0</v>
      </c>
      <c r="L35" s="89">
        <f t="shared" si="1"/>
        <v>0</v>
      </c>
      <c r="M35" s="99"/>
      <c r="P35" s="265"/>
      <c r="Q35" s="265"/>
      <c r="R35" s="90"/>
      <c r="S35" s="90"/>
      <c r="T35" s="90"/>
      <c r="U35" s="90"/>
      <c r="V35" s="90"/>
      <c r="W35" s="265"/>
      <c r="X35" s="265"/>
    </row>
    <row r="36" spans="2:24" s="80" customFormat="1" ht="12.75" customHeight="1">
      <c r="B36" s="98"/>
      <c r="C36" s="81"/>
      <c r="D36" s="85"/>
      <c r="E36" s="85"/>
      <c r="F36" s="266" t="s">
        <v>172</v>
      </c>
      <c r="G36" s="78"/>
      <c r="H36" s="123"/>
      <c r="I36" s="86"/>
      <c r="J36" s="89"/>
      <c r="K36" s="128">
        <f t="shared" si="0"/>
        <v>0</v>
      </c>
      <c r="L36" s="89">
        <f t="shared" si="1"/>
        <v>0</v>
      </c>
      <c r="M36" s="99"/>
      <c r="P36" s="265"/>
      <c r="Q36" s="265"/>
      <c r="R36" s="90"/>
      <c r="S36" s="90"/>
      <c r="T36" s="90"/>
      <c r="U36" s="90"/>
      <c r="V36" s="90"/>
      <c r="W36" s="265"/>
      <c r="X36" s="265"/>
    </row>
    <row r="37" spans="2:24" s="9" customFormat="1" ht="12.75" customHeight="1">
      <c r="B37" s="278" t="s">
        <v>50</v>
      </c>
      <c r="C37" s="93" t="s">
        <v>122</v>
      </c>
      <c r="D37" s="93"/>
      <c r="E37" s="93"/>
      <c r="F37" s="267" t="s">
        <v>123</v>
      </c>
      <c r="G37" s="268" t="s">
        <v>1</v>
      </c>
      <c r="H37" s="270">
        <v>1</v>
      </c>
      <c r="I37" s="381"/>
      <c r="J37" s="382"/>
      <c r="K37" s="269">
        <f>H37*I37</f>
        <v>0</v>
      </c>
      <c r="L37" s="97">
        <f>H37*J37</f>
        <v>0</v>
      </c>
      <c r="P37" s="264"/>
      <c r="Q37" s="31"/>
      <c r="R37" s="31"/>
      <c r="S37" s="31"/>
      <c r="T37" s="31"/>
      <c r="U37" s="31"/>
      <c r="V37" s="31"/>
      <c r="W37" s="31"/>
      <c r="X37" s="31"/>
    </row>
    <row r="38" spans="2:24" s="80" customFormat="1" ht="12.75" customHeight="1">
      <c r="B38" s="276"/>
      <c r="C38" s="79"/>
      <c r="D38" s="85"/>
      <c r="E38" s="85"/>
      <c r="F38" s="83"/>
      <c r="G38" s="78"/>
      <c r="H38" s="122"/>
      <c r="I38" s="88"/>
      <c r="J38" s="89"/>
      <c r="K38" s="128">
        <f>H38*I38</f>
        <v>0</v>
      </c>
      <c r="L38" s="89">
        <f>H38*J38</f>
        <v>0</v>
      </c>
      <c r="P38" s="265"/>
      <c r="Q38" s="91"/>
      <c r="R38" s="91"/>
      <c r="S38" s="90"/>
      <c r="T38" s="90"/>
      <c r="U38" s="90"/>
      <c r="V38" s="90"/>
      <c r="W38" s="265"/>
      <c r="X38" s="265"/>
    </row>
    <row r="39" spans="2:24" s="80" customFormat="1" ht="12.75" customHeight="1">
      <c r="B39" s="276"/>
      <c r="C39" s="79"/>
      <c r="D39" s="85"/>
      <c r="E39" s="85"/>
      <c r="F39" s="83"/>
      <c r="G39" s="78"/>
      <c r="H39" s="122"/>
      <c r="I39" s="88"/>
      <c r="J39" s="89"/>
      <c r="K39" s="128">
        <f aca="true" t="shared" si="2" ref="K39:K60">H39*I39</f>
        <v>0</v>
      </c>
      <c r="L39" s="89">
        <f aca="true" t="shared" si="3" ref="L39:L60">H39*J39</f>
        <v>0</v>
      </c>
      <c r="P39" s="265"/>
      <c r="Q39" s="91"/>
      <c r="R39" s="91"/>
      <c r="S39" s="90"/>
      <c r="T39" s="90"/>
      <c r="U39" s="90"/>
      <c r="V39" s="90"/>
      <c r="W39" s="265"/>
      <c r="X39" s="265"/>
    </row>
    <row r="40" spans="2:24" s="80" customFormat="1" ht="12.75" customHeight="1">
      <c r="B40" s="276"/>
      <c r="C40" s="79"/>
      <c r="D40" s="85"/>
      <c r="E40" s="85"/>
      <c r="F40" s="266" t="s">
        <v>173</v>
      </c>
      <c r="G40" s="78"/>
      <c r="H40" s="122"/>
      <c r="I40" s="88"/>
      <c r="J40" s="89"/>
      <c r="K40" s="128">
        <f t="shared" si="2"/>
        <v>0</v>
      </c>
      <c r="L40" s="89">
        <f t="shared" si="3"/>
        <v>0</v>
      </c>
      <c r="M40" s="99"/>
      <c r="P40" s="265"/>
      <c r="Q40" s="91"/>
      <c r="R40" s="90"/>
      <c r="S40" s="265"/>
      <c r="T40" s="265"/>
      <c r="U40" s="265"/>
      <c r="V40" s="265"/>
      <c r="W40" s="265"/>
      <c r="X40" s="265"/>
    </row>
    <row r="41" spans="2:24" s="80" customFormat="1" ht="12.75" customHeight="1">
      <c r="B41" s="276" t="s">
        <v>51</v>
      </c>
      <c r="C41" s="79" t="s">
        <v>124</v>
      </c>
      <c r="D41" s="85"/>
      <c r="E41" s="85"/>
      <c r="F41" s="83" t="s">
        <v>126</v>
      </c>
      <c r="G41" s="78" t="s">
        <v>1</v>
      </c>
      <c r="H41" s="122">
        <v>1</v>
      </c>
      <c r="I41" s="381"/>
      <c r="J41" s="382"/>
      <c r="K41" s="128">
        <f t="shared" si="2"/>
        <v>0</v>
      </c>
      <c r="L41" s="89">
        <f t="shared" si="3"/>
        <v>0</v>
      </c>
      <c r="M41" s="99"/>
      <c r="P41" s="265"/>
      <c r="Q41" s="91"/>
      <c r="R41" s="90"/>
      <c r="S41" s="265"/>
      <c r="T41" s="265"/>
      <c r="U41" s="265"/>
      <c r="V41" s="265"/>
      <c r="W41" s="265"/>
      <c r="X41" s="265"/>
    </row>
    <row r="42" spans="2:24" s="80" customFormat="1" ht="12.75" customHeight="1">
      <c r="B42" s="276" t="s">
        <v>52</v>
      </c>
      <c r="C42" s="79" t="s">
        <v>125</v>
      </c>
      <c r="D42" s="85"/>
      <c r="E42" s="85"/>
      <c r="F42" s="83" t="s">
        <v>126</v>
      </c>
      <c r="G42" s="78" t="s">
        <v>1</v>
      </c>
      <c r="H42" s="122">
        <v>1</v>
      </c>
      <c r="I42" s="381"/>
      <c r="J42" s="382"/>
      <c r="K42" s="128">
        <f t="shared" si="2"/>
        <v>0</v>
      </c>
      <c r="L42" s="89">
        <f t="shared" si="3"/>
        <v>0</v>
      </c>
      <c r="M42" s="99"/>
      <c r="P42" s="265"/>
      <c r="Q42" s="91"/>
      <c r="R42" s="90"/>
      <c r="S42" s="265"/>
      <c r="T42" s="265"/>
      <c r="U42" s="265"/>
      <c r="V42" s="265"/>
      <c r="W42" s="265"/>
      <c r="X42" s="265"/>
    </row>
    <row r="43" spans="2:24" s="80" customFormat="1" ht="12.75" customHeight="1">
      <c r="B43" s="98"/>
      <c r="C43" s="81"/>
      <c r="D43" s="85"/>
      <c r="E43" s="85"/>
      <c r="F43" s="83"/>
      <c r="G43" s="78"/>
      <c r="H43" s="122"/>
      <c r="I43" s="88"/>
      <c r="J43" s="89"/>
      <c r="K43" s="128">
        <f t="shared" si="2"/>
        <v>0</v>
      </c>
      <c r="L43" s="89">
        <f t="shared" si="3"/>
        <v>0</v>
      </c>
      <c r="M43" s="99"/>
      <c r="P43" s="265"/>
      <c r="Q43" s="91"/>
      <c r="R43" s="90"/>
      <c r="S43" s="265"/>
      <c r="T43" s="265"/>
      <c r="U43" s="265"/>
      <c r="V43" s="265"/>
      <c r="W43" s="265"/>
      <c r="X43" s="265"/>
    </row>
    <row r="44" spans="2:24" s="80" customFormat="1" ht="12.75" customHeight="1">
      <c r="B44" s="98"/>
      <c r="C44" s="81"/>
      <c r="D44" s="85"/>
      <c r="E44" s="85"/>
      <c r="F44" s="83"/>
      <c r="G44" s="78"/>
      <c r="H44" s="122"/>
      <c r="I44" s="88"/>
      <c r="J44" s="89"/>
      <c r="K44" s="128">
        <f t="shared" si="2"/>
        <v>0</v>
      </c>
      <c r="L44" s="89">
        <f t="shared" si="3"/>
        <v>0</v>
      </c>
      <c r="M44" s="99"/>
      <c r="P44" s="265"/>
      <c r="Q44" s="91"/>
      <c r="R44" s="90"/>
      <c r="S44" s="265"/>
      <c r="T44" s="265"/>
      <c r="U44" s="265"/>
      <c r="V44" s="265"/>
      <c r="W44" s="265"/>
      <c r="X44" s="265"/>
    </row>
    <row r="45" spans="2:24" s="80" customFormat="1" ht="12.75" customHeight="1">
      <c r="B45" s="98"/>
      <c r="C45" s="81"/>
      <c r="D45" s="85"/>
      <c r="E45" s="85"/>
      <c r="F45" s="266" t="s">
        <v>174</v>
      </c>
      <c r="G45" s="78"/>
      <c r="H45" s="122"/>
      <c r="I45" s="88"/>
      <c r="J45" s="89"/>
      <c r="K45" s="128">
        <f t="shared" si="2"/>
        <v>0</v>
      </c>
      <c r="L45" s="89">
        <f t="shared" si="3"/>
        <v>0</v>
      </c>
      <c r="M45" s="99"/>
      <c r="P45" s="265"/>
      <c r="Q45" s="91"/>
      <c r="R45" s="90"/>
      <c r="S45" s="265"/>
      <c r="T45" s="265"/>
      <c r="U45" s="265"/>
      <c r="V45" s="265"/>
      <c r="W45" s="265"/>
      <c r="X45" s="265"/>
    </row>
    <row r="46" spans="2:24" s="80" customFormat="1" ht="12.75" customHeight="1">
      <c r="B46" s="276" t="s">
        <v>53</v>
      </c>
      <c r="C46" s="79" t="s">
        <v>127</v>
      </c>
      <c r="D46" s="85"/>
      <c r="E46" s="85"/>
      <c r="F46" s="83" t="s">
        <v>128</v>
      </c>
      <c r="G46" s="78" t="s">
        <v>1</v>
      </c>
      <c r="H46" s="122">
        <v>1</v>
      </c>
      <c r="I46" s="381"/>
      <c r="J46" s="382"/>
      <c r="K46" s="128">
        <f t="shared" si="2"/>
        <v>0</v>
      </c>
      <c r="L46" s="89">
        <f t="shared" si="3"/>
        <v>0</v>
      </c>
      <c r="M46" s="99"/>
      <c r="P46" s="265"/>
      <c r="Q46" s="91"/>
      <c r="R46" s="90"/>
      <c r="S46" s="265"/>
      <c r="T46" s="265"/>
      <c r="U46" s="265"/>
      <c r="V46" s="265"/>
      <c r="W46" s="265"/>
      <c r="X46" s="265"/>
    </row>
    <row r="47" spans="2:24" s="80" customFormat="1" ht="12.75" customHeight="1">
      <c r="B47" s="98"/>
      <c r="C47" s="81"/>
      <c r="D47" s="82"/>
      <c r="E47" s="82"/>
      <c r="F47" s="83"/>
      <c r="G47" s="78"/>
      <c r="H47" s="123"/>
      <c r="I47" s="131"/>
      <c r="J47" s="89"/>
      <c r="K47" s="128">
        <f t="shared" si="2"/>
        <v>0</v>
      </c>
      <c r="L47" s="89">
        <f t="shared" si="3"/>
        <v>0</v>
      </c>
      <c r="M47" s="99"/>
      <c r="P47" s="265"/>
      <c r="Q47" s="91"/>
      <c r="R47" s="90"/>
      <c r="S47" s="265"/>
      <c r="T47" s="265"/>
      <c r="U47" s="265"/>
      <c r="V47" s="265"/>
      <c r="W47" s="265"/>
      <c r="X47" s="265"/>
    </row>
    <row r="48" spans="2:24" s="80" customFormat="1" ht="12.75" customHeight="1">
      <c r="B48" s="98"/>
      <c r="C48" s="81"/>
      <c r="D48" s="82"/>
      <c r="E48" s="82"/>
      <c r="F48" s="83"/>
      <c r="G48" s="78"/>
      <c r="H48" s="123"/>
      <c r="I48" s="84"/>
      <c r="J48" s="89"/>
      <c r="K48" s="128">
        <f t="shared" si="2"/>
        <v>0</v>
      </c>
      <c r="L48" s="89">
        <f t="shared" si="3"/>
        <v>0</v>
      </c>
      <c r="M48" s="99"/>
      <c r="P48" s="265"/>
      <c r="Q48" s="91"/>
      <c r="R48" s="90"/>
      <c r="S48" s="265"/>
      <c r="T48" s="265"/>
      <c r="U48" s="265"/>
      <c r="V48" s="265"/>
      <c r="W48" s="265"/>
      <c r="X48" s="265"/>
    </row>
    <row r="49" spans="2:24" s="80" customFormat="1" ht="12.75" customHeight="1">
      <c r="B49" s="98"/>
      <c r="C49" s="79"/>
      <c r="D49" s="85"/>
      <c r="E49" s="85"/>
      <c r="F49" s="266" t="s">
        <v>175</v>
      </c>
      <c r="G49" s="78"/>
      <c r="H49" s="123"/>
      <c r="I49" s="88"/>
      <c r="J49" s="89"/>
      <c r="K49" s="128">
        <f t="shared" si="2"/>
        <v>0</v>
      </c>
      <c r="L49" s="89">
        <f t="shared" si="3"/>
        <v>0</v>
      </c>
      <c r="M49" s="99"/>
      <c r="P49" s="265"/>
      <c r="Q49" s="91"/>
      <c r="R49" s="90"/>
      <c r="S49" s="265"/>
      <c r="T49" s="265"/>
      <c r="U49" s="265"/>
      <c r="V49" s="265"/>
      <c r="W49" s="265"/>
      <c r="X49" s="265"/>
    </row>
    <row r="50" spans="2:24" s="80" customFormat="1" ht="12.75" customHeight="1">
      <c r="B50" s="276" t="s">
        <v>54</v>
      </c>
      <c r="C50" s="81"/>
      <c r="D50" s="85"/>
      <c r="E50" s="85"/>
      <c r="F50" s="83" t="s">
        <v>129</v>
      </c>
      <c r="G50" s="78" t="s">
        <v>1</v>
      </c>
      <c r="H50" s="123">
        <v>1</v>
      </c>
      <c r="I50" s="381"/>
      <c r="J50" s="382"/>
      <c r="K50" s="128">
        <f t="shared" si="2"/>
        <v>0</v>
      </c>
      <c r="L50" s="89">
        <f t="shared" si="3"/>
        <v>0</v>
      </c>
      <c r="P50" s="265"/>
      <c r="Q50" s="91"/>
      <c r="R50" s="90"/>
      <c r="S50" s="265"/>
      <c r="T50" s="265"/>
      <c r="U50" s="265"/>
      <c r="V50" s="265"/>
      <c r="W50" s="265"/>
      <c r="X50" s="265"/>
    </row>
    <row r="51" spans="2:24" s="80" customFormat="1" ht="12.75" customHeight="1">
      <c r="B51" s="98"/>
      <c r="C51" s="81"/>
      <c r="D51" s="85"/>
      <c r="E51" s="85"/>
      <c r="F51" s="83"/>
      <c r="G51" s="78"/>
      <c r="H51" s="123"/>
      <c r="I51" s="88"/>
      <c r="J51" s="89"/>
      <c r="K51" s="128">
        <f aca="true" t="shared" si="4" ref="K51:K57">H51*I51</f>
        <v>0</v>
      </c>
      <c r="L51" s="89">
        <f aca="true" t="shared" si="5" ref="L51:L57">H51*J51</f>
        <v>0</v>
      </c>
      <c r="P51" s="265"/>
      <c r="Q51" s="91"/>
      <c r="R51" s="90"/>
      <c r="S51" s="265"/>
      <c r="T51" s="265"/>
      <c r="U51" s="265"/>
      <c r="V51" s="265"/>
      <c r="W51" s="265"/>
      <c r="X51" s="265"/>
    </row>
    <row r="52" spans="2:24" s="80" customFormat="1" ht="12.75" customHeight="1">
      <c r="B52" s="98"/>
      <c r="C52" s="81"/>
      <c r="D52" s="85"/>
      <c r="E52" s="85"/>
      <c r="F52" s="83"/>
      <c r="G52" s="78"/>
      <c r="H52" s="123"/>
      <c r="I52" s="88"/>
      <c r="J52" s="89"/>
      <c r="K52" s="128">
        <f t="shared" si="4"/>
        <v>0</v>
      </c>
      <c r="L52" s="89">
        <f t="shared" si="5"/>
        <v>0</v>
      </c>
      <c r="P52" s="265"/>
      <c r="Q52" s="91"/>
      <c r="R52" s="90"/>
      <c r="S52" s="265"/>
      <c r="T52" s="265"/>
      <c r="U52" s="265"/>
      <c r="V52" s="265"/>
      <c r="W52" s="265"/>
      <c r="X52" s="265"/>
    </row>
    <row r="53" spans="2:24" s="80" customFormat="1" ht="12.75" customHeight="1">
      <c r="B53" s="98"/>
      <c r="C53" s="81"/>
      <c r="D53" s="85"/>
      <c r="E53" s="85"/>
      <c r="F53" s="266" t="s">
        <v>176</v>
      </c>
      <c r="G53" s="78"/>
      <c r="H53" s="123"/>
      <c r="I53" s="88"/>
      <c r="J53" s="89"/>
      <c r="K53" s="128">
        <f t="shared" si="4"/>
        <v>0</v>
      </c>
      <c r="L53" s="89">
        <f t="shared" si="5"/>
        <v>0</v>
      </c>
      <c r="P53" s="265"/>
      <c r="Q53" s="91"/>
      <c r="R53" s="90"/>
      <c r="S53" s="265"/>
      <c r="T53" s="265"/>
      <c r="U53" s="265"/>
      <c r="V53" s="265"/>
      <c r="W53" s="265"/>
      <c r="X53" s="265"/>
    </row>
    <row r="54" spans="2:24" s="80" customFormat="1" ht="12.75" customHeight="1">
      <c r="B54" s="276" t="s">
        <v>55</v>
      </c>
      <c r="C54" s="81"/>
      <c r="D54" s="85"/>
      <c r="E54" s="85"/>
      <c r="F54" s="83" t="s">
        <v>151</v>
      </c>
      <c r="G54" s="78" t="s">
        <v>1</v>
      </c>
      <c r="H54" s="123">
        <v>1</v>
      </c>
      <c r="I54" s="381"/>
      <c r="J54" s="382"/>
      <c r="K54" s="128">
        <f t="shared" si="4"/>
        <v>0</v>
      </c>
      <c r="L54" s="89">
        <f t="shared" si="5"/>
        <v>0</v>
      </c>
      <c r="P54" s="265"/>
      <c r="Q54" s="91"/>
      <c r="R54" s="90"/>
      <c r="S54" s="265"/>
      <c r="T54" s="265"/>
      <c r="U54" s="265"/>
      <c r="V54" s="265"/>
      <c r="W54" s="265"/>
      <c r="X54" s="265"/>
    </row>
    <row r="55" spans="2:24" s="80" customFormat="1" ht="12.75" customHeight="1">
      <c r="B55" s="276" t="s">
        <v>56</v>
      </c>
      <c r="C55" s="81"/>
      <c r="D55" s="85"/>
      <c r="E55" s="85"/>
      <c r="F55" s="83" t="s">
        <v>154</v>
      </c>
      <c r="G55" s="78" t="s">
        <v>1</v>
      </c>
      <c r="H55" s="123">
        <v>1</v>
      </c>
      <c r="I55" s="381"/>
      <c r="J55" s="382"/>
      <c r="K55" s="128">
        <f t="shared" si="4"/>
        <v>0</v>
      </c>
      <c r="L55" s="89">
        <f t="shared" si="5"/>
        <v>0</v>
      </c>
      <c r="P55" s="265"/>
      <c r="Q55" s="91"/>
      <c r="R55" s="90"/>
      <c r="S55" s="265"/>
      <c r="T55" s="265"/>
      <c r="U55" s="265"/>
      <c r="V55" s="265"/>
      <c r="W55" s="265"/>
      <c r="X55" s="265"/>
    </row>
    <row r="56" spans="2:24" s="80" customFormat="1" ht="12.75" customHeight="1">
      <c r="B56" s="276" t="s">
        <v>57</v>
      </c>
      <c r="C56" s="81"/>
      <c r="D56" s="85"/>
      <c r="E56" s="85"/>
      <c r="F56" s="83" t="s">
        <v>152</v>
      </c>
      <c r="G56" s="78" t="s">
        <v>1</v>
      </c>
      <c r="H56" s="123">
        <v>1</v>
      </c>
      <c r="I56" s="381"/>
      <c r="J56" s="382"/>
      <c r="K56" s="128">
        <f t="shared" si="4"/>
        <v>0</v>
      </c>
      <c r="L56" s="89">
        <f t="shared" si="5"/>
        <v>0</v>
      </c>
      <c r="P56" s="265"/>
      <c r="Q56" s="91"/>
      <c r="R56" s="90"/>
      <c r="S56" s="265"/>
      <c r="T56" s="265"/>
      <c r="U56" s="265"/>
      <c r="V56" s="265"/>
      <c r="W56" s="265"/>
      <c r="X56" s="265"/>
    </row>
    <row r="57" spans="2:24" s="80" customFormat="1" ht="12.75" customHeight="1">
      <c r="B57" s="98"/>
      <c r="C57" s="81"/>
      <c r="D57" s="85"/>
      <c r="E57" s="85"/>
      <c r="F57" s="83"/>
      <c r="G57" s="78"/>
      <c r="H57" s="122"/>
      <c r="I57" s="88"/>
      <c r="J57" s="89"/>
      <c r="K57" s="128">
        <f t="shared" si="4"/>
        <v>0</v>
      </c>
      <c r="L57" s="89">
        <f t="shared" si="5"/>
        <v>0</v>
      </c>
      <c r="P57" s="265"/>
      <c r="Q57" s="91"/>
      <c r="R57" s="90"/>
      <c r="S57" s="265"/>
      <c r="T57" s="265"/>
      <c r="U57" s="265"/>
      <c r="V57" s="265"/>
      <c r="W57" s="265"/>
      <c r="X57" s="265"/>
    </row>
    <row r="58" spans="2:24" s="9" customFormat="1" ht="12.75" customHeight="1">
      <c r="B58" s="100"/>
      <c r="C58" s="101"/>
      <c r="D58" s="102"/>
      <c r="E58" s="102"/>
      <c r="F58" s="103"/>
      <c r="G58" s="104"/>
      <c r="H58" s="124"/>
      <c r="I58" s="105"/>
      <c r="J58" s="97"/>
      <c r="K58" s="128">
        <f t="shared" si="2"/>
        <v>0</v>
      </c>
      <c r="L58" s="89">
        <f t="shared" si="3"/>
        <v>0</v>
      </c>
      <c r="M58" s="106"/>
      <c r="N58" s="31"/>
      <c r="O58" s="31"/>
      <c r="P58" s="31"/>
      <c r="Q58" s="107"/>
      <c r="R58" s="108"/>
      <c r="S58" s="31"/>
      <c r="T58" s="31"/>
      <c r="U58" s="31"/>
      <c r="V58" s="31"/>
      <c r="W58" s="31"/>
      <c r="X58" s="31"/>
    </row>
    <row r="59" spans="2:24" s="9" customFormat="1" ht="12.75" customHeight="1">
      <c r="B59" s="100"/>
      <c r="C59" s="109"/>
      <c r="D59" s="102"/>
      <c r="E59" s="102"/>
      <c r="F59" s="266" t="s">
        <v>177</v>
      </c>
      <c r="G59" s="104"/>
      <c r="H59" s="124"/>
      <c r="I59" s="105"/>
      <c r="J59" s="97"/>
      <c r="K59" s="128">
        <f t="shared" si="2"/>
        <v>0</v>
      </c>
      <c r="L59" s="89">
        <f t="shared" si="3"/>
        <v>0</v>
      </c>
      <c r="M59" s="106"/>
      <c r="N59" s="31"/>
      <c r="O59" s="31"/>
      <c r="P59" s="31"/>
      <c r="Q59" s="107"/>
      <c r="R59" s="108"/>
      <c r="S59" s="31"/>
      <c r="T59" s="31"/>
      <c r="U59" s="31"/>
      <c r="V59" s="31"/>
      <c r="W59" s="31"/>
      <c r="X59" s="31"/>
    </row>
    <row r="60" spans="2:24" s="9" customFormat="1" ht="12.75" customHeight="1">
      <c r="B60" s="277" t="s">
        <v>58</v>
      </c>
      <c r="C60" s="101" t="s">
        <v>130</v>
      </c>
      <c r="D60" s="102"/>
      <c r="E60" s="102"/>
      <c r="F60" s="103" t="s">
        <v>131</v>
      </c>
      <c r="G60" s="104" t="s">
        <v>1</v>
      </c>
      <c r="H60" s="124">
        <v>1</v>
      </c>
      <c r="I60" s="381"/>
      <c r="J60" s="382"/>
      <c r="K60" s="128">
        <f t="shared" si="2"/>
        <v>0</v>
      </c>
      <c r="L60" s="89">
        <f t="shared" si="3"/>
        <v>0</v>
      </c>
      <c r="M60" s="106"/>
      <c r="N60" s="31"/>
      <c r="O60" s="31"/>
      <c r="P60" s="31"/>
      <c r="Q60" s="107"/>
      <c r="R60" s="108"/>
      <c r="S60" s="31"/>
      <c r="T60" s="31"/>
      <c r="U60" s="31"/>
      <c r="V60" s="31"/>
      <c r="W60" s="31"/>
      <c r="X60" s="31"/>
    </row>
    <row r="61" spans="2:24" s="9" customFormat="1" ht="12.75" customHeight="1">
      <c r="B61" s="277" t="s">
        <v>59</v>
      </c>
      <c r="C61" s="101" t="s">
        <v>132</v>
      </c>
      <c r="D61" s="102"/>
      <c r="E61" s="102"/>
      <c r="F61" s="103" t="s">
        <v>133</v>
      </c>
      <c r="G61" s="104" t="s">
        <v>1</v>
      </c>
      <c r="H61" s="124">
        <v>1</v>
      </c>
      <c r="I61" s="381"/>
      <c r="J61" s="382"/>
      <c r="K61" s="128">
        <f aca="true" t="shared" si="6" ref="K61:K67">H61*I61</f>
        <v>0</v>
      </c>
      <c r="L61" s="89">
        <f aca="true" t="shared" si="7" ref="L61:L67">H61*J61</f>
        <v>0</v>
      </c>
      <c r="M61" s="106"/>
      <c r="N61" s="31"/>
      <c r="O61" s="31"/>
      <c r="P61" s="31"/>
      <c r="Q61" s="107"/>
      <c r="R61" s="108"/>
      <c r="S61" s="31"/>
      <c r="T61" s="31"/>
      <c r="U61" s="31"/>
      <c r="V61" s="31"/>
      <c r="W61" s="31"/>
      <c r="X61" s="31"/>
    </row>
    <row r="62" spans="2:24" s="9" customFormat="1" ht="12.75" customHeight="1">
      <c r="B62" s="277" t="s">
        <v>60</v>
      </c>
      <c r="C62" s="101" t="s">
        <v>109</v>
      </c>
      <c r="D62" s="102"/>
      <c r="E62" s="102"/>
      <c r="F62" s="103" t="s">
        <v>134</v>
      </c>
      <c r="G62" s="104" t="s">
        <v>1</v>
      </c>
      <c r="H62" s="124">
        <v>1</v>
      </c>
      <c r="I62" s="381"/>
      <c r="J62" s="382"/>
      <c r="K62" s="128">
        <f t="shared" si="6"/>
        <v>0</v>
      </c>
      <c r="L62" s="89">
        <f t="shared" si="7"/>
        <v>0</v>
      </c>
      <c r="M62" s="106"/>
      <c r="N62" s="31"/>
      <c r="O62" s="31"/>
      <c r="P62" s="31"/>
      <c r="Q62" s="107"/>
      <c r="R62" s="108"/>
      <c r="S62" s="31"/>
      <c r="T62" s="31"/>
      <c r="U62" s="31"/>
      <c r="V62" s="31"/>
      <c r="W62" s="31"/>
      <c r="X62" s="31"/>
    </row>
    <row r="63" spans="2:24" s="9" customFormat="1" ht="12.75" customHeight="1">
      <c r="B63" s="277" t="s">
        <v>61</v>
      </c>
      <c r="C63" s="101" t="s">
        <v>135</v>
      </c>
      <c r="D63" s="102"/>
      <c r="E63" s="102"/>
      <c r="F63" s="103" t="s">
        <v>136</v>
      </c>
      <c r="G63" s="104" t="s">
        <v>1</v>
      </c>
      <c r="H63" s="124">
        <v>1</v>
      </c>
      <c r="I63" s="381"/>
      <c r="J63" s="382"/>
      <c r="K63" s="128">
        <f t="shared" si="6"/>
        <v>0</v>
      </c>
      <c r="L63" s="89">
        <f t="shared" si="7"/>
        <v>0</v>
      </c>
      <c r="M63" s="106"/>
      <c r="N63" s="31"/>
      <c r="O63" s="31"/>
      <c r="P63" s="31"/>
      <c r="Q63" s="107"/>
      <c r="R63" s="108"/>
      <c r="S63" s="31"/>
      <c r="T63" s="31"/>
      <c r="U63" s="31"/>
      <c r="V63" s="31"/>
      <c r="W63" s="31"/>
      <c r="X63" s="31"/>
    </row>
    <row r="64" spans="2:24" s="9" customFormat="1" ht="12.75" customHeight="1">
      <c r="B64" s="277" t="s">
        <v>62</v>
      </c>
      <c r="C64" s="101" t="s">
        <v>137</v>
      </c>
      <c r="D64" s="102"/>
      <c r="E64" s="102"/>
      <c r="F64" s="103" t="s">
        <v>138</v>
      </c>
      <c r="G64" s="104" t="s">
        <v>1</v>
      </c>
      <c r="H64" s="124">
        <v>1</v>
      </c>
      <c r="I64" s="381"/>
      <c r="J64" s="382"/>
      <c r="K64" s="128">
        <f t="shared" si="6"/>
        <v>0</v>
      </c>
      <c r="L64" s="89">
        <f t="shared" si="7"/>
        <v>0</v>
      </c>
      <c r="M64" s="106"/>
      <c r="N64" s="31"/>
      <c r="O64" s="31"/>
      <c r="P64" s="31"/>
      <c r="Q64" s="107"/>
      <c r="R64" s="108"/>
      <c r="S64" s="31"/>
      <c r="T64" s="31"/>
      <c r="U64" s="31"/>
      <c r="V64" s="31"/>
      <c r="W64" s="31"/>
      <c r="X64" s="31"/>
    </row>
    <row r="65" spans="2:24" s="9" customFormat="1" ht="12.75" customHeight="1">
      <c r="B65" s="277" t="s">
        <v>63</v>
      </c>
      <c r="C65" s="101" t="s">
        <v>139</v>
      </c>
      <c r="D65" s="102"/>
      <c r="E65" s="102"/>
      <c r="F65" s="103" t="s">
        <v>140</v>
      </c>
      <c r="G65" s="104" t="s">
        <v>1</v>
      </c>
      <c r="H65" s="124">
        <v>1</v>
      </c>
      <c r="I65" s="381"/>
      <c r="J65" s="382"/>
      <c r="K65" s="128">
        <f t="shared" si="6"/>
        <v>0</v>
      </c>
      <c r="L65" s="89">
        <f t="shared" si="7"/>
        <v>0</v>
      </c>
      <c r="M65" s="106"/>
      <c r="N65" s="31"/>
      <c r="O65" s="31"/>
      <c r="P65" s="31"/>
      <c r="Q65" s="107"/>
      <c r="R65" s="108"/>
      <c r="S65" s="31"/>
      <c r="T65" s="31"/>
      <c r="U65" s="31"/>
      <c r="V65" s="31"/>
      <c r="W65" s="31"/>
      <c r="X65" s="31"/>
    </row>
    <row r="66" spans="2:24" s="9" customFormat="1" ht="12.75" customHeight="1">
      <c r="B66" s="277" t="s">
        <v>64</v>
      </c>
      <c r="C66" s="101" t="s">
        <v>141</v>
      </c>
      <c r="D66" s="102"/>
      <c r="E66" s="102"/>
      <c r="F66" s="103" t="s">
        <v>142</v>
      </c>
      <c r="G66" s="104" t="s">
        <v>1</v>
      </c>
      <c r="H66" s="124">
        <v>1</v>
      </c>
      <c r="I66" s="381"/>
      <c r="J66" s="382"/>
      <c r="K66" s="128">
        <f t="shared" si="6"/>
        <v>0</v>
      </c>
      <c r="L66" s="89">
        <f t="shared" si="7"/>
        <v>0</v>
      </c>
      <c r="M66" s="106"/>
      <c r="N66" s="31"/>
      <c r="O66" s="31"/>
      <c r="P66" s="31"/>
      <c r="Q66" s="107"/>
      <c r="R66" s="108"/>
      <c r="S66" s="31"/>
      <c r="T66" s="31"/>
      <c r="U66" s="31"/>
      <c r="V66" s="31"/>
      <c r="W66" s="31"/>
      <c r="X66" s="31"/>
    </row>
    <row r="67" spans="2:24" s="9" customFormat="1" ht="12.75" customHeight="1">
      <c r="B67" s="277" t="s">
        <v>65</v>
      </c>
      <c r="C67" s="101" t="s">
        <v>143</v>
      </c>
      <c r="D67" s="102"/>
      <c r="E67" s="102"/>
      <c r="F67" s="103" t="s">
        <v>144</v>
      </c>
      <c r="G67" s="104" t="s">
        <v>1</v>
      </c>
      <c r="H67" s="124">
        <v>1</v>
      </c>
      <c r="I67" s="381"/>
      <c r="J67" s="382"/>
      <c r="K67" s="128">
        <f t="shared" si="6"/>
        <v>0</v>
      </c>
      <c r="L67" s="89">
        <f t="shared" si="7"/>
        <v>0</v>
      </c>
      <c r="M67" s="106"/>
      <c r="N67" s="31"/>
      <c r="O67" s="31"/>
      <c r="P67" s="31"/>
      <c r="Q67" s="107"/>
      <c r="R67" s="108"/>
      <c r="S67" s="31"/>
      <c r="T67" s="31"/>
      <c r="U67" s="31"/>
      <c r="V67" s="31"/>
      <c r="W67" s="31"/>
      <c r="X67" s="31"/>
    </row>
    <row r="68" spans="2:24" s="9" customFormat="1" ht="12.75" customHeight="1">
      <c r="B68" s="271"/>
      <c r="C68" s="101"/>
      <c r="D68" s="102"/>
      <c r="E68" s="102"/>
      <c r="F68" s="103"/>
      <c r="G68" s="104"/>
      <c r="H68" s="124"/>
      <c r="I68" s="105"/>
      <c r="J68" s="97"/>
      <c r="K68" s="128"/>
      <c r="L68" s="89"/>
      <c r="M68" s="106"/>
      <c r="N68" s="31"/>
      <c r="O68" s="31"/>
      <c r="P68" s="31"/>
      <c r="Q68" s="107"/>
      <c r="R68" s="108"/>
      <c r="S68" s="31"/>
      <c r="T68" s="31"/>
      <c r="U68" s="31"/>
      <c r="V68" s="31"/>
      <c r="W68" s="31"/>
      <c r="X68" s="31"/>
    </row>
    <row r="69" spans="2:24" s="9" customFormat="1" ht="12.75" customHeight="1">
      <c r="B69" s="271"/>
      <c r="C69" s="101"/>
      <c r="D69" s="102"/>
      <c r="E69" s="102"/>
      <c r="F69" s="103"/>
      <c r="G69" s="104"/>
      <c r="H69" s="124"/>
      <c r="I69" s="105"/>
      <c r="J69" s="97"/>
      <c r="K69" s="128"/>
      <c r="L69" s="89"/>
      <c r="M69" s="106"/>
      <c r="N69" s="31"/>
      <c r="O69" s="31"/>
      <c r="P69" s="31"/>
      <c r="Q69" s="107"/>
      <c r="R69" s="108"/>
      <c r="S69" s="31"/>
      <c r="T69" s="31"/>
      <c r="U69" s="31"/>
      <c r="V69" s="31"/>
      <c r="W69" s="31"/>
      <c r="X69" s="31"/>
    </row>
    <row r="70" spans="2:24" s="80" customFormat="1" ht="12.75" customHeight="1">
      <c r="B70" s="98"/>
      <c r="C70" s="79"/>
      <c r="D70" s="85"/>
      <c r="E70" s="85"/>
      <c r="F70" s="87" t="s">
        <v>178</v>
      </c>
      <c r="G70" s="78"/>
      <c r="H70" s="122"/>
      <c r="I70" s="88"/>
      <c r="J70" s="89"/>
      <c r="K70" s="128">
        <f>H70*I70</f>
        <v>0</v>
      </c>
      <c r="L70" s="89">
        <f>H70*J70</f>
        <v>0</v>
      </c>
      <c r="P70" s="265"/>
      <c r="Q70" s="91"/>
      <c r="R70" s="91"/>
      <c r="S70" s="90"/>
      <c r="T70" s="90"/>
      <c r="U70" s="90"/>
      <c r="V70" s="90"/>
      <c r="W70" s="265"/>
      <c r="X70" s="265"/>
    </row>
    <row r="71" spans="2:24" s="80" customFormat="1" ht="12.75" customHeight="1">
      <c r="B71" s="276" t="s">
        <v>66</v>
      </c>
      <c r="C71" s="79"/>
      <c r="D71" s="85"/>
      <c r="E71" s="85"/>
      <c r="F71" s="83" t="s">
        <v>145</v>
      </c>
      <c r="G71" s="78" t="s">
        <v>1</v>
      </c>
      <c r="H71" s="122">
        <v>1</v>
      </c>
      <c r="I71" s="381"/>
      <c r="J71" s="382"/>
      <c r="K71" s="128">
        <f aca="true" t="shared" si="8" ref="K71:K78">H71*I71</f>
        <v>0</v>
      </c>
      <c r="L71" s="89">
        <f aca="true" t="shared" si="9" ref="L71:L78">H71*J71</f>
        <v>0</v>
      </c>
      <c r="P71" s="265"/>
      <c r="Q71" s="91"/>
      <c r="R71" s="91"/>
      <c r="S71" s="90"/>
      <c r="T71" s="90"/>
      <c r="U71" s="90"/>
      <c r="V71" s="90"/>
      <c r="W71" s="265"/>
      <c r="X71" s="265"/>
    </row>
    <row r="72" spans="2:24" s="80" customFormat="1" ht="12.75" customHeight="1">
      <c r="B72" s="276" t="s">
        <v>67</v>
      </c>
      <c r="C72" s="79"/>
      <c r="D72" s="85"/>
      <c r="E72" s="85"/>
      <c r="F72" s="267" t="s">
        <v>146</v>
      </c>
      <c r="G72" s="78" t="s">
        <v>1</v>
      </c>
      <c r="H72" s="122">
        <v>1</v>
      </c>
      <c r="I72" s="381"/>
      <c r="J72" s="382"/>
      <c r="K72" s="128">
        <f t="shared" si="8"/>
        <v>0</v>
      </c>
      <c r="L72" s="89">
        <f t="shared" si="9"/>
        <v>0</v>
      </c>
      <c r="M72" s="99"/>
      <c r="P72" s="265"/>
      <c r="Q72" s="91"/>
      <c r="R72" s="90"/>
      <c r="S72" s="265"/>
      <c r="T72" s="265"/>
      <c r="U72" s="265"/>
      <c r="V72" s="265"/>
      <c r="W72" s="265"/>
      <c r="X72" s="265"/>
    </row>
    <row r="73" spans="2:24" s="80" customFormat="1" ht="12.75" customHeight="1">
      <c r="B73" s="276" t="s">
        <v>68</v>
      </c>
      <c r="C73" s="79"/>
      <c r="D73" s="85"/>
      <c r="E73" s="85"/>
      <c r="F73" s="83" t="s">
        <v>150</v>
      </c>
      <c r="G73" s="78" t="s">
        <v>1</v>
      </c>
      <c r="H73" s="122">
        <v>1</v>
      </c>
      <c r="I73" s="381"/>
      <c r="J73" s="382"/>
      <c r="K73" s="128">
        <f t="shared" si="8"/>
        <v>0</v>
      </c>
      <c r="L73" s="89">
        <f t="shared" si="9"/>
        <v>0</v>
      </c>
      <c r="M73" s="99"/>
      <c r="P73" s="265"/>
      <c r="Q73" s="91"/>
      <c r="R73" s="90"/>
      <c r="S73" s="265"/>
      <c r="T73" s="265"/>
      <c r="U73" s="265"/>
      <c r="V73" s="265"/>
      <c r="W73" s="265"/>
      <c r="X73" s="265"/>
    </row>
    <row r="74" spans="2:24" s="80" customFormat="1" ht="12.75" customHeight="1">
      <c r="B74" s="276" t="s">
        <v>69</v>
      </c>
      <c r="C74" s="79"/>
      <c r="D74" s="85"/>
      <c r="E74" s="85"/>
      <c r="F74" s="83" t="s">
        <v>147</v>
      </c>
      <c r="G74" s="78" t="s">
        <v>1</v>
      </c>
      <c r="H74" s="122">
        <v>1</v>
      </c>
      <c r="I74" s="381"/>
      <c r="J74" s="382"/>
      <c r="K74" s="128">
        <f t="shared" si="8"/>
        <v>0</v>
      </c>
      <c r="L74" s="89">
        <f t="shared" si="9"/>
        <v>0</v>
      </c>
      <c r="M74" s="99"/>
      <c r="P74" s="265"/>
      <c r="Q74" s="91"/>
      <c r="R74" s="90"/>
      <c r="S74" s="265"/>
      <c r="T74" s="265"/>
      <c r="U74" s="265"/>
      <c r="V74" s="265"/>
      <c r="W74" s="265"/>
      <c r="X74" s="265"/>
    </row>
    <row r="75" spans="2:24" s="80" customFormat="1" ht="12.75" customHeight="1">
      <c r="B75" s="276" t="s">
        <v>71</v>
      </c>
      <c r="C75" s="81"/>
      <c r="D75" s="85"/>
      <c r="E75" s="85"/>
      <c r="F75" s="83" t="s">
        <v>148</v>
      </c>
      <c r="G75" s="78" t="s">
        <v>1</v>
      </c>
      <c r="H75" s="122">
        <v>1</v>
      </c>
      <c r="I75" s="381"/>
      <c r="J75" s="382"/>
      <c r="K75" s="128">
        <f t="shared" si="8"/>
        <v>0</v>
      </c>
      <c r="L75" s="89">
        <f t="shared" si="9"/>
        <v>0</v>
      </c>
      <c r="M75" s="99"/>
      <c r="P75" s="265"/>
      <c r="Q75" s="91"/>
      <c r="R75" s="90"/>
      <c r="S75" s="265"/>
      <c r="T75" s="265"/>
      <c r="U75" s="265"/>
      <c r="V75" s="265"/>
      <c r="W75" s="265"/>
      <c r="X75" s="265"/>
    </row>
    <row r="76" spans="2:24" s="80" customFormat="1" ht="12.75" customHeight="1">
      <c r="B76" s="276" t="s">
        <v>72</v>
      </c>
      <c r="C76" s="81"/>
      <c r="D76" s="85"/>
      <c r="E76" s="85"/>
      <c r="F76" s="83" t="s">
        <v>149</v>
      </c>
      <c r="G76" s="78" t="s">
        <v>1</v>
      </c>
      <c r="H76" s="122">
        <v>1</v>
      </c>
      <c r="I76" s="381"/>
      <c r="J76" s="382"/>
      <c r="K76" s="128">
        <f t="shared" si="8"/>
        <v>0</v>
      </c>
      <c r="L76" s="89">
        <f t="shared" si="9"/>
        <v>0</v>
      </c>
      <c r="M76" s="99"/>
      <c r="P76" s="265"/>
      <c r="Q76" s="91"/>
      <c r="R76" s="90"/>
      <c r="S76" s="265"/>
      <c r="T76" s="265"/>
      <c r="U76" s="265"/>
      <c r="V76" s="265"/>
      <c r="W76" s="265"/>
      <c r="X76" s="265"/>
    </row>
    <row r="77" spans="2:24" s="80" customFormat="1" ht="12.75" customHeight="1">
      <c r="B77" s="297"/>
      <c r="C77" s="298"/>
      <c r="D77" s="299"/>
      <c r="E77" s="299"/>
      <c r="F77" s="300"/>
      <c r="G77" s="301"/>
      <c r="H77" s="302"/>
      <c r="I77" s="303"/>
      <c r="J77" s="304"/>
      <c r="K77" s="305">
        <f t="shared" si="8"/>
        <v>0</v>
      </c>
      <c r="L77" s="304">
        <f t="shared" si="9"/>
        <v>0</v>
      </c>
      <c r="M77" s="99"/>
      <c r="P77" s="265"/>
      <c r="Q77" s="91"/>
      <c r="R77" s="90"/>
      <c r="S77" s="265"/>
      <c r="T77" s="265"/>
      <c r="U77" s="265"/>
      <c r="V77" s="265"/>
      <c r="W77" s="265"/>
      <c r="X77" s="265"/>
    </row>
    <row r="78" spans="2:24" s="80" customFormat="1" ht="12.75" customHeight="1" thickBot="1">
      <c r="B78" s="306"/>
      <c r="C78" s="307"/>
      <c r="D78" s="308"/>
      <c r="E78" s="308"/>
      <c r="F78" s="309"/>
      <c r="G78" s="310"/>
      <c r="H78" s="311"/>
      <c r="I78" s="312"/>
      <c r="J78" s="313"/>
      <c r="K78" s="314">
        <f t="shared" si="8"/>
        <v>0</v>
      </c>
      <c r="L78" s="313">
        <f t="shared" si="9"/>
        <v>0</v>
      </c>
      <c r="M78" s="99"/>
      <c r="P78" s="265"/>
      <c r="Q78" s="91"/>
      <c r="R78" s="90"/>
      <c r="S78" s="265"/>
      <c r="T78" s="265"/>
      <c r="U78" s="265"/>
      <c r="V78" s="265"/>
      <c r="W78" s="265"/>
      <c r="X78" s="265"/>
    </row>
  </sheetData>
  <sheetProtection/>
  <protectedRanges>
    <protectedRange password="CC71" sqref="G17 G38 G70" name="S heslem 2_36"/>
    <protectedRange password="CC71" sqref="D17:G17 D38:G38 D70:G70" name="S heslem_38"/>
    <protectedRange sqref="H17 H38 H70" name="Bez hesla_37"/>
    <protectedRange password="CC71" sqref="G18 G39 G71" name="S heslem 2_4"/>
    <protectedRange password="CC71" sqref="D18:G18 D39:G39 D71:G71" name="S heslem_5"/>
    <protectedRange sqref="H18 H39 H71" name="Bez hesla_3"/>
    <protectedRange password="CC71" sqref="G40 G19:G21 G72" name="S heslem 2_35"/>
    <protectedRange password="CC71" sqref="D19:G19 F20:G21 D40:E40 G40 D72:E72 G72" name="S heslem_37"/>
    <protectedRange sqref="H40 H19:H21 H72" name="Bez hesla_36"/>
    <protectedRange password="CC71" sqref="G41:G42 G73:G74" name="S heslem 2_37"/>
    <protectedRange password="CC71" sqref="D41:G41 D20:E20 F42:G42 D73:G73 F74:G74" name="S heslem_39"/>
    <protectedRange sqref="H41:H42 H73:H74" name="Bez hesla_38"/>
    <protectedRange password="CC71" sqref="D21:E21 D42:E42 D74:E74" name="S heslem_40"/>
    <protectedRange password="CC71" sqref="G22 G43 G75" name="S heslem 2_39"/>
    <protectedRange password="CC71" sqref="D22:G22 D43:G43 D75:G75" name="S heslem_41"/>
    <protectedRange sqref="H22 H43 H75" name="Bez hesla_40"/>
    <protectedRange password="CC71" sqref="G23 G44 G76" name="S heslem 2_40"/>
    <protectedRange password="CC71" sqref="D23:G23 D44:G44 D76:G76" name="S heslem_42"/>
    <protectedRange sqref="H23 H44 H76" name="Bez hesla_41"/>
    <protectedRange password="CC71" sqref="G24 G45 G77" name="S heslem 2_41"/>
    <protectedRange password="CC71" sqref="D24:G24 D45:E45 G45 D77:E77 G77" name="S heslem_43"/>
    <protectedRange sqref="H24 H45 H77" name="Bez hesla_42"/>
    <protectedRange password="CC71" sqref="G25 G46 G78" name="S heslem 2_42"/>
    <protectedRange password="CC71" sqref="D25:G25 D46:G46 F26 D78:G78" name="S heslem_44"/>
    <protectedRange sqref="H25 H46 H78" name="Bez hesla_43"/>
    <protectedRange password="CC71" sqref="G26:G27 G47:G48" name="S heslem 2_43"/>
    <protectedRange password="CC71" sqref="D47:G48 D26:E27 G26:G27 F27" name="S heslem_45"/>
    <protectedRange sqref="H26:H27 H47:H48" name="Bez hesla_44"/>
    <protectedRange sqref="I27 I48" name="Bez hesla_39_1"/>
    <protectedRange sqref="I27 I48" name="Bez hesla_1_38"/>
    <protectedRange password="CC71" sqref="G28 G49 G53" name="S heslem 2_6"/>
    <protectedRange password="CC71" sqref="D28:G28 D49:E49 G49 G53" name="S heslem_7"/>
    <protectedRange sqref="H28 H49 H53" name="Bez hesla_5"/>
    <protectedRange password="CC71" sqref="G29 G50:G52 G54:G56" name="S heslem 2_20"/>
    <protectedRange password="CC71" sqref="D50:E56 D29:E29 G29 F50:G52 F54:G56" name="S heslem_20"/>
    <protectedRange sqref="H29 H50:H52 H54:H56" name="Bez hesla_21"/>
    <protectedRange password="CC71" sqref="G30 G34 G57" name="S heslem 2_30"/>
    <protectedRange password="CC71" sqref="D30:G30 D34:G34 D57:G57" name="S heslem_30"/>
    <protectedRange sqref="H30 H34 H57" name="Bez hesla_31"/>
    <protectedRange password="CC71" sqref="G31:G32 G58:G59" name="S heslem 2_5_1"/>
    <protectedRange password="CC71" sqref="D31:G32 D58:E59 G58:G59 F58" name="S heslem_6_1"/>
    <protectedRange sqref="H31:H33 H58:H69" name="Bez hesla_5_1"/>
    <protectedRange password="CC71" sqref="G33 G60:G69" name="S heslem 2_1_1"/>
    <protectedRange password="CC71" sqref="D33:G33 D60:G69" name="S heslem_1_2"/>
  </protectedRanges>
  <mergeCells count="11">
    <mergeCell ref="K12:L12"/>
    <mergeCell ref="F7:H7"/>
    <mergeCell ref="C9:D9"/>
    <mergeCell ref="C10:D10"/>
    <mergeCell ref="C8:D8"/>
    <mergeCell ref="I12:J12"/>
    <mergeCell ref="C2:D2"/>
    <mergeCell ref="C4:D4"/>
    <mergeCell ref="C6:D6"/>
    <mergeCell ref="C7:D7"/>
    <mergeCell ref="C5:D5"/>
  </mergeCells>
  <printOptions horizontalCentered="1"/>
  <pageMargins left="0.4330708661417323" right="0.4330708661417323" top="1.1811023622047245" bottom="0" header="0" footer="0"/>
  <pageSetup horizontalDpi="300" verticalDpi="300" orientation="landscape" paperSize="9" scale="95" r:id="rId1"/>
  <headerFooter alignWithMargins="0"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3"/>
  <sheetViews>
    <sheetView showZeros="0" view="pageBreakPreview" zoomScale="115" zoomScaleSheetLayoutView="115" zoomScalePageLayoutView="0" workbookViewId="0" topLeftCell="A1">
      <pane ySplit="14" topLeftCell="A551" activePane="bottomLeft" state="frozen"/>
      <selection pane="topLeft" activeCell="A1" sqref="A1"/>
      <selection pane="bottomLeft" activeCell="I572" sqref="I572:J573"/>
    </sheetView>
  </sheetViews>
  <sheetFormatPr defaultColWidth="9.00390625" defaultRowHeight="12.75"/>
  <cols>
    <col min="2" max="2" width="3.125" style="0" customWidth="1"/>
    <col min="3" max="3" width="11.375" style="7" customWidth="1"/>
    <col min="4" max="4" width="7.625" style="0" hidden="1" customWidth="1"/>
    <col min="5" max="5" width="6.375" style="0" customWidth="1"/>
    <col min="6" max="6" width="119.75390625" style="0" customWidth="1"/>
    <col min="7" max="7" width="6.00390625" style="0" customWidth="1"/>
    <col min="8" max="8" width="7.00390625" style="0" customWidth="1"/>
    <col min="9" max="9" width="10.25390625" style="0" customWidth="1"/>
    <col min="10" max="10" width="10.75390625" style="0" customWidth="1"/>
    <col min="11" max="11" width="11.75390625" style="0" customWidth="1"/>
    <col min="12" max="12" width="10.25390625" style="0" customWidth="1"/>
  </cols>
  <sheetData>
    <row r="2" spans="2:12" ht="19.5" customHeight="1">
      <c r="B2" s="178"/>
      <c r="C2" s="440" t="s">
        <v>4</v>
      </c>
      <c r="D2" s="441"/>
      <c r="E2" s="179"/>
      <c r="F2" s="226" t="s">
        <v>29</v>
      </c>
      <c r="G2" s="180"/>
      <c r="H2" s="180"/>
      <c r="I2" s="180"/>
      <c r="J2" s="181"/>
      <c r="K2" s="181"/>
      <c r="L2" s="181"/>
    </row>
    <row r="3" spans="2:12" ht="7.5" customHeight="1">
      <c r="B3" s="182"/>
      <c r="C3" s="183"/>
      <c r="D3" s="184"/>
      <c r="E3" s="184"/>
      <c r="F3" s="182"/>
      <c r="G3" s="181"/>
      <c r="H3" s="181"/>
      <c r="I3" s="182"/>
      <c r="J3" s="185"/>
      <c r="K3" s="182"/>
      <c r="L3" s="182"/>
    </row>
    <row r="4" spans="2:12" ht="17.25" customHeight="1" thickBot="1">
      <c r="B4" s="182"/>
      <c r="C4" s="442"/>
      <c r="D4" s="443"/>
      <c r="E4" s="227"/>
      <c r="F4" s="72" t="s">
        <v>164</v>
      </c>
      <c r="G4" s="181"/>
      <c r="H4" s="181"/>
      <c r="I4" s="182"/>
      <c r="J4" s="182"/>
      <c r="K4" s="182"/>
      <c r="L4" s="182"/>
    </row>
    <row r="5" spans="2:12" ht="12.75">
      <c r="B5" s="182"/>
      <c r="C5" s="446"/>
      <c r="D5" s="447"/>
      <c r="E5" s="186"/>
      <c r="F5" s="187"/>
      <c r="G5" s="181"/>
      <c r="H5" s="181"/>
      <c r="I5" s="231" t="s">
        <v>12</v>
      </c>
      <c r="J5" s="232"/>
      <c r="K5" s="282">
        <f>SUM(K18:K573)</f>
        <v>0</v>
      </c>
      <c r="L5" s="188"/>
    </row>
    <row r="6" spans="2:12" ht="28.5" customHeight="1">
      <c r="B6" s="182"/>
      <c r="C6" s="440" t="s">
        <v>3</v>
      </c>
      <c r="D6" s="444"/>
      <c r="E6" s="189"/>
      <c r="F6" s="228" t="s">
        <v>30</v>
      </c>
      <c r="G6" s="181"/>
      <c r="H6" s="181"/>
      <c r="I6" s="233" t="s">
        <v>13</v>
      </c>
      <c r="J6" s="234"/>
      <c r="K6" s="283">
        <f>SUM(L18:L573)</f>
        <v>0</v>
      </c>
      <c r="L6" s="190"/>
    </row>
    <row r="7" spans="2:12" ht="14.25" customHeight="1" thickBot="1">
      <c r="B7" s="182"/>
      <c r="C7" s="440" t="s">
        <v>5</v>
      </c>
      <c r="D7" s="445"/>
      <c r="E7" s="191"/>
      <c r="F7" s="450" t="s">
        <v>168</v>
      </c>
      <c r="G7" s="451"/>
      <c r="H7" s="451"/>
      <c r="I7" s="192"/>
      <c r="J7" s="193"/>
      <c r="K7" s="284"/>
      <c r="L7" s="194"/>
    </row>
    <row r="8" spans="2:12" ht="20.25" customHeight="1" thickBot="1">
      <c r="B8" s="182"/>
      <c r="C8" s="446"/>
      <c r="D8" s="452"/>
      <c r="E8" s="195"/>
      <c r="F8" s="187"/>
      <c r="G8" s="181"/>
      <c r="H8" s="181"/>
      <c r="I8" s="235" t="s">
        <v>14</v>
      </c>
      <c r="J8" s="236"/>
      <c r="K8" s="285">
        <f>ROUND(SUM(K5:K6),0)</f>
        <v>0</v>
      </c>
      <c r="L8" s="196"/>
    </row>
    <row r="9" spans="2:12" ht="12.75" customHeight="1">
      <c r="B9" s="182"/>
      <c r="C9" s="442" t="s">
        <v>6</v>
      </c>
      <c r="D9" s="443"/>
      <c r="E9" s="227"/>
      <c r="F9" s="229" t="s">
        <v>20</v>
      </c>
      <c r="G9" s="181"/>
      <c r="H9" s="181"/>
      <c r="I9" s="178"/>
      <c r="J9" s="182"/>
      <c r="K9" s="182"/>
      <c r="L9" s="182"/>
    </row>
    <row r="10" spans="2:12" ht="12.75" customHeight="1">
      <c r="B10" s="182"/>
      <c r="C10" s="440" t="s">
        <v>7</v>
      </c>
      <c r="D10" s="445"/>
      <c r="E10" s="197"/>
      <c r="F10" s="230" t="s">
        <v>196</v>
      </c>
      <c r="G10" s="181"/>
      <c r="H10" s="181"/>
      <c r="I10" s="178"/>
      <c r="J10" s="182"/>
      <c r="K10" s="182"/>
      <c r="L10" s="182"/>
    </row>
    <row r="11" spans="2:12" ht="10.5" customHeight="1" thickBot="1">
      <c r="B11" s="182"/>
      <c r="C11" s="181"/>
      <c r="D11" s="181"/>
      <c r="E11" s="181"/>
      <c r="F11" s="181"/>
      <c r="G11" s="181"/>
      <c r="H11" s="181"/>
      <c r="I11" s="182"/>
      <c r="J11" s="182"/>
      <c r="K11" s="182"/>
      <c r="L11" s="182"/>
    </row>
    <row r="12" spans="2:12" ht="12.75">
      <c r="B12" s="198"/>
      <c r="C12" s="199"/>
      <c r="D12" s="199"/>
      <c r="E12" s="200"/>
      <c r="F12" s="201"/>
      <c r="G12" s="240"/>
      <c r="H12" s="241"/>
      <c r="I12" s="448" t="s">
        <v>17</v>
      </c>
      <c r="J12" s="449"/>
      <c r="K12" s="448" t="s">
        <v>10</v>
      </c>
      <c r="L12" s="449"/>
    </row>
    <row r="13" spans="2:12" ht="11.25" customHeight="1">
      <c r="B13" s="237" t="s">
        <v>19</v>
      </c>
      <c r="C13" s="238" t="s">
        <v>18</v>
      </c>
      <c r="D13" s="202" t="s">
        <v>15</v>
      </c>
      <c r="E13" s="203"/>
      <c r="F13" s="239" t="s">
        <v>2</v>
      </c>
      <c r="G13" s="242" t="s">
        <v>0</v>
      </c>
      <c r="H13" s="243" t="s">
        <v>16</v>
      </c>
      <c r="I13" s="244"/>
      <c r="J13" s="245"/>
      <c r="K13" s="246"/>
      <c r="L13" s="247"/>
    </row>
    <row r="14" spans="2:12" ht="12.75" customHeight="1" thickBot="1">
      <c r="B14" s="237"/>
      <c r="C14" s="238"/>
      <c r="D14" s="202"/>
      <c r="E14" s="203"/>
      <c r="F14" s="204"/>
      <c r="G14" s="248"/>
      <c r="H14" s="249"/>
      <c r="I14" s="250" t="s">
        <v>8</v>
      </c>
      <c r="J14" s="251" t="s">
        <v>9</v>
      </c>
      <c r="K14" s="252" t="s">
        <v>11</v>
      </c>
      <c r="L14" s="253" t="s">
        <v>9</v>
      </c>
    </row>
    <row r="15" spans="2:13" s="9" customFormat="1" ht="12.75" customHeight="1">
      <c r="B15" s="205"/>
      <c r="C15" s="206"/>
      <c r="D15" s="207"/>
      <c r="E15" s="207"/>
      <c r="F15" s="208"/>
      <c r="G15" s="209"/>
      <c r="H15" s="210"/>
      <c r="I15" s="211">
        <v>0</v>
      </c>
      <c r="J15" s="212"/>
      <c r="K15" s="211">
        <f>H15*I15</f>
        <v>0</v>
      </c>
      <c r="L15" s="213">
        <f>H15*J15</f>
        <v>0</v>
      </c>
      <c r="M15" s="31"/>
    </row>
    <row r="16" spans="2:13" s="9" customFormat="1" ht="12.75" customHeight="1">
      <c r="B16" s="133"/>
      <c r="C16" s="214"/>
      <c r="D16" s="135"/>
      <c r="E16" s="135"/>
      <c r="F16" s="254" t="s">
        <v>33</v>
      </c>
      <c r="G16" s="136"/>
      <c r="H16" s="137"/>
      <c r="I16" s="133"/>
      <c r="J16" s="138"/>
      <c r="K16" s="139">
        <f>H16*I16</f>
        <v>0</v>
      </c>
      <c r="L16" s="140">
        <f>H16*J16</f>
        <v>0</v>
      </c>
      <c r="M16" s="31"/>
    </row>
    <row r="17" spans="2:13" s="9" customFormat="1" ht="12.75" customHeight="1">
      <c r="B17" s="133"/>
      <c r="C17" s="214"/>
      <c r="D17" s="135"/>
      <c r="E17" s="135"/>
      <c r="F17" s="329"/>
      <c r="G17" s="136"/>
      <c r="H17" s="137"/>
      <c r="I17" s="133"/>
      <c r="J17" s="335"/>
      <c r="K17" s="139"/>
      <c r="L17" s="140"/>
      <c r="M17" s="31"/>
    </row>
    <row r="18" spans="2:13" s="9" customFormat="1" ht="12.75" customHeight="1">
      <c r="B18" s="152" t="s">
        <v>34</v>
      </c>
      <c r="C18" s="141"/>
      <c r="D18" s="142"/>
      <c r="E18" s="142"/>
      <c r="F18" s="329" t="s">
        <v>185</v>
      </c>
      <c r="G18" s="331" t="s">
        <v>25</v>
      </c>
      <c r="H18" s="332">
        <v>1</v>
      </c>
      <c r="I18" s="353">
        <f>SUM(I19:I32)</f>
        <v>0</v>
      </c>
      <c r="J18" s="363">
        <f>SUM(J19:J32)</f>
        <v>0</v>
      </c>
      <c r="K18" s="354">
        <f>H18*I18</f>
        <v>0</v>
      </c>
      <c r="L18" s="380">
        <f>J18</f>
        <v>0</v>
      </c>
      <c r="M18" s="31"/>
    </row>
    <row r="19" spans="2:13" s="9" customFormat="1" ht="12.75" customHeight="1">
      <c r="B19" s="133"/>
      <c r="C19" s="255"/>
      <c r="D19" s="142"/>
      <c r="E19" s="326"/>
      <c r="F19" s="333" t="s">
        <v>181</v>
      </c>
      <c r="G19" s="155" t="s">
        <v>42</v>
      </c>
      <c r="H19" s="156">
        <v>1</v>
      </c>
      <c r="I19" s="364"/>
      <c r="J19" s="365"/>
      <c r="K19" s="169"/>
      <c r="L19" s="140"/>
      <c r="M19" s="31"/>
    </row>
    <row r="20" spans="2:13" s="9" customFormat="1" ht="12.75" customHeight="1">
      <c r="B20" s="133"/>
      <c r="C20" s="255"/>
      <c r="D20" s="142"/>
      <c r="E20" s="326"/>
      <c r="F20" s="333" t="s">
        <v>182</v>
      </c>
      <c r="G20" s="155" t="s">
        <v>42</v>
      </c>
      <c r="H20" s="156">
        <v>1</v>
      </c>
      <c r="I20" s="364"/>
      <c r="J20" s="365"/>
      <c r="K20" s="169"/>
      <c r="L20" s="140"/>
      <c r="M20" s="31"/>
    </row>
    <row r="21" spans="2:13" s="9" customFormat="1" ht="12.75" customHeight="1">
      <c r="B21" s="133"/>
      <c r="C21" s="255"/>
      <c r="D21" s="142"/>
      <c r="E21" s="326"/>
      <c r="F21" s="333" t="s">
        <v>183</v>
      </c>
      <c r="G21" s="155" t="s">
        <v>42</v>
      </c>
      <c r="H21" s="156">
        <v>1</v>
      </c>
      <c r="I21" s="364"/>
      <c r="J21" s="365"/>
      <c r="K21" s="169"/>
      <c r="L21" s="140"/>
      <c r="M21" s="31"/>
    </row>
    <row r="22" spans="2:13" s="9" customFormat="1" ht="12.75" customHeight="1">
      <c r="B22" s="133"/>
      <c r="C22" s="255"/>
      <c r="D22" s="142"/>
      <c r="E22" s="327"/>
      <c r="F22" s="333" t="s">
        <v>184</v>
      </c>
      <c r="G22" s="155" t="s">
        <v>42</v>
      </c>
      <c r="H22" s="156">
        <v>1</v>
      </c>
      <c r="I22" s="364"/>
      <c r="J22" s="365"/>
      <c r="K22" s="169"/>
      <c r="L22" s="140"/>
      <c r="M22" s="31"/>
    </row>
    <row r="23" spans="2:13" s="9" customFormat="1" ht="12.75" customHeight="1">
      <c r="B23" s="133"/>
      <c r="C23" s="255"/>
      <c r="D23" s="142"/>
      <c r="E23" s="327"/>
      <c r="F23" s="333" t="s">
        <v>186</v>
      </c>
      <c r="G23" s="155" t="s">
        <v>42</v>
      </c>
      <c r="H23" s="156">
        <v>1</v>
      </c>
      <c r="I23" s="364"/>
      <c r="J23" s="365"/>
      <c r="K23" s="169"/>
      <c r="L23" s="140"/>
      <c r="M23" s="31"/>
    </row>
    <row r="24" spans="2:13" s="9" customFormat="1" ht="12.75" customHeight="1">
      <c r="B24" s="133"/>
      <c r="C24" s="255"/>
      <c r="D24" s="142"/>
      <c r="E24" s="327"/>
      <c r="F24" s="333" t="s">
        <v>187</v>
      </c>
      <c r="G24" s="155" t="s">
        <v>42</v>
      </c>
      <c r="H24" s="156">
        <v>1</v>
      </c>
      <c r="I24" s="364"/>
      <c r="J24" s="365"/>
      <c r="K24" s="169"/>
      <c r="L24" s="140"/>
      <c r="M24" s="31"/>
    </row>
    <row r="25" spans="2:13" s="9" customFormat="1" ht="12.75" customHeight="1">
      <c r="B25" s="133"/>
      <c r="C25" s="255"/>
      <c r="D25" s="142"/>
      <c r="E25" s="327"/>
      <c r="F25" s="333" t="s">
        <v>188</v>
      </c>
      <c r="G25" s="155" t="s">
        <v>42</v>
      </c>
      <c r="H25" s="156">
        <v>1</v>
      </c>
      <c r="I25" s="364"/>
      <c r="J25" s="365"/>
      <c r="K25" s="169"/>
      <c r="L25" s="140"/>
      <c r="M25" s="31"/>
    </row>
    <row r="26" spans="2:13" s="9" customFormat="1" ht="12.75" customHeight="1">
      <c r="B26" s="133"/>
      <c r="C26" s="255"/>
      <c r="D26" s="142"/>
      <c r="E26" s="327"/>
      <c r="F26" s="333" t="s">
        <v>189</v>
      </c>
      <c r="G26" s="155" t="s">
        <v>42</v>
      </c>
      <c r="H26" s="156">
        <v>1</v>
      </c>
      <c r="I26" s="364"/>
      <c r="J26" s="365"/>
      <c r="K26" s="169"/>
      <c r="L26" s="140"/>
      <c r="M26" s="31"/>
    </row>
    <row r="27" spans="2:13" s="9" customFormat="1" ht="12.75" customHeight="1">
      <c r="B27" s="133"/>
      <c r="C27" s="255"/>
      <c r="D27" s="142"/>
      <c r="E27" s="327"/>
      <c r="F27" s="333" t="s">
        <v>190</v>
      </c>
      <c r="G27" s="155" t="s">
        <v>42</v>
      </c>
      <c r="H27" s="156">
        <v>1</v>
      </c>
      <c r="I27" s="364"/>
      <c r="J27" s="365"/>
      <c r="K27" s="169"/>
      <c r="L27" s="140"/>
      <c r="M27" s="31"/>
    </row>
    <row r="28" spans="2:13" s="9" customFormat="1" ht="12.75" customHeight="1">
      <c r="B28" s="133"/>
      <c r="C28" s="255"/>
      <c r="D28" s="142"/>
      <c r="E28" s="327"/>
      <c r="F28" s="333" t="s">
        <v>191</v>
      </c>
      <c r="G28" s="155" t="s">
        <v>42</v>
      </c>
      <c r="H28" s="156">
        <v>1</v>
      </c>
      <c r="I28" s="364"/>
      <c r="J28" s="365"/>
      <c r="K28" s="169"/>
      <c r="L28" s="140"/>
      <c r="M28" s="31"/>
    </row>
    <row r="29" spans="2:13" s="9" customFormat="1" ht="12.75" customHeight="1">
      <c r="B29" s="133"/>
      <c r="C29" s="255"/>
      <c r="D29" s="142"/>
      <c r="E29" s="327"/>
      <c r="F29" s="333" t="s">
        <v>192</v>
      </c>
      <c r="G29" s="155" t="s">
        <v>42</v>
      </c>
      <c r="H29" s="156">
        <v>1</v>
      </c>
      <c r="I29" s="364"/>
      <c r="J29" s="365"/>
      <c r="K29" s="169"/>
      <c r="L29" s="140"/>
      <c r="M29" s="31"/>
    </row>
    <row r="30" spans="2:13" s="9" customFormat="1" ht="12.75" customHeight="1">
      <c r="B30" s="133"/>
      <c r="C30" s="255"/>
      <c r="D30" s="142"/>
      <c r="E30" s="326"/>
      <c r="F30" s="333" t="s">
        <v>193</v>
      </c>
      <c r="G30" s="155" t="s">
        <v>42</v>
      </c>
      <c r="H30" s="156">
        <v>1</v>
      </c>
      <c r="I30" s="364"/>
      <c r="J30" s="365"/>
      <c r="K30" s="169"/>
      <c r="L30" s="140"/>
      <c r="M30" s="31"/>
    </row>
    <row r="31" spans="2:13" s="9" customFormat="1" ht="12.75" customHeight="1">
      <c r="B31" s="133"/>
      <c r="C31" s="255"/>
      <c r="D31" s="142"/>
      <c r="E31" s="326"/>
      <c r="F31" s="333" t="s">
        <v>194</v>
      </c>
      <c r="G31" s="155" t="s">
        <v>42</v>
      </c>
      <c r="H31" s="156">
        <v>1</v>
      </c>
      <c r="I31" s="364"/>
      <c r="J31" s="365"/>
      <c r="K31" s="169"/>
      <c r="L31" s="140"/>
      <c r="M31" s="31"/>
    </row>
    <row r="32" spans="2:13" s="9" customFormat="1" ht="12.75" customHeight="1">
      <c r="B32" s="133"/>
      <c r="C32" s="255"/>
      <c r="D32" s="142"/>
      <c r="E32" s="326"/>
      <c r="F32" s="333" t="s">
        <v>195</v>
      </c>
      <c r="G32" s="155" t="s">
        <v>42</v>
      </c>
      <c r="H32" s="156">
        <v>1</v>
      </c>
      <c r="I32" s="364"/>
      <c r="J32" s="365"/>
      <c r="K32" s="169"/>
      <c r="L32" s="140"/>
      <c r="M32" s="31"/>
    </row>
    <row r="33" spans="2:13" s="9" customFormat="1" ht="12.75" customHeight="1">
      <c r="B33" s="133"/>
      <c r="C33" s="255"/>
      <c r="D33" s="142"/>
      <c r="E33" s="326"/>
      <c r="F33" s="333"/>
      <c r="G33" s="155"/>
      <c r="H33" s="156"/>
      <c r="I33" s="170"/>
      <c r="J33" s="171"/>
      <c r="K33" s="169"/>
      <c r="L33" s="140"/>
      <c r="M33" s="31"/>
    </row>
    <row r="34" spans="2:13" s="9" customFormat="1" ht="12.75" customHeight="1">
      <c r="B34" s="152" t="s">
        <v>35</v>
      </c>
      <c r="C34" s="141"/>
      <c r="D34" s="142"/>
      <c r="E34" s="142"/>
      <c r="F34" s="279" t="s">
        <v>246</v>
      </c>
      <c r="G34" s="331" t="s">
        <v>25</v>
      </c>
      <c r="H34" s="332">
        <v>1</v>
      </c>
      <c r="I34" s="353">
        <f>SUM(I35:I51)</f>
        <v>0</v>
      </c>
      <c r="J34" s="379">
        <f>SUM(J35:J51)</f>
        <v>0</v>
      </c>
      <c r="K34" s="354">
        <f>H34*I34</f>
        <v>0</v>
      </c>
      <c r="L34" s="380">
        <f>H34*J34</f>
        <v>0</v>
      </c>
      <c r="M34" s="31"/>
    </row>
    <row r="35" spans="2:13" s="9" customFormat="1" ht="12.75" customHeight="1">
      <c r="B35" s="152"/>
      <c r="C35" s="141"/>
      <c r="D35" s="142"/>
      <c r="E35" s="326"/>
      <c r="F35" s="333" t="s">
        <v>198</v>
      </c>
      <c r="G35" s="155" t="s">
        <v>42</v>
      </c>
      <c r="H35" s="156">
        <v>1</v>
      </c>
      <c r="I35" s="364"/>
      <c r="J35" s="365"/>
      <c r="K35" s="169"/>
      <c r="L35" s="140"/>
      <c r="M35" s="31"/>
    </row>
    <row r="36" spans="2:13" s="9" customFormat="1" ht="12.75" customHeight="1">
      <c r="B36" s="152"/>
      <c r="C36" s="141"/>
      <c r="D36" s="142"/>
      <c r="E36" s="326"/>
      <c r="F36" s="333" t="s">
        <v>199</v>
      </c>
      <c r="G36" s="155" t="s">
        <v>42</v>
      </c>
      <c r="H36" s="156">
        <v>1</v>
      </c>
      <c r="I36" s="364"/>
      <c r="J36" s="365"/>
      <c r="K36" s="169"/>
      <c r="L36" s="140"/>
      <c r="M36" s="31"/>
    </row>
    <row r="37" spans="2:13" s="9" customFormat="1" ht="12.75" customHeight="1">
      <c r="B37" s="152"/>
      <c r="C37" s="141"/>
      <c r="D37" s="142"/>
      <c r="E37" s="326"/>
      <c r="F37" s="333" t="s">
        <v>200</v>
      </c>
      <c r="G37" s="155" t="s">
        <v>42</v>
      </c>
      <c r="H37" s="156">
        <v>1</v>
      </c>
      <c r="I37" s="364"/>
      <c r="J37" s="365"/>
      <c r="K37" s="169"/>
      <c r="L37" s="140"/>
      <c r="M37" s="31"/>
    </row>
    <row r="38" spans="2:13" s="9" customFormat="1" ht="12.75" customHeight="1">
      <c r="B38" s="152"/>
      <c r="C38" s="141"/>
      <c r="D38" s="142"/>
      <c r="E38" s="327"/>
      <c r="F38" s="333" t="s">
        <v>201</v>
      </c>
      <c r="G38" s="155" t="s">
        <v>42</v>
      </c>
      <c r="H38" s="156">
        <v>1</v>
      </c>
      <c r="I38" s="364"/>
      <c r="J38" s="365"/>
      <c r="K38" s="169"/>
      <c r="L38" s="140"/>
      <c r="M38" s="31"/>
    </row>
    <row r="39" spans="2:13" s="9" customFormat="1" ht="12.75" customHeight="1">
      <c r="B39" s="152"/>
      <c r="C39" s="141"/>
      <c r="D39" s="142"/>
      <c r="E39" s="327"/>
      <c r="F39" s="333" t="s">
        <v>202</v>
      </c>
      <c r="G39" s="155" t="s">
        <v>42</v>
      </c>
      <c r="H39" s="156">
        <v>1</v>
      </c>
      <c r="I39" s="364"/>
      <c r="J39" s="365"/>
      <c r="K39" s="169"/>
      <c r="L39" s="140"/>
      <c r="M39" s="31"/>
    </row>
    <row r="40" spans="2:13" s="9" customFormat="1" ht="12.75" customHeight="1">
      <c r="B40" s="152"/>
      <c r="C40" s="141"/>
      <c r="D40" s="142"/>
      <c r="E40" s="327"/>
      <c r="F40" s="333" t="s">
        <v>203</v>
      </c>
      <c r="G40" s="155" t="s">
        <v>42</v>
      </c>
      <c r="H40" s="156">
        <v>1</v>
      </c>
      <c r="I40" s="364"/>
      <c r="J40" s="365"/>
      <c r="K40" s="169"/>
      <c r="L40" s="140"/>
      <c r="M40" s="31"/>
    </row>
    <row r="41" spans="2:13" s="9" customFormat="1" ht="12.75" customHeight="1">
      <c r="B41" s="152"/>
      <c r="C41" s="141"/>
      <c r="D41" s="142"/>
      <c r="E41" s="327"/>
      <c r="F41" s="333" t="s">
        <v>204</v>
      </c>
      <c r="G41" s="155" t="s">
        <v>42</v>
      </c>
      <c r="H41" s="156">
        <v>1</v>
      </c>
      <c r="I41" s="364"/>
      <c r="J41" s="365"/>
      <c r="K41" s="169"/>
      <c r="L41" s="140"/>
      <c r="M41" s="31"/>
    </row>
    <row r="42" spans="2:13" s="9" customFormat="1" ht="12.75" customHeight="1">
      <c r="B42" s="152"/>
      <c r="C42" s="141"/>
      <c r="D42" s="142"/>
      <c r="E42" s="327"/>
      <c r="F42" s="333" t="s">
        <v>205</v>
      </c>
      <c r="G42" s="155" t="s">
        <v>42</v>
      </c>
      <c r="H42" s="156">
        <v>1</v>
      </c>
      <c r="I42" s="364"/>
      <c r="J42" s="365"/>
      <c r="K42" s="169"/>
      <c r="L42" s="140"/>
      <c r="M42" s="31"/>
    </row>
    <row r="43" spans="2:13" s="9" customFormat="1" ht="12.75" customHeight="1">
      <c r="B43" s="152"/>
      <c r="C43" s="141"/>
      <c r="D43" s="142"/>
      <c r="E43" s="327"/>
      <c r="F43" s="333" t="s">
        <v>206</v>
      </c>
      <c r="G43" s="155" t="s">
        <v>42</v>
      </c>
      <c r="H43" s="156">
        <v>1</v>
      </c>
      <c r="I43" s="364"/>
      <c r="J43" s="365"/>
      <c r="K43" s="169"/>
      <c r="L43" s="140"/>
      <c r="M43" s="31"/>
    </row>
    <row r="44" spans="2:13" s="9" customFormat="1" ht="12.75" customHeight="1">
      <c r="B44" s="152"/>
      <c r="C44" s="141"/>
      <c r="D44" s="142"/>
      <c r="E44" s="327"/>
      <c r="F44" s="333" t="s">
        <v>207</v>
      </c>
      <c r="G44" s="155" t="s">
        <v>42</v>
      </c>
      <c r="H44" s="156">
        <v>1</v>
      </c>
      <c r="I44" s="364"/>
      <c r="J44" s="365"/>
      <c r="K44" s="169"/>
      <c r="L44" s="140"/>
      <c r="M44" s="31"/>
    </row>
    <row r="45" spans="2:13" s="9" customFormat="1" ht="12.75" customHeight="1">
      <c r="B45" s="152"/>
      <c r="C45" s="141"/>
      <c r="D45" s="142"/>
      <c r="E45" s="327"/>
      <c r="F45" s="333" t="s">
        <v>208</v>
      </c>
      <c r="G45" s="155" t="s">
        <v>42</v>
      </c>
      <c r="H45" s="156">
        <v>1</v>
      </c>
      <c r="I45" s="364"/>
      <c r="J45" s="365"/>
      <c r="K45" s="169"/>
      <c r="L45" s="140"/>
      <c r="M45" s="31"/>
    </row>
    <row r="46" spans="2:13" s="9" customFormat="1" ht="12.75" customHeight="1">
      <c r="B46" s="152"/>
      <c r="C46" s="141"/>
      <c r="D46" s="142"/>
      <c r="E46" s="326"/>
      <c r="F46" s="333" t="s">
        <v>209</v>
      </c>
      <c r="G46" s="155" t="s">
        <v>42</v>
      </c>
      <c r="H46" s="156">
        <v>1</v>
      </c>
      <c r="I46" s="364"/>
      <c r="J46" s="365"/>
      <c r="K46" s="169"/>
      <c r="L46" s="140"/>
      <c r="M46" s="31"/>
    </row>
    <row r="47" spans="2:13" s="9" customFormat="1" ht="12.75" customHeight="1">
      <c r="B47" s="152"/>
      <c r="C47" s="141"/>
      <c r="D47" s="142"/>
      <c r="E47" s="326"/>
      <c r="F47" s="333" t="s">
        <v>197</v>
      </c>
      <c r="G47" s="155" t="s">
        <v>42</v>
      </c>
      <c r="H47" s="156">
        <v>1</v>
      </c>
      <c r="I47" s="364"/>
      <c r="J47" s="365"/>
      <c r="K47" s="169"/>
      <c r="L47" s="140"/>
      <c r="M47" s="31"/>
    </row>
    <row r="48" spans="2:13" s="9" customFormat="1" ht="12.75" customHeight="1">
      <c r="B48" s="152"/>
      <c r="C48" s="141"/>
      <c r="D48" s="142"/>
      <c r="E48" s="326"/>
      <c r="F48" s="333" t="s">
        <v>210</v>
      </c>
      <c r="G48" s="155" t="s">
        <v>42</v>
      </c>
      <c r="H48" s="156">
        <v>1</v>
      </c>
      <c r="I48" s="364"/>
      <c r="J48" s="365"/>
      <c r="K48" s="169"/>
      <c r="L48" s="140"/>
      <c r="M48" s="31"/>
    </row>
    <row r="49" spans="2:13" s="9" customFormat="1" ht="12.75" customHeight="1">
      <c r="B49" s="152"/>
      <c r="C49" s="141"/>
      <c r="D49" s="142"/>
      <c r="E49" s="326"/>
      <c r="F49" s="333" t="s">
        <v>211</v>
      </c>
      <c r="G49" s="155" t="s">
        <v>42</v>
      </c>
      <c r="H49" s="156">
        <v>1</v>
      </c>
      <c r="I49" s="364"/>
      <c r="J49" s="365"/>
      <c r="K49" s="169"/>
      <c r="L49" s="140"/>
      <c r="M49" s="31"/>
    </row>
    <row r="50" spans="2:13" s="9" customFormat="1" ht="12.75" customHeight="1">
      <c r="B50" s="152"/>
      <c r="C50" s="141"/>
      <c r="D50" s="142"/>
      <c r="E50" s="326"/>
      <c r="F50" s="333" t="s">
        <v>212</v>
      </c>
      <c r="G50" s="155" t="s">
        <v>42</v>
      </c>
      <c r="H50" s="156">
        <v>1</v>
      </c>
      <c r="I50" s="364"/>
      <c r="J50" s="365"/>
      <c r="K50" s="169"/>
      <c r="L50" s="140"/>
      <c r="M50" s="31"/>
    </row>
    <row r="51" spans="2:13" s="9" customFormat="1" ht="12.75" customHeight="1">
      <c r="B51" s="152"/>
      <c r="C51" s="141"/>
      <c r="D51" s="142"/>
      <c r="E51" s="326"/>
      <c r="F51" s="333" t="s">
        <v>213</v>
      </c>
      <c r="G51" s="155" t="s">
        <v>42</v>
      </c>
      <c r="H51" s="156">
        <v>1</v>
      </c>
      <c r="I51" s="364"/>
      <c r="J51" s="365"/>
      <c r="K51" s="169"/>
      <c r="L51" s="140"/>
      <c r="M51" s="31"/>
    </row>
    <row r="52" spans="2:13" s="9" customFormat="1" ht="12.75" customHeight="1">
      <c r="B52" s="152"/>
      <c r="C52" s="141"/>
      <c r="D52" s="142"/>
      <c r="E52" s="326"/>
      <c r="F52" s="333"/>
      <c r="G52" s="155"/>
      <c r="H52" s="156"/>
      <c r="I52" s="170"/>
      <c r="J52" s="328"/>
      <c r="K52" s="169"/>
      <c r="L52" s="140"/>
      <c r="M52" s="31"/>
    </row>
    <row r="53" spans="2:13" s="9" customFormat="1" ht="12.75" customHeight="1">
      <c r="B53" s="215"/>
      <c r="C53" s="255"/>
      <c r="D53" s="142"/>
      <c r="E53" s="142"/>
      <c r="F53" s="216"/>
      <c r="G53" s="217"/>
      <c r="H53" s="143"/>
      <c r="I53" s="139"/>
      <c r="J53" s="218"/>
      <c r="K53" s="139"/>
      <c r="L53" s="140"/>
      <c r="M53" s="31"/>
    </row>
    <row r="54" spans="2:13" s="9" customFormat="1" ht="12.75" customHeight="1">
      <c r="B54" s="215"/>
      <c r="C54" s="141"/>
      <c r="D54" s="142"/>
      <c r="E54" s="142"/>
      <c r="F54" s="254" t="s">
        <v>36</v>
      </c>
      <c r="G54" s="217"/>
      <c r="H54" s="143"/>
      <c r="I54" s="139"/>
      <c r="J54" s="218"/>
      <c r="K54" s="139"/>
      <c r="L54" s="140"/>
      <c r="M54" s="31"/>
    </row>
    <row r="55" spans="2:13" s="9" customFormat="1" ht="12.75" customHeight="1">
      <c r="B55" s="215"/>
      <c r="C55" s="141"/>
      <c r="D55" s="142"/>
      <c r="E55" s="142"/>
      <c r="F55" s="216"/>
      <c r="G55" s="217"/>
      <c r="H55" s="143"/>
      <c r="I55" s="139"/>
      <c r="J55" s="218"/>
      <c r="K55" s="139"/>
      <c r="L55" s="140"/>
      <c r="M55" s="31"/>
    </row>
    <row r="56" spans="2:13" s="33" customFormat="1" ht="12.75" customHeight="1">
      <c r="B56" s="152" t="s">
        <v>37</v>
      </c>
      <c r="C56" s="144"/>
      <c r="D56" s="145"/>
      <c r="E56" s="145"/>
      <c r="F56" s="329" t="s">
        <v>247</v>
      </c>
      <c r="G56" s="331" t="s">
        <v>25</v>
      </c>
      <c r="H56" s="332">
        <v>1</v>
      </c>
      <c r="I56" s="378">
        <f>SUM(I57:I75)</f>
        <v>0</v>
      </c>
      <c r="J56" s="350">
        <f>SUM(J57:J75)</f>
        <v>0</v>
      </c>
      <c r="K56" s="346">
        <f>H56*I56</f>
        <v>0</v>
      </c>
      <c r="L56" s="357">
        <f>H56*J56</f>
        <v>0</v>
      </c>
      <c r="M56" s="32"/>
    </row>
    <row r="57" spans="2:13" s="33" customFormat="1" ht="12.75" customHeight="1">
      <c r="B57" s="152"/>
      <c r="C57" s="144"/>
      <c r="D57" s="145"/>
      <c r="E57" s="326"/>
      <c r="F57" s="334" t="s">
        <v>238</v>
      </c>
      <c r="G57" s="155" t="s">
        <v>42</v>
      </c>
      <c r="H57" s="156">
        <v>1</v>
      </c>
      <c r="I57" s="364"/>
      <c r="J57" s="365"/>
      <c r="K57" s="173"/>
      <c r="L57" s="176"/>
      <c r="M57" s="32"/>
    </row>
    <row r="58" spans="2:13" s="33" customFormat="1" ht="12.75" customHeight="1">
      <c r="B58" s="152"/>
      <c r="C58" s="144"/>
      <c r="D58" s="145"/>
      <c r="E58" s="326"/>
      <c r="F58" s="333" t="s">
        <v>214</v>
      </c>
      <c r="G58" s="155" t="s">
        <v>42</v>
      </c>
      <c r="H58" s="156">
        <v>1</v>
      </c>
      <c r="I58" s="364"/>
      <c r="J58" s="365"/>
      <c r="K58" s="173"/>
      <c r="L58" s="176"/>
      <c r="M58" s="32"/>
    </row>
    <row r="59" spans="2:13" s="33" customFormat="1" ht="12.75" customHeight="1">
      <c r="B59" s="152"/>
      <c r="C59" s="144"/>
      <c r="D59" s="145"/>
      <c r="E59" s="326"/>
      <c r="F59" s="333" t="s">
        <v>215</v>
      </c>
      <c r="G59" s="155" t="s">
        <v>42</v>
      </c>
      <c r="H59" s="156">
        <v>1</v>
      </c>
      <c r="I59" s="364"/>
      <c r="J59" s="365"/>
      <c r="K59" s="173"/>
      <c r="L59" s="176"/>
      <c r="M59" s="32"/>
    </row>
    <row r="60" spans="2:13" s="33" customFormat="1" ht="12.75" customHeight="1">
      <c r="B60" s="152"/>
      <c r="C60" s="144"/>
      <c r="D60" s="145"/>
      <c r="E60" s="327"/>
      <c r="F60" s="333" t="s">
        <v>216</v>
      </c>
      <c r="G60" s="155" t="s">
        <v>42</v>
      </c>
      <c r="H60" s="156">
        <v>1</v>
      </c>
      <c r="I60" s="364"/>
      <c r="J60" s="365"/>
      <c r="K60" s="173"/>
      <c r="L60" s="176"/>
      <c r="M60" s="32"/>
    </row>
    <row r="61" spans="2:13" s="33" customFormat="1" ht="12.75" customHeight="1">
      <c r="B61" s="152"/>
      <c r="C61" s="144"/>
      <c r="D61" s="145"/>
      <c r="E61" s="327"/>
      <c r="F61" s="333" t="s">
        <v>217</v>
      </c>
      <c r="G61" s="155" t="s">
        <v>42</v>
      </c>
      <c r="H61" s="156">
        <v>1</v>
      </c>
      <c r="I61" s="364"/>
      <c r="J61" s="365"/>
      <c r="K61" s="173"/>
      <c r="L61" s="176"/>
      <c r="M61" s="32"/>
    </row>
    <row r="62" spans="2:13" s="33" customFormat="1" ht="12.75" customHeight="1">
      <c r="B62" s="152"/>
      <c r="C62" s="144"/>
      <c r="D62" s="145"/>
      <c r="E62" s="327"/>
      <c r="F62" s="333" t="s">
        <v>218</v>
      </c>
      <c r="G62" s="155" t="s">
        <v>42</v>
      </c>
      <c r="H62" s="156">
        <v>1</v>
      </c>
      <c r="I62" s="364"/>
      <c r="J62" s="365"/>
      <c r="K62" s="173"/>
      <c r="L62" s="176"/>
      <c r="M62" s="32"/>
    </row>
    <row r="63" spans="2:13" s="33" customFormat="1" ht="12.75" customHeight="1">
      <c r="B63" s="152"/>
      <c r="C63" s="144"/>
      <c r="D63" s="145"/>
      <c r="E63" s="327"/>
      <c r="F63" s="333" t="s">
        <v>219</v>
      </c>
      <c r="G63" s="155" t="s">
        <v>42</v>
      </c>
      <c r="H63" s="156">
        <v>1</v>
      </c>
      <c r="I63" s="364"/>
      <c r="J63" s="365"/>
      <c r="K63" s="173"/>
      <c r="L63" s="176"/>
      <c r="M63" s="32"/>
    </row>
    <row r="64" spans="2:13" s="33" customFormat="1" ht="12.75" customHeight="1">
      <c r="B64" s="152"/>
      <c r="C64" s="144"/>
      <c r="D64" s="145"/>
      <c r="E64" s="327"/>
      <c r="F64" s="333" t="s">
        <v>220</v>
      </c>
      <c r="G64" s="155" t="s">
        <v>42</v>
      </c>
      <c r="H64" s="156">
        <v>1</v>
      </c>
      <c r="I64" s="364"/>
      <c r="J64" s="365"/>
      <c r="K64" s="173"/>
      <c r="L64" s="176"/>
      <c r="M64" s="32"/>
    </row>
    <row r="65" spans="2:13" s="33" customFormat="1" ht="12.75" customHeight="1">
      <c r="B65" s="152"/>
      <c r="C65" s="144"/>
      <c r="D65" s="145"/>
      <c r="E65" s="327"/>
      <c r="F65" s="333" t="s">
        <v>221</v>
      </c>
      <c r="G65" s="155" t="s">
        <v>42</v>
      </c>
      <c r="H65" s="156">
        <v>1</v>
      </c>
      <c r="I65" s="364"/>
      <c r="J65" s="365"/>
      <c r="K65" s="173"/>
      <c r="L65" s="176"/>
      <c r="M65" s="32"/>
    </row>
    <row r="66" spans="2:13" s="33" customFormat="1" ht="12.75" customHeight="1">
      <c r="B66" s="152"/>
      <c r="C66" s="144"/>
      <c r="D66" s="145"/>
      <c r="E66" s="327"/>
      <c r="F66" s="333" t="s">
        <v>222</v>
      </c>
      <c r="G66" s="155" t="s">
        <v>42</v>
      </c>
      <c r="H66" s="156">
        <v>1</v>
      </c>
      <c r="I66" s="364"/>
      <c r="J66" s="365"/>
      <c r="K66" s="173"/>
      <c r="L66" s="176"/>
      <c r="M66" s="32"/>
    </row>
    <row r="67" spans="2:13" s="33" customFormat="1" ht="12.75" customHeight="1">
      <c r="B67" s="152"/>
      <c r="C67" s="144"/>
      <c r="D67" s="145"/>
      <c r="E67" s="327"/>
      <c r="F67" s="333" t="s">
        <v>223</v>
      </c>
      <c r="G67" s="155" t="s">
        <v>42</v>
      </c>
      <c r="H67" s="156">
        <v>1</v>
      </c>
      <c r="I67" s="364"/>
      <c r="J67" s="365"/>
      <c r="K67" s="173"/>
      <c r="L67" s="176"/>
      <c r="M67" s="32"/>
    </row>
    <row r="68" spans="2:13" s="33" customFormat="1" ht="12.75" customHeight="1">
      <c r="B68" s="152"/>
      <c r="C68" s="144"/>
      <c r="D68" s="145"/>
      <c r="E68" s="326"/>
      <c r="F68" s="333" t="s">
        <v>224</v>
      </c>
      <c r="G68" s="155" t="s">
        <v>42</v>
      </c>
      <c r="H68" s="156">
        <v>1</v>
      </c>
      <c r="I68" s="364"/>
      <c r="J68" s="365"/>
      <c r="K68" s="173"/>
      <c r="L68" s="176"/>
      <c r="M68" s="32"/>
    </row>
    <row r="69" spans="2:13" s="33" customFormat="1" ht="12.75" customHeight="1">
      <c r="B69" s="152"/>
      <c r="C69" s="144"/>
      <c r="D69" s="145"/>
      <c r="E69" s="326"/>
      <c r="F69" s="333" t="s">
        <v>225</v>
      </c>
      <c r="G69" s="155" t="s">
        <v>42</v>
      </c>
      <c r="H69" s="156">
        <v>1</v>
      </c>
      <c r="I69" s="364"/>
      <c r="J69" s="365"/>
      <c r="K69" s="173"/>
      <c r="L69" s="176"/>
      <c r="M69" s="32"/>
    </row>
    <row r="70" spans="2:13" s="33" customFormat="1" ht="12.75" customHeight="1">
      <c r="B70" s="152"/>
      <c r="C70" s="144"/>
      <c r="D70" s="145"/>
      <c r="E70" s="326"/>
      <c r="F70" s="333" t="s">
        <v>226</v>
      </c>
      <c r="G70" s="155" t="s">
        <v>42</v>
      </c>
      <c r="H70" s="156">
        <v>1</v>
      </c>
      <c r="I70" s="364"/>
      <c r="J70" s="365"/>
      <c r="K70" s="173"/>
      <c r="L70" s="176"/>
      <c r="M70" s="32"/>
    </row>
    <row r="71" spans="2:13" s="33" customFormat="1" ht="12.75" customHeight="1">
      <c r="B71" s="152"/>
      <c r="C71" s="144"/>
      <c r="D71" s="145"/>
      <c r="E71" s="326"/>
      <c r="F71" s="333" t="s">
        <v>227</v>
      </c>
      <c r="G71" s="155" t="s">
        <v>42</v>
      </c>
      <c r="H71" s="156">
        <v>1</v>
      </c>
      <c r="I71" s="364"/>
      <c r="J71" s="365"/>
      <c r="K71" s="173"/>
      <c r="L71" s="176"/>
      <c r="M71" s="32"/>
    </row>
    <row r="72" spans="2:13" s="33" customFormat="1" ht="12.75" customHeight="1">
      <c r="B72" s="152"/>
      <c r="C72" s="144"/>
      <c r="D72" s="145"/>
      <c r="E72" s="326"/>
      <c r="F72" s="333" t="s">
        <v>228</v>
      </c>
      <c r="G72" s="155" t="s">
        <v>42</v>
      </c>
      <c r="H72" s="156">
        <v>1</v>
      </c>
      <c r="I72" s="364"/>
      <c r="J72" s="365"/>
      <c r="K72" s="173"/>
      <c r="L72" s="176"/>
      <c r="M72" s="32"/>
    </row>
    <row r="73" spans="2:13" s="33" customFormat="1" ht="12.75" customHeight="1">
      <c r="B73" s="152"/>
      <c r="C73" s="144"/>
      <c r="D73" s="145"/>
      <c r="E73" s="326"/>
      <c r="F73" s="333" t="s">
        <v>229</v>
      </c>
      <c r="G73" s="155" t="s">
        <v>42</v>
      </c>
      <c r="H73" s="156">
        <v>1</v>
      </c>
      <c r="I73" s="364"/>
      <c r="J73" s="365"/>
      <c r="K73" s="173"/>
      <c r="L73" s="176"/>
      <c r="M73" s="32"/>
    </row>
    <row r="74" spans="2:13" s="33" customFormat="1" ht="12.75" customHeight="1">
      <c r="B74" s="152"/>
      <c r="C74" s="144"/>
      <c r="D74" s="145"/>
      <c r="E74" s="326"/>
      <c r="F74" s="333" t="s">
        <v>230</v>
      </c>
      <c r="G74" s="155" t="s">
        <v>42</v>
      </c>
      <c r="H74" s="156">
        <v>1</v>
      </c>
      <c r="I74" s="364"/>
      <c r="J74" s="365"/>
      <c r="K74" s="173"/>
      <c r="L74" s="176"/>
      <c r="M74" s="32"/>
    </row>
    <row r="75" spans="2:13" s="33" customFormat="1" ht="12.75" customHeight="1">
      <c r="B75" s="152"/>
      <c r="C75" s="144"/>
      <c r="D75" s="145"/>
      <c r="E75" s="326"/>
      <c r="F75" s="333" t="s">
        <v>231</v>
      </c>
      <c r="G75" s="155" t="s">
        <v>42</v>
      </c>
      <c r="H75" s="156">
        <v>1</v>
      </c>
      <c r="I75" s="364"/>
      <c r="J75" s="365"/>
      <c r="K75" s="173"/>
      <c r="L75" s="176"/>
      <c r="M75" s="32"/>
    </row>
    <row r="76" spans="2:13" s="33" customFormat="1" ht="12.75" customHeight="1">
      <c r="B76" s="152"/>
      <c r="C76" s="144"/>
      <c r="D76" s="145"/>
      <c r="E76" s="326"/>
      <c r="F76" s="333"/>
      <c r="G76" s="153"/>
      <c r="H76" s="154"/>
      <c r="I76" s="147"/>
      <c r="J76" s="342"/>
      <c r="K76" s="173"/>
      <c r="L76" s="176"/>
      <c r="M76" s="32"/>
    </row>
    <row r="77" spans="2:13" s="33" customFormat="1" ht="12.75" customHeight="1">
      <c r="B77" s="152" t="s">
        <v>38</v>
      </c>
      <c r="C77" s="214"/>
      <c r="D77" s="135"/>
      <c r="E77" s="135"/>
      <c r="F77" s="329" t="s">
        <v>248</v>
      </c>
      <c r="G77" s="331" t="s">
        <v>25</v>
      </c>
      <c r="H77" s="332">
        <v>1</v>
      </c>
      <c r="I77" s="378">
        <f>SUM(I78:I81)</f>
        <v>0</v>
      </c>
      <c r="J77" s="350">
        <f>SUM(J78:J81)</f>
        <v>0</v>
      </c>
      <c r="K77" s="346">
        <f>H77*I77</f>
        <v>0</v>
      </c>
      <c r="L77" s="357">
        <f>H77*J77</f>
        <v>0</v>
      </c>
      <c r="M77" s="32"/>
    </row>
    <row r="78" spans="2:13" s="33" customFormat="1" ht="12.75" customHeight="1">
      <c r="B78" s="152"/>
      <c r="C78" s="214"/>
      <c r="D78" s="135"/>
      <c r="E78" s="326"/>
      <c r="F78" s="333" t="s">
        <v>233</v>
      </c>
      <c r="G78" s="155" t="s">
        <v>42</v>
      </c>
      <c r="H78" s="156">
        <v>1</v>
      </c>
      <c r="I78" s="364"/>
      <c r="J78" s="365"/>
      <c r="K78" s="173"/>
      <c r="L78" s="176"/>
      <c r="M78" s="32"/>
    </row>
    <row r="79" spans="2:13" s="33" customFormat="1" ht="12.75" customHeight="1">
      <c r="B79" s="152"/>
      <c r="C79" s="214"/>
      <c r="D79" s="135"/>
      <c r="E79" s="326"/>
      <c r="F79" s="333" t="s">
        <v>234</v>
      </c>
      <c r="G79" s="155" t="s">
        <v>42</v>
      </c>
      <c r="H79" s="156">
        <v>1</v>
      </c>
      <c r="I79" s="364"/>
      <c r="J79" s="365"/>
      <c r="K79" s="173"/>
      <c r="L79" s="176"/>
      <c r="M79" s="32"/>
    </row>
    <row r="80" spans="2:13" s="33" customFormat="1" ht="12.75" customHeight="1">
      <c r="B80" s="152"/>
      <c r="C80" s="214"/>
      <c r="D80" s="135"/>
      <c r="E80" s="326"/>
      <c r="F80" s="333" t="s">
        <v>232</v>
      </c>
      <c r="G80" s="155" t="s">
        <v>42</v>
      </c>
      <c r="H80" s="156">
        <v>1</v>
      </c>
      <c r="I80" s="364"/>
      <c r="J80" s="365"/>
      <c r="K80" s="173"/>
      <c r="L80" s="176"/>
      <c r="M80" s="32"/>
    </row>
    <row r="81" spans="2:13" s="33" customFormat="1" ht="12.75" customHeight="1">
      <c r="B81" s="152"/>
      <c r="C81" s="214"/>
      <c r="D81" s="135"/>
      <c r="E81" s="327"/>
      <c r="F81" s="333" t="s">
        <v>235</v>
      </c>
      <c r="G81" s="155" t="s">
        <v>42</v>
      </c>
      <c r="H81" s="156">
        <v>1</v>
      </c>
      <c r="I81" s="364"/>
      <c r="J81" s="365"/>
      <c r="K81" s="173"/>
      <c r="L81" s="176"/>
      <c r="M81" s="32"/>
    </row>
    <row r="82" spans="2:13" s="33" customFormat="1" ht="12.75" customHeight="1">
      <c r="B82" s="152"/>
      <c r="C82" s="214"/>
      <c r="D82" s="135"/>
      <c r="E82" s="327"/>
      <c r="F82" s="333"/>
      <c r="G82" s="153"/>
      <c r="H82" s="154"/>
      <c r="I82" s="147"/>
      <c r="J82" s="175"/>
      <c r="K82" s="173"/>
      <c r="L82" s="176"/>
      <c r="M82" s="32"/>
    </row>
    <row r="83" spans="2:13" s="33" customFormat="1" ht="12.75" customHeight="1">
      <c r="B83" s="152" t="s">
        <v>39</v>
      </c>
      <c r="C83" s="134"/>
      <c r="D83" s="135"/>
      <c r="E83" s="135"/>
      <c r="F83" s="329" t="s">
        <v>249</v>
      </c>
      <c r="G83" s="331" t="s">
        <v>25</v>
      </c>
      <c r="H83" s="332">
        <v>1</v>
      </c>
      <c r="I83" s="353">
        <f>SUM(I84:I86)</f>
        <v>0</v>
      </c>
      <c r="J83" s="349">
        <f>SUM(J84:J86)</f>
        <v>0</v>
      </c>
      <c r="K83" s="354">
        <f>H83*I83</f>
        <v>0</v>
      </c>
      <c r="L83" s="357">
        <f>J83*H83</f>
        <v>0</v>
      </c>
      <c r="M83" s="32"/>
    </row>
    <row r="84" spans="2:13" s="33" customFormat="1" ht="12.75" customHeight="1">
      <c r="B84" s="152"/>
      <c r="C84" s="134"/>
      <c r="D84" s="135"/>
      <c r="E84" s="326"/>
      <c r="F84" s="333" t="s">
        <v>236</v>
      </c>
      <c r="G84" s="155" t="s">
        <v>42</v>
      </c>
      <c r="H84" s="156">
        <v>1</v>
      </c>
      <c r="I84" s="364"/>
      <c r="J84" s="365"/>
      <c r="K84" s="169"/>
      <c r="L84" s="176"/>
      <c r="M84" s="32"/>
    </row>
    <row r="85" spans="2:13" s="33" customFormat="1" ht="12.75" customHeight="1">
      <c r="B85" s="152"/>
      <c r="C85" s="134"/>
      <c r="D85" s="135"/>
      <c r="E85" s="326"/>
      <c r="F85" s="333" t="s">
        <v>237</v>
      </c>
      <c r="G85" s="155" t="s">
        <v>42</v>
      </c>
      <c r="H85" s="156">
        <v>1</v>
      </c>
      <c r="I85" s="364"/>
      <c r="J85" s="365"/>
      <c r="K85" s="169"/>
      <c r="L85" s="176"/>
      <c r="M85" s="32"/>
    </row>
    <row r="86" spans="2:13" s="33" customFormat="1" ht="12.75" customHeight="1">
      <c r="B86" s="133"/>
      <c r="C86" s="134"/>
      <c r="D86" s="135"/>
      <c r="E86" s="326"/>
      <c r="F86" s="333" t="s">
        <v>241</v>
      </c>
      <c r="G86" s="155" t="s">
        <v>42</v>
      </c>
      <c r="H86" s="156">
        <v>1</v>
      </c>
      <c r="I86" s="364"/>
      <c r="J86" s="365"/>
      <c r="K86" s="139"/>
      <c r="L86" s="140"/>
      <c r="M86" s="32"/>
    </row>
    <row r="87" spans="2:13" s="33" customFormat="1" ht="12.75" customHeight="1">
      <c r="B87" s="133"/>
      <c r="C87" s="134"/>
      <c r="D87" s="135"/>
      <c r="E87" s="326"/>
      <c r="F87" s="333"/>
      <c r="G87" s="146"/>
      <c r="H87" s="220"/>
      <c r="I87" s="163"/>
      <c r="J87" s="218"/>
      <c r="K87" s="139"/>
      <c r="L87" s="140"/>
      <c r="M87" s="32"/>
    </row>
    <row r="88" spans="2:13" s="33" customFormat="1" ht="12.75" customHeight="1">
      <c r="B88" s="133"/>
      <c r="C88" s="134"/>
      <c r="D88" s="135"/>
      <c r="E88" s="135"/>
      <c r="F88" s="330"/>
      <c r="G88" s="146"/>
      <c r="H88" s="220"/>
      <c r="I88" s="163"/>
      <c r="J88" s="218"/>
      <c r="K88" s="139"/>
      <c r="L88" s="140"/>
      <c r="M88" s="32"/>
    </row>
    <row r="89" spans="2:13" s="33" customFormat="1" ht="12.75" customHeight="1">
      <c r="B89" s="133"/>
      <c r="C89" s="134"/>
      <c r="D89" s="135"/>
      <c r="E89" s="135"/>
      <c r="F89" s="254" t="s">
        <v>40</v>
      </c>
      <c r="G89" s="146"/>
      <c r="H89" s="220"/>
      <c r="I89" s="139"/>
      <c r="J89" s="164"/>
      <c r="K89" s="139"/>
      <c r="L89" s="140">
        <f>H89*J89</f>
        <v>0</v>
      </c>
      <c r="M89" s="32"/>
    </row>
    <row r="90" spans="2:13" s="33" customFormat="1" ht="12.75" customHeight="1">
      <c r="B90" s="133"/>
      <c r="C90" s="134"/>
      <c r="D90" s="135"/>
      <c r="E90" s="135"/>
      <c r="F90" s="330"/>
      <c r="G90" s="146"/>
      <c r="H90" s="220"/>
      <c r="I90" s="139"/>
      <c r="J90" s="164"/>
      <c r="K90" s="139"/>
      <c r="L90" s="140"/>
      <c r="M90" s="32"/>
    </row>
    <row r="91" spans="2:13" s="33" customFormat="1" ht="12.75" customHeight="1">
      <c r="B91" s="151" t="s">
        <v>41</v>
      </c>
      <c r="C91" s="134"/>
      <c r="D91" s="135"/>
      <c r="E91" s="135"/>
      <c r="F91" s="329" t="s">
        <v>250</v>
      </c>
      <c r="G91" s="331" t="s">
        <v>25</v>
      </c>
      <c r="H91" s="332">
        <v>1</v>
      </c>
      <c r="I91" s="346">
        <f>SUM(I92:I94)</f>
        <v>0</v>
      </c>
      <c r="J91" s="349">
        <f>SUM(J92:J94)</f>
        <v>0</v>
      </c>
      <c r="K91" s="346">
        <f>H91*I91</f>
        <v>0</v>
      </c>
      <c r="L91" s="348">
        <f>H91*J91</f>
        <v>0</v>
      </c>
      <c r="M91" s="32"/>
    </row>
    <row r="92" spans="2:13" s="33" customFormat="1" ht="12.75" customHeight="1">
      <c r="B92" s="151"/>
      <c r="C92" s="134"/>
      <c r="D92" s="135"/>
      <c r="E92" s="135"/>
      <c r="F92" s="333" t="s">
        <v>239</v>
      </c>
      <c r="G92" s="155" t="s">
        <v>1</v>
      </c>
      <c r="H92" s="156">
        <v>4</v>
      </c>
      <c r="I92" s="364"/>
      <c r="J92" s="365"/>
      <c r="K92" s="173"/>
      <c r="L92" s="140"/>
      <c r="M92" s="32"/>
    </row>
    <row r="93" spans="2:13" s="33" customFormat="1" ht="12.75" customHeight="1">
      <c r="B93" s="151"/>
      <c r="C93" s="134"/>
      <c r="D93" s="135"/>
      <c r="E93" s="135"/>
      <c r="F93" s="333" t="s">
        <v>240</v>
      </c>
      <c r="G93" s="155" t="s">
        <v>1</v>
      </c>
      <c r="H93" s="156">
        <v>4</v>
      </c>
      <c r="I93" s="364"/>
      <c r="J93" s="365"/>
      <c r="K93" s="173"/>
      <c r="L93" s="140"/>
      <c r="M93" s="32"/>
    </row>
    <row r="94" spans="2:13" s="33" customFormat="1" ht="12.75" customHeight="1">
      <c r="B94" s="151"/>
      <c r="C94" s="134"/>
      <c r="D94" s="135"/>
      <c r="E94" s="135"/>
      <c r="F94" s="333" t="s">
        <v>242</v>
      </c>
      <c r="G94" s="155" t="s">
        <v>1</v>
      </c>
      <c r="H94" s="156">
        <v>4</v>
      </c>
      <c r="I94" s="364"/>
      <c r="J94" s="365"/>
      <c r="K94" s="173"/>
      <c r="L94" s="140"/>
      <c r="M94" s="32"/>
    </row>
    <row r="95" spans="2:13" s="33" customFormat="1" ht="12.75" customHeight="1">
      <c r="B95" s="151"/>
      <c r="C95" s="134"/>
      <c r="D95" s="135"/>
      <c r="E95" s="135"/>
      <c r="F95" s="75"/>
      <c r="G95" s="331"/>
      <c r="H95" s="332"/>
      <c r="I95" s="173"/>
      <c r="J95" s="174"/>
      <c r="K95" s="173"/>
      <c r="L95" s="140"/>
      <c r="M95" s="32"/>
    </row>
    <row r="96" spans="2:13" s="33" customFormat="1" ht="12.75" customHeight="1">
      <c r="B96" s="151" t="s">
        <v>27</v>
      </c>
      <c r="C96" s="134"/>
      <c r="D96" s="135"/>
      <c r="E96" s="135"/>
      <c r="F96" s="329" t="s">
        <v>251</v>
      </c>
      <c r="G96" s="331" t="s">
        <v>25</v>
      </c>
      <c r="H96" s="332">
        <v>1</v>
      </c>
      <c r="I96" s="346">
        <f>SUM(I97:I98)</f>
        <v>0</v>
      </c>
      <c r="J96" s="350">
        <f>SUM(J97:J98)</f>
        <v>0</v>
      </c>
      <c r="K96" s="346">
        <f>H96*I96</f>
        <v>0</v>
      </c>
      <c r="L96" s="348">
        <f>H96*J96</f>
        <v>0</v>
      </c>
      <c r="M96" s="32"/>
    </row>
    <row r="97" spans="2:13" s="33" customFormat="1" ht="12.75" customHeight="1">
      <c r="B97" s="151"/>
      <c r="C97" s="134"/>
      <c r="D97" s="135"/>
      <c r="E97" s="135"/>
      <c r="F97" s="333" t="s">
        <v>244</v>
      </c>
      <c r="G97" s="155" t="s">
        <v>42</v>
      </c>
      <c r="H97" s="156">
        <v>1</v>
      </c>
      <c r="I97" s="364"/>
      <c r="J97" s="365"/>
      <c r="K97" s="173"/>
      <c r="L97" s="140"/>
      <c r="M97" s="32"/>
    </row>
    <row r="98" spans="2:13" s="33" customFormat="1" ht="12.75" customHeight="1">
      <c r="B98" s="151"/>
      <c r="C98" s="134"/>
      <c r="D98" s="135"/>
      <c r="E98" s="135"/>
      <c r="F98" s="333" t="s">
        <v>245</v>
      </c>
      <c r="G98" s="155" t="s">
        <v>42</v>
      </c>
      <c r="H98" s="156">
        <v>1</v>
      </c>
      <c r="I98" s="364"/>
      <c r="J98" s="365"/>
      <c r="K98" s="173"/>
      <c r="L98" s="140"/>
      <c r="M98" s="32"/>
    </row>
    <row r="99" spans="2:13" s="33" customFormat="1" ht="12.75" customHeight="1">
      <c r="B99" s="151"/>
      <c r="C99" s="134"/>
      <c r="D99" s="135"/>
      <c r="E99" s="135"/>
      <c r="F99" s="75"/>
      <c r="G99" s="155"/>
      <c r="H99" s="156"/>
      <c r="I99" s="173"/>
      <c r="J99" s="175"/>
      <c r="K99" s="173"/>
      <c r="L99" s="140"/>
      <c r="M99" s="32"/>
    </row>
    <row r="100" spans="2:13" s="33" customFormat="1" ht="12.75" customHeight="1">
      <c r="B100" s="151" t="s">
        <v>28</v>
      </c>
      <c r="C100" s="134"/>
      <c r="D100" s="135"/>
      <c r="E100" s="135"/>
      <c r="F100" s="329" t="s">
        <v>252</v>
      </c>
      <c r="G100" s="331" t="s">
        <v>25</v>
      </c>
      <c r="H100" s="332">
        <v>1</v>
      </c>
      <c r="I100" s="346">
        <f>SUM(I101:I108)</f>
        <v>0</v>
      </c>
      <c r="J100" s="350">
        <f>SUM(J101:J108)</f>
        <v>0</v>
      </c>
      <c r="K100" s="346">
        <f>H100*I100</f>
        <v>0</v>
      </c>
      <c r="L100" s="348">
        <f>H100*J100</f>
        <v>0</v>
      </c>
      <c r="M100" s="32"/>
    </row>
    <row r="101" spans="2:13" s="33" customFormat="1" ht="12.75" customHeight="1">
      <c r="B101" s="151"/>
      <c r="C101" s="134"/>
      <c r="D101" s="135"/>
      <c r="E101" s="135"/>
      <c r="F101" s="333" t="s">
        <v>243</v>
      </c>
      <c r="G101" s="155" t="s">
        <v>42</v>
      </c>
      <c r="H101" s="156">
        <v>1</v>
      </c>
      <c r="I101" s="364"/>
      <c r="J101" s="365"/>
      <c r="K101" s="173"/>
      <c r="L101" s="140"/>
      <c r="M101" s="32"/>
    </row>
    <row r="102" spans="2:13" s="33" customFormat="1" ht="12.75" customHeight="1">
      <c r="B102" s="151"/>
      <c r="C102" s="134"/>
      <c r="D102" s="135"/>
      <c r="E102" s="135"/>
      <c r="F102" s="333" t="s">
        <v>254</v>
      </c>
      <c r="G102" s="155" t="s">
        <v>42</v>
      </c>
      <c r="H102" s="156">
        <v>1</v>
      </c>
      <c r="I102" s="364"/>
      <c r="J102" s="365"/>
      <c r="K102" s="173"/>
      <c r="L102" s="140"/>
      <c r="M102" s="32"/>
    </row>
    <row r="103" spans="2:13" s="33" customFormat="1" ht="12.75" customHeight="1">
      <c r="B103" s="151"/>
      <c r="C103" s="134"/>
      <c r="D103" s="135"/>
      <c r="E103" s="135"/>
      <c r="F103" s="333" t="s">
        <v>255</v>
      </c>
      <c r="G103" s="155" t="s">
        <v>42</v>
      </c>
      <c r="H103" s="156">
        <v>1</v>
      </c>
      <c r="I103" s="364"/>
      <c r="J103" s="365"/>
      <c r="K103" s="173"/>
      <c r="L103" s="140"/>
      <c r="M103" s="32"/>
    </row>
    <row r="104" spans="2:13" s="33" customFormat="1" ht="12.75" customHeight="1">
      <c r="B104" s="151"/>
      <c r="C104" s="134"/>
      <c r="D104" s="135"/>
      <c r="E104" s="135"/>
      <c r="F104" s="333" t="s">
        <v>256</v>
      </c>
      <c r="G104" s="155" t="s">
        <v>42</v>
      </c>
      <c r="H104" s="156">
        <v>1</v>
      </c>
      <c r="I104" s="364"/>
      <c r="J104" s="365"/>
      <c r="K104" s="173"/>
      <c r="L104" s="140"/>
      <c r="M104" s="32"/>
    </row>
    <row r="105" spans="2:13" s="33" customFormat="1" ht="12.75" customHeight="1">
      <c r="B105" s="151"/>
      <c r="C105" s="134"/>
      <c r="D105" s="135"/>
      <c r="E105" s="135"/>
      <c r="F105" s="333" t="s">
        <v>257</v>
      </c>
      <c r="G105" s="155" t="s">
        <v>42</v>
      </c>
      <c r="H105" s="156">
        <v>1</v>
      </c>
      <c r="I105" s="364"/>
      <c r="J105" s="365"/>
      <c r="K105" s="173"/>
      <c r="L105" s="140"/>
      <c r="M105" s="32"/>
    </row>
    <row r="106" spans="2:13" s="33" customFormat="1" ht="12.75" customHeight="1">
      <c r="B106" s="151"/>
      <c r="C106" s="134"/>
      <c r="D106" s="135"/>
      <c r="E106" s="135"/>
      <c r="F106" s="333" t="s">
        <v>258</v>
      </c>
      <c r="G106" s="155" t="s">
        <v>42</v>
      </c>
      <c r="H106" s="156">
        <v>1</v>
      </c>
      <c r="I106" s="364"/>
      <c r="J106" s="365"/>
      <c r="K106" s="173"/>
      <c r="L106" s="140"/>
      <c r="M106" s="32"/>
    </row>
    <row r="107" spans="2:13" s="33" customFormat="1" ht="12.75" customHeight="1">
      <c r="B107" s="151"/>
      <c r="C107" s="134"/>
      <c r="D107" s="135"/>
      <c r="E107" s="135"/>
      <c r="F107" s="333" t="s">
        <v>259</v>
      </c>
      <c r="G107" s="155" t="s">
        <v>42</v>
      </c>
      <c r="H107" s="156">
        <v>1</v>
      </c>
      <c r="I107" s="364"/>
      <c r="J107" s="365"/>
      <c r="K107" s="173"/>
      <c r="L107" s="140"/>
      <c r="M107" s="32"/>
    </row>
    <row r="108" spans="2:13" s="33" customFormat="1" ht="12.75" customHeight="1">
      <c r="B108" s="151"/>
      <c r="C108" s="134"/>
      <c r="D108" s="135"/>
      <c r="E108" s="135"/>
      <c r="F108" s="333" t="s">
        <v>260</v>
      </c>
      <c r="G108" s="155" t="s">
        <v>42</v>
      </c>
      <c r="H108" s="156">
        <v>1</v>
      </c>
      <c r="I108" s="364"/>
      <c r="J108" s="365"/>
      <c r="K108" s="173"/>
      <c r="L108" s="140"/>
      <c r="M108" s="32"/>
    </row>
    <row r="109" spans="2:13" s="33" customFormat="1" ht="12.75" customHeight="1">
      <c r="B109" s="151"/>
      <c r="C109" s="134"/>
      <c r="D109" s="135"/>
      <c r="E109" s="135"/>
      <c r="F109" s="75"/>
      <c r="G109" s="155"/>
      <c r="H109" s="156"/>
      <c r="I109" s="173"/>
      <c r="J109" s="175"/>
      <c r="K109" s="173"/>
      <c r="L109" s="140"/>
      <c r="M109" s="32"/>
    </row>
    <row r="110" spans="2:13" s="33" customFormat="1" ht="12.75" customHeight="1">
      <c r="B110" s="133"/>
      <c r="C110" s="214"/>
      <c r="D110" s="135"/>
      <c r="E110" s="135"/>
      <c r="F110" s="219"/>
      <c r="G110" s="146"/>
      <c r="H110" s="143"/>
      <c r="I110" s="133"/>
      <c r="J110" s="138"/>
      <c r="K110" s="139">
        <f>H110*I110</f>
        <v>0</v>
      </c>
      <c r="L110" s="140">
        <f>H110*J110</f>
        <v>0</v>
      </c>
      <c r="M110" s="32"/>
    </row>
    <row r="111" spans="2:13" s="33" customFormat="1" ht="12.75" customHeight="1">
      <c r="B111" s="133"/>
      <c r="C111" s="134"/>
      <c r="D111" s="135"/>
      <c r="E111" s="135"/>
      <c r="F111" s="279" t="s">
        <v>179</v>
      </c>
      <c r="G111" s="146"/>
      <c r="H111" s="220"/>
      <c r="I111" s="139"/>
      <c r="J111" s="164"/>
      <c r="K111" s="139"/>
      <c r="L111" s="140">
        <f>H111*J111</f>
        <v>0</v>
      </c>
      <c r="M111" s="32"/>
    </row>
    <row r="112" spans="2:13" s="33" customFormat="1" ht="12.75" customHeight="1">
      <c r="B112" s="133"/>
      <c r="C112" s="134"/>
      <c r="D112" s="135"/>
      <c r="E112" s="135"/>
      <c r="F112" s="279"/>
      <c r="G112" s="146"/>
      <c r="H112" s="220"/>
      <c r="I112" s="139"/>
      <c r="J112" s="164"/>
      <c r="K112" s="139"/>
      <c r="L112" s="140"/>
      <c r="M112" s="32"/>
    </row>
    <row r="113" spans="2:13" s="33" customFormat="1" ht="12.75" customHeight="1">
      <c r="B113" s="151" t="s">
        <v>43</v>
      </c>
      <c r="C113" s="134"/>
      <c r="D113" s="135"/>
      <c r="E113" s="135"/>
      <c r="F113" s="329" t="s">
        <v>253</v>
      </c>
      <c r="G113" s="331" t="s">
        <v>25</v>
      </c>
      <c r="H113" s="332">
        <v>1</v>
      </c>
      <c r="I113" s="346">
        <f>SUM(I115:I126)</f>
        <v>0</v>
      </c>
      <c r="J113" s="362">
        <f>SUM(J115:J126)</f>
        <v>0</v>
      </c>
      <c r="K113" s="346">
        <f>H113*I113</f>
        <v>0</v>
      </c>
      <c r="L113" s="348">
        <f>H113*J113</f>
        <v>0</v>
      </c>
      <c r="M113" s="32"/>
    </row>
    <row r="114" spans="3:13" s="33" customFormat="1" ht="12.75" customHeight="1">
      <c r="C114" s="134"/>
      <c r="D114" s="135"/>
      <c r="E114" s="135"/>
      <c r="F114" s="336" t="s">
        <v>265</v>
      </c>
      <c r="G114" s="155"/>
      <c r="H114" s="156"/>
      <c r="I114" s="169">
        <v>0</v>
      </c>
      <c r="J114" s="172"/>
      <c r="K114" s="169">
        <f>H114*I114</f>
        <v>0</v>
      </c>
      <c r="L114" s="140">
        <f>H114*J114</f>
        <v>0</v>
      </c>
      <c r="M114" s="32"/>
    </row>
    <row r="115" spans="3:13" s="33" customFormat="1" ht="12.75" customHeight="1">
      <c r="C115" s="134"/>
      <c r="D115" s="135"/>
      <c r="E115" s="135"/>
      <c r="F115" s="333" t="s">
        <v>261</v>
      </c>
      <c r="G115" s="155" t="s">
        <v>1</v>
      </c>
      <c r="H115" s="156">
        <v>1</v>
      </c>
      <c r="I115" s="366"/>
      <c r="J115" s="365"/>
      <c r="K115" s="169"/>
      <c r="L115" s="140"/>
      <c r="M115" s="32"/>
    </row>
    <row r="116" spans="3:13" s="33" customFormat="1" ht="12.75" customHeight="1">
      <c r="C116" s="134"/>
      <c r="D116" s="135"/>
      <c r="E116" s="135"/>
      <c r="F116" s="333" t="s">
        <v>262</v>
      </c>
      <c r="G116" s="155" t="s">
        <v>1</v>
      </c>
      <c r="H116" s="156">
        <v>1</v>
      </c>
      <c r="I116" s="366"/>
      <c r="J116" s="365"/>
      <c r="K116" s="169"/>
      <c r="L116" s="140"/>
      <c r="M116" s="32"/>
    </row>
    <row r="117" spans="3:13" s="33" customFormat="1" ht="12.75" customHeight="1">
      <c r="C117" s="134"/>
      <c r="D117" s="135"/>
      <c r="E117" s="135"/>
      <c r="F117" s="333" t="s">
        <v>263</v>
      </c>
      <c r="G117" s="155" t="s">
        <v>1</v>
      </c>
      <c r="H117" s="156">
        <v>1</v>
      </c>
      <c r="I117" s="366"/>
      <c r="J117" s="365"/>
      <c r="K117" s="169"/>
      <c r="L117" s="140"/>
      <c r="M117" s="32"/>
    </row>
    <row r="118" spans="3:13" s="33" customFormat="1" ht="12.75" customHeight="1">
      <c r="C118" s="134"/>
      <c r="D118" s="135"/>
      <c r="E118" s="110"/>
      <c r="F118" s="345" t="s">
        <v>264</v>
      </c>
      <c r="G118" s="343"/>
      <c r="H118" s="344"/>
      <c r="I118" s="438"/>
      <c r="J118" s="439"/>
      <c r="K118" s="169"/>
      <c r="L118" s="140"/>
      <c r="M118" s="32"/>
    </row>
    <row r="119" spans="3:13" s="33" customFormat="1" ht="12.75" customHeight="1">
      <c r="C119" s="134"/>
      <c r="D119" s="135"/>
      <c r="E119" s="135"/>
      <c r="F119" s="333" t="s">
        <v>272</v>
      </c>
      <c r="G119" s="155" t="s">
        <v>1</v>
      </c>
      <c r="H119" s="156">
        <v>1</v>
      </c>
      <c r="I119" s="366"/>
      <c r="J119" s="365"/>
      <c r="K119" s="169"/>
      <c r="L119" s="140"/>
      <c r="M119" s="32"/>
    </row>
    <row r="120" spans="3:13" s="33" customFormat="1" ht="12.75" customHeight="1">
      <c r="C120" s="134"/>
      <c r="D120" s="135"/>
      <c r="E120" s="135"/>
      <c r="F120" s="333" t="s">
        <v>273</v>
      </c>
      <c r="G120" s="155" t="s">
        <v>1</v>
      </c>
      <c r="H120" s="156">
        <v>1</v>
      </c>
      <c r="I120" s="366"/>
      <c r="J120" s="365"/>
      <c r="K120" s="169"/>
      <c r="L120" s="140"/>
      <c r="M120" s="32"/>
    </row>
    <row r="121" spans="3:13" s="33" customFormat="1" ht="12.75" customHeight="1">
      <c r="C121" s="134"/>
      <c r="D121" s="135"/>
      <c r="E121" s="135"/>
      <c r="F121" s="333" t="s">
        <v>266</v>
      </c>
      <c r="G121" s="155" t="s">
        <v>42</v>
      </c>
      <c r="H121" s="156">
        <v>1</v>
      </c>
      <c r="I121" s="366"/>
      <c r="J121" s="365"/>
      <c r="K121" s="169"/>
      <c r="L121" s="140"/>
      <c r="M121" s="32"/>
    </row>
    <row r="122" spans="3:13" s="33" customFormat="1" ht="12.75" customHeight="1">
      <c r="C122" s="134"/>
      <c r="D122" s="135"/>
      <c r="E122" s="135"/>
      <c r="F122" s="336" t="s">
        <v>279</v>
      </c>
      <c r="G122" s="155"/>
      <c r="H122" s="156"/>
      <c r="I122" s="438"/>
      <c r="J122" s="439"/>
      <c r="K122" s="169">
        <f>H122*I122</f>
        <v>0</v>
      </c>
      <c r="L122" s="140">
        <f>H122*J122</f>
        <v>0</v>
      </c>
      <c r="M122" s="32"/>
    </row>
    <row r="123" spans="3:13" s="33" customFormat="1" ht="12.75" customHeight="1">
      <c r="C123" s="134"/>
      <c r="D123" s="135"/>
      <c r="E123" s="135"/>
      <c r="F123" s="333" t="s">
        <v>267</v>
      </c>
      <c r="G123" s="155" t="s">
        <v>42</v>
      </c>
      <c r="H123" s="156">
        <v>1</v>
      </c>
      <c r="I123" s="366"/>
      <c r="J123" s="365"/>
      <c r="K123" s="169"/>
      <c r="L123" s="140"/>
      <c r="M123" s="32"/>
    </row>
    <row r="124" spans="3:13" s="33" customFormat="1" ht="12.75" customHeight="1">
      <c r="C124" s="134"/>
      <c r="D124" s="135"/>
      <c r="E124" s="135"/>
      <c r="F124" s="333" t="s">
        <v>268</v>
      </c>
      <c r="G124" s="155" t="s">
        <v>42</v>
      </c>
      <c r="H124" s="156">
        <v>1</v>
      </c>
      <c r="I124" s="366"/>
      <c r="J124" s="365"/>
      <c r="K124" s="169"/>
      <c r="L124" s="140"/>
      <c r="M124" s="32"/>
    </row>
    <row r="125" spans="3:13" s="33" customFormat="1" ht="12.75" customHeight="1">
      <c r="C125" s="134"/>
      <c r="D125" s="135"/>
      <c r="E125" s="135"/>
      <c r="F125" s="333" t="s">
        <v>269</v>
      </c>
      <c r="G125" s="155" t="s">
        <v>42</v>
      </c>
      <c r="H125" s="156">
        <v>1</v>
      </c>
      <c r="I125" s="366"/>
      <c r="J125" s="365"/>
      <c r="K125" s="169"/>
      <c r="L125" s="140"/>
      <c r="M125" s="32"/>
    </row>
    <row r="126" spans="3:13" s="33" customFormat="1" ht="12.75" customHeight="1">
      <c r="C126" s="134"/>
      <c r="D126" s="135"/>
      <c r="E126" s="135"/>
      <c r="F126" s="333" t="s">
        <v>270</v>
      </c>
      <c r="G126" s="155" t="s">
        <v>42</v>
      </c>
      <c r="H126" s="156">
        <v>1</v>
      </c>
      <c r="I126" s="366"/>
      <c r="J126" s="367"/>
      <c r="K126" s="169"/>
      <c r="L126" s="140"/>
      <c r="M126" s="32"/>
    </row>
    <row r="127" spans="3:13" s="33" customFormat="1" ht="12.75" customHeight="1">
      <c r="C127" s="134"/>
      <c r="D127" s="135"/>
      <c r="E127" s="135"/>
      <c r="F127" s="333"/>
      <c r="G127" s="155"/>
      <c r="H127" s="156"/>
      <c r="I127" s="169"/>
      <c r="J127" s="172"/>
      <c r="K127" s="169"/>
      <c r="L127" s="140"/>
      <c r="M127" s="32"/>
    </row>
    <row r="128" spans="2:13" s="33" customFormat="1" ht="12.75" customHeight="1">
      <c r="B128" s="151" t="s">
        <v>44</v>
      </c>
      <c r="C128" s="134"/>
      <c r="D128" s="135"/>
      <c r="E128" s="135"/>
      <c r="F128" s="329" t="s">
        <v>271</v>
      </c>
      <c r="G128" s="331"/>
      <c r="H128" s="332"/>
      <c r="I128" s="169"/>
      <c r="J128" s="172"/>
      <c r="K128" s="169"/>
      <c r="L128" s="140">
        <f>H128*J128</f>
        <v>0</v>
      </c>
      <c r="M128" s="32"/>
    </row>
    <row r="129" spans="2:13" s="33" customFormat="1" ht="12.75" customHeight="1">
      <c r="B129" s="151" t="s">
        <v>46</v>
      </c>
      <c r="C129" s="134"/>
      <c r="D129" s="135"/>
      <c r="E129" s="135"/>
      <c r="F129" s="337" t="s">
        <v>634</v>
      </c>
      <c r="G129" s="331" t="s">
        <v>1</v>
      </c>
      <c r="H129" s="332">
        <v>2</v>
      </c>
      <c r="I129" s="376"/>
      <c r="J129" s="377"/>
      <c r="K129" s="346">
        <f>H129*I129</f>
        <v>0</v>
      </c>
      <c r="L129" s="348">
        <f>J129*H129</f>
        <v>0</v>
      </c>
      <c r="M129" s="32"/>
    </row>
    <row r="130" spans="2:13" s="33" customFormat="1" ht="12.75" customHeight="1">
      <c r="B130" s="151" t="s">
        <v>47</v>
      </c>
      <c r="C130" s="134"/>
      <c r="D130" s="135"/>
      <c r="E130" s="135"/>
      <c r="F130" s="337" t="s">
        <v>45</v>
      </c>
      <c r="G130" s="331" t="s">
        <v>1</v>
      </c>
      <c r="H130" s="332">
        <v>1</v>
      </c>
      <c r="I130" s="376"/>
      <c r="J130" s="377"/>
      <c r="K130" s="346">
        <f>H130*I130</f>
        <v>0</v>
      </c>
      <c r="L130" s="348">
        <f>J130</f>
        <v>0</v>
      </c>
      <c r="M130" s="32"/>
    </row>
    <row r="131" spans="2:13" s="33" customFormat="1" ht="12.75" customHeight="1">
      <c r="B131" s="151" t="s">
        <v>48</v>
      </c>
      <c r="C131" s="134"/>
      <c r="D131" s="135"/>
      <c r="E131" s="135"/>
      <c r="F131" s="337" t="s">
        <v>280</v>
      </c>
      <c r="G131" s="331" t="s">
        <v>25</v>
      </c>
      <c r="H131" s="332">
        <v>1</v>
      </c>
      <c r="I131" s="356">
        <f>SUM(I137:I149)+$H$136*I136+$H$135*I135+$H$134*I134+$H$133*I133+$H$132*I132+$H$150*I150</f>
        <v>0</v>
      </c>
      <c r="J131" s="357">
        <f>SUM(J137:J149)+$H$136*J136+$H$135*J135+$H$134*J134+$H$133*J133+$H$132*J132+$H$150*J150</f>
        <v>0</v>
      </c>
      <c r="K131" s="346">
        <f>H131*I131</f>
        <v>0</v>
      </c>
      <c r="L131" s="348">
        <f>H131*J131</f>
        <v>0</v>
      </c>
      <c r="M131" s="32"/>
    </row>
    <row r="132" spans="2:13" s="33" customFormat="1" ht="26.25" customHeight="1">
      <c r="B132" s="151"/>
      <c r="C132" s="134"/>
      <c r="D132" s="135"/>
      <c r="E132" s="135"/>
      <c r="F132" s="361" t="s">
        <v>627</v>
      </c>
      <c r="G132" s="155" t="s">
        <v>274</v>
      </c>
      <c r="H132" s="156">
        <v>80</v>
      </c>
      <c r="I132" s="366"/>
      <c r="J132" s="365"/>
      <c r="K132" s="169"/>
      <c r="L132" s="140"/>
      <c r="M132" s="32"/>
    </row>
    <row r="133" spans="2:13" s="33" customFormat="1" ht="12.75" customHeight="1">
      <c r="B133" s="151"/>
      <c r="C133" s="134"/>
      <c r="D133" s="135"/>
      <c r="E133" s="135"/>
      <c r="F133" s="333" t="s">
        <v>624</v>
      </c>
      <c r="G133" s="155" t="s">
        <v>1</v>
      </c>
      <c r="H133" s="156">
        <v>8</v>
      </c>
      <c r="I133" s="366"/>
      <c r="J133" s="365"/>
      <c r="K133" s="169"/>
      <c r="L133" s="140"/>
      <c r="M133" s="32"/>
    </row>
    <row r="134" spans="2:13" s="33" customFormat="1" ht="12.75" customHeight="1">
      <c r="B134" s="151"/>
      <c r="C134" s="134"/>
      <c r="D134" s="135"/>
      <c r="E134" s="135"/>
      <c r="F134" s="333" t="s">
        <v>625</v>
      </c>
      <c r="G134" s="155" t="s">
        <v>1</v>
      </c>
      <c r="H134" s="156">
        <v>2</v>
      </c>
      <c r="I134" s="366"/>
      <c r="J134" s="365"/>
      <c r="K134" s="169"/>
      <c r="L134" s="140"/>
      <c r="M134" s="32"/>
    </row>
    <row r="135" spans="2:13" s="33" customFormat="1" ht="12.75" customHeight="1">
      <c r="B135" s="151"/>
      <c r="C135" s="134"/>
      <c r="D135" s="135"/>
      <c r="E135" s="135"/>
      <c r="F135" s="333" t="s">
        <v>275</v>
      </c>
      <c r="G135" s="155" t="s">
        <v>1</v>
      </c>
      <c r="H135" s="156">
        <v>1</v>
      </c>
      <c r="I135" s="366"/>
      <c r="J135" s="365"/>
      <c r="K135" s="169"/>
      <c r="L135" s="140"/>
      <c r="M135" s="32"/>
    </row>
    <row r="136" spans="2:13" s="33" customFormat="1" ht="12.75" customHeight="1">
      <c r="B136" s="151"/>
      <c r="C136" s="134"/>
      <c r="D136" s="135"/>
      <c r="E136" s="135"/>
      <c r="F136" s="333" t="s">
        <v>626</v>
      </c>
      <c r="G136" s="155" t="s">
        <v>1</v>
      </c>
      <c r="H136" s="156">
        <v>2</v>
      </c>
      <c r="I136" s="366"/>
      <c r="J136" s="365"/>
      <c r="K136" s="169"/>
      <c r="L136" s="140"/>
      <c r="M136" s="32"/>
    </row>
    <row r="137" spans="2:13" s="33" customFormat="1" ht="12.75" customHeight="1">
      <c r="B137" s="151"/>
      <c r="C137" s="134"/>
      <c r="D137" s="135"/>
      <c r="E137" s="135"/>
      <c r="F137" s="333" t="s">
        <v>276</v>
      </c>
      <c r="G137" s="155" t="s">
        <v>274</v>
      </c>
      <c r="H137" s="156">
        <v>1</v>
      </c>
      <c r="I137" s="366"/>
      <c r="J137" s="365"/>
      <c r="K137" s="169"/>
      <c r="L137" s="140"/>
      <c r="M137" s="32"/>
    </row>
    <row r="138" spans="2:13" s="33" customFormat="1" ht="12.75" customHeight="1">
      <c r="B138" s="151"/>
      <c r="C138" s="134"/>
      <c r="D138" s="135"/>
      <c r="E138" s="135"/>
      <c r="F138" s="333" t="s">
        <v>277</v>
      </c>
      <c r="G138" s="155" t="s">
        <v>1</v>
      </c>
      <c r="H138" s="156">
        <v>1</v>
      </c>
      <c r="I138" s="366"/>
      <c r="J138" s="365"/>
      <c r="K138" s="169"/>
      <c r="L138" s="140"/>
      <c r="M138" s="32"/>
    </row>
    <row r="139" spans="2:13" s="33" customFormat="1" ht="12.75" customHeight="1">
      <c r="B139" s="151"/>
      <c r="C139" s="134"/>
      <c r="D139" s="135"/>
      <c r="E139" s="135"/>
      <c r="F139" s="333" t="s">
        <v>278</v>
      </c>
      <c r="G139" s="155" t="s">
        <v>1</v>
      </c>
      <c r="H139" s="156">
        <v>1</v>
      </c>
      <c r="I139" s="366"/>
      <c r="J139" s="365"/>
      <c r="K139" s="169"/>
      <c r="L139" s="140"/>
      <c r="M139" s="32"/>
    </row>
    <row r="140" spans="2:13" s="33" customFormat="1" ht="12.75" customHeight="1">
      <c r="B140" s="151"/>
      <c r="C140" s="134"/>
      <c r="D140" s="135"/>
      <c r="E140" s="135"/>
      <c r="F140" s="333" t="s">
        <v>281</v>
      </c>
      <c r="G140" s="155" t="s">
        <v>1</v>
      </c>
      <c r="H140" s="156">
        <v>1</v>
      </c>
      <c r="I140" s="366"/>
      <c r="J140" s="365"/>
      <c r="K140" s="169"/>
      <c r="L140" s="140"/>
      <c r="M140" s="32"/>
    </row>
    <row r="141" spans="2:13" s="33" customFormat="1" ht="12.75" customHeight="1">
      <c r="B141" s="151"/>
      <c r="C141" s="134"/>
      <c r="D141" s="135"/>
      <c r="E141" s="135"/>
      <c r="F141" s="333" t="s">
        <v>282</v>
      </c>
      <c r="G141" s="155" t="s">
        <v>1</v>
      </c>
      <c r="H141" s="156">
        <v>1</v>
      </c>
      <c r="I141" s="366"/>
      <c r="J141" s="365"/>
      <c r="K141" s="169"/>
      <c r="L141" s="140"/>
      <c r="M141" s="32"/>
    </row>
    <row r="142" spans="2:13" s="33" customFormat="1" ht="12.75" customHeight="1">
      <c r="B142" s="151"/>
      <c r="C142" s="134"/>
      <c r="D142" s="135"/>
      <c r="E142" s="135"/>
      <c r="F142" s="333" t="s">
        <v>283</v>
      </c>
      <c r="G142" s="155"/>
      <c r="H142" s="156"/>
      <c r="I142" s="169"/>
      <c r="J142" s="342"/>
      <c r="K142" s="169"/>
      <c r="L142" s="140"/>
      <c r="M142" s="32"/>
    </row>
    <row r="143" spans="2:13" s="33" customFormat="1" ht="12.75" customHeight="1">
      <c r="B143" s="151"/>
      <c r="C143" s="134"/>
      <c r="D143" s="135"/>
      <c r="E143" s="135"/>
      <c r="F143" s="333" t="s">
        <v>284</v>
      </c>
      <c r="G143" s="155" t="s">
        <v>1</v>
      </c>
      <c r="H143" s="156">
        <v>1</v>
      </c>
      <c r="I143" s="366"/>
      <c r="J143" s="365"/>
      <c r="K143" s="169"/>
      <c r="L143" s="140"/>
      <c r="M143" s="32"/>
    </row>
    <row r="144" spans="2:13" s="33" customFormat="1" ht="12.75" customHeight="1">
      <c r="B144" s="151"/>
      <c r="C144" s="134"/>
      <c r="D144" s="135"/>
      <c r="E144" s="135"/>
      <c r="F144" s="333" t="s">
        <v>285</v>
      </c>
      <c r="G144" s="155" t="s">
        <v>1</v>
      </c>
      <c r="H144" s="156">
        <v>1</v>
      </c>
      <c r="I144" s="366"/>
      <c r="J144" s="365"/>
      <c r="K144" s="169"/>
      <c r="L144" s="140"/>
      <c r="M144" s="32"/>
    </row>
    <row r="145" spans="2:13" s="33" customFormat="1" ht="12.75" customHeight="1">
      <c r="B145" s="151"/>
      <c r="C145" s="134"/>
      <c r="D145" s="135"/>
      <c r="E145" s="135"/>
      <c r="F145" s="333" t="s">
        <v>286</v>
      </c>
      <c r="G145" s="155" t="s">
        <v>1</v>
      </c>
      <c r="H145" s="156">
        <v>1</v>
      </c>
      <c r="I145" s="366"/>
      <c r="J145" s="365"/>
      <c r="K145" s="169"/>
      <c r="L145" s="140"/>
      <c r="M145" s="32"/>
    </row>
    <row r="146" spans="2:13" s="33" customFormat="1" ht="12.75" customHeight="1">
      <c r="B146" s="151"/>
      <c r="C146" s="134"/>
      <c r="D146" s="135"/>
      <c r="E146" s="135"/>
      <c r="F146" s="333" t="s">
        <v>287</v>
      </c>
      <c r="G146" s="155" t="s">
        <v>1</v>
      </c>
      <c r="H146" s="156">
        <v>1</v>
      </c>
      <c r="I146" s="366"/>
      <c r="J146" s="365"/>
      <c r="K146" s="169"/>
      <c r="L146" s="140"/>
      <c r="M146" s="32"/>
    </row>
    <row r="147" spans="2:13" s="33" customFormat="1" ht="12.75" customHeight="1">
      <c r="B147" s="151"/>
      <c r="C147" s="134"/>
      <c r="D147" s="135"/>
      <c r="E147" s="135"/>
      <c r="F147" s="333" t="s">
        <v>288</v>
      </c>
      <c r="G147" s="155" t="s">
        <v>1</v>
      </c>
      <c r="H147" s="156">
        <v>1</v>
      </c>
      <c r="I147" s="366"/>
      <c r="J147" s="365"/>
      <c r="K147" s="169"/>
      <c r="L147" s="140"/>
      <c r="M147" s="32"/>
    </row>
    <row r="148" spans="2:13" s="33" customFormat="1" ht="12.75" customHeight="1">
      <c r="B148" s="151"/>
      <c r="C148" s="134"/>
      <c r="D148" s="135"/>
      <c r="E148" s="135"/>
      <c r="F148" s="333" t="s">
        <v>289</v>
      </c>
      <c r="G148" s="155" t="s">
        <v>1</v>
      </c>
      <c r="H148" s="156">
        <v>1</v>
      </c>
      <c r="I148" s="366"/>
      <c r="J148" s="365"/>
      <c r="K148" s="169"/>
      <c r="L148" s="140"/>
      <c r="M148" s="32"/>
    </row>
    <row r="149" spans="2:13" s="33" customFormat="1" ht="12.75" customHeight="1">
      <c r="B149" s="151"/>
      <c r="C149" s="134"/>
      <c r="D149" s="135"/>
      <c r="E149" s="135"/>
      <c r="F149" s="333" t="s">
        <v>290</v>
      </c>
      <c r="G149" s="155" t="s">
        <v>1</v>
      </c>
      <c r="H149" s="156">
        <v>1</v>
      </c>
      <c r="I149" s="366"/>
      <c r="J149" s="365"/>
      <c r="K149" s="169"/>
      <c r="L149" s="140"/>
      <c r="M149" s="32"/>
    </row>
    <row r="150" spans="2:13" s="33" customFormat="1" ht="12.75" customHeight="1">
      <c r="B150" s="151"/>
      <c r="C150" s="134"/>
      <c r="D150" s="135"/>
      <c r="E150" s="135"/>
      <c r="F150" s="333" t="s">
        <v>629</v>
      </c>
      <c r="G150" s="155" t="s">
        <v>291</v>
      </c>
      <c r="H150" s="156">
        <v>350</v>
      </c>
      <c r="I150" s="366"/>
      <c r="J150" s="367"/>
      <c r="K150" s="169"/>
      <c r="L150" s="140"/>
      <c r="M150" s="32"/>
    </row>
    <row r="151" spans="2:13" s="33" customFormat="1" ht="12.75" customHeight="1">
      <c r="B151" s="151" t="s">
        <v>49</v>
      </c>
      <c r="C151" s="214"/>
      <c r="D151" s="135"/>
      <c r="E151" s="135"/>
      <c r="F151" s="338" t="s">
        <v>373</v>
      </c>
      <c r="G151" s="331" t="s">
        <v>42</v>
      </c>
      <c r="H151" s="332">
        <v>1</v>
      </c>
      <c r="I151" s="356">
        <f>$H$152*I152+$H$153*I153+$H$154*I154+$H$155*I155+$H$156*I156+$H$157*I157+$H$158*I158</f>
        <v>0</v>
      </c>
      <c r="J151" s="357">
        <f>$H$152*J152+$H$153*J153+$H$154*J154+$H$155*J155+$H$156*J156+$H$157*J157+$H$158*J158</f>
        <v>0</v>
      </c>
      <c r="K151" s="346">
        <f>H151*I151</f>
        <v>0</v>
      </c>
      <c r="L151" s="348">
        <f>H151*J151</f>
        <v>0</v>
      </c>
      <c r="M151" s="32"/>
    </row>
    <row r="152" spans="2:13" s="33" customFormat="1" ht="12.75" customHeight="1">
      <c r="B152" s="151"/>
      <c r="C152" s="214"/>
      <c r="D152" s="135"/>
      <c r="E152" s="135"/>
      <c r="F152" s="333" t="s">
        <v>630</v>
      </c>
      <c r="G152" s="155" t="s">
        <v>292</v>
      </c>
      <c r="H152" s="156">
        <v>0.3</v>
      </c>
      <c r="I152" s="366"/>
      <c r="J152" s="367"/>
      <c r="K152" s="169"/>
      <c r="L152" s="140"/>
      <c r="M152" s="32"/>
    </row>
    <row r="153" spans="2:13" s="33" customFormat="1" ht="12.75" customHeight="1">
      <c r="B153" s="151"/>
      <c r="C153" s="214"/>
      <c r="D153" s="135"/>
      <c r="E153" s="135"/>
      <c r="F153" s="333" t="s">
        <v>293</v>
      </c>
      <c r="G153" s="155" t="s">
        <v>42</v>
      </c>
      <c r="H153" s="156">
        <v>1</v>
      </c>
      <c r="I153" s="366"/>
      <c r="J153" s="367"/>
      <c r="K153" s="169"/>
      <c r="L153" s="140"/>
      <c r="M153" s="32"/>
    </row>
    <row r="154" spans="2:13" s="33" customFormat="1" ht="12.75" customHeight="1">
      <c r="B154" s="151"/>
      <c r="C154" s="214"/>
      <c r="D154" s="135"/>
      <c r="E154" s="135"/>
      <c r="F154" s="333" t="s">
        <v>294</v>
      </c>
      <c r="G154" s="155" t="s">
        <v>42</v>
      </c>
      <c r="H154" s="156">
        <v>1</v>
      </c>
      <c r="I154" s="366"/>
      <c r="J154" s="367"/>
      <c r="K154" s="169"/>
      <c r="L154" s="140"/>
      <c r="M154" s="32"/>
    </row>
    <row r="155" spans="2:13" s="33" customFormat="1" ht="12.75" customHeight="1">
      <c r="B155" s="151"/>
      <c r="C155" s="214"/>
      <c r="D155" s="135"/>
      <c r="E155" s="135"/>
      <c r="F155" s="333" t="s">
        <v>295</v>
      </c>
      <c r="G155" s="155" t="s">
        <v>42</v>
      </c>
      <c r="H155" s="156">
        <v>1</v>
      </c>
      <c r="I155" s="366"/>
      <c r="J155" s="367"/>
      <c r="K155" s="169"/>
      <c r="L155" s="140"/>
      <c r="M155" s="32"/>
    </row>
    <row r="156" spans="2:13" s="33" customFormat="1" ht="12.75" customHeight="1">
      <c r="B156" s="151"/>
      <c r="C156" s="214"/>
      <c r="D156" s="135"/>
      <c r="E156" s="135"/>
      <c r="F156" s="333" t="s">
        <v>296</v>
      </c>
      <c r="G156" s="155" t="s">
        <v>42</v>
      </c>
      <c r="H156" s="156">
        <v>1</v>
      </c>
      <c r="I156" s="366"/>
      <c r="J156" s="367"/>
      <c r="K156" s="169"/>
      <c r="L156" s="140"/>
      <c r="M156" s="32"/>
    </row>
    <row r="157" spans="2:13" s="33" customFormat="1" ht="12.75" customHeight="1">
      <c r="B157" s="151"/>
      <c r="C157" s="214"/>
      <c r="D157" s="135"/>
      <c r="E157" s="135"/>
      <c r="F157" s="333" t="s">
        <v>631</v>
      </c>
      <c r="G157" s="155" t="s">
        <v>292</v>
      </c>
      <c r="H157" s="156">
        <v>0.3</v>
      </c>
      <c r="I157" s="366"/>
      <c r="J157" s="367"/>
      <c r="K157" s="169"/>
      <c r="L157" s="140"/>
      <c r="M157" s="32"/>
    </row>
    <row r="158" spans="2:13" s="33" customFormat="1" ht="12.75" customHeight="1">
      <c r="B158" s="151"/>
      <c r="C158" s="214"/>
      <c r="D158" s="135"/>
      <c r="E158" s="135"/>
      <c r="F158" s="333" t="s">
        <v>297</v>
      </c>
      <c r="G158" s="155" t="s">
        <v>42</v>
      </c>
      <c r="H158" s="156">
        <v>1</v>
      </c>
      <c r="I158" s="366"/>
      <c r="J158" s="367"/>
      <c r="K158" s="169"/>
      <c r="L158" s="140"/>
      <c r="M158" s="32"/>
    </row>
    <row r="159" spans="2:13" s="33" customFormat="1" ht="12.75" customHeight="1">
      <c r="B159" s="151"/>
      <c r="C159" s="214"/>
      <c r="D159" s="135"/>
      <c r="E159" s="135"/>
      <c r="F159" s="216"/>
      <c r="G159" s="155"/>
      <c r="H159" s="156"/>
      <c r="I159" s="169"/>
      <c r="J159" s="172"/>
      <c r="K159" s="169"/>
      <c r="L159" s="140"/>
      <c r="M159" s="32"/>
    </row>
    <row r="160" spans="2:13" s="33" customFormat="1" ht="12.75" customHeight="1">
      <c r="B160" s="133"/>
      <c r="C160" s="134"/>
      <c r="D160" s="135"/>
      <c r="E160" s="135"/>
      <c r="F160" s="216"/>
      <c r="G160" s="146"/>
      <c r="H160" s="220"/>
      <c r="I160" s="139"/>
      <c r="J160" s="164"/>
      <c r="K160" s="139"/>
      <c r="L160" s="140">
        <f>H160*J160</f>
        <v>0</v>
      </c>
      <c r="M160" s="32"/>
    </row>
    <row r="161" spans="2:13" s="33" customFormat="1" ht="12.75" customHeight="1">
      <c r="B161" s="133"/>
      <c r="C161" s="134"/>
      <c r="D161" s="135"/>
      <c r="E161" s="135"/>
      <c r="F161" s="279" t="s">
        <v>159</v>
      </c>
      <c r="G161" s="146"/>
      <c r="H161" s="220"/>
      <c r="I161" s="139"/>
      <c r="J161" s="164"/>
      <c r="K161" s="139"/>
      <c r="L161" s="140"/>
      <c r="M161" s="32"/>
    </row>
    <row r="162" spans="2:13" s="33" customFormat="1" ht="12.75" customHeight="1">
      <c r="B162" s="133"/>
      <c r="C162" s="134"/>
      <c r="D162" s="135"/>
      <c r="E162" s="135"/>
      <c r="F162" s="279"/>
      <c r="G162" s="146"/>
      <c r="H162" s="220"/>
      <c r="I162" s="139"/>
      <c r="J162" s="164"/>
      <c r="K162" s="139"/>
      <c r="L162" s="140"/>
      <c r="M162" s="32"/>
    </row>
    <row r="163" spans="2:13" s="33" customFormat="1" ht="12.75" customHeight="1">
      <c r="B163" s="151" t="s">
        <v>50</v>
      </c>
      <c r="C163" s="134"/>
      <c r="D163" s="135"/>
      <c r="E163" s="135"/>
      <c r="F163" s="329" t="s">
        <v>374</v>
      </c>
      <c r="G163" s="331" t="s">
        <v>25</v>
      </c>
      <c r="H163" s="332">
        <v>1</v>
      </c>
      <c r="I163" s="346">
        <f>SUM(I164:I184)</f>
        <v>0</v>
      </c>
      <c r="J163" s="347">
        <f>SUM(J164:J184)</f>
        <v>0</v>
      </c>
      <c r="K163" s="346">
        <f>H163*I163</f>
        <v>0</v>
      </c>
      <c r="L163" s="348">
        <f>I163</f>
        <v>0</v>
      </c>
      <c r="M163" s="32"/>
    </row>
    <row r="164" spans="2:13" s="33" customFormat="1" ht="12.75" customHeight="1">
      <c r="B164" s="151"/>
      <c r="C164" s="134"/>
      <c r="D164" s="135"/>
      <c r="E164" s="135"/>
      <c r="F164" s="333" t="s">
        <v>298</v>
      </c>
      <c r="G164" s="155" t="s">
        <v>42</v>
      </c>
      <c r="H164" s="156">
        <v>1</v>
      </c>
      <c r="I164" s="366"/>
      <c r="J164" s="367"/>
      <c r="K164" s="173"/>
      <c r="L164" s="140"/>
      <c r="M164" s="32"/>
    </row>
    <row r="165" spans="2:13" s="33" customFormat="1" ht="12.75" customHeight="1">
      <c r="B165" s="151"/>
      <c r="C165" s="134"/>
      <c r="D165" s="135"/>
      <c r="E165" s="135"/>
      <c r="F165" s="333" t="s">
        <v>299</v>
      </c>
      <c r="G165" s="155" t="s">
        <v>42</v>
      </c>
      <c r="H165" s="156">
        <v>1</v>
      </c>
      <c r="I165" s="366"/>
      <c r="J165" s="367"/>
      <c r="K165" s="173"/>
      <c r="L165" s="140"/>
      <c r="M165" s="32"/>
    </row>
    <row r="166" spans="2:13" s="33" customFormat="1" ht="12.75" customHeight="1">
      <c r="B166" s="151"/>
      <c r="C166" s="134"/>
      <c r="D166" s="135"/>
      <c r="E166" s="135"/>
      <c r="F166" s="333" t="s">
        <v>300</v>
      </c>
      <c r="G166" s="155" t="s">
        <v>42</v>
      </c>
      <c r="H166" s="156">
        <v>1</v>
      </c>
      <c r="I166" s="366"/>
      <c r="J166" s="367"/>
      <c r="K166" s="173"/>
      <c r="L166" s="140"/>
      <c r="M166" s="32"/>
    </row>
    <row r="167" spans="2:13" s="33" customFormat="1" ht="12.75" customHeight="1">
      <c r="B167" s="151"/>
      <c r="C167" s="134"/>
      <c r="D167" s="135"/>
      <c r="E167" s="135"/>
      <c r="F167" s="333" t="s">
        <v>301</v>
      </c>
      <c r="G167" s="155" t="s">
        <v>42</v>
      </c>
      <c r="H167" s="156">
        <v>1</v>
      </c>
      <c r="I167" s="366"/>
      <c r="J167" s="367"/>
      <c r="K167" s="173"/>
      <c r="L167" s="140"/>
      <c r="M167" s="32"/>
    </row>
    <row r="168" spans="2:13" s="33" customFormat="1" ht="12.75" customHeight="1">
      <c r="B168" s="151"/>
      <c r="C168" s="134"/>
      <c r="D168" s="135"/>
      <c r="E168" s="135"/>
      <c r="F168" s="333" t="s">
        <v>302</v>
      </c>
      <c r="G168" s="155" t="s">
        <v>42</v>
      </c>
      <c r="H168" s="156">
        <v>1</v>
      </c>
      <c r="I168" s="366"/>
      <c r="J168" s="367"/>
      <c r="K168" s="173"/>
      <c r="L168" s="140"/>
      <c r="M168" s="32"/>
    </row>
    <row r="169" spans="2:13" s="33" customFormat="1" ht="12.75" customHeight="1">
      <c r="B169" s="151"/>
      <c r="C169" s="134"/>
      <c r="D169" s="135"/>
      <c r="E169" s="135"/>
      <c r="F169" s="333" t="s">
        <v>307</v>
      </c>
      <c r="G169" s="155" t="s">
        <v>42</v>
      </c>
      <c r="H169" s="156">
        <v>1</v>
      </c>
      <c r="I169" s="366"/>
      <c r="J169" s="367"/>
      <c r="K169" s="173"/>
      <c r="L169" s="140"/>
      <c r="M169" s="32"/>
    </row>
    <row r="170" spans="2:13" s="33" customFormat="1" ht="12.75" customHeight="1">
      <c r="B170" s="151"/>
      <c r="C170" s="134"/>
      <c r="D170" s="135"/>
      <c r="E170" s="135"/>
      <c r="F170" s="333" t="s">
        <v>303</v>
      </c>
      <c r="G170" s="155" t="s">
        <v>42</v>
      </c>
      <c r="H170" s="156">
        <v>1</v>
      </c>
      <c r="I170" s="366"/>
      <c r="J170" s="367"/>
      <c r="K170" s="173"/>
      <c r="L170" s="140"/>
      <c r="M170" s="32"/>
    </row>
    <row r="171" spans="2:13" s="33" customFormat="1" ht="12.75" customHeight="1">
      <c r="B171" s="151"/>
      <c r="C171" s="134"/>
      <c r="D171" s="135"/>
      <c r="E171" s="135"/>
      <c r="F171" s="333" t="s">
        <v>304</v>
      </c>
      <c r="G171" s="155" t="s">
        <v>42</v>
      </c>
      <c r="H171" s="156">
        <v>1</v>
      </c>
      <c r="I171" s="366"/>
      <c r="J171" s="367"/>
      <c r="K171" s="173"/>
      <c r="L171" s="140"/>
      <c r="M171" s="32"/>
    </row>
    <row r="172" spans="2:13" s="33" customFormat="1" ht="12.75" customHeight="1">
      <c r="B172" s="151"/>
      <c r="C172" s="134"/>
      <c r="D172" s="135"/>
      <c r="E172" s="135"/>
      <c r="F172" s="333" t="s">
        <v>305</v>
      </c>
      <c r="G172" s="155" t="s">
        <v>42</v>
      </c>
      <c r="H172" s="156">
        <v>1</v>
      </c>
      <c r="I172" s="366"/>
      <c r="J172" s="367"/>
      <c r="K172" s="173"/>
      <c r="L172" s="140"/>
      <c r="M172" s="32"/>
    </row>
    <row r="173" spans="2:13" s="33" customFormat="1" ht="12.75" customHeight="1">
      <c r="B173" s="151"/>
      <c r="C173" s="134"/>
      <c r="D173" s="135"/>
      <c r="E173" s="135"/>
      <c r="F173" s="333" t="s">
        <v>306</v>
      </c>
      <c r="G173" s="155" t="s">
        <v>42</v>
      </c>
      <c r="H173" s="156">
        <v>1</v>
      </c>
      <c r="I173" s="366"/>
      <c r="J173" s="367"/>
      <c r="K173" s="173"/>
      <c r="L173" s="140"/>
      <c r="M173" s="32"/>
    </row>
    <row r="174" spans="2:13" s="33" customFormat="1" ht="12.75" customHeight="1">
      <c r="B174" s="151"/>
      <c r="C174" s="134"/>
      <c r="D174" s="135"/>
      <c r="E174" s="135"/>
      <c r="F174" s="333" t="s">
        <v>308</v>
      </c>
      <c r="G174" s="155" t="s">
        <v>42</v>
      </c>
      <c r="H174" s="156">
        <v>1</v>
      </c>
      <c r="I174" s="366"/>
      <c r="J174" s="367"/>
      <c r="K174" s="173"/>
      <c r="L174" s="140"/>
      <c r="M174" s="32"/>
    </row>
    <row r="175" spans="2:13" s="33" customFormat="1" ht="12.75" customHeight="1">
      <c r="B175" s="151"/>
      <c r="C175" s="134"/>
      <c r="D175" s="135"/>
      <c r="E175" s="135"/>
      <c r="F175" s="333" t="s">
        <v>309</v>
      </c>
      <c r="G175" s="155" t="s">
        <v>42</v>
      </c>
      <c r="H175" s="156">
        <v>1</v>
      </c>
      <c r="I175" s="366"/>
      <c r="J175" s="367"/>
      <c r="K175" s="173"/>
      <c r="L175" s="140"/>
      <c r="M175" s="32"/>
    </row>
    <row r="176" spans="2:13" s="33" customFormat="1" ht="12.75" customHeight="1">
      <c r="B176" s="151"/>
      <c r="C176" s="134"/>
      <c r="D176" s="135"/>
      <c r="E176" s="135"/>
      <c r="F176" s="333" t="s">
        <v>310</v>
      </c>
      <c r="G176" s="155" t="s">
        <v>42</v>
      </c>
      <c r="H176" s="156">
        <v>1</v>
      </c>
      <c r="I176" s="366"/>
      <c r="J176" s="367"/>
      <c r="K176" s="173"/>
      <c r="L176" s="140"/>
      <c r="M176" s="32"/>
    </row>
    <row r="177" spans="2:13" s="33" customFormat="1" ht="12.75" customHeight="1">
      <c r="B177" s="151"/>
      <c r="C177" s="134"/>
      <c r="D177" s="135"/>
      <c r="E177" s="135"/>
      <c r="F177" s="333" t="s">
        <v>311</v>
      </c>
      <c r="G177" s="155" t="s">
        <v>42</v>
      </c>
      <c r="H177" s="156">
        <v>1</v>
      </c>
      <c r="I177" s="366"/>
      <c r="J177" s="367"/>
      <c r="K177" s="173"/>
      <c r="L177" s="140"/>
      <c r="M177" s="32"/>
    </row>
    <row r="178" spans="2:13" s="33" customFormat="1" ht="12.75" customHeight="1">
      <c r="B178" s="151"/>
      <c r="C178" s="134"/>
      <c r="D178" s="135"/>
      <c r="E178" s="135"/>
      <c r="F178" s="333" t="s">
        <v>312</v>
      </c>
      <c r="G178" s="155" t="s">
        <v>42</v>
      </c>
      <c r="H178" s="156">
        <v>1</v>
      </c>
      <c r="I178" s="366"/>
      <c r="J178" s="367"/>
      <c r="K178" s="173"/>
      <c r="L178" s="140"/>
      <c r="M178" s="32"/>
    </row>
    <row r="179" spans="2:13" s="33" customFormat="1" ht="12.75" customHeight="1">
      <c r="B179" s="151"/>
      <c r="C179" s="134"/>
      <c r="D179" s="135"/>
      <c r="E179" s="135"/>
      <c r="F179" s="333" t="s">
        <v>313</v>
      </c>
      <c r="G179" s="155" t="s">
        <v>42</v>
      </c>
      <c r="H179" s="156">
        <v>1</v>
      </c>
      <c r="I179" s="366"/>
      <c r="J179" s="367"/>
      <c r="K179" s="173"/>
      <c r="L179" s="140"/>
      <c r="M179" s="32"/>
    </row>
    <row r="180" spans="2:13" s="33" customFormat="1" ht="12.75" customHeight="1">
      <c r="B180" s="151"/>
      <c r="C180" s="134"/>
      <c r="D180" s="135"/>
      <c r="E180" s="135"/>
      <c r="F180" s="333" t="s">
        <v>314</v>
      </c>
      <c r="G180" s="155" t="s">
        <v>42</v>
      </c>
      <c r="H180" s="156">
        <v>1</v>
      </c>
      <c r="I180" s="366"/>
      <c r="J180" s="367"/>
      <c r="K180" s="173"/>
      <c r="L180" s="140"/>
      <c r="M180" s="32"/>
    </row>
    <row r="181" spans="2:13" s="33" customFormat="1" ht="12.75" customHeight="1">
      <c r="B181" s="151"/>
      <c r="C181" s="134"/>
      <c r="D181" s="135"/>
      <c r="E181" s="135"/>
      <c r="F181" s="333" t="s">
        <v>315</v>
      </c>
      <c r="G181" s="155" t="s">
        <v>42</v>
      </c>
      <c r="H181" s="156">
        <v>1</v>
      </c>
      <c r="I181" s="366"/>
      <c r="J181" s="367"/>
      <c r="K181" s="173"/>
      <c r="L181" s="140"/>
      <c r="M181" s="32"/>
    </row>
    <row r="182" spans="2:13" s="33" customFormat="1" ht="12.75" customHeight="1">
      <c r="B182" s="151"/>
      <c r="C182" s="134"/>
      <c r="D182" s="135"/>
      <c r="E182" s="135"/>
      <c r="F182" s="333" t="s">
        <v>316</v>
      </c>
      <c r="G182" s="155" t="s">
        <v>42</v>
      </c>
      <c r="H182" s="156">
        <v>1</v>
      </c>
      <c r="I182" s="366"/>
      <c r="J182" s="367"/>
      <c r="K182" s="173"/>
      <c r="L182" s="140"/>
      <c r="M182" s="32"/>
    </row>
    <row r="183" spans="2:13" s="33" customFormat="1" ht="12.75" customHeight="1">
      <c r="B183" s="151"/>
      <c r="C183" s="134"/>
      <c r="D183" s="135"/>
      <c r="E183" s="135"/>
      <c r="F183" s="333" t="s">
        <v>317</v>
      </c>
      <c r="G183" s="155" t="s">
        <v>42</v>
      </c>
      <c r="H183" s="156">
        <v>1</v>
      </c>
      <c r="I183" s="366"/>
      <c r="J183" s="367"/>
      <c r="K183" s="173"/>
      <c r="L183" s="140"/>
      <c r="M183" s="32"/>
    </row>
    <row r="184" spans="2:13" s="33" customFormat="1" ht="12.75" customHeight="1">
      <c r="B184" s="151"/>
      <c r="C184" s="134"/>
      <c r="D184" s="135"/>
      <c r="E184" s="135"/>
      <c r="F184" s="333" t="s">
        <v>318</v>
      </c>
      <c r="G184" s="155" t="s">
        <v>42</v>
      </c>
      <c r="H184" s="156">
        <v>1</v>
      </c>
      <c r="I184" s="366"/>
      <c r="J184" s="367"/>
      <c r="K184" s="173"/>
      <c r="L184" s="140"/>
      <c r="M184" s="32"/>
    </row>
    <row r="185" spans="2:13" s="33" customFormat="1" ht="12.75" customHeight="1">
      <c r="B185" s="151"/>
      <c r="C185" s="134"/>
      <c r="D185" s="135"/>
      <c r="E185" s="135"/>
      <c r="F185" s="333" t="s">
        <v>319</v>
      </c>
      <c r="G185" s="331"/>
      <c r="H185" s="332"/>
      <c r="I185" s="173"/>
      <c r="J185" s="174"/>
      <c r="K185" s="173"/>
      <c r="L185" s="140"/>
      <c r="M185" s="32"/>
    </row>
    <row r="186" spans="2:13" s="33" customFormat="1" ht="12.75" customHeight="1">
      <c r="B186" s="151"/>
      <c r="C186" s="134"/>
      <c r="D186" s="135"/>
      <c r="E186" s="135"/>
      <c r="F186" s="333"/>
      <c r="G186" s="155"/>
      <c r="H186" s="156"/>
      <c r="I186" s="173"/>
      <c r="J186" s="174"/>
      <c r="K186" s="173"/>
      <c r="L186" s="140"/>
      <c r="M186" s="32"/>
    </row>
    <row r="187" spans="2:13" s="33" customFormat="1" ht="12.75" customHeight="1">
      <c r="B187" s="151" t="s">
        <v>51</v>
      </c>
      <c r="C187" s="134"/>
      <c r="D187" s="135"/>
      <c r="E187" s="135"/>
      <c r="F187" s="329" t="s">
        <v>375</v>
      </c>
      <c r="G187" s="331" t="s">
        <v>25</v>
      </c>
      <c r="H187" s="332">
        <v>1</v>
      </c>
      <c r="I187" s="346">
        <f>SUM(I188:I194)</f>
        <v>0</v>
      </c>
      <c r="J187" s="347">
        <f>SUM(J188:J194)</f>
        <v>0</v>
      </c>
      <c r="K187" s="346">
        <f>H187*I187</f>
        <v>0</v>
      </c>
      <c r="L187" s="348">
        <f>J187</f>
        <v>0</v>
      </c>
      <c r="M187" s="32"/>
    </row>
    <row r="188" spans="2:13" s="33" customFormat="1" ht="12.75" customHeight="1">
      <c r="B188" s="151"/>
      <c r="C188" s="134"/>
      <c r="D188" s="135"/>
      <c r="E188" s="135"/>
      <c r="F188" s="333" t="s">
        <v>320</v>
      </c>
      <c r="G188" s="155" t="s">
        <v>42</v>
      </c>
      <c r="H188" s="156">
        <v>1</v>
      </c>
      <c r="I188" s="366"/>
      <c r="J188" s="367"/>
      <c r="K188" s="173"/>
      <c r="L188" s="140"/>
      <c r="M188" s="32"/>
    </row>
    <row r="189" spans="2:13" s="33" customFormat="1" ht="12.75" customHeight="1">
      <c r="B189" s="151"/>
      <c r="C189" s="134"/>
      <c r="D189" s="135"/>
      <c r="E189" s="135"/>
      <c r="F189" s="333" t="s">
        <v>321</v>
      </c>
      <c r="G189" s="155" t="s">
        <v>42</v>
      </c>
      <c r="H189" s="156">
        <v>1</v>
      </c>
      <c r="I189" s="366"/>
      <c r="J189" s="367"/>
      <c r="K189" s="173"/>
      <c r="L189" s="140"/>
      <c r="M189" s="32"/>
    </row>
    <row r="190" spans="2:13" s="33" customFormat="1" ht="12.75" customHeight="1">
      <c r="B190" s="151"/>
      <c r="C190" s="134"/>
      <c r="D190" s="135"/>
      <c r="E190" s="135"/>
      <c r="F190" s="333" t="s">
        <v>322</v>
      </c>
      <c r="G190" s="155" t="s">
        <v>42</v>
      </c>
      <c r="H190" s="156">
        <v>1</v>
      </c>
      <c r="I190" s="366"/>
      <c r="J190" s="367"/>
      <c r="K190" s="173"/>
      <c r="L190" s="140"/>
      <c r="M190" s="32"/>
    </row>
    <row r="191" spans="2:13" s="33" customFormat="1" ht="12.75" customHeight="1">
      <c r="B191" s="151"/>
      <c r="C191" s="134"/>
      <c r="D191" s="135"/>
      <c r="E191" s="135"/>
      <c r="F191" s="333" t="s">
        <v>323</v>
      </c>
      <c r="G191" s="155" t="s">
        <v>42</v>
      </c>
      <c r="H191" s="156">
        <v>1</v>
      </c>
      <c r="I191" s="366"/>
      <c r="J191" s="367"/>
      <c r="K191" s="173"/>
      <c r="L191" s="140"/>
      <c r="M191" s="32"/>
    </row>
    <row r="192" spans="2:13" s="33" customFormat="1" ht="12.75" customHeight="1">
      <c r="B192" s="151"/>
      <c r="C192" s="134"/>
      <c r="D192" s="135"/>
      <c r="E192" s="135"/>
      <c r="F192" s="333" t="s">
        <v>324</v>
      </c>
      <c r="G192" s="155" t="s">
        <v>42</v>
      </c>
      <c r="H192" s="156">
        <v>1</v>
      </c>
      <c r="I192" s="366"/>
      <c r="J192" s="367"/>
      <c r="K192" s="173"/>
      <c r="L192" s="140"/>
      <c r="M192" s="32"/>
    </row>
    <row r="193" spans="2:13" s="33" customFormat="1" ht="12.75" customHeight="1">
      <c r="B193" s="151"/>
      <c r="C193" s="134"/>
      <c r="D193" s="135"/>
      <c r="E193" s="135"/>
      <c r="F193" s="333" t="s">
        <v>325</v>
      </c>
      <c r="G193" s="155" t="s">
        <v>42</v>
      </c>
      <c r="H193" s="156">
        <v>1</v>
      </c>
      <c r="I193" s="366"/>
      <c r="J193" s="367"/>
      <c r="K193" s="173"/>
      <c r="L193" s="140"/>
      <c r="M193" s="32"/>
    </row>
    <row r="194" spans="2:13" s="33" customFormat="1" ht="12.75" customHeight="1">
      <c r="B194" s="151"/>
      <c r="C194" s="134"/>
      <c r="D194" s="135"/>
      <c r="E194" s="135"/>
      <c r="F194" s="333" t="s">
        <v>326</v>
      </c>
      <c r="G194" s="155" t="s">
        <v>42</v>
      </c>
      <c r="H194" s="156">
        <v>1</v>
      </c>
      <c r="I194" s="366"/>
      <c r="J194" s="367"/>
      <c r="K194" s="173"/>
      <c r="L194" s="140"/>
      <c r="M194" s="32"/>
    </row>
    <row r="195" spans="2:13" s="33" customFormat="1" ht="12.75" customHeight="1">
      <c r="B195" s="151"/>
      <c r="C195" s="134"/>
      <c r="D195" s="135"/>
      <c r="E195" s="135"/>
      <c r="F195" s="333"/>
      <c r="G195" s="331"/>
      <c r="H195" s="332"/>
      <c r="I195" s="169"/>
      <c r="J195" s="174"/>
      <c r="K195" s="173"/>
      <c r="L195" s="140"/>
      <c r="M195" s="32"/>
    </row>
    <row r="196" spans="2:13" s="33" customFormat="1" ht="12.75" customHeight="1">
      <c r="B196" s="151" t="s">
        <v>52</v>
      </c>
      <c r="C196" s="134"/>
      <c r="D196" s="135"/>
      <c r="E196" s="135"/>
      <c r="F196" s="329" t="s">
        <v>376</v>
      </c>
      <c r="G196" s="331" t="s">
        <v>25</v>
      </c>
      <c r="H196" s="332">
        <v>1</v>
      </c>
      <c r="I196" s="346">
        <f>SUM(I197:I204)</f>
        <v>0</v>
      </c>
      <c r="J196" s="347">
        <f>SUM(J197:J204)</f>
        <v>0</v>
      </c>
      <c r="K196" s="346">
        <f>H196*I196</f>
        <v>0</v>
      </c>
      <c r="L196" s="348">
        <f>J196</f>
        <v>0</v>
      </c>
      <c r="M196" s="32"/>
    </row>
    <row r="197" spans="2:13" s="33" customFormat="1" ht="12.75" customHeight="1">
      <c r="B197" s="151"/>
      <c r="C197" s="134"/>
      <c r="D197" s="135"/>
      <c r="E197" s="135"/>
      <c r="F197" s="333" t="s">
        <v>327</v>
      </c>
      <c r="G197" s="155" t="s">
        <v>42</v>
      </c>
      <c r="H197" s="156">
        <v>1</v>
      </c>
      <c r="I197" s="366"/>
      <c r="J197" s="367"/>
      <c r="K197" s="173"/>
      <c r="L197" s="140"/>
      <c r="M197" s="32"/>
    </row>
    <row r="198" spans="2:13" s="33" customFormat="1" ht="12.75" customHeight="1">
      <c r="B198" s="151"/>
      <c r="C198" s="134"/>
      <c r="D198" s="135"/>
      <c r="E198" s="135"/>
      <c r="F198" s="333" t="s">
        <v>328</v>
      </c>
      <c r="G198" s="155" t="s">
        <v>42</v>
      </c>
      <c r="H198" s="156">
        <v>1</v>
      </c>
      <c r="I198" s="366"/>
      <c r="J198" s="367"/>
      <c r="K198" s="173"/>
      <c r="L198" s="140"/>
      <c r="M198" s="32"/>
    </row>
    <row r="199" spans="2:13" s="33" customFormat="1" ht="12.75" customHeight="1">
      <c r="B199" s="151"/>
      <c r="C199" s="134"/>
      <c r="D199" s="135"/>
      <c r="E199" s="135"/>
      <c r="F199" s="333" t="s">
        <v>329</v>
      </c>
      <c r="G199" s="155" t="s">
        <v>42</v>
      </c>
      <c r="H199" s="156">
        <v>1</v>
      </c>
      <c r="I199" s="366"/>
      <c r="J199" s="367"/>
      <c r="K199" s="173"/>
      <c r="L199" s="140"/>
      <c r="M199" s="32"/>
    </row>
    <row r="200" spans="2:13" s="33" customFormat="1" ht="12.75" customHeight="1">
      <c r="B200" s="151"/>
      <c r="C200" s="134"/>
      <c r="D200" s="135"/>
      <c r="E200" s="135"/>
      <c r="F200" s="333" t="s">
        <v>330</v>
      </c>
      <c r="G200" s="155" t="s">
        <v>42</v>
      </c>
      <c r="H200" s="156">
        <v>1</v>
      </c>
      <c r="I200" s="366"/>
      <c r="J200" s="367"/>
      <c r="K200" s="173"/>
      <c r="L200" s="140"/>
      <c r="M200" s="32"/>
    </row>
    <row r="201" spans="2:13" s="33" customFormat="1" ht="12.75" customHeight="1">
      <c r="B201" s="151"/>
      <c r="C201" s="134"/>
      <c r="D201" s="135"/>
      <c r="E201" s="135"/>
      <c r="F201" s="333" t="s">
        <v>331</v>
      </c>
      <c r="G201" s="155" t="s">
        <v>42</v>
      </c>
      <c r="H201" s="156">
        <v>1</v>
      </c>
      <c r="I201" s="366"/>
      <c r="J201" s="367"/>
      <c r="K201" s="173"/>
      <c r="L201" s="140"/>
      <c r="M201" s="32"/>
    </row>
    <row r="202" spans="2:13" s="33" customFormat="1" ht="12.75" customHeight="1">
      <c r="B202" s="151"/>
      <c r="C202" s="134"/>
      <c r="D202" s="135"/>
      <c r="E202" s="135"/>
      <c r="F202" s="333" t="s">
        <v>332</v>
      </c>
      <c r="G202" s="155" t="s">
        <v>42</v>
      </c>
      <c r="H202" s="156">
        <v>1</v>
      </c>
      <c r="I202" s="366"/>
      <c r="J202" s="367"/>
      <c r="K202" s="173"/>
      <c r="L202" s="140"/>
      <c r="M202" s="32"/>
    </row>
    <row r="203" spans="2:13" s="33" customFormat="1" ht="12.75" customHeight="1">
      <c r="B203" s="151"/>
      <c r="C203" s="134"/>
      <c r="D203" s="135"/>
      <c r="E203" s="135"/>
      <c r="F203" s="333" t="s">
        <v>333</v>
      </c>
      <c r="G203" s="155" t="s">
        <v>42</v>
      </c>
      <c r="H203" s="156">
        <v>1</v>
      </c>
      <c r="I203" s="366"/>
      <c r="J203" s="367"/>
      <c r="K203" s="173"/>
      <c r="L203" s="140"/>
      <c r="M203" s="32"/>
    </row>
    <row r="204" spans="2:13" s="33" customFormat="1" ht="12.75" customHeight="1">
      <c r="B204" s="151"/>
      <c r="C204" s="134"/>
      <c r="D204" s="135"/>
      <c r="E204" s="135"/>
      <c r="F204" s="333" t="s">
        <v>334</v>
      </c>
      <c r="G204" s="155" t="s">
        <v>42</v>
      </c>
      <c r="H204" s="156">
        <v>1</v>
      </c>
      <c r="I204" s="368"/>
      <c r="J204" s="369"/>
      <c r="K204" s="173"/>
      <c r="L204" s="140"/>
      <c r="M204" s="32"/>
    </row>
    <row r="205" spans="2:13" s="33" customFormat="1" ht="12.75" customHeight="1">
      <c r="B205" s="151"/>
      <c r="C205" s="134"/>
      <c r="D205" s="135"/>
      <c r="E205" s="135"/>
      <c r="F205" s="333"/>
      <c r="G205" s="155"/>
      <c r="H205" s="156"/>
      <c r="I205" s="173"/>
      <c r="J205" s="174"/>
      <c r="K205" s="173"/>
      <c r="L205" s="140"/>
      <c r="M205" s="32"/>
    </row>
    <row r="206" spans="2:13" s="33" customFormat="1" ht="12.75" customHeight="1">
      <c r="B206" s="151" t="s">
        <v>53</v>
      </c>
      <c r="C206" s="134"/>
      <c r="D206" s="135"/>
      <c r="E206" s="135"/>
      <c r="F206" s="329" t="s">
        <v>377</v>
      </c>
      <c r="G206" s="331" t="s">
        <v>25</v>
      </c>
      <c r="H206" s="332">
        <v>1</v>
      </c>
      <c r="I206" s="346">
        <f>SUM(I207:I212)</f>
        <v>0</v>
      </c>
      <c r="J206" s="347">
        <f>SUM(J207:J212)</f>
        <v>0</v>
      </c>
      <c r="K206" s="346">
        <f>H206*I206</f>
        <v>0</v>
      </c>
      <c r="L206" s="348">
        <f>J206</f>
        <v>0</v>
      </c>
      <c r="M206" s="32"/>
    </row>
    <row r="207" spans="2:13" s="33" customFormat="1" ht="12.75" customHeight="1">
      <c r="B207" s="151"/>
      <c r="C207" s="134"/>
      <c r="D207" s="135"/>
      <c r="E207" s="135"/>
      <c r="F207" s="333" t="s">
        <v>335</v>
      </c>
      <c r="G207" s="155" t="s">
        <v>42</v>
      </c>
      <c r="H207" s="156">
        <v>1</v>
      </c>
      <c r="I207" s="368"/>
      <c r="J207" s="367"/>
      <c r="K207" s="173"/>
      <c r="L207" s="140"/>
      <c r="M207" s="32"/>
    </row>
    <row r="208" spans="2:13" s="33" customFormat="1" ht="12.75" customHeight="1">
      <c r="B208" s="151"/>
      <c r="C208" s="134"/>
      <c r="D208" s="135"/>
      <c r="E208" s="135"/>
      <c r="F208" s="333" t="s">
        <v>328</v>
      </c>
      <c r="G208" s="155" t="s">
        <v>42</v>
      </c>
      <c r="H208" s="156">
        <v>1</v>
      </c>
      <c r="I208" s="368"/>
      <c r="J208" s="367"/>
      <c r="K208" s="173"/>
      <c r="L208" s="140"/>
      <c r="M208" s="32"/>
    </row>
    <row r="209" spans="2:13" s="33" customFormat="1" ht="12.75" customHeight="1">
      <c r="B209" s="151"/>
      <c r="C209" s="134"/>
      <c r="D209" s="135"/>
      <c r="E209" s="135"/>
      <c r="F209" s="333" t="s">
        <v>336</v>
      </c>
      <c r="G209" s="155" t="s">
        <v>42</v>
      </c>
      <c r="H209" s="156">
        <v>1</v>
      </c>
      <c r="I209" s="368"/>
      <c r="J209" s="367"/>
      <c r="K209" s="173"/>
      <c r="L209" s="140"/>
      <c r="M209" s="32"/>
    </row>
    <row r="210" spans="2:13" s="33" customFormat="1" ht="12.75" customHeight="1">
      <c r="B210" s="151"/>
      <c r="C210" s="134"/>
      <c r="D210" s="135"/>
      <c r="E210" s="135"/>
      <c r="F210" s="333" t="s">
        <v>337</v>
      </c>
      <c r="G210" s="155" t="s">
        <v>42</v>
      </c>
      <c r="H210" s="156">
        <v>1</v>
      </c>
      <c r="I210" s="368"/>
      <c r="J210" s="367"/>
      <c r="K210" s="173"/>
      <c r="L210" s="140"/>
      <c r="M210" s="32"/>
    </row>
    <row r="211" spans="2:13" s="33" customFormat="1" ht="12.75" customHeight="1">
      <c r="B211" s="151"/>
      <c r="C211" s="134"/>
      <c r="D211" s="135"/>
      <c r="E211" s="135"/>
      <c r="F211" s="333" t="s">
        <v>338</v>
      </c>
      <c r="G211" s="155" t="s">
        <v>42</v>
      </c>
      <c r="H211" s="156">
        <v>1</v>
      </c>
      <c r="I211" s="368"/>
      <c r="J211" s="367"/>
      <c r="K211" s="173"/>
      <c r="L211" s="140"/>
      <c r="M211" s="32"/>
    </row>
    <row r="212" spans="2:13" s="33" customFormat="1" ht="12.75" customHeight="1">
      <c r="B212" s="151"/>
      <c r="C212" s="134"/>
      <c r="D212" s="135"/>
      <c r="E212" s="135"/>
      <c r="F212" s="333" t="s">
        <v>339</v>
      </c>
      <c r="G212" s="155" t="s">
        <v>42</v>
      </c>
      <c r="H212" s="156">
        <v>1</v>
      </c>
      <c r="I212" s="368"/>
      <c r="J212" s="369"/>
      <c r="K212" s="173"/>
      <c r="L212" s="140"/>
      <c r="M212" s="32"/>
    </row>
    <row r="213" spans="2:13" s="33" customFormat="1" ht="12.75" customHeight="1">
      <c r="B213" s="151"/>
      <c r="C213" s="134"/>
      <c r="D213" s="135"/>
      <c r="E213" s="135"/>
      <c r="F213" s="333"/>
      <c r="G213" s="155"/>
      <c r="H213" s="156"/>
      <c r="I213" s="173"/>
      <c r="J213" s="174"/>
      <c r="K213" s="173"/>
      <c r="L213" s="140"/>
      <c r="M213" s="32"/>
    </row>
    <row r="214" spans="2:13" s="33" customFormat="1" ht="12.75" customHeight="1">
      <c r="B214" s="151" t="s">
        <v>54</v>
      </c>
      <c r="C214" s="134"/>
      <c r="D214" s="135"/>
      <c r="E214" s="135"/>
      <c r="F214" s="329" t="s">
        <v>378</v>
      </c>
      <c r="G214" s="331" t="s">
        <v>25</v>
      </c>
      <c r="H214" s="332">
        <v>1</v>
      </c>
      <c r="I214" s="346">
        <f>SUM(I215:I224)</f>
        <v>0</v>
      </c>
      <c r="J214" s="347">
        <f>SUM(J215:J224)</f>
        <v>0</v>
      </c>
      <c r="K214" s="346">
        <f>H214*I214</f>
        <v>0</v>
      </c>
      <c r="L214" s="348">
        <f>J214</f>
        <v>0</v>
      </c>
      <c r="M214" s="32"/>
    </row>
    <row r="215" spans="2:13" s="33" customFormat="1" ht="12.75" customHeight="1">
      <c r="B215" s="151"/>
      <c r="C215" s="134"/>
      <c r="D215" s="135"/>
      <c r="E215" s="135"/>
      <c r="F215" s="333" t="s">
        <v>340</v>
      </c>
      <c r="G215" s="155" t="s">
        <v>42</v>
      </c>
      <c r="H215" s="156">
        <v>1</v>
      </c>
      <c r="I215" s="368"/>
      <c r="J215" s="367"/>
      <c r="K215" s="173"/>
      <c r="L215" s="140"/>
      <c r="M215" s="32"/>
    </row>
    <row r="216" spans="2:13" s="33" customFormat="1" ht="12.75" customHeight="1">
      <c r="B216" s="151"/>
      <c r="C216" s="134"/>
      <c r="D216" s="135"/>
      <c r="E216" s="135"/>
      <c r="F216" s="333" t="s">
        <v>341</v>
      </c>
      <c r="G216" s="155" t="s">
        <v>42</v>
      </c>
      <c r="H216" s="156">
        <v>1</v>
      </c>
      <c r="I216" s="368"/>
      <c r="J216" s="367"/>
      <c r="K216" s="173"/>
      <c r="L216" s="140"/>
      <c r="M216" s="32"/>
    </row>
    <row r="217" spans="2:13" s="33" customFormat="1" ht="12.75" customHeight="1">
      <c r="B217" s="151"/>
      <c r="C217" s="134"/>
      <c r="D217" s="135"/>
      <c r="E217" s="135"/>
      <c r="F217" s="333" t="s">
        <v>342</v>
      </c>
      <c r="G217" s="155" t="s">
        <v>42</v>
      </c>
      <c r="H217" s="156">
        <v>1</v>
      </c>
      <c r="I217" s="368"/>
      <c r="J217" s="367"/>
      <c r="K217" s="173"/>
      <c r="L217" s="140"/>
      <c r="M217" s="32"/>
    </row>
    <row r="218" spans="2:13" s="33" customFormat="1" ht="12.75" customHeight="1">
      <c r="B218" s="151"/>
      <c r="C218" s="134"/>
      <c r="D218" s="135"/>
      <c r="E218" s="135"/>
      <c r="F218" s="333" t="s">
        <v>343</v>
      </c>
      <c r="G218" s="155" t="s">
        <v>42</v>
      </c>
      <c r="H218" s="156">
        <v>1</v>
      </c>
      <c r="I218" s="368"/>
      <c r="J218" s="367"/>
      <c r="K218" s="173"/>
      <c r="L218" s="140"/>
      <c r="M218" s="32"/>
    </row>
    <row r="219" spans="2:13" s="33" customFormat="1" ht="12.75" customHeight="1">
      <c r="B219" s="151"/>
      <c r="C219" s="134"/>
      <c r="D219" s="135"/>
      <c r="E219" s="135"/>
      <c r="F219" s="333" t="s">
        <v>344</v>
      </c>
      <c r="G219" s="155" t="s">
        <v>42</v>
      </c>
      <c r="H219" s="156">
        <v>1</v>
      </c>
      <c r="I219" s="368"/>
      <c r="J219" s="367"/>
      <c r="K219" s="173"/>
      <c r="L219" s="140"/>
      <c r="M219" s="32"/>
    </row>
    <row r="220" spans="2:13" s="33" customFormat="1" ht="12.75" customHeight="1">
      <c r="B220" s="151"/>
      <c r="C220" s="134"/>
      <c r="D220" s="135"/>
      <c r="E220" s="135"/>
      <c r="F220" s="333" t="s">
        <v>345</v>
      </c>
      <c r="G220" s="155" t="s">
        <v>42</v>
      </c>
      <c r="H220" s="156">
        <v>1</v>
      </c>
      <c r="I220" s="368"/>
      <c r="J220" s="369"/>
      <c r="K220" s="173"/>
      <c r="L220" s="140"/>
      <c r="M220" s="32"/>
    </row>
    <row r="221" spans="2:13" s="33" customFormat="1" ht="12.75" customHeight="1">
      <c r="B221" s="151"/>
      <c r="C221" s="134"/>
      <c r="D221" s="135"/>
      <c r="E221" s="135"/>
      <c r="F221" s="333" t="s">
        <v>346</v>
      </c>
      <c r="G221" s="155" t="s">
        <v>42</v>
      </c>
      <c r="H221" s="156">
        <v>1</v>
      </c>
      <c r="I221" s="368"/>
      <c r="J221" s="367"/>
      <c r="K221" s="173"/>
      <c r="L221" s="140"/>
      <c r="M221" s="32"/>
    </row>
    <row r="222" spans="2:13" s="33" customFormat="1" ht="12.75" customHeight="1">
      <c r="B222" s="151"/>
      <c r="C222" s="134"/>
      <c r="D222" s="135"/>
      <c r="E222" s="135"/>
      <c r="F222" s="333" t="s">
        <v>347</v>
      </c>
      <c r="G222" s="155" t="s">
        <v>42</v>
      </c>
      <c r="H222" s="156">
        <v>1</v>
      </c>
      <c r="I222" s="368"/>
      <c r="J222" s="367"/>
      <c r="K222" s="173"/>
      <c r="L222" s="140"/>
      <c r="M222" s="32"/>
    </row>
    <row r="223" spans="2:13" s="33" customFormat="1" ht="12.75" customHeight="1">
      <c r="B223" s="151"/>
      <c r="C223" s="134"/>
      <c r="D223" s="135"/>
      <c r="E223" s="135"/>
      <c r="F223" s="333" t="s">
        <v>348</v>
      </c>
      <c r="G223" s="155" t="s">
        <v>42</v>
      </c>
      <c r="H223" s="156">
        <v>1</v>
      </c>
      <c r="I223" s="368"/>
      <c r="J223" s="367"/>
      <c r="K223" s="173"/>
      <c r="L223" s="140"/>
      <c r="M223" s="32"/>
    </row>
    <row r="224" spans="2:13" s="33" customFormat="1" ht="12.75" customHeight="1">
      <c r="B224" s="151"/>
      <c r="C224" s="134"/>
      <c r="D224" s="135"/>
      <c r="E224" s="135"/>
      <c r="F224" s="333" t="s">
        <v>349</v>
      </c>
      <c r="G224" s="155" t="s">
        <v>42</v>
      </c>
      <c r="H224" s="156">
        <v>1</v>
      </c>
      <c r="I224" s="368"/>
      <c r="J224" s="369"/>
      <c r="K224" s="173"/>
      <c r="L224" s="140"/>
      <c r="M224" s="32"/>
    </row>
    <row r="225" spans="2:13" s="33" customFormat="1" ht="12.75" customHeight="1">
      <c r="B225" s="151"/>
      <c r="C225" s="134"/>
      <c r="D225" s="135"/>
      <c r="E225" s="135"/>
      <c r="F225" s="333"/>
      <c r="G225" s="155"/>
      <c r="H225" s="156"/>
      <c r="I225" s="173"/>
      <c r="J225" s="174"/>
      <c r="K225" s="173"/>
      <c r="L225" s="140"/>
      <c r="M225" s="32"/>
    </row>
    <row r="226" spans="2:13" s="33" customFormat="1" ht="12.75" customHeight="1">
      <c r="B226" s="151" t="s">
        <v>55</v>
      </c>
      <c r="C226" s="134"/>
      <c r="D226" s="135"/>
      <c r="E226" s="135"/>
      <c r="F226" s="329" t="s">
        <v>379</v>
      </c>
      <c r="G226" s="331" t="s">
        <v>25</v>
      </c>
      <c r="H226" s="332">
        <v>1</v>
      </c>
      <c r="I226" s="346">
        <f>SUM(I227:I234)</f>
        <v>0</v>
      </c>
      <c r="J226" s="347">
        <f>SUM(J227:J234)</f>
        <v>0</v>
      </c>
      <c r="K226" s="346">
        <f>H226*I226</f>
        <v>0</v>
      </c>
      <c r="L226" s="348">
        <f>J226</f>
        <v>0</v>
      </c>
      <c r="M226" s="32"/>
    </row>
    <row r="227" spans="2:13" s="33" customFormat="1" ht="12.75" customHeight="1">
      <c r="B227" s="151"/>
      <c r="C227" s="134"/>
      <c r="D227" s="135"/>
      <c r="E227" s="135"/>
      <c r="F227" s="333" t="s">
        <v>350</v>
      </c>
      <c r="G227" s="155" t="s">
        <v>42</v>
      </c>
      <c r="H227" s="156">
        <v>1</v>
      </c>
      <c r="I227" s="368"/>
      <c r="J227" s="367"/>
      <c r="K227" s="173"/>
      <c r="L227" s="140"/>
      <c r="M227" s="32"/>
    </row>
    <row r="228" spans="2:13" s="33" customFormat="1" ht="12.75" customHeight="1">
      <c r="B228" s="151"/>
      <c r="C228" s="134"/>
      <c r="D228" s="135"/>
      <c r="E228" s="135"/>
      <c r="F228" s="333" t="s">
        <v>341</v>
      </c>
      <c r="G228" s="155" t="s">
        <v>42</v>
      </c>
      <c r="H228" s="156">
        <v>1</v>
      </c>
      <c r="I228" s="368"/>
      <c r="J228" s="367"/>
      <c r="K228" s="173"/>
      <c r="L228" s="140"/>
      <c r="M228" s="32"/>
    </row>
    <row r="229" spans="2:13" s="33" customFormat="1" ht="12.75" customHeight="1">
      <c r="B229" s="151"/>
      <c r="C229" s="134"/>
      <c r="D229" s="135"/>
      <c r="E229" s="135"/>
      <c r="F229" s="333" t="s">
        <v>342</v>
      </c>
      <c r="G229" s="155" t="s">
        <v>42</v>
      </c>
      <c r="H229" s="156">
        <v>1</v>
      </c>
      <c r="I229" s="368"/>
      <c r="J229" s="367"/>
      <c r="K229" s="173"/>
      <c r="L229" s="140"/>
      <c r="M229" s="32"/>
    </row>
    <row r="230" spans="2:13" s="33" customFormat="1" ht="12.75" customHeight="1">
      <c r="B230" s="151"/>
      <c r="C230" s="134"/>
      <c r="D230" s="135"/>
      <c r="E230" s="135"/>
      <c r="F230" s="333" t="s">
        <v>351</v>
      </c>
      <c r="G230" s="155" t="s">
        <v>42</v>
      </c>
      <c r="H230" s="156">
        <v>1</v>
      </c>
      <c r="I230" s="368"/>
      <c r="J230" s="367"/>
      <c r="K230" s="173"/>
      <c r="L230" s="140"/>
      <c r="M230" s="32"/>
    </row>
    <row r="231" spans="2:13" s="33" customFormat="1" ht="12.75" customHeight="1">
      <c r="B231" s="151"/>
      <c r="C231" s="134"/>
      <c r="D231" s="135"/>
      <c r="E231" s="135"/>
      <c r="F231" s="333" t="s">
        <v>352</v>
      </c>
      <c r="G231" s="155" t="s">
        <v>42</v>
      </c>
      <c r="H231" s="156">
        <v>1</v>
      </c>
      <c r="I231" s="368"/>
      <c r="J231" s="367"/>
      <c r="K231" s="173"/>
      <c r="L231" s="140"/>
      <c r="M231" s="32"/>
    </row>
    <row r="232" spans="2:13" s="33" customFormat="1" ht="12.75" customHeight="1">
      <c r="B232" s="151"/>
      <c r="C232" s="134"/>
      <c r="D232" s="135"/>
      <c r="E232" s="135"/>
      <c r="F232" s="333" t="s">
        <v>353</v>
      </c>
      <c r="G232" s="155" t="s">
        <v>42</v>
      </c>
      <c r="H232" s="156">
        <v>1</v>
      </c>
      <c r="I232" s="368"/>
      <c r="J232" s="369"/>
      <c r="K232" s="173"/>
      <c r="L232" s="140"/>
      <c r="M232" s="32"/>
    </row>
    <row r="233" spans="2:13" s="33" customFormat="1" ht="12.75" customHeight="1">
      <c r="B233" s="151"/>
      <c r="C233" s="134"/>
      <c r="D233" s="135"/>
      <c r="E233" s="135"/>
      <c r="F233" s="333" t="s">
        <v>354</v>
      </c>
      <c r="G233" s="155" t="s">
        <v>42</v>
      </c>
      <c r="H233" s="156">
        <v>1</v>
      </c>
      <c r="I233" s="368"/>
      <c r="J233" s="367"/>
      <c r="K233" s="173"/>
      <c r="L233" s="140"/>
      <c r="M233" s="32"/>
    </row>
    <row r="234" spans="2:13" s="33" customFormat="1" ht="12.75" customHeight="1">
      <c r="B234" s="151"/>
      <c r="C234" s="134"/>
      <c r="D234" s="135"/>
      <c r="E234" s="135"/>
      <c r="F234" s="333" t="s">
        <v>355</v>
      </c>
      <c r="G234" s="155" t="s">
        <v>42</v>
      </c>
      <c r="H234" s="156">
        <v>1</v>
      </c>
      <c r="I234" s="368"/>
      <c r="J234" s="367"/>
      <c r="K234" s="173"/>
      <c r="L234" s="140"/>
      <c r="M234" s="32"/>
    </row>
    <row r="235" spans="2:13" s="33" customFormat="1" ht="12.75" customHeight="1">
      <c r="B235" s="151"/>
      <c r="C235" s="134"/>
      <c r="D235" s="135"/>
      <c r="E235" s="135"/>
      <c r="F235" s="75"/>
      <c r="G235" s="155"/>
      <c r="H235" s="156"/>
      <c r="I235" s="173"/>
      <c r="J235" s="172"/>
      <c r="K235" s="173"/>
      <c r="L235" s="140"/>
      <c r="M235" s="32"/>
    </row>
    <row r="236" spans="2:13" s="33" customFormat="1" ht="12.75" customHeight="1">
      <c r="B236" s="151" t="s">
        <v>56</v>
      </c>
      <c r="C236" s="134"/>
      <c r="D236" s="135"/>
      <c r="E236" s="135"/>
      <c r="F236" s="329" t="s">
        <v>380</v>
      </c>
      <c r="G236" s="331" t="s">
        <v>25</v>
      </c>
      <c r="H236" s="332">
        <v>1</v>
      </c>
      <c r="I236" s="346">
        <f>SUM(I237:I248)</f>
        <v>0</v>
      </c>
      <c r="J236" s="347">
        <f>SUM(J237:J248)</f>
        <v>0</v>
      </c>
      <c r="K236" s="346">
        <f>H236*I236</f>
        <v>0</v>
      </c>
      <c r="L236" s="348">
        <f>J236</f>
        <v>0</v>
      </c>
      <c r="M236" s="32"/>
    </row>
    <row r="237" spans="2:13" s="33" customFormat="1" ht="12.75" customHeight="1">
      <c r="B237" s="151"/>
      <c r="C237" s="134"/>
      <c r="D237" s="135"/>
      <c r="E237" s="135"/>
      <c r="F237" s="333" t="s">
        <v>356</v>
      </c>
      <c r="G237" s="155" t="s">
        <v>42</v>
      </c>
      <c r="H237" s="156">
        <v>1</v>
      </c>
      <c r="I237" s="368"/>
      <c r="J237" s="367"/>
      <c r="K237" s="173"/>
      <c r="L237" s="140"/>
      <c r="M237" s="32"/>
    </row>
    <row r="238" spans="2:13" s="33" customFormat="1" ht="12.75" customHeight="1">
      <c r="B238" s="151"/>
      <c r="C238" s="134"/>
      <c r="D238" s="135"/>
      <c r="E238" s="135"/>
      <c r="F238" s="333" t="s">
        <v>357</v>
      </c>
      <c r="G238" s="155" t="s">
        <v>42</v>
      </c>
      <c r="H238" s="156">
        <v>1</v>
      </c>
      <c r="I238" s="368"/>
      <c r="J238" s="367"/>
      <c r="K238" s="173"/>
      <c r="L238" s="140"/>
      <c r="M238" s="32"/>
    </row>
    <row r="239" spans="2:13" s="33" customFormat="1" ht="12.75" customHeight="1">
      <c r="B239" s="151"/>
      <c r="C239" s="134"/>
      <c r="D239" s="135"/>
      <c r="E239" s="135"/>
      <c r="F239" s="333" t="s">
        <v>358</v>
      </c>
      <c r="G239" s="155" t="s">
        <v>42</v>
      </c>
      <c r="H239" s="156">
        <v>1</v>
      </c>
      <c r="I239" s="368"/>
      <c r="J239" s="367"/>
      <c r="K239" s="173"/>
      <c r="L239" s="140"/>
      <c r="M239" s="32"/>
    </row>
    <row r="240" spans="2:13" s="33" customFormat="1" ht="12.75" customHeight="1">
      <c r="B240" s="151"/>
      <c r="C240" s="134"/>
      <c r="D240" s="135"/>
      <c r="E240" s="135"/>
      <c r="F240" s="333" t="s">
        <v>359</v>
      </c>
      <c r="G240" s="155" t="s">
        <v>42</v>
      </c>
      <c r="H240" s="156">
        <v>1</v>
      </c>
      <c r="I240" s="368"/>
      <c r="J240" s="367"/>
      <c r="K240" s="173"/>
      <c r="L240" s="140"/>
      <c r="M240" s="32"/>
    </row>
    <row r="241" spans="2:13" s="33" customFormat="1" ht="12.75" customHeight="1">
      <c r="B241" s="151"/>
      <c r="C241" s="134"/>
      <c r="D241" s="135"/>
      <c r="E241" s="135"/>
      <c r="F241" s="333" t="s">
        <v>360</v>
      </c>
      <c r="G241" s="155" t="s">
        <v>42</v>
      </c>
      <c r="H241" s="156">
        <v>1</v>
      </c>
      <c r="I241" s="368"/>
      <c r="J241" s="367"/>
      <c r="K241" s="173"/>
      <c r="L241" s="140"/>
      <c r="M241" s="32"/>
    </row>
    <row r="242" spans="2:13" s="33" customFormat="1" ht="12.75" customHeight="1">
      <c r="B242" s="151"/>
      <c r="C242" s="134"/>
      <c r="D242" s="135"/>
      <c r="E242" s="135"/>
      <c r="F242" s="333" t="s">
        <v>361</v>
      </c>
      <c r="G242" s="155" t="s">
        <v>42</v>
      </c>
      <c r="H242" s="156">
        <v>1</v>
      </c>
      <c r="I242" s="368"/>
      <c r="J242" s="369"/>
      <c r="K242" s="173"/>
      <c r="L242" s="140"/>
      <c r="M242" s="32"/>
    </row>
    <row r="243" spans="2:13" s="33" customFormat="1" ht="12.75" customHeight="1">
      <c r="B243" s="151"/>
      <c r="C243" s="134"/>
      <c r="D243" s="135"/>
      <c r="E243" s="135"/>
      <c r="F243" s="333" t="s">
        <v>362</v>
      </c>
      <c r="G243" s="155" t="s">
        <v>42</v>
      </c>
      <c r="H243" s="156">
        <v>1</v>
      </c>
      <c r="I243" s="368"/>
      <c r="J243" s="367"/>
      <c r="K243" s="173"/>
      <c r="L243" s="140"/>
      <c r="M243" s="32"/>
    </row>
    <row r="244" spans="2:13" s="33" customFormat="1" ht="12.75" customHeight="1">
      <c r="B244" s="151"/>
      <c r="C244" s="134"/>
      <c r="D244" s="135"/>
      <c r="E244" s="135"/>
      <c r="F244" s="333" t="s">
        <v>363</v>
      </c>
      <c r="G244" s="155" t="s">
        <v>42</v>
      </c>
      <c r="H244" s="156">
        <v>1</v>
      </c>
      <c r="I244" s="368"/>
      <c r="J244" s="367"/>
      <c r="K244" s="173"/>
      <c r="L244" s="140"/>
      <c r="M244" s="32"/>
    </row>
    <row r="245" spans="2:13" s="33" customFormat="1" ht="12.75" customHeight="1">
      <c r="B245" s="151"/>
      <c r="C245" s="134"/>
      <c r="D245" s="135"/>
      <c r="E245" s="135"/>
      <c r="F245" s="333" t="s">
        <v>364</v>
      </c>
      <c r="G245" s="155" t="s">
        <v>42</v>
      </c>
      <c r="H245" s="156">
        <v>1</v>
      </c>
      <c r="I245" s="368"/>
      <c r="J245" s="367"/>
      <c r="K245" s="173"/>
      <c r="L245" s="140"/>
      <c r="M245" s="32"/>
    </row>
    <row r="246" spans="2:13" s="33" customFormat="1" ht="12.75" customHeight="1">
      <c r="B246" s="151"/>
      <c r="C246" s="134"/>
      <c r="D246" s="135"/>
      <c r="E246" s="135"/>
      <c r="F246" s="333" t="s">
        <v>365</v>
      </c>
      <c r="G246" s="155" t="s">
        <v>42</v>
      </c>
      <c r="H246" s="156">
        <v>1</v>
      </c>
      <c r="I246" s="368"/>
      <c r="J246" s="369"/>
      <c r="K246" s="173"/>
      <c r="L246" s="140"/>
      <c r="M246" s="32"/>
    </row>
    <row r="247" spans="2:13" s="33" customFormat="1" ht="12.75" customHeight="1">
      <c r="B247" s="151"/>
      <c r="C247" s="134"/>
      <c r="D247" s="135"/>
      <c r="E247" s="135"/>
      <c r="F247" s="333" t="s">
        <v>366</v>
      </c>
      <c r="G247" s="155" t="s">
        <v>42</v>
      </c>
      <c r="H247" s="156">
        <v>1</v>
      </c>
      <c r="I247" s="368"/>
      <c r="J247" s="367"/>
      <c r="K247" s="173"/>
      <c r="L247" s="140"/>
      <c r="M247" s="32"/>
    </row>
    <row r="248" spans="2:13" s="33" customFormat="1" ht="12.75" customHeight="1">
      <c r="B248" s="151"/>
      <c r="C248" s="134"/>
      <c r="D248" s="135"/>
      <c r="E248" s="135"/>
      <c r="F248" s="333" t="s">
        <v>367</v>
      </c>
      <c r="G248" s="155" t="s">
        <v>42</v>
      </c>
      <c r="H248" s="156">
        <v>1</v>
      </c>
      <c r="I248" s="368"/>
      <c r="J248" s="367"/>
      <c r="K248" s="173"/>
      <c r="L248" s="140"/>
      <c r="M248" s="32"/>
    </row>
    <row r="249" spans="2:13" s="33" customFormat="1" ht="12.75" customHeight="1">
      <c r="B249" s="151"/>
      <c r="C249" s="134"/>
      <c r="D249" s="135"/>
      <c r="E249" s="135"/>
      <c r="F249" s="333"/>
      <c r="G249" s="155"/>
      <c r="H249" s="156"/>
      <c r="I249" s="173"/>
      <c r="J249" s="174"/>
      <c r="K249" s="173"/>
      <c r="L249" s="140"/>
      <c r="M249" s="32"/>
    </row>
    <row r="250" spans="2:13" s="33" customFormat="1" ht="12.75" customHeight="1">
      <c r="B250" s="151" t="s">
        <v>57</v>
      </c>
      <c r="C250" s="134"/>
      <c r="D250" s="135"/>
      <c r="E250" s="135"/>
      <c r="F250" s="329" t="s">
        <v>381</v>
      </c>
      <c r="G250" s="331" t="s">
        <v>25</v>
      </c>
      <c r="H250" s="332">
        <v>1</v>
      </c>
      <c r="I250" s="346">
        <f>SUM(I251:I255)</f>
        <v>0</v>
      </c>
      <c r="J250" s="350">
        <f>SUM(J251:J255)</f>
        <v>0</v>
      </c>
      <c r="K250" s="346">
        <f>H250*I250</f>
        <v>0</v>
      </c>
      <c r="L250" s="348">
        <f>J250</f>
        <v>0</v>
      </c>
      <c r="M250" s="32"/>
    </row>
    <row r="251" spans="2:13" s="33" customFormat="1" ht="12.75" customHeight="1">
      <c r="B251" s="151"/>
      <c r="C251" s="134"/>
      <c r="D251" s="135"/>
      <c r="E251" s="135"/>
      <c r="F251" s="333" t="s">
        <v>368</v>
      </c>
      <c r="G251" s="155" t="s">
        <v>42</v>
      </c>
      <c r="H251" s="156">
        <v>1</v>
      </c>
      <c r="I251" s="368"/>
      <c r="J251" s="367"/>
      <c r="K251" s="173"/>
      <c r="L251" s="166"/>
      <c r="M251" s="32"/>
    </row>
    <row r="252" spans="2:13" s="33" customFormat="1" ht="12.75" customHeight="1">
      <c r="B252" s="151"/>
      <c r="C252" s="134"/>
      <c r="D252" s="135"/>
      <c r="E252" s="135"/>
      <c r="F252" s="333" t="s">
        <v>369</v>
      </c>
      <c r="G252" s="155" t="s">
        <v>42</v>
      </c>
      <c r="H252" s="156">
        <v>1</v>
      </c>
      <c r="I252" s="368"/>
      <c r="J252" s="367"/>
      <c r="K252" s="173"/>
      <c r="L252" s="166"/>
      <c r="M252" s="32"/>
    </row>
    <row r="253" spans="2:13" s="33" customFormat="1" ht="12.75" customHeight="1">
      <c r="B253" s="151"/>
      <c r="C253" s="134"/>
      <c r="D253" s="135"/>
      <c r="E253" s="135"/>
      <c r="F253" s="333" t="s">
        <v>370</v>
      </c>
      <c r="G253" s="155" t="s">
        <v>42</v>
      </c>
      <c r="H253" s="156">
        <v>1</v>
      </c>
      <c r="I253" s="368"/>
      <c r="J253" s="369"/>
      <c r="K253" s="173"/>
      <c r="L253" s="166"/>
      <c r="M253" s="32"/>
    </row>
    <row r="254" spans="2:13" s="33" customFormat="1" ht="12.75" customHeight="1">
      <c r="B254" s="151"/>
      <c r="C254" s="134"/>
      <c r="D254" s="135"/>
      <c r="E254" s="135"/>
      <c r="F254" s="333" t="s">
        <v>371</v>
      </c>
      <c r="G254" s="155" t="s">
        <v>42</v>
      </c>
      <c r="H254" s="156">
        <v>1</v>
      </c>
      <c r="I254" s="368"/>
      <c r="J254" s="367"/>
      <c r="K254" s="173"/>
      <c r="L254" s="166"/>
      <c r="M254" s="32"/>
    </row>
    <row r="255" spans="2:13" s="33" customFormat="1" ht="12.75" customHeight="1">
      <c r="B255" s="151"/>
      <c r="C255" s="134"/>
      <c r="D255" s="135"/>
      <c r="E255" s="135"/>
      <c r="F255" s="333" t="s">
        <v>372</v>
      </c>
      <c r="G255" s="155" t="s">
        <v>42</v>
      </c>
      <c r="H255" s="156">
        <v>1</v>
      </c>
      <c r="I255" s="368"/>
      <c r="J255" s="367"/>
      <c r="K255" s="173"/>
      <c r="L255" s="166"/>
      <c r="M255" s="32"/>
    </row>
    <row r="256" spans="2:13" s="33" customFormat="1" ht="12.75" customHeight="1">
      <c r="B256" s="151"/>
      <c r="C256" s="134"/>
      <c r="D256" s="135"/>
      <c r="E256" s="135"/>
      <c r="F256" s="333"/>
      <c r="G256" s="155"/>
      <c r="H256" s="156"/>
      <c r="I256" s="173"/>
      <c r="J256" s="175"/>
      <c r="K256" s="173"/>
      <c r="L256" s="166"/>
      <c r="M256" s="32"/>
    </row>
    <row r="257" spans="2:13" s="33" customFormat="1" ht="12.75" customHeight="1">
      <c r="B257" s="151" t="s">
        <v>58</v>
      </c>
      <c r="C257" s="134"/>
      <c r="D257" s="135"/>
      <c r="E257" s="135"/>
      <c r="F257" s="329" t="s">
        <v>622</v>
      </c>
      <c r="G257" s="331" t="s">
        <v>42</v>
      </c>
      <c r="H257" s="332">
        <v>1</v>
      </c>
      <c r="I257" s="346">
        <f>I258</f>
        <v>0</v>
      </c>
      <c r="J257" s="347">
        <f>J258</f>
        <v>0</v>
      </c>
      <c r="K257" s="346">
        <f>H257*I257</f>
        <v>0</v>
      </c>
      <c r="L257" s="348">
        <f>J257</f>
        <v>0</v>
      </c>
      <c r="M257" s="32"/>
    </row>
    <row r="258" spans="2:13" s="33" customFormat="1" ht="12.75" customHeight="1">
      <c r="B258" s="151"/>
      <c r="C258" s="134"/>
      <c r="D258" s="135"/>
      <c r="E258" s="135"/>
      <c r="F258" s="333" t="s">
        <v>628</v>
      </c>
      <c r="G258" s="155" t="s">
        <v>42</v>
      </c>
      <c r="H258" s="156">
        <v>1</v>
      </c>
      <c r="I258" s="368"/>
      <c r="J258" s="369"/>
      <c r="K258" s="173"/>
      <c r="L258" s="166"/>
      <c r="M258" s="32"/>
    </row>
    <row r="259" spans="2:13" s="33" customFormat="1" ht="12.75" customHeight="1">
      <c r="B259" s="151"/>
      <c r="C259" s="134"/>
      <c r="D259" s="135"/>
      <c r="E259" s="135"/>
      <c r="F259" s="333"/>
      <c r="G259" s="155"/>
      <c r="H259" s="156"/>
      <c r="I259" s="173"/>
      <c r="J259" s="174"/>
      <c r="K259" s="173"/>
      <c r="L259" s="166"/>
      <c r="M259" s="32"/>
    </row>
    <row r="260" spans="2:13" s="33" customFormat="1" ht="12.75" customHeight="1">
      <c r="B260" s="151" t="s">
        <v>59</v>
      </c>
      <c r="C260" s="214"/>
      <c r="D260" s="135"/>
      <c r="E260" s="135"/>
      <c r="F260" s="329" t="s">
        <v>623</v>
      </c>
      <c r="G260" s="331" t="s">
        <v>42</v>
      </c>
      <c r="H260" s="332">
        <v>1</v>
      </c>
      <c r="I260" s="346">
        <f>I261</f>
        <v>0</v>
      </c>
      <c r="J260" s="347">
        <f>J261</f>
        <v>0</v>
      </c>
      <c r="K260" s="346">
        <f>H260*I260</f>
        <v>0</v>
      </c>
      <c r="L260" s="348">
        <f>J260</f>
        <v>0</v>
      </c>
      <c r="M260" s="32"/>
    </row>
    <row r="261" spans="2:13" s="33" customFormat="1" ht="12.75" customHeight="1">
      <c r="B261" s="151"/>
      <c r="C261" s="214"/>
      <c r="D261" s="135"/>
      <c r="E261" s="135"/>
      <c r="F261" s="333" t="s">
        <v>628</v>
      </c>
      <c r="G261" s="155" t="s">
        <v>42</v>
      </c>
      <c r="H261" s="156">
        <v>1</v>
      </c>
      <c r="I261" s="368"/>
      <c r="J261" s="369"/>
      <c r="K261" s="173"/>
      <c r="L261" s="166"/>
      <c r="M261" s="32"/>
    </row>
    <row r="262" spans="2:13" s="33" customFormat="1" ht="12.75" customHeight="1">
      <c r="B262" s="151"/>
      <c r="C262" s="214"/>
      <c r="D262" s="135"/>
      <c r="E262" s="135"/>
      <c r="F262" s="75"/>
      <c r="G262" s="155"/>
      <c r="H262" s="156"/>
      <c r="I262" s="173"/>
      <c r="J262" s="174"/>
      <c r="K262" s="173"/>
      <c r="L262" s="166"/>
      <c r="M262" s="32"/>
    </row>
    <row r="263" spans="2:13" s="33" customFormat="1" ht="12.75" customHeight="1">
      <c r="B263" s="151" t="s">
        <v>60</v>
      </c>
      <c r="C263" s="134"/>
      <c r="D263" s="135"/>
      <c r="E263" s="135"/>
      <c r="F263" s="329" t="s">
        <v>388</v>
      </c>
      <c r="G263" s="331" t="s">
        <v>25</v>
      </c>
      <c r="H263" s="332">
        <v>1</v>
      </c>
      <c r="I263" s="346">
        <f>SUM(I264:I265)</f>
        <v>0</v>
      </c>
      <c r="J263" s="347">
        <f>SUM(J264:J265)</f>
        <v>0</v>
      </c>
      <c r="K263" s="346">
        <f>H263*I263</f>
        <v>0</v>
      </c>
      <c r="L263" s="348">
        <f>J263</f>
        <v>0</v>
      </c>
      <c r="M263" s="32"/>
    </row>
    <row r="264" spans="2:13" s="33" customFormat="1" ht="12.75" customHeight="1">
      <c r="B264" s="151"/>
      <c r="C264" s="134"/>
      <c r="D264" s="135"/>
      <c r="E264" s="135"/>
      <c r="F264" s="333" t="s">
        <v>382</v>
      </c>
      <c r="G264" s="155" t="s">
        <v>42</v>
      </c>
      <c r="H264" s="156">
        <v>1</v>
      </c>
      <c r="I264" s="368"/>
      <c r="J264" s="369"/>
      <c r="K264" s="173"/>
      <c r="L264" s="166"/>
      <c r="M264" s="32"/>
    </row>
    <row r="265" spans="2:13" s="33" customFormat="1" ht="12.75" customHeight="1">
      <c r="B265" s="151"/>
      <c r="C265" s="134"/>
      <c r="D265" s="135"/>
      <c r="E265" s="135"/>
      <c r="F265" s="333" t="s">
        <v>383</v>
      </c>
      <c r="G265" s="155" t="s">
        <v>42</v>
      </c>
      <c r="H265" s="156">
        <v>1</v>
      </c>
      <c r="I265" s="368"/>
      <c r="J265" s="369"/>
      <c r="K265" s="173"/>
      <c r="L265" s="166"/>
      <c r="M265" s="32"/>
    </row>
    <row r="266" spans="2:13" s="33" customFormat="1" ht="12.75" customHeight="1">
      <c r="B266" s="151"/>
      <c r="C266" s="134"/>
      <c r="D266" s="135"/>
      <c r="E266" s="135"/>
      <c r="F266" s="333"/>
      <c r="G266" s="155"/>
      <c r="H266" s="156"/>
      <c r="I266" s="173"/>
      <c r="J266" s="174"/>
      <c r="K266" s="173"/>
      <c r="L266" s="166"/>
      <c r="M266" s="32"/>
    </row>
    <row r="267" spans="2:13" s="33" customFormat="1" ht="12.75" customHeight="1">
      <c r="B267" s="151" t="s">
        <v>61</v>
      </c>
      <c r="C267" s="134"/>
      <c r="D267" s="135"/>
      <c r="E267" s="135"/>
      <c r="F267" s="329" t="s">
        <v>389</v>
      </c>
      <c r="G267" s="331" t="s">
        <v>25</v>
      </c>
      <c r="H267" s="332">
        <v>1</v>
      </c>
      <c r="I267" s="346">
        <f>SUM(I268:I271)</f>
        <v>0</v>
      </c>
      <c r="J267" s="347">
        <f>SUM(J268:J271)</f>
        <v>0</v>
      </c>
      <c r="K267" s="346">
        <f>H267*I267</f>
        <v>0</v>
      </c>
      <c r="L267" s="348">
        <f>J267</f>
        <v>0</v>
      </c>
      <c r="M267" s="32"/>
    </row>
    <row r="268" spans="2:13" s="33" customFormat="1" ht="12.75" customHeight="1">
      <c r="B268" s="151"/>
      <c r="C268" s="134"/>
      <c r="D268" s="135"/>
      <c r="E268" s="135"/>
      <c r="F268" s="333" t="s">
        <v>392</v>
      </c>
      <c r="G268" s="155" t="s">
        <v>42</v>
      </c>
      <c r="H268" s="156">
        <v>1</v>
      </c>
      <c r="I268" s="368"/>
      <c r="J268" s="367"/>
      <c r="K268" s="173"/>
      <c r="L268" s="166"/>
      <c r="M268" s="32"/>
    </row>
    <row r="269" spans="2:13" s="33" customFormat="1" ht="12.75" customHeight="1">
      <c r="B269" s="151"/>
      <c r="C269" s="134"/>
      <c r="D269" s="135"/>
      <c r="E269" s="135"/>
      <c r="F269" s="333" t="s">
        <v>384</v>
      </c>
      <c r="G269" s="155" t="s">
        <v>42</v>
      </c>
      <c r="H269" s="156">
        <v>1</v>
      </c>
      <c r="I269" s="368"/>
      <c r="J269" s="369"/>
      <c r="K269" s="173"/>
      <c r="L269" s="166"/>
      <c r="M269" s="32"/>
    </row>
    <row r="270" spans="2:13" s="33" customFormat="1" ht="12.75" customHeight="1">
      <c r="B270" s="151"/>
      <c r="C270" s="134"/>
      <c r="D270" s="135"/>
      <c r="E270" s="135"/>
      <c r="F270" s="333" t="s">
        <v>385</v>
      </c>
      <c r="G270" s="155" t="s">
        <v>42</v>
      </c>
      <c r="H270" s="156">
        <v>1</v>
      </c>
      <c r="I270" s="368"/>
      <c r="J270" s="367"/>
      <c r="K270" s="173"/>
      <c r="L270" s="166"/>
      <c r="M270" s="32"/>
    </row>
    <row r="271" spans="2:13" s="33" customFormat="1" ht="12.75" customHeight="1">
      <c r="B271" s="151"/>
      <c r="C271" s="134"/>
      <c r="D271" s="135"/>
      <c r="E271" s="135"/>
      <c r="F271" s="333" t="s">
        <v>386</v>
      </c>
      <c r="G271" s="155" t="s">
        <v>42</v>
      </c>
      <c r="H271" s="156">
        <v>1</v>
      </c>
      <c r="I271" s="368"/>
      <c r="J271" s="367"/>
      <c r="K271" s="173"/>
      <c r="L271" s="166"/>
      <c r="M271" s="32"/>
    </row>
    <row r="272" spans="2:13" s="33" customFormat="1" ht="12.75" customHeight="1">
      <c r="B272" s="151"/>
      <c r="C272" s="134"/>
      <c r="D272" s="135"/>
      <c r="E272" s="135"/>
      <c r="F272" s="333" t="s">
        <v>387</v>
      </c>
      <c r="G272" s="155"/>
      <c r="H272" s="156"/>
      <c r="I272" s="173"/>
      <c r="J272" s="174"/>
      <c r="K272" s="173"/>
      <c r="L272" s="166"/>
      <c r="M272" s="32"/>
    </row>
    <row r="273" spans="2:13" s="33" customFormat="1" ht="12.75" customHeight="1">
      <c r="B273" s="151"/>
      <c r="C273" s="134"/>
      <c r="D273" s="135"/>
      <c r="E273" s="135"/>
      <c r="F273" s="333"/>
      <c r="G273" s="155"/>
      <c r="H273" s="156"/>
      <c r="I273" s="173"/>
      <c r="J273" s="174"/>
      <c r="K273" s="173"/>
      <c r="L273" s="166"/>
      <c r="M273" s="32"/>
    </row>
    <row r="274" spans="2:13" s="33" customFormat="1" ht="12.75" customHeight="1">
      <c r="B274" s="151" t="s">
        <v>62</v>
      </c>
      <c r="C274" s="134"/>
      <c r="D274" s="135"/>
      <c r="E274" s="135"/>
      <c r="F274" s="329" t="s">
        <v>390</v>
      </c>
      <c r="G274" s="331" t="s">
        <v>25</v>
      </c>
      <c r="H274" s="332">
        <v>1</v>
      </c>
      <c r="I274" s="346">
        <f>SUM(I275:I284)</f>
        <v>0</v>
      </c>
      <c r="J274" s="347">
        <f>SUM(J275:J284)</f>
        <v>0</v>
      </c>
      <c r="K274" s="346">
        <f>H274*I274</f>
        <v>0</v>
      </c>
      <c r="L274" s="348">
        <f>J274</f>
        <v>0</v>
      </c>
      <c r="M274" s="32"/>
    </row>
    <row r="275" spans="2:13" s="33" customFormat="1" ht="12.75" customHeight="1">
      <c r="B275" s="151"/>
      <c r="C275" s="134"/>
      <c r="D275" s="135"/>
      <c r="E275" s="135"/>
      <c r="F275" s="333" t="s">
        <v>391</v>
      </c>
      <c r="G275" s="155" t="s">
        <v>42</v>
      </c>
      <c r="H275" s="156">
        <v>1</v>
      </c>
      <c r="I275" s="368"/>
      <c r="J275" s="367"/>
      <c r="K275" s="173"/>
      <c r="L275" s="166"/>
      <c r="M275" s="32"/>
    </row>
    <row r="276" spans="2:13" s="33" customFormat="1" ht="12.75" customHeight="1">
      <c r="B276" s="151"/>
      <c r="C276" s="134"/>
      <c r="D276" s="135"/>
      <c r="E276" s="135"/>
      <c r="F276" s="333" t="s">
        <v>393</v>
      </c>
      <c r="G276" s="155" t="s">
        <v>42</v>
      </c>
      <c r="H276" s="156">
        <v>1</v>
      </c>
      <c r="I276" s="368"/>
      <c r="J276" s="369"/>
      <c r="K276" s="173"/>
      <c r="L276" s="166"/>
      <c r="M276" s="32"/>
    </row>
    <row r="277" spans="2:13" s="33" customFormat="1" ht="12.75" customHeight="1">
      <c r="B277" s="151"/>
      <c r="C277" s="134"/>
      <c r="D277" s="135"/>
      <c r="E277" s="135"/>
      <c r="F277" s="333" t="s">
        <v>394</v>
      </c>
      <c r="G277" s="155" t="s">
        <v>42</v>
      </c>
      <c r="H277" s="156">
        <v>1</v>
      </c>
      <c r="I277" s="368"/>
      <c r="J277" s="367"/>
      <c r="K277" s="173"/>
      <c r="L277" s="166"/>
      <c r="M277" s="32"/>
    </row>
    <row r="278" spans="2:13" s="33" customFormat="1" ht="12.75" customHeight="1">
      <c r="B278" s="151"/>
      <c r="C278" s="134"/>
      <c r="D278" s="135"/>
      <c r="E278" s="135"/>
      <c r="F278" s="333" t="s">
        <v>395</v>
      </c>
      <c r="G278" s="155" t="s">
        <v>42</v>
      </c>
      <c r="H278" s="156">
        <v>1</v>
      </c>
      <c r="I278" s="368"/>
      <c r="J278" s="367"/>
      <c r="K278" s="173"/>
      <c r="L278" s="166"/>
      <c r="M278" s="32"/>
    </row>
    <row r="279" spans="2:13" s="33" customFormat="1" ht="12.75" customHeight="1">
      <c r="B279" s="151"/>
      <c r="C279" s="134"/>
      <c r="D279" s="135"/>
      <c r="E279" s="135"/>
      <c r="F279" s="333" t="s">
        <v>396</v>
      </c>
      <c r="G279" s="155" t="s">
        <v>42</v>
      </c>
      <c r="H279" s="156">
        <v>1</v>
      </c>
      <c r="I279" s="368"/>
      <c r="J279" s="367"/>
      <c r="K279" s="173"/>
      <c r="L279" s="166"/>
      <c r="M279" s="32"/>
    </row>
    <row r="280" spans="2:13" s="33" customFormat="1" ht="12.75" customHeight="1">
      <c r="B280" s="151"/>
      <c r="C280" s="134"/>
      <c r="D280" s="135"/>
      <c r="E280" s="135"/>
      <c r="F280" s="333" t="s">
        <v>397</v>
      </c>
      <c r="G280" s="155" t="s">
        <v>42</v>
      </c>
      <c r="H280" s="156">
        <v>1</v>
      </c>
      <c r="I280" s="368"/>
      <c r="J280" s="369"/>
      <c r="K280" s="173"/>
      <c r="L280" s="166"/>
      <c r="M280" s="32"/>
    </row>
    <row r="281" spans="2:13" s="33" customFormat="1" ht="12.75" customHeight="1">
      <c r="B281" s="151"/>
      <c r="C281" s="134"/>
      <c r="D281" s="135"/>
      <c r="E281" s="135"/>
      <c r="F281" s="333" t="s">
        <v>398</v>
      </c>
      <c r="G281" s="155" t="s">
        <v>42</v>
      </c>
      <c r="H281" s="156">
        <v>1</v>
      </c>
      <c r="I281" s="368"/>
      <c r="J281" s="367"/>
      <c r="K281" s="173"/>
      <c r="L281" s="166"/>
      <c r="M281" s="32"/>
    </row>
    <row r="282" spans="2:13" s="33" customFormat="1" ht="12.75" customHeight="1">
      <c r="B282" s="151"/>
      <c r="C282" s="134"/>
      <c r="D282" s="135"/>
      <c r="E282" s="135"/>
      <c r="F282" s="333" t="s">
        <v>399</v>
      </c>
      <c r="G282" s="155" t="s">
        <v>42</v>
      </c>
      <c r="H282" s="156">
        <v>1</v>
      </c>
      <c r="I282" s="368"/>
      <c r="J282" s="367"/>
      <c r="K282" s="173"/>
      <c r="L282" s="166"/>
      <c r="M282" s="32"/>
    </row>
    <row r="283" spans="2:13" s="33" customFormat="1" ht="12.75" customHeight="1">
      <c r="B283" s="151"/>
      <c r="C283" s="134"/>
      <c r="D283" s="135"/>
      <c r="E283" s="135"/>
      <c r="F283" s="333" t="s">
        <v>400</v>
      </c>
      <c r="G283" s="155" t="s">
        <v>42</v>
      </c>
      <c r="H283" s="156">
        <v>1</v>
      </c>
      <c r="I283" s="368"/>
      <c r="J283" s="367"/>
      <c r="K283" s="173"/>
      <c r="L283" s="166"/>
      <c r="M283" s="32"/>
    </row>
    <row r="284" spans="2:13" s="33" customFormat="1" ht="12.75" customHeight="1">
      <c r="B284" s="151"/>
      <c r="C284" s="134"/>
      <c r="D284" s="135"/>
      <c r="E284" s="135"/>
      <c r="F284" s="333" t="s">
        <v>401</v>
      </c>
      <c r="G284" s="155" t="s">
        <v>42</v>
      </c>
      <c r="H284" s="156">
        <v>1</v>
      </c>
      <c r="I284" s="368"/>
      <c r="J284" s="367"/>
      <c r="K284" s="173"/>
      <c r="L284" s="166"/>
      <c r="M284" s="32"/>
    </row>
    <row r="285" spans="2:13" s="33" customFormat="1" ht="12.75" customHeight="1">
      <c r="B285" s="151"/>
      <c r="C285" s="134"/>
      <c r="D285" s="135"/>
      <c r="E285" s="135"/>
      <c r="F285" s="333"/>
      <c r="G285" s="155"/>
      <c r="H285" s="156"/>
      <c r="I285" s="173"/>
      <c r="J285" s="174"/>
      <c r="K285" s="173"/>
      <c r="L285" s="166"/>
      <c r="M285" s="32"/>
    </row>
    <row r="286" spans="2:13" s="33" customFormat="1" ht="12.75" customHeight="1">
      <c r="B286" s="151" t="s">
        <v>63</v>
      </c>
      <c r="C286" s="134"/>
      <c r="D286" s="135"/>
      <c r="E286" s="135"/>
      <c r="F286" s="329" t="s">
        <v>412</v>
      </c>
      <c r="G286" s="331" t="s">
        <v>25</v>
      </c>
      <c r="H286" s="332">
        <v>1</v>
      </c>
      <c r="I286" s="346">
        <f>SUM(I287:I289)</f>
        <v>0</v>
      </c>
      <c r="J286" s="350">
        <f>SUM(J287:J289)</f>
        <v>0</v>
      </c>
      <c r="K286" s="346">
        <f>H286*I286</f>
        <v>0</v>
      </c>
      <c r="L286" s="348">
        <f>J286</f>
        <v>0</v>
      </c>
      <c r="M286" s="32"/>
    </row>
    <row r="287" spans="2:13" s="33" customFormat="1" ht="12.75" customHeight="1">
      <c r="B287" s="151"/>
      <c r="C287" s="134"/>
      <c r="D287" s="135"/>
      <c r="E287" s="135"/>
      <c r="F287" s="333" t="s">
        <v>402</v>
      </c>
      <c r="G287" s="155" t="s">
        <v>42</v>
      </c>
      <c r="H287" s="156">
        <v>1</v>
      </c>
      <c r="I287" s="368"/>
      <c r="J287" s="367"/>
      <c r="K287" s="173"/>
      <c r="L287" s="166"/>
      <c r="M287" s="32"/>
    </row>
    <row r="288" spans="2:13" s="33" customFormat="1" ht="12.75" customHeight="1">
      <c r="B288" s="151"/>
      <c r="C288" s="134"/>
      <c r="D288" s="135"/>
      <c r="E288" s="135"/>
      <c r="F288" s="333" t="s">
        <v>403</v>
      </c>
      <c r="G288" s="155" t="s">
        <v>42</v>
      </c>
      <c r="H288" s="156">
        <v>1</v>
      </c>
      <c r="I288" s="368"/>
      <c r="J288" s="367"/>
      <c r="K288" s="173"/>
      <c r="L288" s="166"/>
      <c r="M288" s="32"/>
    </row>
    <row r="289" spans="2:13" s="33" customFormat="1" ht="12.75" customHeight="1">
      <c r="B289" s="151"/>
      <c r="C289" s="134"/>
      <c r="D289" s="135"/>
      <c r="E289" s="135"/>
      <c r="F289" s="333" t="s">
        <v>404</v>
      </c>
      <c r="G289" s="155" t="s">
        <v>42</v>
      </c>
      <c r="H289" s="156">
        <v>1</v>
      </c>
      <c r="I289" s="368"/>
      <c r="J289" s="367"/>
      <c r="K289" s="173"/>
      <c r="L289" s="166"/>
      <c r="M289" s="32"/>
    </row>
    <row r="290" spans="3:13" s="33" customFormat="1" ht="12.75" customHeight="1">
      <c r="C290" s="134"/>
      <c r="D290" s="135"/>
      <c r="E290" s="135"/>
      <c r="F290" s="333"/>
      <c r="G290" s="155"/>
      <c r="H290" s="156"/>
      <c r="I290" s="173">
        <v>0</v>
      </c>
      <c r="J290" s="175"/>
      <c r="K290" s="173">
        <f>H291*I290</f>
        <v>0</v>
      </c>
      <c r="L290" s="166"/>
      <c r="M290" s="32"/>
    </row>
    <row r="291" spans="2:13" s="33" customFormat="1" ht="12.75" customHeight="1">
      <c r="B291" s="151" t="s">
        <v>64</v>
      </c>
      <c r="C291" s="134"/>
      <c r="D291" s="135"/>
      <c r="E291" s="135"/>
      <c r="F291" s="329" t="s">
        <v>413</v>
      </c>
      <c r="G291" s="331" t="s">
        <v>25</v>
      </c>
      <c r="H291" s="332">
        <v>2</v>
      </c>
      <c r="I291" s="346">
        <f>SUM(I292:I299)</f>
        <v>0</v>
      </c>
      <c r="J291" s="350">
        <f>SUM(J292:J299)</f>
        <v>0</v>
      </c>
      <c r="K291" s="346">
        <f>I291*H291</f>
        <v>0</v>
      </c>
      <c r="L291" s="348">
        <f>J291*H291</f>
        <v>0</v>
      </c>
      <c r="M291" s="32"/>
    </row>
    <row r="292" spans="2:13" s="33" customFormat="1" ht="12.75" customHeight="1">
      <c r="B292" s="151"/>
      <c r="C292" s="134"/>
      <c r="D292" s="135"/>
      <c r="E292" s="135"/>
      <c r="F292" s="333" t="s">
        <v>411</v>
      </c>
      <c r="G292" s="155" t="s">
        <v>42</v>
      </c>
      <c r="H292" s="156">
        <v>1</v>
      </c>
      <c r="I292" s="368"/>
      <c r="J292" s="369"/>
      <c r="K292" s="173"/>
      <c r="L292" s="166"/>
      <c r="M292" s="32"/>
    </row>
    <row r="293" spans="2:13" s="33" customFormat="1" ht="12.75" customHeight="1">
      <c r="B293" s="151"/>
      <c r="C293" s="134"/>
      <c r="D293" s="135"/>
      <c r="E293" s="135"/>
      <c r="F293" s="333" t="s">
        <v>405</v>
      </c>
      <c r="G293" s="155" t="s">
        <v>42</v>
      </c>
      <c r="H293" s="156">
        <v>1</v>
      </c>
      <c r="I293" s="368"/>
      <c r="J293" s="367"/>
      <c r="K293" s="173"/>
      <c r="L293" s="166"/>
      <c r="M293" s="32"/>
    </row>
    <row r="294" spans="2:13" s="33" customFormat="1" ht="12.75" customHeight="1">
      <c r="B294" s="151"/>
      <c r="C294" s="134"/>
      <c r="D294" s="135"/>
      <c r="E294" s="135"/>
      <c r="F294" s="333" t="s">
        <v>406</v>
      </c>
      <c r="G294" s="155" t="s">
        <v>42</v>
      </c>
      <c r="H294" s="156">
        <v>1</v>
      </c>
      <c r="I294" s="368"/>
      <c r="J294" s="367"/>
      <c r="K294" s="173"/>
      <c r="L294" s="166"/>
      <c r="M294" s="32"/>
    </row>
    <row r="295" spans="2:13" s="33" customFormat="1" ht="12.75" customHeight="1">
      <c r="B295" s="151"/>
      <c r="C295" s="134"/>
      <c r="D295" s="135"/>
      <c r="E295" s="135"/>
      <c r="F295" s="333" t="s">
        <v>407</v>
      </c>
      <c r="G295" s="155" t="s">
        <v>42</v>
      </c>
      <c r="H295" s="156">
        <v>1</v>
      </c>
      <c r="I295" s="368"/>
      <c r="J295" s="367"/>
      <c r="K295" s="173"/>
      <c r="L295" s="166"/>
      <c r="M295" s="32"/>
    </row>
    <row r="296" spans="2:13" s="33" customFormat="1" ht="12.75" customHeight="1">
      <c r="B296" s="151"/>
      <c r="C296" s="134"/>
      <c r="D296" s="135"/>
      <c r="E296" s="135"/>
      <c r="F296" s="333" t="s">
        <v>408</v>
      </c>
      <c r="G296" s="155" t="s">
        <v>42</v>
      </c>
      <c r="H296" s="156">
        <v>1</v>
      </c>
      <c r="I296" s="368"/>
      <c r="J296" s="367"/>
      <c r="K296" s="173"/>
      <c r="L296" s="166"/>
      <c r="M296" s="32"/>
    </row>
    <row r="297" spans="2:13" s="33" customFormat="1" ht="12.75" customHeight="1">
      <c r="B297" s="151"/>
      <c r="C297" s="134"/>
      <c r="D297" s="135"/>
      <c r="E297" s="135"/>
      <c r="F297" s="333" t="s">
        <v>409</v>
      </c>
      <c r="G297" s="155" t="s">
        <v>42</v>
      </c>
      <c r="H297" s="156">
        <v>1</v>
      </c>
      <c r="I297" s="368"/>
      <c r="J297" s="367"/>
      <c r="K297" s="173"/>
      <c r="L297" s="166"/>
      <c r="M297" s="32"/>
    </row>
    <row r="298" spans="2:13" s="33" customFormat="1" ht="12.75" customHeight="1">
      <c r="B298" s="151"/>
      <c r="C298" s="134"/>
      <c r="D298" s="135"/>
      <c r="E298" s="135"/>
      <c r="F298" s="333" t="s">
        <v>410</v>
      </c>
      <c r="G298" s="155" t="s">
        <v>42</v>
      </c>
      <c r="H298" s="156">
        <v>1</v>
      </c>
      <c r="I298" s="368"/>
      <c r="J298" s="367"/>
      <c r="K298" s="173"/>
      <c r="L298" s="166"/>
      <c r="M298" s="32"/>
    </row>
    <row r="299" spans="2:13" s="33" customFormat="1" ht="12.75" customHeight="1">
      <c r="B299" s="151"/>
      <c r="C299" s="134"/>
      <c r="D299" s="135"/>
      <c r="E299" s="135"/>
      <c r="F299" s="333" t="s">
        <v>355</v>
      </c>
      <c r="G299" s="155" t="s">
        <v>42</v>
      </c>
      <c r="H299" s="156">
        <v>1</v>
      </c>
      <c r="I299" s="368"/>
      <c r="J299" s="367"/>
      <c r="K299" s="173"/>
      <c r="L299" s="166"/>
      <c r="M299" s="32"/>
    </row>
    <row r="300" spans="2:13" s="33" customFormat="1" ht="12.75" customHeight="1">
      <c r="B300" s="151"/>
      <c r="C300" s="214"/>
      <c r="D300" s="135"/>
      <c r="E300" s="135"/>
      <c r="F300" s="333"/>
      <c r="G300" s="155"/>
      <c r="H300" s="156"/>
      <c r="I300" s="173"/>
      <c r="J300" s="172"/>
      <c r="K300" s="173">
        <f>H301*I300</f>
        <v>0</v>
      </c>
      <c r="L300" s="166"/>
      <c r="M300" s="32"/>
    </row>
    <row r="301" spans="2:13" s="33" customFormat="1" ht="12.75" customHeight="1">
      <c r="B301" s="151" t="s">
        <v>65</v>
      </c>
      <c r="C301" s="214"/>
      <c r="D301" s="135"/>
      <c r="E301" s="135"/>
      <c r="F301" s="329" t="s">
        <v>414</v>
      </c>
      <c r="G301" s="331" t="s">
        <v>25</v>
      </c>
      <c r="H301" s="332">
        <v>1</v>
      </c>
      <c r="I301" s="346">
        <f>SUM(I302:I303)</f>
        <v>0</v>
      </c>
      <c r="J301" s="350">
        <f>SUM(J302:J303)</f>
        <v>0</v>
      </c>
      <c r="K301" s="346">
        <f>I301</f>
        <v>0</v>
      </c>
      <c r="L301" s="348">
        <f>J301</f>
        <v>0</v>
      </c>
      <c r="M301" s="32"/>
    </row>
    <row r="302" spans="2:13" s="33" customFormat="1" ht="12.75" customHeight="1">
      <c r="B302" s="151"/>
      <c r="C302" s="214"/>
      <c r="D302" s="135"/>
      <c r="E302" s="135"/>
      <c r="F302" s="333" t="s">
        <v>415</v>
      </c>
      <c r="G302" s="155" t="s">
        <v>42</v>
      </c>
      <c r="H302" s="156">
        <v>1</v>
      </c>
      <c r="I302" s="368"/>
      <c r="J302" s="367"/>
      <c r="K302" s="173"/>
      <c r="L302" s="166"/>
      <c r="M302" s="32"/>
    </row>
    <row r="303" spans="2:13" s="33" customFormat="1" ht="12.75" customHeight="1">
      <c r="B303" s="151"/>
      <c r="C303" s="214"/>
      <c r="D303" s="135"/>
      <c r="E303" s="135"/>
      <c r="F303" s="333" t="s">
        <v>416</v>
      </c>
      <c r="G303" s="155" t="s">
        <v>42</v>
      </c>
      <c r="H303" s="156">
        <v>1</v>
      </c>
      <c r="I303" s="368"/>
      <c r="J303" s="367"/>
      <c r="K303" s="173"/>
      <c r="L303" s="166"/>
      <c r="M303" s="32"/>
    </row>
    <row r="304" spans="2:13" s="33" customFormat="1" ht="12.75" customHeight="1">
      <c r="B304" s="151"/>
      <c r="C304" s="134"/>
      <c r="D304" s="135"/>
      <c r="E304" s="135"/>
      <c r="F304" s="75"/>
      <c r="G304" s="155"/>
      <c r="H304" s="156"/>
      <c r="I304" s="173">
        <v>0</v>
      </c>
      <c r="J304" s="174"/>
      <c r="K304" s="173">
        <f>H305*I304</f>
        <v>0</v>
      </c>
      <c r="L304" s="166"/>
      <c r="M304" s="32"/>
    </row>
    <row r="305" spans="2:13" s="33" customFormat="1" ht="12.75" customHeight="1">
      <c r="B305" s="151" t="s">
        <v>66</v>
      </c>
      <c r="C305" s="134"/>
      <c r="D305" s="135"/>
      <c r="E305" s="135"/>
      <c r="F305" s="329" t="s">
        <v>419</v>
      </c>
      <c r="G305" s="331" t="s">
        <v>25</v>
      </c>
      <c r="H305" s="332">
        <v>1</v>
      </c>
      <c r="I305" s="346">
        <f>SUM(I306:I308)</f>
        <v>0</v>
      </c>
      <c r="J305" s="347">
        <f>SUM(J306:J308)</f>
        <v>0</v>
      </c>
      <c r="K305" s="346">
        <f>I305</f>
        <v>0</v>
      </c>
      <c r="L305" s="348">
        <f>J305</f>
        <v>0</v>
      </c>
      <c r="M305" s="32"/>
    </row>
    <row r="306" spans="2:13" s="33" customFormat="1" ht="12.75" customHeight="1">
      <c r="B306" s="151"/>
      <c r="C306" s="134"/>
      <c r="D306" s="135"/>
      <c r="E306" s="135"/>
      <c r="F306" s="75" t="s">
        <v>417</v>
      </c>
      <c r="G306" s="155" t="s">
        <v>42</v>
      </c>
      <c r="H306" s="156">
        <v>1</v>
      </c>
      <c r="I306" s="368"/>
      <c r="J306" s="367"/>
      <c r="K306" s="173"/>
      <c r="L306" s="166"/>
      <c r="M306" s="32"/>
    </row>
    <row r="307" spans="2:13" s="33" customFormat="1" ht="12.75" customHeight="1">
      <c r="B307" s="151"/>
      <c r="C307" s="134"/>
      <c r="D307" s="135"/>
      <c r="E307" s="135"/>
      <c r="F307" s="75" t="s">
        <v>416</v>
      </c>
      <c r="G307" s="155" t="s">
        <v>42</v>
      </c>
      <c r="H307" s="156">
        <v>1</v>
      </c>
      <c r="I307" s="368"/>
      <c r="J307" s="367"/>
      <c r="K307" s="173"/>
      <c r="L307" s="166"/>
      <c r="M307" s="32"/>
    </row>
    <row r="308" spans="2:13" s="33" customFormat="1" ht="12.75" customHeight="1">
      <c r="B308" s="151"/>
      <c r="C308" s="134"/>
      <c r="D308" s="135"/>
      <c r="E308" s="135"/>
      <c r="F308" s="75" t="s">
        <v>418</v>
      </c>
      <c r="G308" s="155" t="s">
        <v>42</v>
      </c>
      <c r="H308" s="156">
        <v>1</v>
      </c>
      <c r="I308" s="368"/>
      <c r="J308" s="367"/>
      <c r="K308" s="173"/>
      <c r="L308" s="166"/>
      <c r="M308" s="32"/>
    </row>
    <row r="309" spans="2:13" s="33" customFormat="1" ht="12.75" customHeight="1">
      <c r="B309" s="151"/>
      <c r="C309" s="287"/>
      <c r="D309" s="288"/>
      <c r="E309" s="288"/>
      <c r="F309" s="75"/>
      <c r="G309" s="290"/>
      <c r="H309" s="291"/>
      <c r="I309" s="292">
        <v>0</v>
      </c>
      <c r="J309" s="293"/>
      <c r="K309" s="292">
        <f>H309*I309</f>
        <v>0</v>
      </c>
      <c r="L309" s="166"/>
      <c r="M309" s="32"/>
    </row>
    <row r="310" spans="2:13" s="33" customFormat="1" ht="12.75" customHeight="1">
      <c r="B310" s="286" t="s">
        <v>67</v>
      </c>
      <c r="C310" s="287"/>
      <c r="D310" s="288"/>
      <c r="E310" s="288"/>
      <c r="F310" s="339" t="s">
        <v>420</v>
      </c>
      <c r="G310" s="340" t="s">
        <v>25</v>
      </c>
      <c r="H310" s="341">
        <v>1</v>
      </c>
      <c r="I310" s="351">
        <f>SUM(I311:I312)</f>
        <v>0</v>
      </c>
      <c r="J310" s="352">
        <f>SUM(J311:J312)</f>
        <v>0</v>
      </c>
      <c r="K310" s="351">
        <f>I310</f>
        <v>0</v>
      </c>
      <c r="L310" s="348">
        <f>J310</f>
        <v>0</v>
      </c>
      <c r="M310" s="32"/>
    </row>
    <row r="311" spans="2:13" s="33" customFormat="1" ht="12.75" customHeight="1">
      <c r="B311" s="286"/>
      <c r="C311" s="287"/>
      <c r="D311" s="288"/>
      <c r="E311" s="288"/>
      <c r="F311" s="289" t="s">
        <v>421</v>
      </c>
      <c r="G311" s="155" t="s">
        <v>42</v>
      </c>
      <c r="H311" s="156">
        <v>1</v>
      </c>
      <c r="I311" s="368"/>
      <c r="J311" s="367"/>
      <c r="K311" s="292"/>
      <c r="L311" s="166"/>
      <c r="M311" s="32"/>
    </row>
    <row r="312" spans="2:13" s="33" customFormat="1" ht="12.75" customHeight="1">
      <c r="B312" s="286"/>
      <c r="C312" s="287"/>
      <c r="D312" s="288"/>
      <c r="E312" s="288"/>
      <c r="F312" s="289" t="s">
        <v>422</v>
      </c>
      <c r="G312" s="155" t="s">
        <v>42</v>
      </c>
      <c r="H312" s="156">
        <v>1</v>
      </c>
      <c r="I312" s="368"/>
      <c r="J312" s="367"/>
      <c r="K312" s="292"/>
      <c r="L312" s="166"/>
      <c r="M312" s="32"/>
    </row>
    <row r="313" spans="2:13" s="33" customFormat="1" ht="12.75" customHeight="1">
      <c r="B313" s="286"/>
      <c r="C313" s="287"/>
      <c r="D313" s="288"/>
      <c r="E313" s="288"/>
      <c r="F313" s="289"/>
      <c r="G313" s="290"/>
      <c r="H313" s="291"/>
      <c r="I313" s="173">
        <v>0</v>
      </c>
      <c r="J313" s="174"/>
      <c r="K313" s="173">
        <f>H313*I313</f>
        <v>0</v>
      </c>
      <c r="L313" s="166"/>
      <c r="M313" s="32"/>
    </row>
    <row r="314" spans="2:13" s="33" customFormat="1" ht="12.75" customHeight="1">
      <c r="B314" s="286" t="s">
        <v>68</v>
      </c>
      <c r="C314" s="287"/>
      <c r="D314" s="288"/>
      <c r="E314" s="288"/>
      <c r="F314" s="339" t="s">
        <v>428</v>
      </c>
      <c r="G314" s="331" t="s">
        <v>25</v>
      </c>
      <c r="H314" s="332">
        <v>1</v>
      </c>
      <c r="I314" s="346">
        <f>SUM(I315:I320)</f>
        <v>0</v>
      </c>
      <c r="J314" s="347">
        <f>SUM(J315:J320)</f>
        <v>0</v>
      </c>
      <c r="K314" s="346">
        <f>I314</f>
        <v>0</v>
      </c>
      <c r="L314" s="348">
        <f>J314</f>
        <v>0</v>
      </c>
      <c r="M314" s="32"/>
    </row>
    <row r="315" spans="2:13" s="33" customFormat="1" ht="12.75" customHeight="1">
      <c r="B315" s="286"/>
      <c r="C315" s="287"/>
      <c r="D315" s="288"/>
      <c r="E315" s="288"/>
      <c r="F315" s="289" t="s">
        <v>423</v>
      </c>
      <c r="G315" s="155" t="s">
        <v>42</v>
      </c>
      <c r="H315" s="156">
        <v>1</v>
      </c>
      <c r="I315" s="368"/>
      <c r="J315" s="367"/>
      <c r="K315" s="173"/>
      <c r="L315" s="166"/>
      <c r="M315" s="32"/>
    </row>
    <row r="316" spans="2:13" s="33" customFormat="1" ht="12.75" customHeight="1">
      <c r="B316" s="286"/>
      <c r="C316" s="287"/>
      <c r="D316" s="288"/>
      <c r="E316" s="288"/>
      <c r="F316" s="289" t="s">
        <v>424</v>
      </c>
      <c r="G316" s="155" t="s">
        <v>42</v>
      </c>
      <c r="H316" s="156">
        <v>1</v>
      </c>
      <c r="I316" s="368"/>
      <c r="J316" s="367"/>
      <c r="K316" s="173"/>
      <c r="L316" s="166"/>
      <c r="M316" s="32"/>
    </row>
    <row r="317" spans="2:13" s="33" customFormat="1" ht="12.75" customHeight="1">
      <c r="B317" s="286"/>
      <c r="C317" s="287"/>
      <c r="D317" s="288"/>
      <c r="E317" s="288"/>
      <c r="F317" s="289" t="s">
        <v>425</v>
      </c>
      <c r="G317" s="155" t="s">
        <v>42</v>
      </c>
      <c r="H317" s="156">
        <v>1</v>
      </c>
      <c r="I317" s="368"/>
      <c r="J317" s="367"/>
      <c r="K317" s="173"/>
      <c r="L317" s="166"/>
      <c r="M317" s="32"/>
    </row>
    <row r="318" spans="2:13" s="33" customFormat="1" ht="12.75" customHeight="1">
      <c r="B318" s="286"/>
      <c r="C318" s="287"/>
      <c r="D318" s="288"/>
      <c r="E318" s="288"/>
      <c r="F318" s="289" t="s">
        <v>426</v>
      </c>
      <c r="G318" s="155" t="s">
        <v>42</v>
      </c>
      <c r="H318" s="156">
        <v>1</v>
      </c>
      <c r="I318" s="368"/>
      <c r="J318" s="367"/>
      <c r="K318" s="173"/>
      <c r="L318" s="166"/>
      <c r="M318" s="32"/>
    </row>
    <row r="319" spans="2:13" s="33" customFormat="1" ht="12.75" customHeight="1">
      <c r="B319" s="286"/>
      <c r="C319" s="287"/>
      <c r="D319" s="288"/>
      <c r="E319" s="288"/>
      <c r="F319" s="289" t="s">
        <v>427</v>
      </c>
      <c r="G319" s="155" t="s">
        <v>42</v>
      </c>
      <c r="H319" s="156">
        <v>1</v>
      </c>
      <c r="I319" s="368"/>
      <c r="J319" s="367"/>
      <c r="K319" s="173"/>
      <c r="L319" s="166"/>
      <c r="M319" s="32"/>
    </row>
    <row r="320" spans="2:13" s="33" customFormat="1" ht="12.75" customHeight="1">
      <c r="B320" s="286"/>
      <c r="C320" s="287"/>
      <c r="D320" s="288"/>
      <c r="E320" s="288"/>
      <c r="F320" s="289" t="s">
        <v>339</v>
      </c>
      <c r="G320" s="155" t="s">
        <v>42</v>
      </c>
      <c r="H320" s="156">
        <v>1</v>
      </c>
      <c r="I320" s="368"/>
      <c r="J320" s="367"/>
      <c r="K320" s="173"/>
      <c r="L320" s="166"/>
      <c r="M320" s="32"/>
    </row>
    <row r="321" spans="2:13" s="33" customFormat="1" ht="12.75" customHeight="1">
      <c r="B321" s="286"/>
      <c r="C321" s="287"/>
      <c r="D321" s="288"/>
      <c r="E321" s="288"/>
      <c r="F321" s="289"/>
      <c r="G321" s="155"/>
      <c r="H321" s="156"/>
      <c r="I321" s="173">
        <v>0</v>
      </c>
      <c r="J321" s="174"/>
      <c r="K321" s="173">
        <f>H321*I321</f>
        <v>0</v>
      </c>
      <c r="L321" s="166"/>
      <c r="M321" s="32"/>
    </row>
    <row r="322" spans="2:13" s="33" customFormat="1" ht="12.75" customHeight="1">
      <c r="B322" s="286" t="s">
        <v>69</v>
      </c>
      <c r="C322" s="287"/>
      <c r="D322" s="288"/>
      <c r="E322" s="288"/>
      <c r="F322" s="339" t="s">
        <v>429</v>
      </c>
      <c r="G322" s="331" t="s">
        <v>25</v>
      </c>
      <c r="H322" s="332">
        <v>1</v>
      </c>
      <c r="I322" s="346">
        <f>SUM(I323:I326)</f>
        <v>0</v>
      </c>
      <c r="J322" s="347">
        <f>SUM(J323:J326)</f>
        <v>0</v>
      </c>
      <c r="K322" s="346">
        <f>I322</f>
        <v>0</v>
      </c>
      <c r="L322" s="348">
        <f>J322</f>
        <v>0</v>
      </c>
      <c r="M322" s="32"/>
    </row>
    <row r="323" spans="2:13" s="33" customFormat="1" ht="12.75" customHeight="1">
      <c r="B323" s="286"/>
      <c r="C323" s="287"/>
      <c r="D323" s="288"/>
      <c r="E323" s="288"/>
      <c r="F323" s="289" t="s">
        <v>430</v>
      </c>
      <c r="G323" s="155" t="s">
        <v>42</v>
      </c>
      <c r="H323" s="156">
        <v>1</v>
      </c>
      <c r="I323" s="368"/>
      <c r="J323" s="367"/>
      <c r="K323" s="173"/>
      <c r="L323" s="166"/>
      <c r="M323" s="32"/>
    </row>
    <row r="324" spans="2:13" s="33" customFormat="1" ht="12.75" customHeight="1">
      <c r="B324" s="286"/>
      <c r="C324" s="287"/>
      <c r="D324" s="288"/>
      <c r="E324" s="288"/>
      <c r="F324" s="289" t="s">
        <v>431</v>
      </c>
      <c r="G324" s="155" t="s">
        <v>42</v>
      </c>
      <c r="H324" s="156">
        <v>1</v>
      </c>
      <c r="I324" s="368"/>
      <c r="J324" s="367"/>
      <c r="K324" s="173"/>
      <c r="L324" s="166"/>
      <c r="M324" s="32"/>
    </row>
    <row r="325" spans="2:13" s="33" customFormat="1" ht="12.75" customHeight="1">
      <c r="B325" s="286"/>
      <c r="C325" s="287"/>
      <c r="D325" s="288"/>
      <c r="E325" s="288"/>
      <c r="F325" s="289" t="s">
        <v>432</v>
      </c>
      <c r="G325" s="155" t="s">
        <v>42</v>
      </c>
      <c r="H325" s="156">
        <v>1</v>
      </c>
      <c r="I325" s="368"/>
      <c r="J325" s="367"/>
      <c r="K325" s="173"/>
      <c r="L325" s="166"/>
      <c r="M325" s="32"/>
    </row>
    <row r="326" spans="2:13" s="33" customFormat="1" ht="12.75" customHeight="1">
      <c r="B326" s="286"/>
      <c r="C326" s="287"/>
      <c r="D326" s="288"/>
      <c r="E326" s="288"/>
      <c r="F326" s="289" t="s">
        <v>433</v>
      </c>
      <c r="G326" s="155" t="s">
        <v>42</v>
      </c>
      <c r="H326" s="156">
        <v>1</v>
      </c>
      <c r="I326" s="368"/>
      <c r="J326" s="367"/>
      <c r="K326" s="173"/>
      <c r="L326" s="166"/>
      <c r="M326" s="32"/>
    </row>
    <row r="327" spans="2:13" s="33" customFormat="1" ht="12.75" customHeight="1">
      <c r="B327" s="286"/>
      <c r="C327" s="287"/>
      <c r="D327" s="288"/>
      <c r="E327" s="288"/>
      <c r="F327" s="289"/>
      <c r="G327" s="155"/>
      <c r="H327" s="156"/>
      <c r="I327" s="173">
        <v>0</v>
      </c>
      <c r="J327" s="174"/>
      <c r="K327" s="173">
        <f>H327*I327</f>
        <v>0</v>
      </c>
      <c r="L327" s="166"/>
      <c r="M327" s="32"/>
    </row>
    <row r="328" spans="2:13" s="33" customFormat="1" ht="12.75" customHeight="1">
      <c r="B328" s="286" t="s">
        <v>71</v>
      </c>
      <c r="C328" s="287"/>
      <c r="D328" s="288"/>
      <c r="E328" s="288"/>
      <c r="F328" s="339" t="s">
        <v>435</v>
      </c>
      <c r="G328" s="331" t="s">
        <v>25</v>
      </c>
      <c r="H328" s="332">
        <v>1</v>
      </c>
      <c r="I328" s="346">
        <f>SUM(I330:I336)</f>
        <v>0</v>
      </c>
      <c r="J328" s="347">
        <f>SUM(J330:J336)</f>
        <v>0</v>
      </c>
      <c r="K328" s="346">
        <f>I328</f>
        <v>0</v>
      </c>
      <c r="L328" s="348">
        <f>J328</f>
        <v>0</v>
      </c>
      <c r="M328" s="32"/>
    </row>
    <row r="329" spans="2:13" s="33" customFormat="1" ht="12.75" customHeight="1">
      <c r="B329" s="286"/>
      <c r="C329" s="287"/>
      <c r="D329" s="288"/>
      <c r="E329" s="288"/>
      <c r="F329" s="289" t="s">
        <v>434</v>
      </c>
      <c r="G329" s="155"/>
      <c r="H329" s="156"/>
      <c r="I329" s="173"/>
      <c r="J329" s="174"/>
      <c r="K329" s="173"/>
      <c r="L329" s="166"/>
      <c r="M329" s="32"/>
    </row>
    <row r="330" spans="2:13" s="33" customFormat="1" ht="12.75" customHeight="1">
      <c r="B330" s="286"/>
      <c r="C330" s="287"/>
      <c r="D330" s="288"/>
      <c r="E330" s="288"/>
      <c r="F330" s="289" t="s">
        <v>436</v>
      </c>
      <c r="G330" s="155" t="s">
        <v>42</v>
      </c>
      <c r="H330" s="156">
        <v>1</v>
      </c>
      <c r="I330" s="368"/>
      <c r="J330" s="367"/>
      <c r="K330" s="173"/>
      <c r="L330" s="166"/>
      <c r="M330" s="32"/>
    </row>
    <row r="331" spans="2:13" s="33" customFormat="1" ht="12.75" customHeight="1">
      <c r="B331" s="286"/>
      <c r="C331" s="287"/>
      <c r="D331" s="288"/>
      <c r="E331" s="288"/>
      <c r="F331" s="289" t="s">
        <v>437</v>
      </c>
      <c r="G331" s="155" t="s">
        <v>42</v>
      </c>
      <c r="H331" s="156">
        <v>1</v>
      </c>
      <c r="I331" s="368"/>
      <c r="J331" s="367"/>
      <c r="K331" s="173"/>
      <c r="L331" s="166"/>
      <c r="M331" s="32"/>
    </row>
    <row r="332" spans="2:13" s="33" customFormat="1" ht="12.75" customHeight="1">
      <c r="B332" s="286"/>
      <c r="C332" s="287"/>
      <c r="D332" s="288"/>
      <c r="E332" s="288"/>
      <c r="F332" s="289" t="s">
        <v>438</v>
      </c>
      <c r="G332" s="155" t="s">
        <v>42</v>
      </c>
      <c r="H332" s="156">
        <v>1</v>
      </c>
      <c r="I332" s="368"/>
      <c r="J332" s="367"/>
      <c r="K332" s="173"/>
      <c r="L332" s="166"/>
      <c r="M332" s="32"/>
    </row>
    <row r="333" spans="2:13" s="33" customFormat="1" ht="12.75" customHeight="1">
      <c r="B333" s="286"/>
      <c r="C333" s="287"/>
      <c r="D333" s="288"/>
      <c r="E333" s="288"/>
      <c r="F333" s="289" t="s">
        <v>439</v>
      </c>
      <c r="G333" s="155" t="s">
        <v>42</v>
      </c>
      <c r="H333" s="156">
        <v>1</v>
      </c>
      <c r="I333" s="368"/>
      <c r="J333" s="367"/>
      <c r="K333" s="173"/>
      <c r="L333" s="166"/>
      <c r="M333" s="32"/>
    </row>
    <row r="334" spans="2:13" s="33" customFormat="1" ht="12.75" customHeight="1">
      <c r="B334" s="286"/>
      <c r="C334" s="287"/>
      <c r="D334" s="288"/>
      <c r="E334" s="288"/>
      <c r="F334" s="289" t="s">
        <v>440</v>
      </c>
      <c r="G334" s="155" t="s">
        <v>42</v>
      </c>
      <c r="H334" s="156">
        <v>1</v>
      </c>
      <c r="I334" s="368"/>
      <c r="J334" s="367"/>
      <c r="K334" s="173"/>
      <c r="L334" s="166"/>
      <c r="M334" s="32"/>
    </row>
    <row r="335" spans="2:13" s="33" customFormat="1" ht="12.75" customHeight="1">
      <c r="B335" s="286"/>
      <c r="C335" s="287"/>
      <c r="D335" s="288"/>
      <c r="E335" s="288"/>
      <c r="F335" s="289" t="s">
        <v>441</v>
      </c>
      <c r="G335" s="155" t="s">
        <v>42</v>
      </c>
      <c r="H335" s="156">
        <v>1</v>
      </c>
      <c r="I335" s="368"/>
      <c r="J335" s="367"/>
      <c r="K335" s="173"/>
      <c r="L335" s="166"/>
      <c r="M335" s="32"/>
    </row>
    <row r="336" spans="2:13" s="33" customFormat="1" ht="12.75" customHeight="1">
      <c r="B336" s="286"/>
      <c r="C336" s="287"/>
      <c r="D336" s="288"/>
      <c r="E336" s="288"/>
      <c r="F336" s="289" t="s">
        <v>442</v>
      </c>
      <c r="G336" s="155" t="s">
        <v>42</v>
      </c>
      <c r="H336" s="156">
        <v>1</v>
      </c>
      <c r="I336" s="368"/>
      <c r="J336" s="367"/>
      <c r="K336" s="173"/>
      <c r="L336" s="166"/>
      <c r="M336" s="32"/>
    </row>
    <row r="337" spans="2:13" s="33" customFormat="1" ht="12.75" customHeight="1">
      <c r="B337" s="286"/>
      <c r="C337" s="287"/>
      <c r="D337" s="288"/>
      <c r="E337" s="288"/>
      <c r="F337" s="289"/>
      <c r="G337" s="155"/>
      <c r="H337" s="156"/>
      <c r="I337" s="292">
        <v>0</v>
      </c>
      <c r="J337" s="293"/>
      <c r="K337" s="292">
        <f>H337*I337</f>
        <v>0</v>
      </c>
      <c r="L337" s="166"/>
      <c r="M337" s="32"/>
    </row>
    <row r="338" spans="2:13" s="33" customFormat="1" ht="12.75" customHeight="1">
      <c r="B338" s="286" t="s">
        <v>72</v>
      </c>
      <c r="C338" s="287"/>
      <c r="D338" s="288"/>
      <c r="E338" s="288"/>
      <c r="F338" s="339" t="s">
        <v>455</v>
      </c>
      <c r="G338" s="340" t="s">
        <v>25</v>
      </c>
      <c r="H338" s="341">
        <v>1</v>
      </c>
      <c r="I338" s="351">
        <f>SUM(I339:I350)</f>
        <v>0</v>
      </c>
      <c r="J338" s="352">
        <f>SUM(J339:J350)</f>
        <v>0</v>
      </c>
      <c r="K338" s="351">
        <f>I338</f>
        <v>0</v>
      </c>
      <c r="L338" s="348">
        <f>J338</f>
        <v>0</v>
      </c>
      <c r="M338" s="32"/>
    </row>
    <row r="339" spans="2:13" s="33" customFormat="1" ht="12.75" customHeight="1">
      <c r="B339" s="286"/>
      <c r="C339" s="287"/>
      <c r="D339" s="288"/>
      <c r="E339" s="288"/>
      <c r="F339" s="289" t="s">
        <v>443</v>
      </c>
      <c r="G339" s="155" t="s">
        <v>42</v>
      </c>
      <c r="H339" s="156">
        <v>1</v>
      </c>
      <c r="I339" s="368"/>
      <c r="J339" s="367"/>
      <c r="K339" s="292"/>
      <c r="L339" s="166"/>
      <c r="M339" s="32"/>
    </row>
    <row r="340" spans="2:13" s="33" customFormat="1" ht="12.75" customHeight="1">
      <c r="B340" s="286"/>
      <c r="C340" s="287"/>
      <c r="D340" s="288"/>
      <c r="E340" s="288"/>
      <c r="F340" s="289" t="s">
        <v>444</v>
      </c>
      <c r="G340" s="155" t="s">
        <v>42</v>
      </c>
      <c r="H340" s="156">
        <v>1</v>
      </c>
      <c r="I340" s="368"/>
      <c r="J340" s="367"/>
      <c r="K340" s="292"/>
      <c r="L340" s="166"/>
      <c r="M340" s="32"/>
    </row>
    <row r="341" spans="2:13" s="33" customFormat="1" ht="12.75" customHeight="1">
      <c r="B341" s="286"/>
      <c r="C341" s="287"/>
      <c r="D341" s="288"/>
      <c r="E341" s="288"/>
      <c r="F341" s="289" t="s">
        <v>445</v>
      </c>
      <c r="G341" s="155" t="s">
        <v>42</v>
      </c>
      <c r="H341" s="156">
        <v>1</v>
      </c>
      <c r="I341" s="368"/>
      <c r="J341" s="367"/>
      <c r="K341" s="292"/>
      <c r="L341" s="166"/>
      <c r="M341" s="32"/>
    </row>
    <row r="342" spans="2:13" s="33" customFormat="1" ht="12.75" customHeight="1">
      <c r="B342" s="286"/>
      <c r="C342" s="287"/>
      <c r="D342" s="288"/>
      <c r="E342" s="288"/>
      <c r="F342" s="289" t="s">
        <v>446</v>
      </c>
      <c r="G342" s="155" t="s">
        <v>42</v>
      </c>
      <c r="H342" s="156">
        <v>1</v>
      </c>
      <c r="I342" s="368"/>
      <c r="J342" s="367"/>
      <c r="K342" s="292"/>
      <c r="L342" s="166"/>
      <c r="M342" s="32"/>
    </row>
    <row r="343" spans="2:13" s="33" customFormat="1" ht="12.75" customHeight="1">
      <c r="B343" s="286"/>
      <c r="C343" s="287"/>
      <c r="D343" s="288"/>
      <c r="E343" s="288"/>
      <c r="F343" s="289" t="s">
        <v>447</v>
      </c>
      <c r="G343" s="155" t="s">
        <v>42</v>
      </c>
      <c r="H343" s="156">
        <v>1</v>
      </c>
      <c r="I343" s="368"/>
      <c r="J343" s="367"/>
      <c r="K343" s="292"/>
      <c r="L343" s="166"/>
      <c r="M343" s="32"/>
    </row>
    <row r="344" spans="2:13" s="33" customFormat="1" ht="12.75" customHeight="1">
      <c r="B344" s="286"/>
      <c r="C344" s="287"/>
      <c r="D344" s="288"/>
      <c r="E344" s="288"/>
      <c r="F344" s="289" t="s">
        <v>448</v>
      </c>
      <c r="G344" s="155" t="s">
        <v>42</v>
      </c>
      <c r="H344" s="156">
        <v>1</v>
      </c>
      <c r="I344" s="368"/>
      <c r="J344" s="367"/>
      <c r="K344" s="292"/>
      <c r="L344" s="166"/>
      <c r="M344" s="32"/>
    </row>
    <row r="345" spans="2:13" s="33" customFormat="1" ht="12.75" customHeight="1">
      <c r="B345" s="286"/>
      <c r="C345" s="287"/>
      <c r="D345" s="288"/>
      <c r="E345" s="288"/>
      <c r="F345" s="289" t="s">
        <v>449</v>
      </c>
      <c r="G345" s="155" t="s">
        <v>42</v>
      </c>
      <c r="H345" s="156">
        <v>1</v>
      </c>
      <c r="I345" s="368"/>
      <c r="J345" s="367"/>
      <c r="K345" s="292"/>
      <c r="L345" s="166"/>
      <c r="M345" s="32"/>
    </row>
    <row r="346" spans="2:13" s="33" customFormat="1" ht="12.75" customHeight="1">
      <c r="B346" s="286"/>
      <c r="C346" s="287"/>
      <c r="D346" s="288"/>
      <c r="E346" s="288"/>
      <c r="F346" s="289" t="s">
        <v>450</v>
      </c>
      <c r="G346" s="155" t="s">
        <v>42</v>
      </c>
      <c r="H346" s="156">
        <v>1</v>
      </c>
      <c r="I346" s="368"/>
      <c r="J346" s="367"/>
      <c r="K346" s="292"/>
      <c r="L346" s="166"/>
      <c r="M346" s="32"/>
    </row>
    <row r="347" spans="2:13" s="33" customFormat="1" ht="12.75" customHeight="1">
      <c r="B347" s="286"/>
      <c r="C347" s="287"/>
      <c r="D347" s="288"/>
      <c r="E347" s="288"/>
      <c r="F347" s="289" t="s">
        <v>451</v>
      </c>
      <c r="G347" s="155" t="s">
        <v>42</v>
      </c>
      <c r="H347" s="156">
        <v>1</v>
      </c>
      <c r="I347" s="368"/>
      <c r="J347" s="367"/>
      <c r="K347" s="292"/>
      <c r="L347" s="166"/>
      <c r="M347" s="32"/>
    </row>
    <row r="348" spans="2:13" s="33" customFormat="1" ht="12.75" customHeight="1">
      <c r="B348" s="286"/>
      <c r="C348" s="287"/>
      <c r="D348" s="288"/>
      <c r="E348" s="288"/>
      <c r="F348" s="289" t="s">
        <v>452</v>
      </c>
      <c r="G348" s="155" t="s">
        <v>42</v>
      </c>
      <c r="H348" s="156">
        <v>1</v>
      </c>
      <c r="I348" s="368"/>
      <c r="J348" s="367"/>
      <c r="K348" s="292"/>
      <c r="L348" s="166"/>
      <c r="M348" s="32"/>
    </row>
    <row r="349" spans="2:13" s="33" customFormat="1" ht="12.75" customHeight="1">
      <c r="B349" s="286"/>
      <c r="C349" s="287"/>
      <c r="D349" s="288"/>
      <c r="E349" s="288"/>
      <c r="F349" s="289" t="s">
        <v>453</v>
      </c>
      <c r="G349" s="155" t="s">
        <v>42</v>
      </c>
      <c r="H349" s="156">
        <v>1</v>
      </c>
      <c r="I349" s="368"/>
      <c r="J349" s="367"/>
      <c r="K349" s="292"/>
      <c r="L349" s="166"/>
      <c r="M349" s="32"/>
    </row>
    <row r="350" spans="2:13" s="33" customFormat="1" ht="12.75" customHeight="1">
      <c r="B350" s="286"/>
      <c r="C350" s="287"/>
      <c r="D350" s="288"/>
      <c r="E350" s="288"/>
      <c r="F350" s="289" t="s">
        <v>454</v>
      </c>
      <c r="G350" s="155" t="s">
        <v>42</v>
      </c>
      <c r="H350" s="156">
        <v>1</v>
      </c>
      <c r="I350" s="368"/>
      <c r="J350" s="367"/>
      <c r="K350" s="292"/>
      <c r="L350" s="166"/>
      <c r="M350" s="32"/>
    </row>
    <row r="351" spans="2:13" s="33" customFormat="1" ht="12.75" customHeight="1">
      <c r="B351" s="286"/>
      <c r="C351" s="287"/>
      <c r="D351" s="288"/>
      <c r="E351" s="288"/>
      <c r="F351" s="289"/>
      <c r="G351" s="290"/>
      <c r="H351" s="291"/>
      <c r="I351" s="292">
        <v>0</v>
      </c>
      <c r="J351" s="293"/>
      <c r="K351" s="292">
        <f>H351*I351</f>
        <v>0</v>
      </c>
      <c r="L351" s="166"/>
      <c r="M351" s="32"/>
    </row>
    <row r="352" spans="2:13" s="33" customFormat="1" ht="12.75" customHeight="1">
      <c r="B352" s="286" t="s">
        <v>73</v>
      </c>
      <c r="C352" s="287"/>
      <c r="D352" s="288"/>
      <c r="E352" s="288"/>
      <c r="F352" s="339" t="s">
        <v>456</v>
      </c>
      <c r="G352" s="340" t="s">
        <v>25</v>
      </c>
      <c r="H352" s="341">
        <v>1</v>
      </c>
      <c r="I352" s="351">
        <f>SUM(I353:I356)</f>
        <v>0</v>
      </c>
      <c r="J352" s="352">
        <f>SUM(J353:J356)</f>
        <v>0</v>
      </c>
      <c r="K352" s="351">
        <f>I352</f>
        <v>0</v>
      </c>
      <c r="L352" s="348">
        <f>J352</f>
        <v>0</v>
      </c>
      <c r="M352" s="32"/>
    </row>
    <row r="353" spans="2:13" s="33" customFormat="1" ht="12.75" customHeight="1">
      <c r="B353" s="286"/>
      <c r="C353" s="287"/>
      <c r="D353" s="288"/>
      <c r="E353" s="288"/>
      <c r="F353" s="289" t="s">
        <v>457</v>
      </c>
      <c r="G353" s="155" t="s">
        <v>42</v>
      </c>
      <c r="H353" s="156">
        <v>1</v>
      </c>
      <c r="I353" s="368"/>
      <c r="J353" s="367"/>
      <c r="K353" s="292"/>
      <c r="L353" s="166"/>
      <c r="M353" s="32"/>
    </row>
    <row r="354" spans="2:13" s="33" customFormat="1" ht="12.75" customHeight="1">
      <c r="B354" s="286"/>
      <c r="C354" s="287"/>
      <c r="D354" s="288"/>
      <c r="E354" s="288"/>
      <c r="F354" s="289" t="s">
        <v>458</v>
      </c>
      <c r="G354" s="155" t="s">
        <v>42</v>
      </c>
      <c r="H354" s="156">
        <v>1</v>
      </c>
      <c r="I354" s="368"/>
      <c r="J354" s="367"/>
      <c r="K354" s="292"/>
      <c r="L354" s="166"/>
      <c r="M354" s="32"/>
    </row>
    <row r="355" spans="2:13" s="33" customFormat="1" ht="12.75" customHeight="1">
      <c r="B355" s="286"/>
      <c r="C355" s="287"/>
      <c r="D355" s="288"/>
      <c r="E355" s="288"/>
      <c r="F355" s="289" t="s">
        <v>459</v>
      </c>
      <c r="G355" s="155" t="s">
        <v>42</v>
      </c>
      <c r="H355" s="156">
        <v>1</v>
      </c>
      <c r="I355" s="368"/>
      <c r="J355" s="367"/>
      <c r="K355" s="292"/>
      <c r="L355" s="166"/>
      <c r="M355" s="32"/>
    </row>
    <row r="356" spans="2:13" s="33" customFormat="1" ht="12.75" customHeight="1">
      <c r="B356" s="133"/>
      <c r="C356" s="134"/>
      <c r="D356" s="135"/>
      <c r="E356" s="135"/>
      <c r="F356" s="289" t="s">
        <v>460</v>
      </c>
      <c r="G356" s="155" t="s">
        <v>42</v>
      </c>
      <c r="H356" s="156">
        <v>1</v>
      </c>
      <c r="I356" s="368"/>
      <c r="J356" s="367"/>
      <c r="K356" s="148"/>
      <c r="L356" s="166"/>
      <c r="M356" s="32"/>
    </row>
    <row r="357" spans="2:13" s="33" customFormat="1" ht="12.75" customHeight="1">
      <c r="B357" s="133"/>
      <c r="C357" s="134"/>
      <c r="D357" s="135"/>
      <c r="E357" s="135"/>
      <c r="F357" s="289"/>
      <c r="G357" s="146"/>
      <c r="H357" s="220"/>
      <c r="I357" s="139"/>
      <c r="J357" s="165"/>
      <c r="K357" s="148"/>
      <c r="L357" s="166"/>
      <c r="M357" s="32"/>
    </row>
    <row r="358" spans="2:13" s="33" customFormat="1" ht="12.75" customHeight="1">
      <c r="B358" s="133"/>
      <c r="C358" s="134"/>
      <c r="D358" s="135"/>
      <c r="E358" s="135"/>
      <c r="F358" s="216"/>
      <c r="G358" s="146"/>
      <c r="H358" s="220"/>
      <c r="I358" s="139"/>
      <c r="J358" s="165"/>
      <c r="K358" s="148"/>
      <c r="L358" s="166"/>
      <c r="M358" s="32"/>
    </row>
    <row r="359" spans="3:13" s="33" customFormat="1" ht="12.75" customHeight="1">
      <c r="C359" s="134"/>
      <c r="D359" s="135"/>
      <c r="E359" s="135"/>
      <c r="F359" s="256" t="s">
        <v>70</v>
      </c>
      <c r="G359" s="155"/>
      <c r="H359" s="156"/>
      <c r="I359" s="173">
        <v>0</v>
      </c>
      <c r="J359" s="174"/>
      <c r="K359" s="173">
        <f>H359*I359</f>
        <v>0</v>
      </c>
      <c r="L359" s="166"/>
      <c r="M359" s="32"/>
    </row>
    <row r="360" spans="3:13" s="33" customFormat="1" ht="12.75" customHeight="1">
      <c r="C360" s="134"/>
      <c r="D360" s="135"/>
      <c r="E360" s="135"/>
      <c r="F360" s="256"/>
      <c r="G360" s="155"/>
      <c r="H360" s="156"/>
      <c r="I360" s="173"/>
      <c r="J360" s="174"/>
      <c r="K360" s="173"/>
      <c r="L360" s="166"/>
      <c r="M360" s="32"/>
    </row>
    <row r="361" spans="2:13" s="33" customFormat="1" ht="12.75" customHeight="1">
      <c r="B361" s="286" t="s">
        <v>74</v>
      </c>
      <c r="C361" s="214"/>
      <c r="D361" s="135"/>
      <c r="E361" s="135"/>
      <c r="F361" s="329" t="s">
        <v>469</v>
      </c>
      <c r="G361" s="331" t="s">
        <v>25</v>
      </c>
      <c r="H361" s="332">
        <v>1</v>
      </c>
      <c r="I361" s="346">
        <f>SUM(I362:I376)</f>
        <v>0</v>
      </c>
      <c r="J361" s="347">
        <f>SUM(J362:J376)</f>
        <v>0</v>
      </c>
      <c r="K361" s="346">
        <f>H361*I361</f>
        <v>0</v>
      </c>
      <c r="L361" s="348">
        <f>J361</f>
        <v>0</v>
      </c>
      <c r="M361" s="32"/>
    </row>
    <row r="362" spans="2:13" s="33" customFormat="1" ht="12.75" customHeight="1">
      <c r="B362" s="286"/>
      <c r="C362" s="214"/>
      <c r="D362" s="135"/>
      <c r="E362" s="135"/>
      <c r="F362" s="75" t="s">
        <v>461</v>
      </c>
      <c r="G362" s="155" t="s">
        <v>42</v>
      </c>
      <c r="H362" s="156">
        <v>1</v>
      </c>
      <c r="I362" s="368"/>
      <c r="J362" s="367"/>
      <c r="K362" s="173"/>
      <c r="L362" s="166"/>
      <c r="M362" s="32"/>
    </row>
    <row r="363" spans="2:13" s="33" customFormat="1" ht="12.75" customHeight="1">
      <c r="B363" s="286"/>
      <c r="C363" s="214"/>
      <c r="D363" s="135"/>
      <c r="E363" s="135"/>
      <c r="F363" s="75" t="s">
        <v>462</v>
      </c>
      <c r="G363" s="155" t="s">
        <v>42</v>
      </c>
      <c r="H363" s="156">
        <v>1</v>
      </c>
      <c r="I363" s="368"/>
      <c r="J363" s="367"/>
      <c r="K363" s="173"/>
      <c r="L363" s="166"/>
      <c r="M363" s="32"/>
    </row>
    <row r="364" spans="2:13" s="33" customFormat="1" ht="12.75" customHeight="1">
      <c r="B364" s="286"/>
      <c r="C364" s="214"/>
      <c r="D364" s="135"/>
      <c r="E364" s="135"/>
      <c r="F364" s="75" t="s">
        <v>463</v>
      </c>
      <c r="G364" s="155" t="s">
        <v>42</v>
      </c>
      <c r="H364" s="156">
        <v>1</v>
      </c>
      <c r="I364" s="368"/>
      <c r="J364" s="367"/>
      <c r="K364" s="173"/>
      <c r="L364" s="166"/>
      <c r="M364" s="32"/>
    </row>
    <row r="365" spans="2:13" s="33" customFormat="1" ht="12.75" customHeight="1">
      <c r="B365" s="286"/>
      <c r="C365" s="214"/>
      <c r="D365" s="135"/>
      <c r="E365" s="135"/>
      <c r="F365" s="75" t="s">
        <v>464</v>
      </c>
      <c r="G365" s="155" t="s">
        <v>42</v>
      </c>
      <c r="H365" s="156">
        <v>1</v>
      </c>
      <c r="I365" s="368"/>
      <c r="J365" s="367"/>
      <c r="K365" s="173"/>
      <c r="L365" s="166"/>
      <c r="M365" s="32"/>
    </row>
    <row r="366" spans="2:13" s="33" customFormat="1" ht="12.75" customHeight="1">
      <c r="B366" s="286"/>
      <c r="C366" s="214"/>
      <c r="D366" s="135"/>
      <c r="E366" s="135"/>
      <c r="F366" s="75" t="s">
        <v>465</v>
      </c>
      <c r="G366" s="155" t="s">
        <v>42</v>
      </c>
      <c r="H366" s="156">
        <v>1</v>
      </c>
      <c r="I366" s="368"/>
      <c r="J366" s="367"/>
      <c r="K366" s="173"/>
      <c r="L366" s="166"/>
      <c r="M366" s="32"/>
    </row>
    <row r="367" spans="2:13" s="33" customFormat="1" ht="12.75" customHeight="1">
      <c r="B367" s="286"/>
      <c r="C367" s="214"/>
      <c r="D367" s="135"/>
      <c r="E367" s="135"/>
      <c r="F367" s="75" t="s">
        <v>466</v>
      </c>
      <c r="G367" s="155" t="s">
        <v>42</v>
      </c>
      <c r="H367" s="156">
        <v>1</v>
      </c>
      <c r="I367" s="368"/>
      <c r="J367" s="367"/>
      <c r="K367" s="173"/>
      <c r="L367" s="166"/>
      <c r="M367" s="32"/>
    </row>
    <row r="368" spans="2:13" s="33" customFormat="1" ht="12.75" customHeight="1">
      <c r="B368" s="286"/>
      <c r="C368" s="214"/>
      <c r="D368" s="135"/>
      <c r="E368" s="135"/>
      <c r="F368" s="75" t="s">
        <v>467</v>
      </c>
      <c r="G368" s="155" t="s">
        <v>42</v>
      </c>
      <c r="H368" s="156">
        <v>1</v>
      </c>
      <c r="I368" s="368"/>
      <c r="J368" s="367"/>
      <c r="K368" s="173"/>
      <c r="L368" s="166"/>
      <c r="M368" s="32"/>
    </row>
    <row r="369" spans="2:13" s="33" customFormat="1" ht="12.75" customHeight="1">
      <c r="B369" s="286"/>
      <c r="C369" s="214"/>
      <c r="D369" s="135"/>
      <c r="E369" s="135"/>
      <c r="F369" s="75" t="s">
        <v>468</v>
      </c>
      <c r="G369" s="155"/>
      <c r="H369" s="156"/>
      <c r="I369" s="173"/>
      <c r="J369" s="174"/>
      <c r="K369" s="173"/>
      <c r="L369" s="166"/>
      <c r="M369" s="32"/>
    </row>
    <row r="370" spans="2:13" s="33" customFormat="1" ht="12.75" customHeight="1">
      <c r="B370" s="286"/>
      <c r="C370" s="214"/>
      <c r="D370" s="135"/>
      <c r="E370" s="135"/>
      <c r="F370" s="75" t="s">
        <v>470</v>
      </c>
      <c r="G370" s="155" t="s">
        <v>42</v>
      </c>
      <c r="H370" s="156">
        <v>1</v>
      </c>
      <c r="I370" s="368"/>
      <c r="J370" s="367"/>
      <c r="K370" s="173"/>
      <c r="L370" s="166"/>
      <c r="M370" s="32"/>
    </row>
    <row r="371" spans="2:13" s="33" customFormat="1" ht="12.75" customHeight="1">
      <c r="B371" s="286"/>
      <c r="C371" s="214"/>
      <c r="D371" s="135"/>
      <c r="E371" s="135"/>
      <c r="F371" s="75" t="s">
        <v>471</v>
      </c>
      <c r="G371" s="155" t="s">
        <v>42</v>
      </c>
      <c r="H371" s="156">
        <v>1</v>
      </c>
      <c r="I371" s="368"/>
      <c r="J371" s="367"/>
      <c r="K371" s="173"/>
      <c r="L371" s="166"/>
      <c r="M371" s="32"/>
    </row>
    <row r="372" spans="2:13" s="33" customFormat="1" ht="12.75" customHeight="1">
      <c r="B372" s="286"/>
      <c r="C372" s="214"/>
      <c r="D372" s="135"/>
      <c r="E372" s="135"/>
      <c r="F372" s="75" t="s">
        <v>472</v>
      </c>
      <c r="G372" s="155" t="s">
        <v>42</v>
      </c>
      <c r="H372" s="156">
        <v>1</v>
      </c>
      <c r="I372" s="368"/>
      <c r="J372" s="367"/>
      <c r="K372" s="173"/>
      <c r="L372" s="166"/>
      <c r="M372" s="32"/>
    </row>
    <row r="373" spans="2:13" s="33" customFormat="1" ht="12.75" customHeight="1">
      <c r="B373" s="286"/>
      <c r="C373" s="214"/>
      <c r="D373" s="135"/>
      <c r="E373" s="135"/>
      <c r="F373" s="75" t="s">
        <v>473</v>
      </c>
      <c r="G373" s="155" t="s">
        <v>42</v>
      </c>
      <c r="H373" s="156">
        <v>1</v>
      </c>
      <c r="I373" s="368"/>
      <c r="J373" s="367"/>
      <c r="K373" s="173"/>
      <c r="L373" s="166"/>
      <c r="M373" s="32"/>
    </row>
    <row r="374" spans="2:13" s="33" customFormat="1" ht="12.75" customHeight="1">
      <c r="B374" s="286"/>
      <c r="C374" s="214"/>
      <c r="D374" s="135"/>
      <c r="E374" s="135"/>
      <c r="F374" s="75" t="s">
        <v>474</v>
      </c>
      <c r="G374" s="155" t="s">
        <v>42</v>
      </c>
      <c r="H374" s="156">
        <v>1</v>
      </c>
      <c r="I374" s="368"/>
      <c r="J374" s="367"/>
      <c r="K374" s="173"/>
      <c r="L374" s="166"/>
      <c r="M374" s="32"/>
    </row>
    <row r="375" spans="2:13" s="33" customFormat="1" ht="12.75" customHeight="1">
      <c r="B375" s="286"/>
      <c r="C375" s="214"/>
      <c r="D375" s="135"/>
      <c r="E375" s="135"/>
      <c r="F375" s="75" t="s">
        <v>475</v>
      </c>
      <c r="G375" s="155" t="s">
        <v>42</v>
      </c>
      <c r="H375" s="156">
        <v>1</v>
      </c>
      <c r="I375" s="368"/>
      <c r="J375" s="367"/>
      <c r="K375" s="173"/>
      <c r="L375" s="166"/>
      <c r="M375" s="32"/>
    </row>
    <row r="376" spans="2:13" s="33" customFormat="1" ht="12.75" customHeight="1">
      <c r="B376" s="286"/>
      <c r="C376" s="214"/>
      <c r="D376" s="135"/>
      <c r="E376" s="135"/>
      <c r="F376" s="75" t="s">
        <v>476</v>
      </c>
      <c r="G376" s="155" t="s">
        <v>42</v>
      </c>
      <c r="H376" s="156">
        <v>1</v>
      </c>
      <c r="I376" s="368"/>
      <c r="J376" s="367"/>
      <c r="K376" s="173"/>
      <c r="L376" s="166"/>
      <c r="M376" s="32"/>
    </row>
    <row r="377" spans="2:13" s="33" customFormat="1" ht="12.75" customHeight="1">
      <c r="B377" s="286"/>
      <c r="C377" s="214"/>
      <c r="D377" s="135"/>
      <c r="E377" s="135"/>
      <c r="F377" s="75"/>
      <c r="G377" s="155"/>
      <c r="H377" s="156"/>
      <c r="I377" s="173"/>
      <c r="J377" s="174"/>
      <c r="K377" s="173"/>
      <c r="L377" s="166"/>
      <c r="M377" s="32"/>
    </row>
    <row r="378" spans="2:13" s="33" customFormat="1" ht="12.75" customHeight="1">
      <c r="B378" s="286" t="s">
        <v>75</v>
      </c>
      <c r="C378" s="134"/>
      <c r="D378" s="135"/>
      <c r="E378" s="135"/>
      <c r="F378" s="329" t="s">
        <v>501</v>
      </c>
      <c r="G378" s="331" t="s">
        <v>25</v>
      </c>
      <c r="H378" s="332">
        <v>1</v>
      </c>
      <c r="I378" s="346">
        <f>SUM(I379:I402)</f>
        <v>0</v>
      </c>
      <c r="J378" s="347">
        <f>SUM(J379:J402)</f>
        <v>0</v>
      </c>
      <c r="K378" s="346">
        <f>H378*I378</f>
        <v>0</v>
      </c>
      <c r="L378" s="348">
        <f>H378*J378</f>
        <v>0</v>
      </c>
      <c r="M378" s="32"/>
    </row>
    <row r="379" spans="2:13" s="33" customFormat="1" ht="12.75" customHeight="1">
      <c r="B379" s="286"/>
      <c r="C379" s="134"/>
      <c r="D379" s="135"/>
      <c r="E379" s="135"/>
      <c r="F379" s="75" t="s">
        <v>477</v>
      </c>
      <c r="G379" s="155" t="s">
        <v>42</v>
      </c>
      <c r="H379" s="156">
        <v>1</v>
      </c>
      <c r="I379" s="368"/>
      <c r="J379" s="367"/>
      <c r="K379" s="173"/>
      <c r="L379" s="140"/>
      <c r="M379" s="32"/>
    </row>
    <row r="380" spans="2:13" s="33" customFormat="1" ht="12.75" customHeight="1">
      <c r="B380" s="286"/>
      <c r="C380" s="134"/>
      <c r="D380" s="135"/>
      <c r="E380" s="135"/>
      <c r="F380" s="75" t="s">
        <v>478</v>
      </c>
      <c r="G380" s="155" t="s">
        <v>42</v>
      </c>
      <c r="H380" s="156">
        <v>1</v>
      </c>
      <c r="I380" s="368"/>
      <c r="J380" s="367"/>
      <c r="K380" s="173"/>
      <c r="L380" s="140"/>
      <c r="M380" s="32"/>
    </row>
    <row r="381" spans="2:13" s="33" customFormat="1" ht="12.75" customHeight="1">
      <c r="B381" s="286"/>
      <c r="C381" s="134"/>
      <c r="D381" s="135"/>
      <c r="E381" s="135"/>
      <c r="F381" s="75" t="s">
        <v>479</v>
      </c>
      <c r="G381" s="155" t="s">
        <v>42</v>
      </c>
      <c r="H381" s="156">
        <v>1</v>
      </c>
      <c r="I381" s="368"/>
      <c r="J381" s="367"/>
      <c r="K381" s="173"/>
      <c r="L381" s="140"/>
      <c r="M381" s="32"/>
    </row>
    <row r="382" spans="2:13" s="33" customFormat="1" ht="12.75" customHeight="1">
      <c r="B382" s="286"/>
      <c r="C382" s="134"/>
      <c r="D382" s="135"/>
      <c r="E382" s="135"/>
      <c r="F382" s="75" t="s">
        <v>480</v>
      </c>
      <c r="G382" s="155" t="s">
        <v>42</v>
      </c>
      <c r="H382" s="156">
        <v>1</v>
      </c>
      <c r="I382" s="368"/>
      <c r="J382" s="367"/>
      <c r="K382" s="173"/>
      <c r="L382" s="140"/>
      <c r="M382" s="32"/>
    </row>
    <row r="383" spans="2:13" s="33" customFormat="1" ht="12.75" customHeight="1">
      <c r="B383" s="286"/>
      <c r="C383" s="134"/>
      <c r="D383" s="135"/>
      <c r="E383" s="135"/>
      <c r="F383" s="75" t="s">
        <v>481</v>
      </c>
      <c r="G383" s="155"/>
      <c r="H383" s="156"/>
      <c r="I383" s="173"/>
      <c r="J383" s="174"/>
      <c r="K383" s="173"/>
      <c r="L383" s="140"/>
      <c r="M383" s="32"/>
    </row>
    <row r="384" spans="2:13" s="33" customFormat="1" ht="12.75" customHeight="1">
      <c r="B384" s="286"/>
      <c r="C384" s="134"/>
      <c r="D384" s="135"/>
      <c r="E384" s="135"/>
      <c r="F384" s="75" t="s">
        <v>482</v>
      </c>
      <c r="G384" s="155" t="s">
        <v>42</v>
      </c>
      <c r="H384" s="156">
        <v>1</v>
      </c>
      <c r="I384" s="368"/>
      <c r="J384" s="367"/>
      <c r="K384" s="173"/>
      <c r="L384" s="140"/>
      <c r="M384" s="32"/>
    </row>
    <row r="385" spans="2:13" s="33" customFormat="1" ht="12.75" customHeight="1">
      <c r="B385" s="286"/>
      <c r="C385" s="134"/>
      <c r="D385" s="135"/>
      <c r="E385" s="135"/>
      <c r="F385" s="75" t="s">
        <v>483</v>
      </c>
      <c r="G385" s="155" t="s">
        <v>42</v>
      </c>
      <c r="H385" s="156">
        <v>1</v>
      </c>
      <c r="I385" s="368"/>
      <c r="J385" s="367"/>
      <c r="K385" s="173"/>
      <c r="L385" s="140"/>
      <c r="M385" s="32"/>
    </row>
    <row r="386" spans="2:13" s="33" customFormat="1" ht="12.75" customHeight="1">
      <c r="B386" s="286"/>
      <c r="C386" s="134"/>
      <c r="D386" s="135"/>
      <c r="E386" s="135"/>
      <c r="F386" s="75" t="s">
        <v>484</v>
      </c>
      <c r="G386" s="155" t="s">
        <v>42</v>
      </c>
      <c r="H386" s="156">
        <v>1</v>
      </c>
      <c r="I386" s="368"/>
      <c r="J386" s="367"/>
      <c r="K386" s="173"/>
      <c r="L386" s="140"/>
      <c r="M386" s="32"/>
    </row>
    <row r="387" spans="2:13" s="33" customFormat="1" ht="12.75" customHeight="1">
      <c r="B387" s="286"/>
      <c r="C387" s="134"/>
      <c r="D387" s="135"/>
      <c r="E387" s="135"/>
      <c r="F387" s="75" t="s">
        <v>485</v>
      </c>
      <c r="G387" s="155" t="s">
        <v>42</v>
      </c>
      <c r="H387" s="156">
        <v>1</v>
      </c>
      <c r="I387" s="368"/>
      <c r="J387" s="367"/>
      <c r="K387" s="173"/>
      <c r="L387" s="140"/>
      <c r="M387" s="32"/>
    </row>
    <row r="388" spans="2:13" s="33" customFormat="1" ht="12.75" customHeight="1">
      <c r="B388" s="286"/>
      <c r="C388" s="134"/>
      <c r="D388" s="135"/>
      <c r="E388" s="135"/>
      <c r="F388" s="75" t="s">
        <v>486</v>
      </c>
      <c r="G388" s="155" t="s">
        <v>42</v>
      </c>
      <c r="H388" s="156">
        <v>1</v>
      </c>
      <c r="I388" s="368"/>
      <c r="J388" s="367"/>
      <c r="K388" s="173"/>
      <c r="L388" s="140"/>
      <c r="M388" s="32"/>
    </row>
    <row r="389" spans="2:13" s="33" customFormat="1" ht="12.75" customHeight="1">
      <c r="B389" s="286"/>
      <c r="C389" s="134"/>
      <c r="D389" s="135"/>
      <c r="E389" s="135"/>
      <c r="F389" s="75" t="s">
        <v>487</v>
      </c>
      <c r="G389" s="155" t="s">
        <v>42</v>
      </c>
      <c r="H389" s="156">
        <v>1</v>
      </c>
      <c r="I389" s="368"/>
      <c r="J389" s="367"/>
      <c r="K389" s="173"/>
      <c r="L389" s="140"/>
      <c r="M389" s="32"/>
    </row>
    <row r="390" spans="2:13" s="33" customFormat="1" ht="12.75" customHeight="1">
      <c r="B390" s="286"/>
      <c r="C390" s="134"/>
      <c r="D390" s="135"/>
      <c r="E390" s="135"/>
      <c r="F390" s="75" t="s">
        <v>488</v>
      </c>
      <c r="G390" s="155" t="s">
        <v>42</v>
      </c>
      <c r="H390" s="156">
        <v>1</v>
      </c>
      <c r="I390" s="368"/>
      <c r="J390" s="367"/>
      <c r="K390" s="173"/>
      <c r="L390" s="140"/>
      <c r="M390" s="32"/>
    </row>
    <row r="391" spans="2:13" s="33" customFormat="1" ht="12.75" customHeight="1">
      <c r="B391" s="286"/>
      <c r="C391" s="134"/>
      <c r="D391" s="135"/>
      <c r="E391" s="135"/>
      <c r="F391" s="75" t="s">
        <v>489</v>
      </c>
      <c r="G391" s="155" t="s">
        <v>42</v>
      </c>
      <c r="H391" s="156">
        <v>1</v>
      </c>
      <c r="I391" s="368"/>
      <c r="J391" s="367"/>
      <c r="K391" s="173"/>
      <c r="L391" s="140"/>
      <c r="M391" s="32"/>
    </row>
    <row r="392" spans="2:13" s="33" customFormat="1" ht="12.75" customHeight="1">
      <c r="B392" s="286"/>
      <c r="C392" s="134"/>
      <c r="D392" s="135"/>
      <c r="E392" s="135"/>
      <c r="F392" s="75" t="s">
        <v>490</v>
      </c>
      <c r="G392" s="155" t="s">
        <v>42</v>
      </c>
      <c r="H392" s="156">
        <v>1</v>
      </c>
      <c r="I392" s="368"/>
      <c r="J392" s="367"/>
      <c r="K392" s="173"/>
      <c r="L392" s="140"/>
      <c r="M392" s="32"/>
    </row>
    <row r="393" spans="2:13" s="33" customFormat="1" ht="12.75" customHeight="1">
      <c r="B393" s="286"/>
      <c r="C393" s="134"/>
      <c r="D393" s="135"/>
      <c r="E393" s="135"/>
      <c r="F393" s="75" t="s">
        <v>491</v>
      </c>
      <c r="G393" s="155" t="s">
        <v>42</v>
      </c>
      <c r="H393" s="156">
        <v>1</v>
      </c>
      <c r="I393" s="368"/>
      <c r="J393" s="367"/>
      <c r="K393" s="173"/>
      <c r="L393" s="140"/>
      <c r="M393" s="32"/>
    </row>
    <row r="394" spans="2:13" s="33" customFormat="1" ht="12.75" customHeight="1">
      <c r="B394" s="286"/>
      <c r="C394" s="134"/>
      <c r="D394" s="135"/>
      <c r="E394" s="135"/>
      <c r="F394" s="75" t="s">
        <v>492</v>
      </c>
      <c r="G394" s="155" t="s">
        <v>42</v>
      </c>
      <c r="H394" s="156">
        <v>1</v>
      </c>
      <c r="I394" s="368"/>
      <c r="J394" s="367"/>
      <c r="K394" s="173"/>
      <c r="L394" s="140"/>
      <c r="M394" s="32"/>
    </row>
    <row r="395" spans="2:13" s="33" customFormat="1" ht="12.75" customHeight="1">
      <c r="B395" s="286"/>
      <c r="C395" s="134"/>
      <c r="D395" s="135"/>
      <c r="E395" s="135"/>
      <c r="F395" s="75" t="s">
        <v>493</v>
      </c>
      <c r="G395" s="155" t="s">
        <v>42</v>
      </c>
      <c r="H395" s="156">
        <v>1</v>
      </c>
      <c r="I395" s="368"/>
      <c r="J395" s="367"/>
      <c r="K395" s="173"/>
      <c r="L395" s="140"/>
      <c r="M395" s="32"/>
    </row>
    <row r="396" spans="2:13" s="33" customFormat="1" ht="12.75" customHeight="1">
      <c r="B396" s="286"/>
      <c r="C396" s="134"/>
      <c r="D396" s="135"/>
      <c r="E396" s="135"/>
      <c r="F396" s="75" t="s">
        <v>494</v>
      </c>
      <c r="G396" s="155" t="s">
        <v>42</v>
      </c>
      <c r="H396" s="156">
        <v>1</v>
      </c>
      <c r="I396" s="368"/>
      <c r="J396" s="367"/>
      <c r="K396" s="173"/>
      <c r="L396" s="140"/>
      <c r="M396" s="32"/>
    </row>
    <row r="397" spans="2:13" s="33" customFormat="1" ht="12.75" customHeight="1">
      <c r="B397" s="286"/>
      <c r="C397" s="134"/>
      <c r="D397" s="135"/>
      <c r="E397" s="135"/>
      <c r="F397" s="75" t="s">
        <v>495</v>
      </c>
      <c r="G397" s="155" t="s">
        <v>42</v>
      </c>
      <c r="H397" s="156">
        <v>1</v>
      </c>
      <c r="I397" s="368"/>
      <c r="J397" s="367"/>
      <c r="K397" s="173"/>
      <c r="L397" s="140"/>
      <c r="M397" s="32"/>
    </row>
    <row r="398" spans="2:13" s="33" customFormat="1" ht="12.75" customHeight="1">
      <c r="B398" s="286"/>
      <c r="C398" s="134"/>
      <c r="D398" s="135"/>
      <c r="E398" s="135"/>
      <c r="F398" s="75" t="s">
        <v>496</v>
      </c>
      <c r="G398" s="155" t="s">
        <v>42</v>
      </c>
      <c r="H398" s="156">
        <v>1</v>
      </c>
      <c r="I398" s="368"/>
      <c r="J398" s="367"/>
      <c r="K398" s="173"/>
      <c r="L398" s="140"/>
      <c r="M398" s="32"/>
    </row>
    <row r="399" spans="2:13" s="33" customFormat="1" ht="12.75" customHeight="1">
      <c r="B399" s="286"/>
      <c r="C399" s="134"/>
      <c r="D399" s="135"/>
      <c r="E399" s="135"/>
      <c r="F399" s="75" t="s">
        <v>497</v>
      </c>
      <c r="G399" s="155" t="s">
        <v>42</v>
      </c>
      <c r="H399" s="156">
        <v>1</v>
      </c>
      <c r="I399" s="368"/>
      <c r="J399" s="367"/>
      <c r="K399" s="173"/>
      <c r="L399" s="140"/>
      <c r="M399" s="32"/>
    </row>
    <row r="400" spans="2:13" s="33" customFormat="1" ht="12.75" customHeight="1">
      <c r="B400" s="286"/>
      <c r="C400" s="134"/>
      <c r="D400" s="135"/>
      <c r="E400" s="135"/>
      <c r="F400" s="75" t="s">
        <v>498</v>
      </c>
      <c r="G400" s="155" t="s">
        <v>42</v>
      </c>
      <c r="H400" s="156">
        <v>1</v>
      </c>
      <c r="I400" s="368"/>
      <c r="J400" s="367"/>
      <c r="K400" s="173"/>
      <c r="L400" s="140"/>
      <c r="M400" s="32"/>
    </row>
    <row r="401" spans="2:13" s="33" customFormat="1" ht="12.75" customHeight="1">
      <c r="B401" s="286"/>
      <c r="C401" s="134"/>
      <c r="D401" s="135"/>
      <c r="E401" s="135"/>
      <c r="F401" s="75" t="s">
        <v>499</v>
      </c>
      <c r="G401" s="155" t="s">
        <v>42</v>
      </c>
      <c r="H401" s="156">
        <v>1</v>
      </c>
      <c r="I401" s="368"/>
      <c r="J401" s="367"/>
      <c r="K401" s="173"/>
      <c r="L401" s="140"/>
      <c r="M401" s="32"/>
    </row>
    <row r="402" spans="2:13" s="33" customFormat="1" ht="12.75" customHeight="1">
      <c r="B402" s="286"/>
      <c r="C402" s="134"/>
      <c r="D402" s="135"/>
      <c r="E402" s="135"/>
      <c r="F402" s="75" t="s">
        <v>500</v>
      </c>
      <c r="G402" s="155" t="s">
        <v>42</v>
      </c>
      <c r="H402" s="156">
        <v>1</v>
      </c>
      <c r="I402" s="368"/>
      <c r="J402" s="367"/>
      <c r="K402" s="173"/>
      <c r="L402" s="140"/>
      <c r="M402" s="32"/>
    </row>
    <row r="403" spans="2:13" s="33" customFormat="1" ht="12.75" customHeight="1">
      <c r="B403" s="286"/>
      <c r="C403" s="134"/>
      <c r="D403" s="135"/>
      <c r="E403" s="135"/>
      <c r="F403" s="75"/>
      <c r="G403" s="155"/>
      <c r="H403" s="156"/>
      <c r="I403" s="173"/>
      <c r="J403" s="174"/>
      <c r="K403" s="173"/>
      <c r="L403" s="140"/>
      <c r="M403" s="32"/>
    </row>
    <row r="404" spans="2:13" s="33" customFormat="1" ht="12.75" customHeight="1">
      <c r="B404" s="286" t="s">
        <v>76</v>
      </c>
      <c r="C404" s="134"/>
      <c r="D404" s="135"/>
      <c r="E404" s="135"/>
      <c r="F404" s="329" t="s">
        <v>502</v>
      </c>
      <c r="G404" s="331" t="s">
        <v>25</v>
      </c>
      <c r="H404" s="332">
        <v>1</v>
      </c>
      <c r="I404" s="346">
        <f>SUM(I405:I425)</f>
        <v>0</v>
      </c>
      <c r="J404" s="347">
        <f>SUM(J405:J425)</f>
        <v>0</v>
      </c>
      <c r="K404" s="346">
        <f>H404*I404</f>
        <v>0</v>
      </c>
      <c r="L404" s="348">
        <f>H404*J404</f>
        <v>0</v>
      </c>
      <c r="M404" s="32"/>
    </row>
    <row r="405" spans="2:13" s="33" customFormat="1" ht="12.75" customHeight="1">
      <c r="B405" s="286"/>
      <c r="C405" s="134"/>
      <c r="D405" s="135"/>
      <c r="E405" s="135"/>
      <c r="F405" s="75" t="s">
        <v>503</v>
      </c>
      <c r="G405" s="155" t="s">
        <v>42</v>
      </c>
      <c r="H405" s="156">
        <v>1</v>
      </c>
      <c r="I405" s="368"/>
      <c r="J405" s="367"/>
      <c r="K405" s="173"/>
      <c r="L405" s="140"/>
      <c r="M405" s="32"/>
    </row>
    <row r="406" spans="2:13" s="33" customFormat="1" ht="12.75" customHeight="1">
      <c r="B406" s="286"/>
      <c r="C406" s="134"/>
      <c r="D406" s="135"/>
      <c r="E406" s="135"/>
      <c r="F406" s="75" t="s">
        <v>504</v>
      </c>
      <c r="G406" s="155"/>
      <c r="H406" s="156"/>
      <c r="I406" s="173"/>
      <c r="J406" s="174"/>
      <c r="K406" s="173"/>
      <c r="L406" s="140"/>
      <c r="M406" s="32"/>
    </row>
    <row r="407" spans="2:13" s="33" customFormat="1" ht="12.75" customHeight="1">
      <c r="B407" s="286"/>
      <c r="C407" s="134"/>
      <c r="D407" s="135"/>
      <c r="E407" s="135"/>
      <c r="F407" s="75" t="s">
        <v>505</v>
      </c>
      <c r="G407" s="155" t="s">
        <v>42</v>
      </c>
      <c r="H407" s="156">
        <v>1</v>
      </c>
      <c r="I407" s="368"/>
      <c r="J407" s="367"/>
      <c r="K407" s="173"/>
      <c r="L407" s="140"/>
      <c r="M407" s="32"/>
    </row>
    <row r="408" spans="2:13" s="33" customFormat="1" ht="12.75" customHeight="1">
      <c r="B408" s="286"/>
      <c r="C408" s="134"/>
      <c r="D408" s="135"/>
      <c r="E408" s="135"/>
      <c r="F408" s="75" t="s">
        <v>506</v>
      </c>
      <c r="G408" s="155" t="s">
        <v>42</v>
      </c>
      <c r="H408" s="156">
        <v>1</v>
      </c>
      <c r="I408" s="368"/>
      <c r="J408" s="367"/>
      <c r="K408" s="173"/>
      <c r="L408" s="140"/>
      <c r="M408" s="32"/>
    </row>
    <row r="409" spans="2:13" s="33" customFormat="1" ht="12.75" customHeight="1">
      <c r="B409" s="286"/>
      <c r="C409" s="134"/>
      <c r="D409" s="135"/>
      <c r="E409" s="135"/>
      <c r="F409" s="75" t="s">
        <v>507</v>
      </c>
      <c r="G409" s="155" t="s">
        <v>42</v>
      </c>
      <c r="H409" s="156">
        <v>1</v>
      </c>
      <c r="I409" s="368"/>
      <c r="J409" s="367"/>
      <c r="K409" s="173"/>
      <c r="L409" s="140"/>
      <c r="M409" s="32"/>
    </row>
    <row r="410" spans="2:13" s="33" customFormat="1" ht="12.75" customHeight="1">
      <c r="B410" s="286"/>
      <c r="C410" s="134"/>
      <c r="D410" s="135"/>
      <c r="E410" s="135"/>
      <c r="F410" s="75" t="s">
        <v>508</v>
      </c>
      <c r="G410" s="155" t="s">
        <v>42</v>
      </c>
      <c r="H410" s="156">
        <v>1</v>
      </c>
      <c r="I410" s="368"/>
      <c r="J410" s="367"/>
      <c r="K410" s="173"/>
      <c r="L410" s="140"/>
      <c r="M410" s="32"/>
    </row>
    <row r="411" spans="2:13" s="33" customFormat="1" ht="12.75" customHeight="1">
      <c r="B411" s="286"/>
      <c r="C411" s="134"/>
      <c r="D411" s="135"/>
      <c r="E411" s="135"/>
      <c r="F411" s="75" t="s">
        <v>509</v>
      </c>
      <c r="G411" s="155" t="s">
        <v>42</v>
      </c>
      <c r="H411" s="156">
        <v>1</v>
      </c>
      <c r="I411" s="368"/>
      <c r="J411" s="367"/>
      <c r="K411" s="173"/>
      <c r="L411" s="140"/>
      <c r="M411" s="32"/>
    </row>
    <row r="412" spans="2:13" s="33" customFormat="1" ht="12.75" customHeight="1">
      <c r="B412" s="286"/>
      <c r="C412" s="134"/>
      <c r="D412" s="135"/>
      <c r="E412" s="135"/>
      <c r="F412" s="75" t="s">
        <v>510</v>
      </c>
      <c r="G412" s="155"/>
      <c r="H412" s="156"/>
      <c r="I412" s="173"/>
      <c r="J412" s="174"/>
      <c r="K412" s="173"/>
      <c r="L412" s="140"/>
      <c r="M412" s="32"/>
    </row>
    <row r="413" spans="2:13" s="33" customFormat="1" ht="12.75" customHeight="1">
      <c r="B413" s="286"/>
      <c r="C413" s="134"/>
      <c r="D413" s="135"/>
      <c r="E413" s="135"/>
      <c r="F413" s="75" t="s">
        <v>511</v>
      </c>
      <c r="G413" s="155" t="s">
        <v>42</v>
      </c>
      <c r="H413" s="156">
        <v>1</v>
      </c>
      <c r="I413" s="368"/>
      <c r="J413" s="367"/>
      <c r="K413" s="173"/>
      <c r="L413" s="140"/>
      <c r="M413" s="32"/>
    </row>
    <row r="414" spans="2:13" s="33" customFormat="1" ht="12.75" customHeight="1">
      <c r="B414" s="286"/>
      <c r="C414" s="134"/>
      <c r="D414" s="135"/>
      <c r="E414" s="135"/>
      <c r="F414" s="75" t="s">
        <v>512</v>
      </c>
      <c r="G414" s="155" t="s">
        <v>42</v>
      </c>
      <c r="H414" s="156">
        <v>1</v>
      </c>
      <c r="I414" s="368"/>
      <c r="J414" s="367"/>
      <c r="K414" s="173"/>
      <c r="L414" s="140"/>
      <c r="M414" s="32"/>
    </row>
    <row r="415" spans="2:13" s="33" customFormat="1" ht="12.75" customHeight="1">
      <c r="B415" s="286"/>
      <c r="C415" s="134"/>
      <c r="D415" s="135"/>
      <c r="E415" s="135"/>
      <c r="F415" s="75" t="s">
        <v>513</v>
      </c>
      <c r="G415" s="155" t="s">
        <v>42</v>
      </c>
      <c r="H415" s="156">
        <v>1</v>
      </c>
      <c r="I415" s="368"/>
      <c r="J415" s="367"/>
      <c r="K415" s="173"/>
      <c r="L415" s="140"/>
      <c r="M415" s="32"/>
    </row>
    <row r="416" spans="2:13" s="33" customFormat="1" ht="12.75" customHeight="1">
      <c r="B416" s="286"/>
      <c r="C416" s="134"/>
      <c r="D416" s="135"/>
      <c r="E416" s="135"/>
      <c r="F416" s="75" t="s">
        <v>514</v>
      </c>
      <c r="G416" s="155" t="s">
        <v>42</v>
      </c>
      <c r="H416" s="156">
        <v>1</v>
      </c>
      <c r="I416" s="368"/>
      <c r="J416" s="367"/>
      <c r="K416" s="173"/>
      <c r="L416" s="140"/>
      <c r="M416" s="32"/>
    </row>
    <row r="417" spans="2:13" s="33" customFormat="1" ht="12.75" customHeight="1">
      <c r="B417" s="286"/>
      <c r="C417" s="134"/>
      <c r="D417" s="135"/>
      <c r="E417" s="135"/>
      <c r="F417" s="75" t="s">
        <v>515</v>
      </c>
      <c r="G417" s="155"/>
      <c r="H417" s="156"/>
      <c r="I417" s="173"/>
      <c r="J417" s="174"/>
      <c r="K417" s="173"/>
      <c r="L417" s="140"/>
      <c r="M417" s="32"/>
    </row>
    <row r="418" spans="2:13" s="33" customFormat="1" ht="12.75" customHeight="1">
      <c r="B418" s="286"/>
      <c r="C418" s="134"/>
      <c r="D418" s="135"/>
      <c r="E418" s="135"/>
      <c r="F418" s="75" t="s">
        <v>516</v>
      </c>
      <c r="G418" s="155" t="s">
        <v>42</v>
      </c>
      <c r="H418" s="156">
        <v>1</v>
      </c>
      <c r="I418" s="368"/>
      <c r="J418" s="367"/>
      <c r="K418" s="173"/>
      <c r="L418" s="140"/>
      <c r="M418" s="32"/>
    </row>
    <row r="419" spans="2:13" s="33" customFormat="1" ht="12.75" customHeight="1">
      <c r="B419" s="286"/>
      <c r="C419" s="134"/>
      <c r="D419" s="135"/>
      <c r="E419" s="135"/>
      <c r="F419" s="75" t="s">
        <v>517</v>
      </c>
      <c r="G419" s="155" t="s">
        <v>42</v>
      </c>
      <c r="H419" s="156">
        <v>1</v>
      </c>
      <c r="I419" s="368"/>
      <c r="J419" s="367"/>
      <c r="K419" s="173"/>
      <c r="L419" s="140"/>
      <c r="M419" s="32"/>
    </row>
    <row r="420" spans="2:13" s="33" customFormat="1" ht="12.75" customHeight="1">
      <c r="B420" s="286"/>
      <c r="C420" s="134"/>
      <c r="D420" s="135"/>
      <c r="E420" s="135"/>
      <c r="F420" s="75" t="s">
        <v>518</v>
      </c>
      <c r="G420" s="155" t="s">
        <v>42</v>
      </c>
      <c r="H420" s="156">
        <v>1</v>
      </c>
      <c r="I420" s="368"/>
      <c r="J420" s="367"/>
      <c r="K420" s="173"/>
      <c r="L420" s="140"/>
      <c r="M420" s="32"/>
    </row>
    <row r="421" spans="2:13" s="33" customFormat="1" ht="12.75" customHeight="1">
      <c r="B421" s="286"/>
      <c r="C421" s="134"/>
      <c r="D421" s="135"/>
      <c r="E421" s="135"/>
      <c r="F421" s="75" t="s">
        <v>519</v>
      </c>
      <c r="G421" s="155" t="s">
        <v>42</v>
      </c>
      <c r="H421" s="156">
        <v>1</v>
      </c>
      <c r="I421" s="368"/>
      <c r="J421" s="367"/>
      <c r="K421" s="173"/>
      <c r="L421" s="140"/>
      <c r="M421" s="32"/>
    </row>
    <row r="422" spans="2:13" s="33" customFormat="1" ht="12.75" customHeight="1">
      <c r="B422" s="286"/>
      <c r="C422" s="134"/>
      <c r="D422" s="135"/>
      <c r="E422" s="135"/>
      <c r="F422" s="75" t="s">
        <v>520</v>
      </c>
      <c r="G422" s="155" t="s">
        <v>42</v>
      </c>
      <c r="H422" s="156">
        <v>1</v>
      </c>
      <c r="I422" s="368"/>
      <c r="J422" s="367"/>
      <c r="K422" s="173"/>
      <c r="L422" s="140"/>
      <c r="M422" s="32"/>
    </row>
    <row r="423" spans="2:13" s="33" customFormat="1" ht="12.75" customHeight="1">
      <c r="B423" s="286"/>
      <c r="C423" s="134"/>
      <c r="D423" s="135"/>
      <c r="E423" s="135"/>
      <c r="F423" s="75" t="s">
        <v>521</v>
      </c>
      <c r="G423" s="155" t="s">
        <v>42</v>
      </c>
      <c r="H423" s="156">
        <v>1</v>
      </c>
      <c r="I423" s="368"/>
      <c r="J423" s="367"/>
      <c r="K423" s="173"/>
      <c r="L423" s="140"/>
      <c r="M423" s="32"/>
    </row>
    <row r="424" spans="2:13" s="33" customFormat="1" ht="12.75" customHeight="1">
      <c r="B424" s="286"/>
      <c r="C424" s="134"/>
      <c r="D424" s="135"/>
      <c r="E424" s="135"/>
      <c r="F424" s="75" t="s">
        <v>522</v>
      </c>
      <c r="G424" s="155" t="s">
        <v>42</v>
      </c>
      <c r="H424" s="156">
        <v>1</v>
      </c>
      <c r="I424" s="368"/>
      <c r="J424" s="367"/>
      <c r="K424" s="173"/>
      <c r="L424" s="140"/>
      <c r="M424" s="32"/>
    </row>
    <row r="425" spans="2:13" s="33" customFormat="1" ht="12.75" customHeight="1">
      <c r="B425" s="286"/>
      <c r="C425" s="134"/>
      <c r="D425" s="135"/>
      <c r="E425" s="135"/>
      <c r="F425" s="75" t="s">
        <v>523</v>
      </c>
      <c r="G425" s="155" t="s">
        <v>42</v>
      </c>
      <c r="H425" s="156">
        <v>1</v>
      </c>
      <c r="I425" s="368"/>
      <c r="J425" s="367"/>
      <c r="K425" s="173"/>
      <c r="L425" s="140"/>
      <c r="M425" s="32"/>
    </row>
    <row r="426" spans="2:13" s="33" customFormat="1" ht="12.75" customHeight="1">
      <c r="B426" s="286"/>
      <c r="C426" s="134"/>
      <c r="D426" s="135"/>
      <c r="E426" s="135"/>
      <c r="F426" s="75"/>
      <c r="G426" s="155"/>
      <c r="H426" s="156"/>
      <c r="I426" s="173"/>
      <c r="J426" s="174"/>
      <c r="K426" s="173"/>
      <c r="L426" s="140"/>
      <c r="M426" s="32"/>
    </row>
    <row r="427" spans="2:13" s="33" customFormat="1" ht="12.75" customHeight="1">
      <c r="B427" s="286" t="s">
        <v>77</v>
      </c>
      <c r="C427" s="134"/>
      <c r="D427" s="135"/>
      <c r="E427" s="135"/>
      <c r="F427" s="329" t="s">
        <v>621</v>
      </c>
      <c r="G427" s="331" t="s">
        <v>25</v>
      </c>
      <c r="H427" s="332">
        <v>1</v>
      </c>
      <c r="I427" s="346">
        <f>SUM(I428:I433)</f>
        <v>0</v>
      </c>
      <c r="J427" s="347">
        <f>SUM(J428:J433)</f>
        <v>0</v>
      </c>
      <c r="K427" s="346">
        <f>H427*I427</f>
        <v>0</v>
      </c>
      <c r="L427" s="348">
        <f>H427*J427</f>
        <v>0</v>
      </c>
      <c r="M427" s="32"/>
    </row>
    <row r="428" spans="2:13" s="33" customFormat="1" ht="12.75" customHeight="1">
      <c r="B428" s="286"/>
      <c r="C428" s="134"/>
      <c r="D428" s="135"/>
      <c r="E428" s="135"/>
      <c r="F428" s="75" t="s">
        <v>524</v>
      </c>
      <c r="G428" s="155" t="s">
        <v>42</v>
      </c>
      <c r="H428" s="156">
        <v>1</v>
      </c>
      <c r="I428" s="368"/>
      <c r="J428" s="367"/>
      <c r="K428" s="173"/>
      <c r="L428" s="140"/>
      <c r="M428" s="32"/>
    </row>
    <row r="429" spans="2:13" s="33" customFormat="1" ht="12.75" customHeight="1">
      <c r="B429" s="286"/>
      <c r="C429" s="134"/>
      <c r="D429" s="135"/>
      <c r="E429" s="135"/>
      <c r="F429" s="75" t="s">
        <v>525</v>
      </c>
      <c r="G429" s="155" t="s">
        <v>42</v>
      </c>
      <c r="H429" s="156">
        <v>1</v>
      </c>
      <c r="I429" s="368"/>
      <c r="J429" s="367"/>
      <c r="K429" s="173"/>
      <c r="L429" s="140"/>
      <c r="M429" s="32"/>
    </row>
    <row r="430" spans="2:13" s="33" customFormat="1" ht="12.75" customHeight="1">
      <c r="B430" s="286"/>
      <c r="C430" s="134"/>
      <c r="D430" s="135"/>
      <c r="E430" s="135"/>
      <c r="F430" s="75" t="s">
        <v>526</v>
      </c>
      <c r="G430" s="155" t="s">
        <v>42</v>
      </c>
      <c r="H430" s="156">
        <v>1</v>
      </c>
      <c r="I430" s="368"/>
      <c r="J430" s="367"/>
      <c r="K430" s="173"/>
      <c r="L430" s="140"/>
      <c r="M430" s="32"/>
    </row>
    <row r="431" spans="2:13" s="33" customFormat="1" ht="12.75" customHeight="1">
      <c r="B431" s="286"/>
      <c r="C431" s="134"/>
      <c r="D431" s="135"/>
      <c r="E431" s="135"/>
      <c r="F431" s="75" t="s">
        <v>527</v>
      </c>
      <c r="G431" s="155" t="s">
        <v>42</v>
      </c>
      <c r="H431" s="156">
        <v>1</v>
      </c>
      <c r="I431" s="368"/>
      <c r="J431" s="367"/>
      <c r="K431" s="173"/>
      <c r="L431" s="140"/>
      <c r="M431" s="32"/>
    </row>
    <row r="432" spans="2:13" s="33" customFormat="1" ht="12.75" customHeight="1">
      <c r="B432" s="286"/>
      <c r="C432" s="134"/>
      <c r="D432" s="135"/>
      <c r="E432" s="135"/>
      <c r="F432" s="75" t="s">
        <v>528</v>
      </c>
      <c r="G432" s="155" t="s">
        <v>42</v>
      </c>
      <c r="H432" s="156">
        <v>1</v>
      </c>
      <c r="I432" s="368"/>
      <c r="J432" s="367"/>
      <c r="K432" s="173"/>
      <c r="L432" s="140"/>
      <c r="M432" s="32"/>
    </row>
    <row r="433" spans="2:13" s="33" customFormat="1" ht="12.75" customHeight="1">
      <c r="B433" s="286"/>
      <c r="C433" s="134"/>
      <c r="D433" s="135"/>
      <c r="E433" s="135"/>
      <c r="F433" s="75" t="s">
        <v>339</v>
      </c>
      <c r="G433" s="155" t="s">
        <v>42</v>
      </c>
      <c r="H433" s="156">
        <v>1</v>
      </c>
      <c r="I433" s="368"/>
      <c r="J433" s="367"/>
      <c r="K433" s="173"/>
      <c r="L433" s="140"/>
      <c r="M433" s="32"/>
    </row>
    <row r="434" spans="2:13" s="33" customFormat="1" ht="12.75" customHeight="1">
      <c r="B434" s="286"/>
      <c r="C434" s="134"/>
      <c r="D434" s="135"/>
      <c r="E434" s="135"/>
      <c r="F434" s="75"/>
      <c r="G434" s="155"/>
      <c r="H434" s="156"/>
      <c r="I434" s="173"/>
      <c r="J434" s="174"/>
      <c r="K434" s="173"/>
      <c r="L434" s="140"/>
      <c r="M434" s="32"/>
    </row>
    <row r="435" spans="2:13" s="33" customFormat="1" ht="12.75" customHeight="1">
      <c r="B435" s="286" t="s">
        <v>78</v>
      </c>
      <c r="C435" s="134"/>
      <c r="D435" s="135"/>
      <c r="E435" s="135"/>
      <c r="F435" s="329" t="s">
        <v>539</v>
      </c>
      <c r="G435" s="331" t="s">
        <v>25</v>
      </c>
      <c r="H435" s="332">
        <v>1</v>
      </c>
      <c r="I435" s="346">
        <f>SUM(I436:I446)</f>
        <v>0</v>
      </c>
      <c r="J435" s="347">
        <f>SUM(J436:J446)</f>
        <v>0</v>
      </c>
      <c r="K435" s="346">
        <f>H435*I435</f>
        <v>0</v>
      </c>
      <c r="L435" s="348">
        <f>J435</f>
        <v>0</v>
      </c>
      <c r="M435" s="32"/>
    </row>
    <row r="436" spans="2:13" s="33" customFormat="1" ht="12.75" customHeight="1">
      <c r="B436" s="286"/>
      <c r="C436" s="134"/>
      <c r="D436" s="135"/>
      <c r="E436" s="135"/>
      <c r="F436" s="75" t="s">
        <v>529</v>
      </c>
      <c r="G436" s="155" t="s">
        <v>42</v>
      </c>
      <c r="H436" s="156">
        <v>1</v>
      </c>
      <c r="I436" s="368"/>
      <c r="J436" s="367"/>
      <c r="K436" s="173"/>
      <c r="L436" s="166"/>
      <c r="M436" s="32"/>
    </row>
    <row r="437" spans="2:13" s="33" customFormat="1" ht="12.75" customHeight="1">
      <c r="B437" s="286"/>
      <c r="C437" s="134"/>
      <c r="D437" s="135"/>
      <c r="E437" s="135"/>
      <c r="F437" s="75" t="s">
        <v>530</v>
      </c>
      <c r="G437" s="155" t="s">
        <v>42</v>
      </c>
      <c r="H437" s="156">
        <v>1</v>
      </c>
      <c r="I437" s="368"/>
      <c r="J437" s="367"/>
      <c r="K437" s="173"/>
      <c r="L437" s="166"/>
      <c r="M437" s="32"/>
    </row>
    <row r="438" spans="2:13" s="33" customFormat="1" ht="12.75" customHeight="1">
      <c r="B438" s="286"/>
      <c r="C438" s="134"/>
      <c r="D438" s="135"/>
      <c r="E438" s="135"/>
      <c r="F438" s="75" t="s">
        <v>531</v>
      </c>
      <c r="G438" s="155" t="s">
        <v>42</v>
      </c>
      <c r="H438" s="156">
        <v>1</v>
      </c>
      <c r="I438" s="368"/>
      <c r="J438" s="367"/>
      <c r="K438" s="173"/>
      <c r="L438" s="166"/>
      <c r="M438" s="32"/>
    </row>
    <row r="439" spans="2:13" s="33" customFormat="1" ht="12.75" customHeight="1">
      <c r="B439" s="286"/>
      <c r="C439" s="134"/>
      <c r="D439" s="135"/>
      <c r="E439" s="135"/>
      <c r="F439" s="75" t="s">
        <v>532</v>
      </c>
      <c r="G439" s="155" t="s">
        <v>42</v>
      </c>
      <c r="H439" s="156">
        <v>1</v>
      </c>
      <c r="I439" s="368"/>
      <c r="J439" s="367"/>
      <c r="K439" s="173"/>
      <c r="L439" s="166"/>
      <c r="M439" s="32"/>
    </row>
    <row r="440" spans="2:13" s="33" customFormat="1" ht="12.75" customHeight="1">
      <c r="B440" s="286"/>
      <c r="C440" s="134"/>
      <c r="D440" s="135"/>
      <c r="E440" s="135"/>
      <c r="F440" s="75" t="s">
        <v>533</v>
      </c>
      <c r="G440" s="155" t="s">
        <v>42</v>
      </c>
      <c r="H440" s="156">
        <v>1</v>
      </c>
      <c r="I440" s="368"/>
      <c r="J440" s="367"/>
      <c r="K440" s="173"/>
      <c r="L440" s="166"/>
      <c r="M440" s="32"/>
    </row>
    <row r="441" spans="2:13" s="33" customFormat="1" ht="12.75" customHeight="1">
      <c r="B441" s="286"/>
      <c r="C441" s="134"/>
      <c r="D441" s="135"/>
      <c r="E441" s="135"/>
      <c r="F441" s="75" t="s">
        <v>534</v>
      </c>
      <c r="G441" s="155" t="s">
        <v>42</v>
      </c>
      <c r="H441" s="156">
        <v>1</v>
      </c>
      <c r="I441" s="368"/>
      <c r="J441" s="367"/>
      <c r="K441" s="173"/>
      <c r="L441" s="166"/>
      <c r="M441" s="32"/>
    </row>
    <row r="442" spans="2:13" s="33" customFormat="1" ht="12.75" customHeight="1">
      <c r="B442" s="286"/>
      <c r="C442" s="134"/>
      <c r="D442" s="135"/>
      <c r="E442" s="135"/>
      <c r="F442" s="75" t="s">
        <v>535</v>
      </c>
      <c r="G442" s="155" t="s">
        <v>42</v>
      </c>
      <c r="H442" s="156">
        <v>1</v>
      </c>
      <c r="I442" s="368"/>
      <c r="J442" s="367"/>
      <c r="K442" s="173"/>
      <c r="L442" s="166"/>
      <c r="M442" s="32"/>
    </row>
    <row r="443" spans="2:13" s="33" customFormat="1" ht="12.75" customHeight="1">
      <c r="B443" s="286"/>
      <c r="C443" s="134"/>
      <c r="D443" s="135"/>
      <c r="E443" s="135"/>
      <c r="F443" s="75" t="s">
        <v>536</v>
      </c>
      <c r="G443" s="155" t="s">
        <v>42</v>
      </c>
      <c r="H443" s="156">
        <v>1</v>
      </c>
      <c r="I443" s="368"/>
      <c r="J443" s="367"/>
      <c r="K443" s="173"/>
      <c r="L443" s="166"/>
      <c r="M443" s="32"/>
    </row>
    <row r="444" spans="2:13" s="33" customFormat="1" ht="12.75" customHeight="1">
      <c r="B444" s="286"/>
      <c r="C444" s="134"/>
      <c r="D444" s="135"/>
      <c r="E444" s="135"/>
      <c r="F444" s="75" t="s">
        <v>537</v>
      </c>
      <c r="G444" s="155" t="s">
        <v>42</v>
      </c>
      <c r="H444" s="156">
        <v>1</v>
      </c>
      <c r="I444" s="368"/>
      <c r="J444" s="367"/>
      <c r="K444" s="173"/>
      <c r="L444" s="166"/>
      <c r="M444" s="32"/>
    </row>
    <row r="445" spans="2:13" s="33" customFormat="1" ht="12.75" customHeight="1">
      <c r="B445" s="286"/>
      <c r="C445" s="134"/>
      <c r="D445" s="135"/>
      <c r="E445" s="135"/>
      <c r="F445" s="75" t="s">
        <v>538</v>
      </c>
      <c r="G445" s="155" t="s">
        <v>42</v>
      </c>
      <c r="H445" s="156">
        <v>1</v>
      </c>
      <c r="I445" s="368"/>
      <c r="J445" s="367"/>
      <c r="K445" s="173"/>
      <c r="L445" s="166"/>
      <c r="M445" s="32"/>
    </row>
    <row r="446" spans="2:13" s="33" customFormat="1" ht="12.75" customHeight="1">
      <c r="B446" s="286"/>
      <c r="C446" s="134"/>
      <c r="D446" s="135"/>
      <c r="E446" s="135"/>
      <c r="F446" s="75" t="s">
        <v>476</v>
      </c>
      <c r="G446" s="155" t="s">
        <v>42</v>
      </c>
      <c r="H446" s="156">
        <v>1</v>
      </c>
      <c r="I446" s="368"/>
      <c r="J446" s="367"/>
      <c r="K446" s="173"/>
      <c r="L446" s="166"/>
      <c r="M446" s="32"/>
    </row>
    <row r="447" spans="2:13" s="33" customFormat="1" ht="12.75" customHeight="1">
      <c r="B447" s="286"/>
      <c r="C447" s="134"/>
      <c r="D447" s="135"/>
      <c r="E447" s="135"/>
      <c r="F447" s="75"/>
      <c r="G447" s="155"/>
      <c r="H447" s="156"/>
      <c r="I447" s="173"/>
      <c r="J447" s="174"/>
      <c r="K447" s="173"/>
      <c r="L447" s="166"/>
      <c r="M447" s="32"/>
    </row>
    <row r="448" spans="2:13" s="33" customFormat="1" ht="12.75" customHeight="1">
      <c r="B448" s="286" t="s">
        <v>79</v>
      </c>
      <c r="C448" s="214"/>
      <c r="D448" s="135"/>
      <c r="E448" s="135"/>
      <c r="F448" s="329" t="s">
        <v>540</v>
      </c>
      <c r="G448" s="331" t="s">
        <v>25</v>
      </c>
      <c r="H448" s="332">
        <v>1</v>
      </c>
      <c r="I448" s="346">
        <f>SUM(I449:I455)</f>
        <v>0</v>
      </c>
      <c r="J448" s="347">
        <f>SUM(J449:J455)</f>
        <v>0</v>
      </c>
      <c r="K448" s="346">
        <f>H448*I448</f>
        <v>0</v>
      </c>
      <c r="L448" s="348">
        <f>J448</f>
        <v>0</v>
      </c>
      <c r="M448" s="32"/>
    </row>
    <row r="449" spans="2:13" s="33" customFormat="1" ht="12.75" customHeight="1">
      <c r="B449" s="286"/>
      <c r="C449" s="214"/>
      <c r="D449" s="135"/>
      <c r="E449" s="135"/>
      <c r="F449" s="75" t="s">
        <v>541</v>
      </c>
      <c r="G449" s="155" t="s">
        <v>42</v>
      </c>
      <c r="H449" s="156">
        <v>1</v>
      </c>
      <c r="I449" s="368"/>
      <c r="J449" s="367"/>
      <c r="K449" s="173"/>
      <c r="L449" s="166"/>
      <c r="M449" s="32"/>
    </row>
    <row r="450" spans="2:13" s="33" customFormat="1" ht="12.75" customHeight="1">
      <c r="B450" s="286"/>
      <c r="C450" s="214"/>
      <c r="D450" s="135"/>
      <c r="E450" s="135"/>
      <c r="F450" s="75" t="s">
        <v>542</v>
      </c>
      <c r="G450" s="155" t="s">
        <v>42</v>
      </c>
      <c r="H450" s="156">
        <v>1</v>
      </c>
      <c r="I450" s="368"/>
      <c r="J450" s="367"/>
      <c r="K450" s="173"/>
      <c r="L450" s="166"/>
      <c r="M450" s="32"/>
    </row>
    <row r="451" spans="2:13" s="33" customFormat="1" ht="12.75" customHeight="1">
      <c r="B451" s="286"/>
      <c r="C451" s="214"/>
      <c r="D451" s="135"/>
      <c r="E451" s="135"/>
      <c r="F451" s="75" t="s">
        <v>543</v>
      </c>
      <c r="G451" s="155" t="s">
        <v>42</v>
      </c>
      <c r="H451" s="156">
        <v>1</v>
      </c>
      <c r="I451" s="368"/>
      <c r="J451" s="367"/>
      <c r="K451" s="173"/>
      <c r="L451" s="166"/>
      <c r="M451" s="32"/>
    </row>
    <row r="452" spans="2:13" s="33" customFormat="1" ht="12.75" customHeight="1">
      <c r="B452" s="286"/>
      <c r="C452" s="214"/>
      <c r="D452" s="135"/>
      <c r="E452" s="135"/>
      <c r="F452" s="75" t="s">
        <v>544</v>
      </c>
      <c r="G452" s="155" t="s">
        <v>42</v>
      </c>
      <c r="H452" s="156">
        <v>1</v>
      </c>
      <c r="I452" s="368"/>
      <c r="J452" s="367"/>
      <c r="K452" s="173"/>
      <c r="L452" s="166"/>
      <c r="M452" s="32"/>
    </row>
    <row r="453" spans="2:13" s="33" customFormat="1" ht="12.75" customHeight="1">
      <c r="B453" s="286"/>
      <c r="C453" s="214"/>
      <c r="D453" s="135"/>
      <c r="E453" s="135"/>
      <c r="F453" s="75" t="s">
        <v>545</v>
      </c>
      <c r="G453" s="155" t="s">
        <v>42</v>
      </c>
      <c r="H453" s="156">
        <v>1</v>
      </c>
      <c r="I453" s="368"/>
      <c r="J453" s="367"/>
      <c r="K453" s="173"/>
      <c r="L453" s="166"/>
      <c r="M453" s="32"/>
    </row>
    <row r="454" spans="2:13" s="33" customFormat="1" ht="12.75" customHeight="1">
      <c r="B454" s="286"/>
      <c r="C454" s="214"/>
      <c r="D454" s="135"/>
      <c r="E454" s="135"/>
      <c r="F454" s="75" t="s">
        <v>546</v>
      </c>
      <c r="G454" s="155" t="s">
        <v>42</v>
      </c>
      <c r="H454" s="156">
        <v>1</v>
      </c>
      <c r="I454" s="368"/>
      <c r="J454" s="367"/>
      <c r="K454" s="173"/>
      <c r="L454" s="166"/>
      <c r="M454" s="32"/>
    </row>
    <row r="455" spans="2:13" s="33" customFormat="1" ht="12.75" customHeight="1">
      <c r="B455" s="286"/>
      <c r="C455" s="214"/>
      <c r="D455" s="135"/>
      <c r="E455" s="135"/>
      <c r="F455" s="75" t="s">
        <v>326</v>
      </c>
      <c r="G455" s="155" t="s">
        <v>42</v>
      </c>
      <c r="H455" s="156">
        <v>1</v>
      </c>
      <c r="I455" s="368"/>
      <c r="J455" s="367"/>
      <c r="K455" s="173"/>
      <c r="L455" s="166"/>
      <c r="M455" s="32"/>
    </row>
    <row r="456" spans="2:13" s="33" customFormat="1" ht="12.75" customHeight="1">
      <c r="B456" s="286"/>
      <c r="C456" s="214"/>
      <c r="D456" s="135"/>
      <c r="E456" s="135"/>
      <c r="F456" s="75"/>
      <c r="G456" s="155"/>
      <c r="H456" s="156"/>
      <c r="I456" s="173"/>
      <c r="J456" s="174"/>
      <c r="K456" s="173"/>
      <c r="L456" s="166"/>
      <c r="M456" s="32"/>
    </row>
    <row r="457" spans="2:13" s="33" customFormat="1" ht="12.75" customHeight="1">
      <c r="B457" s="286" t="s">
        <v>83</v>
      </c>
      <c r="C457" s="134"/>
      <c r="D457" s="135"/>
      <c r="E457" s="135"/>
      <c r="F457" s="329" t="s">
        <v>549</v>
      </c>
      <c r="G457" s="331" t="s">
        <v>25</v>
      </c>
      <c r="H457" s="332">
        <v>1</v>
      </c>
      <c r="I457" s="353">
        <f>SUM(I458:I462)</f>
        <v>0</v>
      </c>
      <c r="J457" s="347">
        <f>SUM(J458:J462)</f>
        <v>0</v>
      </c>
      <c r="K457" s="354">
        <f>H457*I457</f>
        <v>0</v>
      </c>
      <c r="L457" s="348">
        <f>J457</f>
        <v>0</v>
      </c>
      <c r="M457" s="32"/>
    </row>
    <row r="458" spans="2:13" s="33" customFormat="1" ht="12.75" customHeight="1">
      <c r="B458" s="286"/>
      <c r="C458" s="134"/>
      <c r="D458" s="135"/>
      <c r="E458" s="135"/>
      <c r="F458" s="75" t="s">
        <v>541</v>
      </c>
      <c r="G458" s="155" t="s">
        <v>42</v>
      </c>
      <c r="H458" s="156">
        <v>1</v>
      </c>
      <c r="I458" s="368"/>
      <c r="J458" s="367"/>
      <c r="K458" s="169"/>
      <c r="L458" s="166"/>
      <c r="M458" s="32"/>
    </row>
    <row r="459" spans="2:13" s="33" customFormat="1" ht="12.75" customHeight="1">
      <c r="B459" s="286"/>
      <c r="C459" s="134"/>
      <c r="D459" s="135"/>
      <c r="E459" s="135"/>
      <c r="F459" s="75" t="s">
        <v>542</v>
      </c>
      <c r="G459" s="155" t="s">
        <v>42</v>
      </c>
      <c r="H459" s="156">
        <v>1</v>
      </c>
      <c r="I459" s="368"/>
      <c r="J459" s="367"/>
      <c r="K459" s="169"/>
      <c r="L459" s="166"/>
      <c r="M459" s="32"/>
    </row>
    <row r="460" spans="2:13" s="33" customFormat="1" ht="12.75" customHeight="1">
      <c r="B460" s="286"/>
      <c r="C460" s="134"/>
      <c r="D460" s="135"/>
      <c r="E460" s="135"/>
      <c r="F460" s="75" t="s">
        <v>547</v>
      </c>
      <c r="G460" s="155" t="s">
        <v>42</v>
      </c>
      <c r="H460" s="156">
        <v>1</v>
      </c>
      <c r="I460" s="368"/>
      <c r="J460" s="367"/>
      <c r="K460" s="169"/>
      <c r="L460" s="166"/>
      <c r="M460" s="32"/>
    </row>
    <row r="461" spans="2:13" s="33" customFormat="1" ht="12.75" customHeight="1">
      <c r="B461" s="286"/>
      <c r="C461" s="134"/>
      <c r="D461" s="135"/>
      <c r="E461" s="135"/>
      <c r="F461" s="75" t="s">
        <v>548</v>
      </c>
      <c r="G461" s="155" t="s">
        <v>42</v>
      </c>
      <c r="H461" s="156">
        <v>1</v>
      </c>
      <c r="I461" s="368"/>
      <c r="J461" s="367"/>
      <c r="K461" s="169"/>
      <c r="L461" s="166"/>
      <c r="M461" s="32"/>
    </row>
    <row r="462" spans="2:13" s="33" customFormat="1" ht="12.75" customHeight="1">
      <c r="B462" s="286"/>
      <c r="C462" s="134"/>
      <c r="D462" s="135"/>
      <c r="E462" s="135"/>
      <c r="F462" s="75" t="s">
        <v>372</v>
      </c>
      <c r="G462" s="155" t="s">
        <v>42</v>
      </c>
      <c r="H462" s="156">
        <v>1</v>
      </c>
      <c r="I462" s="368"/>
      <c r="J462" s="367"/>
      <c r="K462" s="169"/>
      <c r="L462" s="166"/>
      <c r="M462" s="32"/>
    </row>
    <row r="463" spans="2:13" s="33" customFormat="1" ht="12.75" customHeight="1">
      <c r="B463" s="286"/>
      <c r="C463" s="134"/>
      <c r="D463" s="135"/>
      <c r="E463" s="135"/>
      <c r="F463" s="75"/>
      <c r="G463" s="155"/>
      <c r="H463" s="156"/>
      <c r="I463" s="170"/>
      <c r="J463" s="174"/>
      <c r="K463" s="169"/>
      <c r="L463" s="166"/>
      <c r="M463" s="32"/>
    </row>
    <row r="464" spans="2:13" s="33" customFormat="1" ht="12.75" customHeight="1">
      <c r="B464" s="286" t="s">
        <v>84</v>
      </c>
      <c r="C464" s="134"/>
      <c r="D464" s="135"/>
      <c r="E464" s="135"/>
      <c r="F464" s="329" t="s">
        <v>552</v>
      </c>
      <c r="G464" s="331" t="s">
        <v>25</v>
      </c>
      <c r="H464" s="332">
        <v>1</v>
      </c>
      <c r="I464" s="353">
        <f>SUM(I465:I467)</f>
        <v>0</v>
      </c>
      <c r="J464" s="355">
        <f>SUM(J465:J467)</f>
        <v>0</v>
      </c>
      <c r="K464" s="354">
        <f>H464*I464</f>
        <v>0</v>
      </c>
      <c r="L464" s="348">
        <f>J464</f>
        <v>0</v>
      </c>
      <c r="M464" s="32"/>
    </row>
    <row r="465" spans="2:13" s="33" customFormat="1" ht="12.75" customHeight="1">
      <c r="B465" s="286"/>
      <c r="C465" s="134"/>
      <c r="D465" s="135"/>
      <c r="E465" s="135"/>
      <c r="F465" s="75" t="s">
        <v>541</v>
      </c>
      <c r="G465" s="155" t="s">
        <v>42</v>
      </c>
      <c r="H465" s="156">
        <v>1</v>
      </c>
      <c r="I465" s="368"/>
      <c r="J465" s="367"/>
      <c r="K465" s="169"/>
      <c r="L465" s="166"/>
      <c r="M465" s="32"/>
    </row>
    <row r="466" spans="2:13" s="33" customFormat="1" ht="12.75" customHeight="1">
      <c r="B466" s="286"/>
      <c r="C466" s="134"/>
      <c r="D466" s="135"/>
      <c r="E466" s="135"/>
      <c r="F466" s="75" t="s">
        <v>550</v>
      </c>
      <c r="G466" s="155" t="s">
        <v>42</v>
      </c>
      <c r="H466" s="156">
        <v>1</v>
      </c>
      <c r="I466" s="368"/>
      <c r="J466" s="367"/>
      <c r="K466" s="169"/>
      <c r="L466" s="166"/>
      <c r="M466" s="32"/>
    </row>
    <row r="467" spans="2:13" s="33" customFormat="1" ht="12.75" customHeight="1">
      <c r="B467" s="286"/>
      <c r="C467" s="134"/>
      <c r="D467" s="135"/>
      <c r="E467" s="135"/>
      <c r="F467" s="75" t="s">
        <v>551</v>
      </c>
      <c r="G467" s="155" t="s">
        <v>42</v>
      </c>
      <c r="H467" s="156">
        <v>1</v>
      </c>
      <c r="I467" s="368"/>
      <c r="J467" s="367"/>
      <c r="K467" s="169"/>
      <c r="L467" s="166"/>
      <c r="M467" s="32"/>
    </row>
    <row r="468" spans="2:13" s="33" customFormat="1" ht="12.75" customHeight="1">
      <c r="B468" s="286"/>
      <c r="C468" s="134"/>
      <c r="D468" s="135"/>
      <c r="E468" s="135"/>
      <c r="F468" s="75"/>
      <c r="G468" s="155"/>
      <c r="H468" s="156"/>
      <c r="I468" s="170"/>
      <c r="J468" s="168"/>
      <c r="K468" s="169"/>
      <c r="L468" s="166"/>
      <c r="M468" s="32"/>
    </row>
    <row r="469" spans="2:13" s="33" customFormat="1" ht="12.75" customHeight="1">
      <c r="B469" s="286" t="s">
        <v>85</v>
      </c>
      <c r="C469" s="134"/>
      <c r="D469" s="135"/>
      <c r="E469" s="135"/>
      <c r="F469" s="329" t="s">
        <v>553</v>
      </c>
      <c r="G469" s="331" t="s">
        <v>42</v>
      </c>
      <c r="H469" s="332">
        <v>1</v>
      </c>
      <c r="I469" s="353">
        <f>H470*I470</f>
        <v>0</v>
      </c>
      <c r="J469" s="355">
        <f>H470*J470</f>
        <v>0</v>
      </c>
      <c r="K469" s="354">
        <f>I469</f>
        <v>0</v>
      </c>
      <c r="L469" s="348">
        <f>J469</f>
        <v>0</v>
      </c>
      <c r="M469" s="32"/>
    </row>
    <row r="470" spans="2:13" s="33" customFormat="1" ht="12.75" customHeight="1">
      <c r="B470" s="286"/>
      <c r="C470" s="134"/>
      <c r="D470" s="135"/>
      <c r="E470" s="135"/>
      <c r="F470" s="75" t="s">
        <v>632</v>
      </c>
      <c r="G470" s="155" t="s">
        <v>291</v>
      </c>
      <c r="H470" s="156">
        <v>1600</v>
      </c>
      <c r="I470" s="364"/>
      <c r="J470" s="370"/>
      <c r="K470" s="169"/>
      <c r="L470" s="166"/>
      <c r="M470" s="32"/>
    </row>
    <row r="471" spans="2:13" s="33" customFormat="1" ht="12.75" customHeight="1">
      <c r="B471" s="286"/>
      <c r="C471" s="134"/>
      <c r="D471" s="135"/>
      <c r="E471" s="135"/>
      <c r="F471" s="75"/>
      <c r="G471" s="146"/>
      <c r="H471" s="220"/>
      <c r="I471" s="139"/>
      <c r="J471" s="164"/>
      <c r="K471" s="139"/>
      <c r="L471" s="166"/>
      <c r="M471" s="32"/>
    </row>
    <row r="472" spans="2:13" s="33" customFormat="1" ht="12.75" customHeight="1">
      <c r="B472" s="286"/>
      <c r="C472" s="134"/>
      <c r="D472" s="135"/>
      <c r="E472" s="135"/>
      <c r="F472" s="216"/>
      <c r="G472" s="146"/>
      <c r="H472" s="220"/>
      <c r="I472" s="148"/>
      <c r="J472" s="138"/>
      <c r="K472" s="148"/>
      <c r="L472" s="166"/>
      <c r="M472" s="32"/>
    </row>
    <row r="473" spans="2:13" s="33" customFormat="1" ht="12.75" customHeight="1">
      <c r="B473" s="286"/>
      <c r="C473" s="134"/>
      <c r="D473" s="135"/>
      <c r="E473" s="135"/>
      <c r="F473" s="256" t="s">
        <v>80</v>
      </c>
      <c r="G473" s="155"/>
      <c r="H473" s="156"/>
      <c r="I473" s="173">
        <v>0</v>
      </c>
      <c r="J473" s="175"/>
      <c r="K473" s="173">
        <f>H473*I473</f>
        <v>0</v>
      </c>
      <c r="L473" s="166"/>
      <c r="M473" s="32"/>
    </row>
    <row r="474" spans="2:13" s="33" customFormat="1" ht="12.75" customHeight="1">
      <c r="B474" s="286"/>
      <c r="C474" s="134"/>
      <c r="D474" s="135"/>
      <c r="E474" s="135"/>
      <c r="F474" s="256"/>
      <c r="G474" s="155"/>
      <c r="H474" s="156"/>
      <c r="I474" s="173"/>
      <c r="J474" s="175"/>
      <c r="K474" s="173"/>
      <c r="L474" s="166"/>
      <c r="M474" s="32"/>
    </row>
    <row r="475" spans="2:13" s="33" customFormat="1" ht="12.75" customHeight="1">
      <c r="B475" s="286" t="s">
        <v>86</v>
      </c>
      <c r="C475" s="134"/>
      <c r="D475" s="135"/>
      <c r="E475" s="135"/>
      <c r="F475" s="329" t="s">
        <v>569</v>
      </c>
      <c r="G475" s="331" t="s">
        <v>25</v>
      </c>
      <c r="H475" s="332">
        <v>1</v>
      </c>
      <c r="I475" s="346">
        <f>SUM(I477:I490)</f>
        <v>0</v>
      </c>
      <c r="J475" s="350">
        <f>SUM(J477:J490)</f>
        <v>0</v>
      </c>
      <c r="K475" s="346">
        <f>H475*I475</f>
        <v>0</v>
      </c>
      <c r="L475" s="348">
        <f>J475</f>
        <v>0</v>
      </c>
      <c r="M475" s="32"/>
    </row>
    <row r="476" spans="2:13" s="33" customFormat="1" ht="12.75" customHeight="1">
      <c r="B476" s="286"/>
      <c r="C476" s="134"/>
      <c r="D476" s="135"/>
      <c r="E476" s="135"/>
      <c r="F476" s="75" t="s">
        <v>554</v>
      </c>
      <c r="G476" s="155"/>
      <c r="H476" s="156"/>
      <c r="I476" s="173"/>
      <c r="J476" s="175"/>
      <c r="K476" s="173"/>
      <c r="L476" s="166"/>
      <c r="M476" s="32"/>
    </row>
    <row r="477" spans="2:13" s="33" customFormat="1" ht="12.75" customHeight="1">
      <c r="B477" s="286"/>
      <c r="C477" s="134"/>
      <c r="D477" s="135"/>
      <c r="E477" s="135"/>
      <c r="F477" s="75" t="s">
        <v>555</v>
      </c>
      <c r="G477" s="155" t="s">
        <v>42</v>
      </c>
      <c r="H477" s="156">
        <v>1</v>
      </c>
      <c r="I477" s="368"/>
      <c r="J477" s="367"/>
      <c r="K477" s="173"/>
      <c r="L477" s="166"/>
      <c r="M477" s="32"/>
    </row>
    <row r="478" spans="2:13" s="33" customFormat="1" ht="12.75" customHeight="1">
      <c r="B478" s="286"/>
      <c r="C478" s="134"/>
      <c r="D478" s="135"/>
      <c r="E478" s="135"/>
      <c r="F478" s="75" t="s">
        <v>556</v>
      </c>
      <c r="G478" s="155" t="s">
        <v>42</v>
      </c>
      <c r="H478" s="156">
        <v>1</v>
      </c>
      <c r="I478" s="368"/>
      <c r="J478" s="367"/>
      <c r="K478" s="173"/>
      <c r="L478" s="166"/>
      <c r="M478" s="32"/>
    </row>
    <row r="479" spans="2:13" s="33" customFormat="1" ht="12.75" customHeight="1">
      <c r="B479" s="286"/>
      <c r="C479" s="134"/>
      <c r="D479" s="135"/>
      <c r="E479" s="135"/>
      <c r="F479" s="75" t="s">
        <v>557</v>
      </c>
      <c r="G479" s="155" t="s">
        <v>42</v>
      </c>
      <c r="H479" s="156">
        <v>1</v>
      </c>
      <c r="I479" s="368"/>
      <c r="J479" s="367"/>
      <c r="K479" s="173"/>
      <c r="L479" s="166"/>
      <c r="M479" s="32"/>
    </row>
    <row r="480" spans="2:13" s="33" customFormat="1" ht="12.75" customHeight="1">
      <c r="B480" s="286"/>
      <c r="C480" s="134"/>
      <c r="D480" s="135"/>
      <c r="E480" s="135"/>
      <c r="F480" s="75" t="s">
        <v>558</v>
      </c>
      <c r="G480" s="155" t="s">
        <v>42</v>
      </c>
      <c r="H480" s="156">
        <v>1</v>
      </c>
      <c r="I480" s="368"/>
      <c r="J480" s="367"/>
      <c r="K480" s="173"/>
      <c r="L480" s="166"/>
      <c r="M480" s="32"/>
    </row>
    <row r="481" spans="2:13" s="33" customFormat="1" ht="12.75" customHeight="1">
      <c r="B481" s="286"/>
      <c r="C481" s="134"/>
      <c r="D481" s="135"/>
      <c r="E481" s="135"/>
      <c r="F481" s="75" t="s">
        <v>559</v>
      </c>
      <c r="G481" s="155" t="s">
        <v>42</v>
      </c>
      <c r="H481" s="156">
        <v>1</v>
      </c>
      <c r="I481" s="368"/>
      <c r="J481" s="367"/>
      <c r="K481" s="173"/>
      <c r="L481" s="166"/>
      <c r="M481" s="32"/>
    </row>
    <row r="482" spans="2:13" s="33" customFormat="1" ht="12.75" customHeight="1">
      <c r="B482" s="286"/>
      <c r="C482" s="134"/>
      <c r="D482" s="135"/>
      <c r="E482" s="135"/>
      <c r="F482" s="75" t="s">
        <v>560</v>
      </c>
      <c r="G482" s="155" t="s">
        <v>42</v>
      </c>
      <c r="H482" s="156">
        <v>1</v>
      </c>
      <c r="I482" s="368"/>
      <c r="J482" s="367"/>
      <c r="K482" s="173"/>
      <c r="L482" s="166"/>
      <c r="M482" s="32"/>
    </row>
    <row r="483" spans="2:13" s="33" customFormat="1" ht="12.75" customHeight="1">
      <c r="B483" s="286"/>
      <c r="C483" s="134"/>
      <c r="D483" s="135"/>
      <c r="E483" s="135"/>
      <c r="F483" s="75" t="s">
        <v>561</v>
      </c>
      <c r="G483" s="155" t="s">
        <v>42</v>
      </c>
      <c r="H483" s="156">
        <v>1</v>
      </c>
      <c r="I483" s="368"/>
      <c r="J483" s="367"/>
      <c r="K483" s="173"/>
      <c r="L483" s="166"/>
      <c r="M483" s="32"/>
    </row>
    <row r="484" spans="2:13" s="33" customFormat="1" ht="12.75" customHeight="1">
      <c r="B484" s="286"/>
      <c r="C484" s="134"/>
      <c r="D484" s="135"/>
      <c r="E484" s="135"/>
      <c r="F484" s="75" t="s">
        <v>562</v>
      </c>
      <c r="G484" s="155" t="s">
        <v>42</v>
      </c>
      <c r="H484" s="156">
        <v>1</v>
      </c>
      <c r="I484" s="368"/>
      <c r="J484" s="367"/>
      <c r="K484" s="173"/>
      <c r="L484" s="166"/>
      <c r="M484" s="32"/>
    </row>
    <row r="485" spans="2:13" s="33" customFormat="1" ht="12.75" customHeight="1">
      <c r="B485" s="286"/>
      <c r="C485" s="134"/>
      <c r="D485" s="135"/>
      <c r="E485" s="135"/>
      <c r="F485" s="75" t="s">
        <v>563</v>
      </c>
      <c r="G485" s="155" t="s">
        <v>42</v>
      </c>
      <c r="H485" s="156">
        <v>1</v>
      </c>
      <c r="I485" s="368"/>
      <c r="J485" s="367"/>
      <c r="K485" s="173"/>
      <c r="L485" s="166"/>
      <c r="M485" s="32"/>
    </row>
    <row r="486" spans="2:13" s="33" customFormat="1" ht="12.75" customHeight="1">
      <c r="B486" s="286"/>
      <c r="C486" s="134"/>
      <c r="D486" s="135"/>
      <c r="E486" s="135"/>
      <c r="F486" s="75" t="s">
        <v>564</v>
      </c>
      <c r="G486" s="155" t="s">
        <v>42</v>
      </c>
      <c r="H486" s="156">
        <v>1</v>
      </c>
      <c r="I486" s="368"/>
      <c r="J486" s="367"/>
      <c r="K486" s="173"/>
      <c r="L486" s="166"/>
      <c r="M486" s="32"/>
    </row>
    <row r="487" spans="2:13" s="33" customFormat="1" ht="12.75" customHeight="1">
      <c r="B487" s="286"/>
      <c r="C487" s="134"/>
      <c r="D487" s="135"/>
      <c r="E487" s="135"/>
      <c r="F487" s="75" t="s">
        <v>565</v>
      </c>
      <c r="G487" s="155" t="s">
        <v>42</v>
      </c>
      <c r="H487" s="156">
        <v>1</v>
      </c>
      <c r="I487" s="368"/>
      <c r="J487" s="367"/>
      <c r="K487" s="173"/>
      <c r="L487" s="166"/>
      <c r="M487" s="32"/>
    </row>
    <row r="488" spans="2:13" s="33" customFormat="1" ht="12.75" customHeight="1">
      <c r="B488" s="286"/>
      <c r="C488" s="134"/>
      <c r="D488" s="135"/>
      <c r="E488" s="135"/>
      <c r="F488" s="75" t="s">
        <v>566</v>
      </c>
      <c r="G488" s="155" t="s">
        <v>42</v>
      </c>
      <c r="H488" s="156">
        <v>1</v>
      </c>
      <c r="I488" s="368"/>
      <c r="J488" s="367"/>
      <c r="K488" s="173"/>
      <c r="L488" s="166"/>
      <c r="M488" s="32"/>
    </row>
    <row r="489" spans="2:13" s="33" customFormat="1" ht="12.75" customHeight="1">
      <c r="B489" s="286"/>
      <c r="C489" s="134"/>
      <c r="D489" s="135"/>
      <c r="E489" s="135"/>
      <c r="F489" s="75" t="s">
        <v>567</v>
      </c>
      <c r="G489" s="155" t="s">
        <v>42</v>
      </c>
      <c r="H489" s="156">
        <v>1</v>
      </c>
      <c r="I489" s="368"/>
      <c r="J489" s="367"/>
      <c r="K489" s="173"/>
      <c r="L489" s="166"/>
      <c r="M489" s="32"/>
    </row>
    <row r="490" spans="2:13" s="33" customFormat="1" ht="12.75" customHeight="1">
      <c r="B490" s="286"/>
      <c r="C490" s="134"/>
      <c r="D490" s="135"/>
      <c r="E490" s="135"/>
      <c r="F490" s="75" t="s">
        <v>568</v>
      </c>
      <c r="G490" s="155" t="s">
        <v>42</v>
      </c>
      <c r="H490" s="156">
        <v>1</v>
      </c>
      <c r="I490" s="368"/>
      <c r="J490" s="367"/>
      <c r="K490" s="173"/>
      <c r="L490" s="166"/>
      <c r="M490" s="32"/>
    </row>
    <row r="491" spans="2:13" s="33" customFormat="1" ht="12.75" customHeight="1">
      <c r="B491" s="286"/>
      <c r="C491" s="134"/>
      <c r="D491" s="135"/>
      <c r="E491" s="135"/>
      <c r="F491" s="75"/>
      <c r="G491" s="155"/>
      <c r="H491" s="156"/>
      <c r="I491" s="173"/>
      <c r="J491" s="172"/>
      <c r="K491" s="173"/>
      <c r="L491" s="166"/>
      <c r="M491" s="32"/>
    </row>
    <row r="492" spans="2:13" s="33" customFormat="1" ht="12.75" customHeight="1">
      <c r="B492" s="286" t="s">
        <v>87</v>
      </c>
      <c r="C492" s="214"/>
      <c r="D492" s="135"/>
      <c r="E492" s="135"/>
      <c r="F492" s="329" t="s">
        <v>580</v>
      </c>
      <c r="G492" s="331" t="s">
        <v>1</v>
      </c>
      <c r="H492" s="332">
        <v>2</v>
      </c>
      <c r="I492" s="346">
        <f>SUM(I493:I498)</f>
        <v>0</v>
      </c>
      <c r="J492" s="350">
        <f>SUM(J493:J498)</f>
        <v>0</v>
      </c>
      <c r="K492" s="346">
        <f>H492*I492</f>
        <v>0</v>
      </c>
      <c r="L492" s="348">
        <f>H492*J492</f>
        <v>0</v>
      </c>
      <c r="M492" s="32"/>
    </row>
    <row r="493" spans="2:13" s="33" customFormat="1" ht="12.75" customHeight="1">
      <c r="B493" s="286"/>
      <c r="C493" s="214"/>
      <c r="D493" s="135"/>
      <c r="E493" s="135"/>
      <c r="F493" s="75" t="s">
        <v>570</v>
      </c>
      <c r="G493" s="155" t="s">
        <v>42</v>
      </c>
      <c r="H493" s="156">
        <v>1</v>
      </c>
      <c r="I493" s="368"/>
      <c r="J493" s="367"/>
      <c r="K493" s="173"/>
      <c r="L493" s="166"/>
      <c r="M493" s="32"/>
    </row>
    <row r="494" spans="2:13" s="33" customFormat="1" ht="12.75" customHeight="1">
      <c r="B494" s="286"/>
      <c r="C494" s="214"/>
      <c r="D494" s="135"/>
      <c r="E494" s="135"/>
      <c r="F494" s="75" t="s">
        <v>571</v>
      </c>
      <c r="G494" s="155" t="s">
        <v>42</v>
      </c>
      <c r="H494" s="156">
        <v>1</v>
      </c>
      <c r="I494" s="368"/>
      <c r="J494" s="367"/>
      <c r="K494" s="173"/>
      <c r="L494" s="166"/>
      <c r="M494" s="32"/>
    </row>
    <row r="495" spans="2:13" s="33" customFormat="1" ht="12.75" customHeight="1">
      <c r="B495" s="286"/>
      <c r="C495" s="214"/>
      <c r="D495" s="135"/>
      <c r="E495" s="135"/>
      <c r="F495" s="75" t="s">
        <v>572</v>
      </c>
      <c r="G495" s="155" t="s">
        <v>42</v>
      </c>
      <c r="H495" s="156">
        <v>1</v>
      </c>
      <c r="I495" s="368"/>
      <c r="J495" s="367"/>
      <c r="K495" s="173"/>
      <c r="L495" s="166"/>
      <c r="M495" s="32"/>
    </row>
    <row r="496" spans="2:13" s="33" customFormat="1" ht="12.75" customHeight="1">
      <c r="B496" s="286"/>
      <c r="C496" s="214"/>
      <c r="D496" s="135"/>
      <c r="E496" s="135"/>
      <c r="F496" s="75" t="s">
        <v>573</v>
      </c>
      <c r="G496" s="155" t="s">
        <v>42</v>
      </c>
      <c r="H496" s="156">
        <v>1</v>
      </c>
      <c r="I496" s="368"/>
      <c r="J496" s="367"/>
      <c r="K496" s="173"/>
      <c r="L496" s="166"/>
      <c r="M496" s="32"/>
    </row>
    <row r="497" spans="2:13" s="33" customFormat="1" ht="12.75" customHeight="1">
      <c r="B497" s="286"/>
      <c r="C497" s="214"/>
      <c r="D497" s="135"/>
      <c r="E497" s="135"/>
      <c r="F497" s="75" t="s">
        <v>574</v>
      </c>
      <c r="G497" s="155" t="s">
        <v>42</v>
      </c>
      <c r="H497" s="156">
        <v>1</v>
      </c>
      <c r="I497" s="368"/>
      <c r="J497" s="367"/>
      <c r="K497" s="173"/>
      <c r="L497" s="166"/>
      <c r="M497" s="32"/>
    </row>
    <row r="498" spans="2:13" s="33" customFormat="1" ht="12.75" customHeight="1">
      <c r="B498" s="286"/>
      <c r="C498" s="214"/>
      <c r="D498" s="135"/>
      <c r="E498" s="135"/>
      <c r="F498" s="75" t="s">
        <v>575</v>
      </c>
      <c r="G498" s="155" t="s">
        <v>42</v>
      </c>
      <c r="H498" s="156">
        <v>1</v>
      </c>
      <c r="I498" s="368"/>
      <c r="J498" s="367"/>
      <c r="K498" s="173"/>
      <c r="L498" s="166"/>
      <c r="M498" s="32"/>
    </row>
    <row r="499" spans="2:13" s="33" customFormat="1" ht="12.75" customHeight="1">
      <c r="B499" s="286"/>
      <c r="C499" s="214"/>
      <c r="D499" s="135"/>
      <c r="E499" s="135"/>
      <c r="F499" s="75"/>
      <c r="G499" s="155"/>
      <c r="H499" s="156"/>
      <c r="I499" s="173"/>
      <c r="J499" s="175"/>
      <c r="K499" s="173"/>
      <c r="L499" s="166"/>
      <c r="M499" s="32"/>
    </row>
    <row r="500" spans="2:13" s="33" customFormat="1" ht="12.75" customHeight="1">
      <c r="B500" s="286" t="s">
        <v>88</v>
      </c>
      <c r="C500" s="134"/>
      <c r="D500" s="135"/>
      <c r="E500" s="135"/>
      <c r="F500" s="329" t="s">
        <v>581</v>
      </c>
      <c r="G500" s="331" t="s">
        <v>25</v>
      </c>
      <c r="H500" s="332">
        <v>1</v>
      </c>
      <c r="I500" s="353">
        <f>SUM(I501:I505)</f>
        <v>0</v>
      </c>
      <c r="J500" s="350">
        <f>SUM(J501:J505)</f>
        <v>0</v>
      </c>
      <c r="K500" s="354">
        <f>H500*I500</f>
        <v>0</v>
      </c>
      <c r="L500" s="348">
        <f>J500</f>
        <v>0</v>
      </c>
      <c r="M500" s="32"/>
    </row>
    <row r="501" spans="2:13" s="33" customFormat="1" ht="12.75" customHeight="1">
      <c r="B501" s="286"/>
      <c r="C501" s="134"/>
      <c r="D501" s="135"/>
      <c r="E501" s="135"/>
      <c r="F501" s="75" t="s">
        <v>576</v>
      </c>
      <c r="G501" s="155" t="s">
        <v>42</v>
      </c>
      <c r="H501" s="156">
        <v>1</v>
      </c>
      <c r="I501" s="368"/>
      <c r="J501" s="367"/>
      <c r="K501" s="169"/>
      <c r="L501" s="166"/>
      <c r="M501" s="32"/>
    </row>
    <row r="502" spans="2:13" s="33" customFormat="1" ht="12.75" customHeight="1">
      <c r="B502" s="286"/>
      <c r="C502" s="134"/>
      <c r="D502" s="135"/>
      <c r="E502" s="135"/>
      <c r="F502" s="75" t="s">
        <v>328</v>
      </c>
      <c r="G502" s="155" t="s">
        <v>42</v>
      </c>
      <c r="H502" s="156">
        <v>1</v>
      </c>
      <c r="I502" s="368"/>
      <c r="J502" s="367"/>
      <c r="K502" s="169"/>
      <c r="L502" s="166"/>
      <c r="M502" s="32"/>
    </row>
    <row r="503" spans="2:13" s="33" customFormat="1" ht="12.75" customHeight="1">
      <c r="B503" s="286"/>
      <c r="C503" s="134"/>
      <c r="D503" s="135"/>
      <c r="E503" s="135"/>
      <c r="F503" s="75" t="s">
        <v>577</v>
      </c>
      <c r="G503" s="155" t="s">
        <v>42</v>
      </c>
      <c r="H503" s="156">
        <v>1</v>
      </c>
      <c r="I503" s="368"/>
      <c r="J503" s="367"/>
      <c r="K503" s="169"/>
      <c r="L503" s="166"/>
      <c r="M503" s="32"/>
    </row>
    <row r="504" spans="2:13" s="33" customFormat="1" ht="12.75" customHeight="1">
      <c r="B504" s="286"/>
      <c r="C504" s="134"/>
      <c r="D504" s="135"/>
      <c r="E504" s="135"/>
      <c r="F504" s="75" t="s">
        <v>578</v>
      </c>
      <c r="G504" s="155" t="s">
        <v>42</v>
      </c>
      <c r="H504" s="156">
        <v>1</v>
      </c>
      <c r="I504" s="368"/>
      <c r="J504" s="367"/>
      <c r="K504" s="169"/>
      <c r="L504" s="166"/>
      <c r="M504" s="32"/>
    </row>
    <row r="505" spans="2:13" s="33" customFormat="1" ht="12.75" customHeight="1">
      <c r="B505" s="286"/>
      <c r="C505" s="134"/>
      <c r="D505" s="135"/>
      <c r="E505" s="135"/>
      <c r="F505" s="75" t="s">
        <v>579</v>
      </c>
      <c r="G505" s="155" t="s">
        <v>42</v>
      </c>
      <c r="H505" s="156">
        <v>1</v>
      </c>
      <c r="I505" s="368"/>
      <c r="J505" s="367"/>
      <c r="K505" s="169"/>
      <c r="L505" s="166"/>
      <c r="M505" s="32"/>
    </row>
    <row r="506" spans="2:13" s="33" customFormat="1" ht="12.75" customHeight="1">
      <c r="B506" s="286"/>
      <c r="C506" s="134"/>
      <c r="D506" s="135"/>
      <c r="E506" s="135"/>
      <c r="F506" s="75"/>
      <c r="G506" s="155"/>
      <c r="H506" s="156"/>
      <c r="I506" s="170"/>
      <c r="J506" s="175"/>
      <c r="K506" s="169"/>
      <c r="L506" s="166"/>
      <c r="M506" s="32"/>
    </row>
    <row r="507" spans="2:13" s="33" customFormat="1" ht="12.75" customHeight="1">
      <c r="B507" s="286" t="s">
        <v>90</v>
      </c>
      <c r="C507" s="134"/>
      <c r="D507" s="135"/>
      <c r="E507" s="135"/>
      <c r="F507" s="329" t="s">
        <v>588</v>
      </c>
      <c r="G507" s="331" t="s">
        <v>25</v>
      </c>
      <c r="H507" s="332">
        <v>1</v>
      </c>
      <c r="I507" s="346">
        <f>SUM(I508:I514)</f>
        <v>0</v>
      </c>
      <c r="J507" s="347">
        <f>SUM(J508:J514)</f>
        <v>0</v>
      </c>
      <c r="K507" s="346">
        <f>H507*I507</f>
        <v>0</v>
      </c>
      <c r="L507" s="348">
        <f>H507*J507</f>
        <v>0</v>
      </c>
      <c r="M507" s="32"/>
    </row>
    <row r="508" spans="2:13" s="33" customFormat="1" ht="12.75" customHeight="1">
      <c r="B508" s="286"/>
      <c r="C508" s="134"/>
      <c r="D508" s="135"/>
      <c r="E508" s="135"/>
      <c r="F508" s="75" t="s">
        <v>582</v>
      </c>
      <c r="G508" s="155" t="s">
        <v>42</v>
      </c>
      <c r="H508" s="156">
        <v>1</v>
      </c>
      <c r="I508" s="368"/>
      <c r="J508" s="367"/>
      <c r="K508" s="169"/>
      <c r="L508" s="140"/>
      <c r="M508" s="32"/>
    </row>
    <row r="509" spans="2:13" s="33" customFormat="1" ht="12.75" customHeight="1">
      <c r="B509" s="286"/>
      <c r="C509" s="134"/>
      <c r="D509" s="135"/>
      <c r="E509" s="135"/>
      <c r="F509" s="75" t="s">
        <v>583</v>
      </c>
      <c r="G509" s="155" t="s">
        <v>42</v>
      </c>
      <c r="H509" s="156">
        <v>1</v>
      </c>
      <c r="I509" s="368"/>
      <c r="J509" s="367"/>
      <c r="K509" s="169"/>
      <c r="L509" s="140"/>
      <c r="M509" s="32"/>
    </row>
    <row r="510" spans="2:13" s="33" customFormat="1" ht="12.75" customHeight="1">
      <c r="B510" s="286"/>
      <c r="C510" s="134"/>
      <c r="D510" s="135"/>
      <c r="E510" s="135"/>
      <c r="F510" s="75" t="s">
        <v>584</v>
      </c>
      <c r="G510" s="155" t="s">
        <v>42</v>
      </c>
      <c r="H510" s="156">
        <v>1</v>
      </c>
      <c r="I510" s="368"/>
      <c r="J510" s="367"/>
      <c r="K510" s="169"/>
      <c r="L510" s="140"/>
      <c r="M510" s="32"/>
    </row>
    <row r="511" spans="2:13" s="33" customFormat="1" ht="12.75" customHeight="1">
      <c r="B511" s="286"/>
      <c r="C511" s="134"/>
      <c r="D511" s="135"/>
      <c r="E511" s="135"/>
      <c r="F511" s="75" t="s">
        <v>585</v>
      </c>
      <c r="G511" s="155" t="s">
        <v>42</v>
      </c>
      <c r="H511" s="156">
        <v>1</v>
      </c>
      <c r="I511" s="368"/>
      <c r="J511" s="367"/>
      <c r="K511" s="169"/>
      <c r="L511" s="140"/>
      <c r="M511" s="32"/>
    </row>
    <row r="512" spans="2:13" s="33" customFormat="1" ht="12.75" customHeight="1">
      <c r="B512" s="286"/>
      <c r="C512" s="134"/>
      <c r="D512" s="135"/>
      <c r="E512" s="135"/>
      <c r="F512" s="75" t="s">
        <v>574</v>
      </c>
      <c r="G512" s="155" t="s">
        <v>42</v>
      </c>
      <c r="H512" s="156">
        <v>1</v>
      </c>
      <c r="I512" s="368"/>
      <c r="J512" s="367"/>
      <c r="K512" s="169"/>
      <c r="L512" s="140"/>
      <c r="M512" s="32"/>
    </row>
    <row r="513" spans="2:13" s="33" customFormat="1" ht="12.75" customHeight="1">
      <c r="B513" s="286"/>
      <c r="C513" s="134"/>
      <c r="D513" s="135"/>
      <c r="E513" s="135"/>
      <c r="F513" s="75" t="s">
        <v>586</v>
      </c>
      <c r="G513" s="155" t="s">
        <v>42</v>
      </c>
      <c r="H513" s="156">
        <v>1</v>
      </c>
      <c r="I513" s="368"/>
      <c r="J513" s="367"/>
      <c r="K513" s="169"/>
      <c r="L513" s="140"/>
      <c r="M513" s="32"/>
    </row>
    <row r="514" spans="2:13" s="33" customFormat="1" ht="12.75" customHeight="1">
      <c r="B514" s="286"/>
      <c r="C514" s="134"/>
      <c r="D514" s="135"/>
      <c r="E514" s="135"/>
      <c r="F514" s="75" t="s">
        <v>587</v>
      </c>
      <c r="G514" s="155" t="s">
        <v>42</v>
      </c>
      <c r="H514" s="156">
        <v>1</v>
      </c>
      <c r="I514" s="368"/>
      <c r="J514" s="367"/>
      <c r="K514" s="169"/>
      <c r="L514" s="140"/>
      <c r="M514" s="32"/>
    </row>
    <row r="515" spans="2:13" s="33" customFormat="1" ht="12.75" customHeight="1">
      <c r="B515" s="286"/>
      <c r="C515" s="134"/>
      <c r="D515" s="135"/>
      <c r="E515" s="135"/>
      <c r="F515" s="75"/>
      <c r="G515" s="155"/>
      <c r="H515" s="156"/>
      <c r="I515" s="169"/>
      <c r="J515" s="172"/>
      <c r="K515" s="169"/>
      <c r="L515" s="140"/>
      <c r="M515" s="32"/>
    </row>
    <row r="516" spans="2:13" s="33" customFormat="1" ht="12.75" customHeight="1">
      <c r="B516" s="286" t="s">
        <v>93</v>
      </c>
      <c r="C516" s="134"/>
      <c r="D516" s="135"/>
      <c r="E516" s="135"/>
      <c r="F516" s="329" t="s">
        <v>81</v>
      </c>
      <c r="G516" s="331" t="s">
        <v>25</v>
      </c>
      <c r="H516" s="332">
        <v>1</v>
      </c>
      <c r="I516" s="346">
        <f>SUM(I517:I520)</f>
        <v>0</v>
      </c>
      <c r="J516" s="347">
        <f>SUM(J517:J520)</f>
        <v>0</v>
      </c>
      <c r="K516" s="346">
        <f>H516*I516</f>
        <v>0</v>
      </c>
      <c r="L516" s="348">
        <f>H516*J516</f>
        <v>0</v>
      </c>
      <c r="M516" s="32"/>
    </row>
    <row r="517" spans="2:13" s="33" customFormat="1" ht="12.75" customHeight="1">
      <c r="B517" s="286"/>
      <c r="C517" s="134"/>
      <c r="D517" s="135"/>
      <c r="E517" s="135"/>
      <c r="F517" s="75" t="s">
        <v>589</v>
      </c>
      <c r="G517" s="155" t="s">
        <v>42</v>
      </c>
      <c r="H517" s="156">
        <v>1</v>
      </c>
      <c r="I517" s="368"/>
      <c r="J517" s="367"/>
      <c r="K517" s="169"/>
      <c r="L517" s="140"/>
      <c r="M517" s="32"/>
    </row>
    <row r="518" spans="2:13" s="33" customFormat="1" ht="12.75" customHeight="1">
      <c r="B518" s="286"/>
      <c r="C518" s="134"/>
      <c r="D518" s="135"/>
      <c r="E518" s="135"/>
      <c r="F518" s="75" t="s">
        <v>590</v>
      </c>
      <c r="G518" s="155" t="s">
        <v>42</v>
      </c>
      <c r="H518" s="156">
        <v>1</v>
      </c>
      <c r="I518" s="368"/>
      <c r="J518" s="367"/>
      <c r="K518" s="169"/>
      <c r="L518" s="140"/>
      <c r="M518" s="32"/>
    </row>
    <row r="519" spans="2:13" s="33" customFormat="1" ht="12.75" customHeight="1">
      <c r="B519" s="286"/>
      <c r="C519" s="134"/>
      <c r="D519" s="135"/>
      <c r="E519" s="135"/>
      <c r="F519" s="75" t="s">
        <v>591</v>
      </c>
      <c r="G519" s="155" t="s">
        <v>42</v>
      </c>
      <c r="H519" s="156">
        <v>1</v>
      </c>
      <c r="I519" s="368"/>
      <c r="J519" s="367"/>
      <c r="K519" s="169"/>
      <c r="L519" s="140"/>
      <c r="M519" s="32"/>
    </row>
    <row r="520" spans="2:13" s="33" customFormat="1" ht="12.75" customHeight="1">
      <c r="B520" s="286"/>
      <c r="C520" s="134"/>
      <c r="D520" s="135"/>
      <c r="E520" s="135"/>
      <c r="F520" s="75" t="s">
        <v>592</v>
      </c>
      <c r="G520" s="155" t="s">
        <v>42</v>
      </c>
      <c r="H520" s="156">
        <v>1</v>
      </c>
      <c r="I520" s="368"/>
      <c r="J520" s="367"/>
      <c r="K520" s="169"/>
      <c r="L520" s="140"/>
      <c r="M520" s="32"/>
    </row>
    <row r="521" spans="2:13" s="33" customFormat="1" ht="12.75" customHeight="1">
      <c r="B521" s="286"/>
      <c r="C521" s="134"/>
      <c r="D521" s="135"/>
      <c r="E521" s="135"/>
      <c r="F521" s="75"/>
      <c r="G521" s="155"/>
      <c r="H521" s="156"/>
      <c r="I521" s="169"/>
      <c r="J521" s="172"/>
      <c r="K521" s="169"/>
      <c r="L521" s="140"/>
      <c r="M521" s="32"/>
    </row>
    <row r="522" spans="2:13" s="33" customFormat="1" ht="12.75" customHeight="1">
      <c r="B522" s="286" t="s">
        <v>94</v>
      </c>
      <c r="C522" s="134"/>
      <c r="D522" s="135"/>
      <c r="E522" s="135"/>
      <c r="F522" s="329" t="s">
        <v>82</v>
      </c>
      <c r="G522" s="331" t="s">
        <v>42</v>
      </c>
      <c r="H522" s="332">
        <v>1</v>
      </c>
      <c r="I522" s="346">
        <f>H523*I523</f>
        <v>0</v>
      </c>
      <c r="J522" s="347">
        <f>H523*J523</f>
        <v>0</v>
      </c>
      <c r="K522" s="346">
        <f>I522</f>
        <v>0</v>
      </c>
      <c r="L522" s="348">
        <f>J522</f>
        <v>0</v>
      </c>
      <c r="M522" s="32"/>
    </row>
    <row r="523" spans="2:13" s="33" customFormat="1" ht="12.75" customHeight="1">
      <c r="B523" s="286"/>
      <c r="C523" s="134"/>
      <c r="D523" s="135"/>
      <c r="E523" s="135"/>
      <c r="F523" s="75" t="s">
        <v>633</v>
      </c>
      <c r="G523" s="290" t="s">
        <v>291</v>
      </c>
      <c r="H523" s="156">
        <v>400</v>
      </c>
      <c r="I523" s="371"/>
      <c r="J523" s="372"/>
      <c r="K523" s="139"/>
      <c r="L523" s="140"/>
      <c r="M523" s="32"/>
    </row>
    <row r="524" spans="2:13" s="33" customFormat="1" ht="12.75" customHeight="1">
      <c r="B524" s="286"/>
      <c r="C524" s="134"/>
      <c r="D524" s="135"/>
      <c r="E524" s="135"/>
      <c r="F524" s="75"/>
      <c r="G524" s="290"/>
      <c r="H524" s="156"/>
      <c r="I524" s="223"/>
      <c r="J524" s="164"/>
      <c r="K524" s="139"/>
      <c r="L524" s="140"/>
      <c r="M524" s="32"/>
    </row>
    <row r="525" spans="2:12" ht="14.25">
      <c r="B525" s="286"/>
      <c r="C525" s="134"/>
      <c r="D525" s="135"/>
      <c r="E525" s="135"/>
      <c r="F525" s="216"/>
      <c r="G525" s="146"/>
      <c r="H525" s="137"/>
      <c r="I525" s="149"/>
      <c r="J525" s="150"/>
      <c r="K525" s="139">
        <f>H525*I525</f>
        <v>0</v>
      </c>
      <c r="L525" s="140">
        <f>H525*J525</f>
        <v>0</v>
      </c>
    </row>
    <row r="526" spans="2:12" ht="12.75">
      <c r="B526" s="286"/>
      <c r="C526" s="221"/>
      <c r="D526" s="135"/>
      <c r="E526" s="222"/>
      <c r="F526" s="256" t="s">
        <v>89</v>
      </c>
      <c r="G526" s="155"/>
      <c r="H526" s="156"/>
      <c r="I526" s="257">
        <v>0</v>
      </c>
      <c r="J526" s="176"/>
      <c r="K526" s="173">
        <f>H526*I526</f>
        <v>0</v>
      </c>
      <c r="L526" s="140">
        <f>H526*J526</f>
        <v>0</v>
      </c>
    </row>
    <row r="527" spans="2:12" ht="12.75">
      <c r="B527" s="286" t="s">
        <v>96</v>
      </c>
      <c r="C527" s="221"/>
      <c r="D527" s="135"/>
      <c r="E527" s="222"/>
      <c r="F527" s="329" t="s">
        <v>593</v>
      </c>
      <c r="G527" s="331" t="s">
        <v>42</v>
      </c>
      <c r="H527" s="332">
        <v>1</v>
      </c>
      <c r="I527" s="356">
        <f>SUM(I528:I529)</f>
        <v>0</v>
      </c>
      <c r="J527" s="357">
        <f>SUM(J528:J529)</f>
        <v>0</v>
      </c>
      <c r="K527" s="346">
        <f>H527*I527</f>
        <v>0</v>
      </c>
      <c r="L527" s="348">
        <f>H527*J527</f>
        <v>0</v>
      </c>
    </row>
    <row r="528" spans="2:12" ht="12.75">
      <c r="B528" s="286"/>
      <c r="C528" s="221"/>
      <c r="D528" s="135"/>
      <c r="E528" s="222"/>
      <c r="F528" s="75" t="s">
        <v>594</v>
      </c>
      <c r="G528" s="155" t="s">
        <v>42</v>
      </c>
      <c r="H528" s="156">
        <v>1</v>
      </c>
      <c r="I528" s="368"/>
      <c r="J528" s="367"/>
      <c r="K528" s="173"/>
      <c r="L528" s="140"/>
    </row>
    <row r="529" spans="2:12" ht="12.75">
      <c r="B529" s="286"/>
      <c r="C529" s="221"/>
      <c r="D529" s="135"/>
      <c r="E529" s="222"/>
      <c r="F529" s="75" t="s">
        <v>595</v>
      </c>
      <c r="G529" s="155" t="s">
        <v>42</v>
      </c>
      <c r="H529" s="156">
        <v>1</v>
      </c>
      <c r="I529" s="368"/>
      <c r="J529" s="367"/>
      <c r="K529" s="173"/>
      <c r="L529" s="140"/>
    </row>
    <row r="530" spans="2:12" ht="12.75">
      <c r="B530" s="286"/>
      <c r="C530" s="221"/>
      <c r="D530" s="135"/>
      <c r="E530" s="222"/>
      <c r="F530" s="75"/>
      <c r="G530" s="155"/>
      <c r="H530" s="156"/>
      <c r="I530" s="257"/>
      <c r="J530" s="176"/>
      <c r="K530" s="173"/>
      <c r="L530" s="140"/>
    </row>
    <row r="531" spans="2:12" ht="12.75">
      <c r="B531" s="286" t="s">
        <v>98</v>
      </c>
      <c r="C531" s="221"/>
      <c r="D531" s="135"/>
      <c r="E531" s="222"/>
      <c r="F531" s="329" t="s">
        <v>596</v>
      </c>
      <c r="G531" s="331" t="s">
        <v>42</v>
      </c>
      <c r="H531" s="332">
        <v>1</v>
      </c>
      <c r="I531" s="356">
        <f>SUM(I532:I533)</f>
        <v>0</v>
      </c>
      <c r="J531" s="357">
        <f>SUM(J532:J533)</f>
        <v>0</v>
      </c>
      <c r="K531" s="346">
        <f>I531</f>
        <v>0</v>
      </c>
      <c r="L531" s="348">
        <f>J531</f>
        <v>0</v>
      </c>
    </row>
    <row r="532" spans="2:12" ht="12.75">
      <c r="B532" s="286"/>
      <c r="C532" s="221"/>
      <c r="D532" s="135"/>
      <c r="E532" s="222"/>
      <c r="F532" s="75" t="s">
        <v>597</v>
      </c>
      <c r="G532" s="155" t="s">
        <v>42</v>
      </c>
      <c r="H532" s="156">
        <v>1</v>
      </c>
      <c r="I532" s="373"/>
      <c r="J532" s="367"/>
      <c r="K532" s="173"/>
      <c r="L532" s="140"/>
    </row>
    <row r="533" spans="2:12" ht="12.75">
      <c r="B533" s="286"/>
      <c r="C533" s="221"/>
      <c r="D533" s="135"/>
      <c r="E533" s="222"/>
      <c r="F533" s="75" t="s">
        <v>598</v>
      </c>
      <c r="G533" s="155" t="s">
        <v>42</v>
      </c>
      <c r="H533" s="156">
        <v>1</v>
      </c>
      <c r="I533" s="373"/>
      <c r="J533" s="367"/>
      <c r="K533" s="173"/>
      <c r="L533" s="140"/>
    </row>
    <row r="534" spans="2:12" ht="12.75">
      <c r="B534" s="286"/>
      <c r="C534" s="221"/>
      <c r="D534" s="135"/>
      <c r="E534" s="222"/>
      <c r="F534" s="75"/>
      <c r="G534" s="155"/>
      <c r="H534" s="156"/>
      <c r="I534" s="257"/>
      <c r="J534" s="176"/>
      <c r="K534" s="173"/>
      <c r="L534" s="140"/>
    </row>
    <row r="535" spans="2:12" ht="12.75">
      <c r="B535" s="286" t="s">
        <v>99</v>
      </c>
      <c r="C535" s="221"/>
      <c r="D535" s="135"/>
      <c r="E535" s="222"/>
      <c r="F535" s="329" t="s">
        <v>599</v>
      </c>
      <c r="G535" s="331" t="s">
        <v>42</v>
      </c>
      <c r="H535" s="332">
        <v>1</v>
      </c>
      <c r="I535" s="374"/>
      <c r="J535" s="375"/>
      <c r="K535" s="346">
        <f>I535</f>
        <v>0</v>
      </c>
      <c r="L535" s="348">
        <f>J535</f>
        <v>0</v>
      </c>
    </row>
    <row r="536" spans="2:12" ht="12.75">
      <c r="B536" s="286"/>
      <c r="C536" s="221"/>
      <c r="D536" s="135"/>
      <c r="E536" s="222"/>
      <c r="F536" s="329"/>
      <c r="G536" s="331"/>
      <c r="H536" s="332"/>
      <c r="I536" s="257"/>
      <c r="J536" s="176"/>
      <c r="K536" s="173"/>
      <c r="L536" s="140"/>
    </row>
    <row r="537" spans="2:12" ht="12.75">
      <c r="B537" s="286" t="s">
        <v>160</v>
      </c>
      <c r="C537" s="221"/>
      <c r="D537" s="135"/>
      <c r="E537" s="222"/>
      <c r="F537" s="329" t="s">
        <v>91</v>
      </c>
      <c r="G537" s="331" t="s">
        <v>42</v>
      </c>
      <c r="H537" s="332">
        <v>1</v>
      </c>
      <c r="I537" s="374"/>
      <c r="J537" s="375"/>
      <c r="K537" s="346">
        <f>H537*I537</f>
        <v>0</v>
      </c>
      <c r="L537" s="348">
        <f>H537*J537</f>
        <v>0</v>
      </c>
    </row>
    <row r="538" spans="2:12" ht="12.75">
      <c r="B538" s="286"/>
      <c r="C538" s="221"/>
      <c r="D538" s="135"/>
      <c r="E538" s="222"/>
      <c r="F538" s="75"/>
      <c r="G538" s="155"/>
      <c r="H538" s="156"/>
      <c r="I538" s="257"/>
      <c r="J538" s="176"/>
      <c r="K538" s="173"/>
      <c r="L538" s="140"/>
    </row>
    <row r="539" spans="2:12" ht="12.75">
      <c r="B539" s="286" t="s">
        <v>161</v>
      </c>
      <c r="C539" s="221"/>
      <c r="D539" s="135"/>
      <c r="E539" s="222"/>
      <c r="F539" s="329" t="s">
        <v>92</v>
      </c>
      <c r="G539" s="331" t="s">
        <v>42</v>
      </c>
      <c r="H539" s="332">
        <v>1</v>
      </c>
      <c r="I539" s="374"/>
      <c r="J539" s="375"/>
      <c r="K539" s="346">
        <f>I539</f>
        <v>0</v>
      </c>
      <c r="L539" s="348">
        <f>J539</f>
        <v>0</v>
      </c>
    </row>
    <row r="540" spans="2:12" ht="12.75">
      <c r="B540" s="286"/>
      <c r="C540" s="221"/>
      <c r="D540" s="135"/>
      <c r="E540" s="135"/>
      <c r="F540" s="75"/>
      <c r="G540" s="146"/>
      <c r="H540" s="143"/>
      <c r="I540" s="223"/>
      <c r="J540" s="140"/>
      <c r="K540" s="139"/>
      <c r="L540" s="140">
        <f>H540*J540</f>
        <v>0</v>
      </c>
    </row>
    <row r="541" spans="2:12" ht="14.25">
      <c r="B541" s="286"/>
      <c r="C541" s="221"/>
      <c r="D541" s="135"/>
      <c r="E541" s="135"/>
      <c r="F541" s="216"/>
      <c r="G541" s="146"/>
      <c r="H541" s="143"/>
      <c r="I541" s="223"/>
      <c r="J541" s="140"/>
      <c r="K541" s="139"/>
      <c r="L541" s="140"/>
    </row>
    <row r="542" spans="2:12" ht="12.75">
      <c r="B542" s="286"/>
      <c r="C542" s="224"/>
      <c r="D542" s="225"/>
      <c r="E542" s="225"/>
      <c r="F542" s="254" t="s">
        <v>95</v>
      </c>
      <c r="G542" s="155"/>
      <c r="H542" s="156"/>
      <c r="I542" s="257">
        <v>0</v>
      </c>
      <c r="J542" s="176"/>
      <c r="K542" s="173">
        <f>H542*I542</f>
        <v>0</v>
      </c>
      <c r="L542" s="140">
        <f>H542*J542</f>
        <v>0</v>
      </c>
    </row>
    <row r="543" spans="2:12" ht="14.25">
      <c r="B543" s="286"/>
      <c r="C543" s="224"/>
      <c r="D543" s="225"/>
      <c r="E543" s="225"/>
      <c r="F543" s="216"/>
      <c r="G543" s="155"/>
      <c r="H543" s="156"/>
      <c r="I543" s="257"/>
      <c r="J543" s="176"/>
      <c r="K543" s="173"/>
      <c r="L543" s="140"/>
    </row>
    <row r="544" spans="2:12" ht="12.75">
      <c r="B544" s="286" t="s">
        <v>162</v>
      </c>
      <c r="C544" s="224"/>
      <c r="D544" s="225"/>
      <c r="E544" s="225"/>
      <c r="F544" s="329" t="s">
        <v>602</v>
      </c>
      <c r="G544" s="331" t="s">
        <v>42</v>
      </c>
      <c r="H544" s="332">
        <v>1</v>
      </c>
      <c r="I544" s="374"/>
      <c r="J544" s="375"/>
      <c r="K544" s="346">
        <f>I544</f>
        <v>0</v>
      </c>
      <c r="L544" s="348">
        <f>J544</f>
        <v>0</v>
      </c>
    </row>
    <row r="545" spans="2:12" ht="12.75">
      <c r="B545" s="286"/>
      <c r="C545" s="224"/>
      <c r="D545" s="225"/>
      <c r="E545" s="225"/>
      <c r="F545" s="329"/>
      <c r="G545" s="331"/>
      <c r="H545" s="332"/>
      <c r="I545" s="257"/>
      <c r="J545" s="176"/>
      <c r="K545" s="173"/>
      <c r="L545" s="140"/>
    </row>
    <row r="546" spans="2:12" ht="12.75">
      <c r="B546" s="286" t="s">
        <v>163</v>
      </c>
      <c r="C546" s="134"/>
      <c r="D546" s="135"/>
      <c r="E546" s="135"/>
      <c r="F546" s="329" t="s">
        <v>618</v>
      </c>
      <c r="G546" s="331" t="s">
        <v>42</v>
      </c>
      <c r="H546" s="332">
        <v>1</v>
      </c>
      <c r="I546" s="473">
        <f>SUM(I547:I560)</f>
        <v>0</v>
      </c>
      <c r="J546" s="474">
        <f>SUM(J547:J560)</f>
        <v>0</v>
      </c>
      <c r="K546" s="475">
        <f>I546</f>
        <v>0</v>
      </c>
      <c r="L546" s="474">
        <f>H546*J546</f>
        <v>0</v>
      </c>
    </row>
    <row r="547" spans="2:12" ht="12.75">
      <c r="B547" s="286"/>
      <c r="C547" s="134"/>
      <c r="D547" s="135"/>
      <c r="E547" s="135"/>
      <c r="F547" s="75" t="s">
        <v>604</v>
      </c>
      <c r="G547" s="155" t="s">
        <v>42</v>
      </c>
      <c r="H547" s="156">
        <v>1</v>
      </c>
      <c r="I547" s="368"/>
      <c r="J547" s="367"/>
      <c r="K547" s="139"/>
      <c r="L547" s="140"/>
    </row>
    <row r="548" spans="2:12" ht="12.75">
      <c r="B548" s="286"/>
      <c r="C548" s="134"/>
      <c r="D548" s="135"/>
      <c r="E548" s="135"/>
      <c r="F548" s="75" t="s">
        <v>605</v>
      </c>
      <c r="G548" s="155" t="s">
        <v>42</v>
      </c>
      <c r="H548" s="156">
        <v>1</v>
      </c>
      <c r="I548" s="368"/>
      <c r="J548" s="367"/>
      <c r="K548" s="139"/>
      <c r="L548" s="140"/>
    </row>
    <row r="549" spans="2:12" ht="12.75">
      <c r="B549" s="286"/>
      <c r="C549" s="134"/>
      <c r="D549" s="135"/>
      <c r="E549" s="135"/>
      <c r="F549" s="75" t="s">
        <v>606</v>
      </c>
      <c r="G549" s="155" t="s">
        <v>42</v>
      </c>
      <c r="H549" s="156">
        <v>1</v>
      </c>
      <c r="I549" s="368"/>
      <c r="J549" s="367"/>
      <c r="K549" s="139"/>
      <c r="L549" s="140"/>
    </row>
    <row r="550" spans="2:12" ht="12.75">
      <c r="B550" s="286"/>
      <c r="C550" s="134"/>
      <c r="D550" s="135"/>
      <c r="E550" s="135"/>
      <c r="F550" s="75" t="s">
        <v>607</v>
      </c>
      <c r="G550" s="155" t="s">
        <v>42</v>
      </c>
      <c r="H550" s="156">
        <v>1</v>
      </c>
      <c r="I550" s="368"/>
      <c r="J550" s="367"/>
      <c r="K550" s="139"/>
      <c r="L550" s="140"/>
    </row>
    <row r="551" spans="2:12" ht="12.75">
      <c r="B551" s="286"/>
      <c r="C551" s="134"/>
      <c r="D551" s="135"/>
      <c r="E551" s="135"/>
      <c r="F551" s="75" t="s">
        <v>608</v>
      </c>
      <c r="G551" s="155" t="s">
        <v>42</v>
      </c>
      <c r="H551" s="156">
        <v>1</v>
      </c>
      <c r="I551" s="368"/>
      <c r="J551" s="367"/>
      <c r="K551" s="139"/>
      <c r="L551" s="140"/>
    </row>
    <row r="552" spans="2:12" ht="12.75">
      <c r="B552" s="286"/>
      <c r="C552" s="134"/>
      <c r="D552" s="135"/>
      <c r="E552" s="135"/>
      <c r="F552" s="75" t="s">
        <v>609</v>
      </c>
      <c r="G552" s="155" t="s">
        <v>42</v>
      </c>
      <c r="H552" s="156">
        <v>1</v>
      </c>
      <c r="I552" s="368"/>
      <c r="J552" s="367"/>
      <c r="K552" s="139"/>
      <c r="L552" s="140"/>
    </row>
    <row r="553" spans="2:12" ht="12.75">
      <c r="B553" s="286"/>
      <c r="C553" s="134"/>
      <c r="D553" s="135"/>
      <c r="E553" s="135"/>
      <c r="F553" s="75" t="s">
        <v>610</v>
      </c>
      <c r="G553" s="155" t="s">
        <v>42</v>
      </c>
      <c r="H553" s="156">
        <v>1</v>
      </c>
      <c r="I553" s="368"/>
      <c r="J553" s="367"/>
      <c r="K553" s="139"/>
      <c r="L553" s="140"/>
    </row>
    <row r="554" spans="2:12" ht="12.75">
      <c r="B554" s="286"/>
      <c r="C554" s="134"/>
      <c r="D554" s="135"/>
      <c r="E554" s="135"/>
      <c r="F554" s="75" t="s">
        <v>611</v>
      </c>
      <c r="G554" s="155" t="s">
        <v>42</v>
      </c>
      <c r="H554" s="156">
        <v>1</v>
      </c>
      <c r="I554" s="368"/>
      <c r="J554" s="367"/>
      <c r="K554" s="139"/>
      <c r="L554" s="140"/>
    </row>
    <row r="555" spans="2:12" ht="12.75">
      <c r="B555" s="286"/>
      <c r="C555" s="134"/>
      <c r="D555" s="135"/>
      <c r="E555" s="135"/>
      <c r="F555" s="75" t="s">
        <v>612</v>
      </c>
      <c r="G555" s="155" t="s">
        <v>42</v>
      </c>
      <c r="H555" s="156">
        <v>1</v>
      </c>
      <c r="I555" s="368"/>
      <c r="J555" s="367"/>
      <c r="K555" s="139"/>
      <c r="L555" s="140"/>
    </row>
    <row r="556" spans="2:12" ht="12.75">
      <c r="B556" s="286"/>
      <c r="C556" s="134"/>
      <c r="D556" s="135"/>
      <c r="E556" s="135"/>
      <c r="F556" s="75" t="s">
        <v>613</v>
      </c>
      <c r="G556" s="155" t="s">
        <v>42</v>
      </c>
      <c r="H556" s="156">
        <v>1</v>
      </c>
      <c r="I556" s="368"/>
      <c r="J556" s="367"/>
      <c r="K556" s="139"/>
      <c r="L556" s="140"/>
    </row>
    <row r="557" spans="2:12" ht="12.75">
      <c r="B557" s="286"/>
      <c r="C557" s="134"/>
      <c r="D557" s="135"/>
      <c r="E557" s="135"/>
      <c r="F557" s="75" t="s">
        <v>614</v>
      </c>
      <c r="G557" s="155" t="s">
        <v>42</v>
      </c>
      <c r="H557" s="156">
        <v>1</v>
      </c>
      <c r="I557" s="368"/>
      <c r="J557" s="367"/>
      <c r="K557" s="139"/>
      <c r="L557" s="140"/>
    </row>
    <row r="558" spans="2:12" ht="12.75">
      <c r="B558" s="286"/>
      <c r="C558" s="134"/>
      <c r="D558" s="135"/>
      <c r="E558" s="135"/>
      <c r="F558" s="75" t="s">
        <v>615</v>
      </c>
      <c r="G558" s="155" t="s">
        <v>42</v>
      </c>
      <c r="H558" s="156">
        <v>1</v>
      </c>
      <c r="I558" s="368"/>
      <c r="J558" s="367"/>
      <c r="K558" s="139"/>
      <c r="L558" s="140"/>
    </row>
    <row r="559" spans="2:12" ht="12.75">
      <c r="B559" s="286"/>
      <c r="C559" s="134"/>
      <c r="D559" s="135"/>
      <c r="E559" s="135"/>
      <c r="F559" s="75" t="s">
        <v>616</v>
      </c>
      <c r="G559" s="155" t="s">
        <v>42</v>
      </c>
      <c r="H559" s="156">
        <v>1</v>
      </c>
      <c r="I559" s="368"/>
      <c r="J559" s="367"/>
      <c r="K559" s="139"/>
      <c r="L559" s="140"/>
    </row>
    <row r="560" spans="2:12" ht="12.75">
      <c r="B560" s="286"/>
      <c r="C560" s="134"/>
      <c r="D560" s="135"/>
      <c r="E560" s="135"/>
      <c r="F560" s="75" t="s">
        <v>617</v>
      </c>
      <c r="G560" s="155" t="s">
        <v>42</v>
      </c>
      <c r="H560" s="156">
        <v>1</v>
      </c>
      <c r="I560" s="368"/>
      <c r="J560" s="367"/>
      <c r="K560" s="139"/>
      <c r="L560" s="140"/>
    </row>
    <row r="561" spans="2:12" ht="12.75">
      <c r="B561" s="286"/>
      <c r="C561" s="134"/>
      <c r="D561" s="135"/>
      <c r="E561" s="135"/>
      <c r="F561" s="75"/>
      <c r="G561" s="331"/>
      <c r="H561" s="332"/>
      <c r="I561" s="223"/>
      <c r="J561" s="140"/>
      <c r="K561" s="139"/>
      <c r="L561" s="140"/>
    </row>
    <row r="562" spans="2:12" ht="12.75">
      <c r="B562" s="286"/>
      <c r="C562" s="111"/>
      <c r="D562" s="110"/>
      <c r="E562" s="110"/>
      <c r="F562" s="75"/>
      <c r="G562" s="113"/>
      <c r="H562" s="112"/>
      <c r="I562" s="114"/>
      <c r="J562" s="115"/>
      <c r="K562" s="14">
        <f>H562*I562</f>
        <v>0</v>
      </c>
      <c r="L562" s="77">
        <f>H562*J562</f>
        <v>0</v>
      </c>
    </row>
    <row r="563" spans="2:12" ht="12.75">
      <c r="B563" s="286"/>
      <c r="C563" s="76"/>
      <c r="D563" s="75"/>
      <c r="E563" s="75"/>
      <c r="F563" s="254" t="s">
        <v>97</v>
      </c>
      <c r="G563" s="113"/>
      <c r="H563" s="112"/>
      <c r="I563" s="462">
        <v>0</v>
      </c>
      <c r="J563" s="467"/>
      <c r="K563" s="173">
        <f>H564*I563</f>
        <v>0</v>
      </c>
      <c r="L563" s="77">
        <f>H564*J563</f>
        <v>0</v>
      </c>
    </row>
    <row r="564" spans="2:12" ht="12.75">
      <c r="B564" s="294" t="s">
        <v>600</v>
      </c>
      <c r="C564" s="295"/>
      <c r="D564" s="296"/>
      <c r="E564" s="296"/>
      <c r="F564" s="457" t="s">
        <v>26</v>
      </c>
      <c r="G564" s="331" t="s">
        <v>42</v>
      </c>
      <c r="H564" s="332">
        <v>1</v>
      </c>
      <c r="I564" s="476"/>
      <c r="J564" s="477"/>
      <c r="K564" s="466">
        <f>H565*I564</f>
        <v>0</v>
      </c>
      <c r="L564" s="358">
        <f>H565*J564</f>
        <v>0</v>
      </c>
    </row>
    <row r="565" spans="2:12" ht="12.75">
      <c r="B565" s="294" t="s">
        <v>601</v>
      </c>
      <c r="C565" s="295"/>
      <c r="D565" s="296"/>
      <c r="E565" s="296"/>
      <c r="F565" s="455" t="s">
        <v>619</v>
      </c>
      <c r="G565" s="359" t="s">
        <v>42</v>
      </c>
      <c r="H565" s="360">
        <v>1</v>
      </c>
      <c r="I565" s="471">
        <f>SUM(I566:I570)</f>
        <v>0</v>
      </c>
      <c r="J565" s="472">
        <f>SUM(J566:J570)</f>
        <v>0</v>
      </c>
      <c r="K565" s="462">
        <f>H571*I565</f>
        <v>0</v>
      </c>
      <c r="L565" s="461">
        <f>H571*J565</f>
        <v>0</v>
      </c>
    </row>
    <row r="566" spans="6:12" ht="12.75">
      <c r="F566" s="456" t="s">
        <v>636</v>
      </c>
      <c r="G566" s="459" t="s">
        <v>42</v>
      </c>
      <c r="H566" s="465">
        <v>1</v>
      </c>
      <c r="I566" s="368"/>
      <c r="J566" s="468"/>
      <c r="K566" s="462"/>
      <c r="L566" s="461"/>
    </row>
    <row r="567" spans="6:12" ht="12.75">
      <c r="F567" s="456" t="s">
        <v>637</v>
      </c>
      <c r="G567" s="459" t="s">
        <v>42</v>
      </c>
      <c r="H567" s="465">
        <v>1</v>
      </c>
      <c r="I567" s="368"/>
      <c r="J567" s="468"/>
      <c r="K567" s="462"/>
      <c r="L567" s="461"/>
    </row>
    <row r="568" spans="6:12" ht="12.75">
      <c r="F568" s="456" t="s">
        <v>638</v>
      </c>
      <c r="G568" s="459" t="s">
        <v>42</v>
      </c>
      <c r="H568" s="465">
        <v>1</v>
      </c>
      <c r="I568" s="368"/>
      <c r="J568" s="468"/>
      <c r="K568" s="462"/>
      <c r="L568" s="461"/>
    </row>
    <row r="569" spans="6:12" ht="12.75">
      <c r="F569" s="456" t="s">
        <v>639</v>
      </c>
      <c r="G569" s="459" t="s">
        <v>42</v>
      </c>
      <c r="H569" s="465">
        <v>1</v>
      </c>
      <c r="I569" s="368"/>
      <c r="J569" s="468"/>
      <c r="K569" s="462"/>
      <c r="L569" s="461"/>
    </row>
    <row r="570" spans="6:12" ht="12.75">
      <c r="F570" s="456" t="s">
        <v>640</v>
      </c>
      <c r="G570" s="459" t="s">
        <v>42</v>
      </c>
      <c r="H570" s="465">
        <v>1</v>
      </c>
      <c r="I570" s="368"/>
      <c r="J570" s="468"/>
      <c r="K570" s="462"/>
      <c r="L570" s="461"/>
    </row>
    <row r="571" spans="2:12" ht="13.5" thickBot="1">
      <c r="B571" s="453" t="s">
        <v>603</v>
      </c>
      <c r="C571" s="463"/>
      <c r="D571" s="464"/>
      <c r="E571" s="464"/>
      <c r="F571" s="455" t="s">
        <v>620</v>
      </c>
      <c r="G571" s="359" t="s">
        <v>42</v>
      </c>
      <c r="H571" s="360">
        <v>1</v>
      </c>
      <c r="I571" s="471">
        <f>SUM(I572:I573)</f>
        <v>0</v>
      </c>
      <c r="J571" s="472">
        <f>SUM(J572:J573)</f>
        <v>0</v>
      </c>
      <c r="K571" s="462">
        <f>I571*H571</f>
        <v>0</v>
      </c>
      <c r="L571" s="461">
        <f>J571*H571</f>
        <v>0</v>
      </c>
    </row>
    <row r="572" spans="6:12" ht="12.75">
      <c r="F572" s="460" t="s">
        <v>641</v>
      </c>
      <c r="G572" s="454" t="s">
        <v>42</v>
      </c>
      <c r="H572" s="458">
        <v>1</v>
      </c>
      <c r="I572" s="368"/>
      <c r="J572" s="468"/>
      <c r="K572" s="462"/>
      <c r="L572" s="461"/>
    </row>
    <row r="573" spans="6:12" ht="13.5" thickBot="1">
      <c r="F573" s="460" t="s">
        <v>642</v>
      </c>
      <c r="G573" s="454" t="s">
        <v>42</v>
      </c>
      <c r="H573" s="458">
        <v>1</v>
      </c>
      <c r="I573" s="469"/>
      <c r="J573" s="470"/>
      <c r="K573" s="462"/>
      <c r="L573" s="461"/>
    </row>
  </sheetData>
  <sheetProtection/>
  <mergeCells count="13">
    <mergeCell ref="K12:L12"/>
    <mergeCell ref="F7:H7"/>
    <mergeCell ref="C9:D9"/>
    <mergeCell ref="C10:D10"/>
    <mergeCell ref="C8:D8"/>
    <mergeCell ref="I12:J12"/>
    <mergeCell ref="I122:J122"/>
    <mergeCell ref="I118:J118"/>
    <mergeCell ref="C2:D2"/>
    <mergeCell ref="C4:D4"/>
    <mergeCell ref="C6:D6"/>
    <mergeCell ref="C7:D7"/>
    <mergeCell ref="C5:D5"/>
  </mergeCells>
  <printOptions horizontalCentered="1"/>
  <pageMargins left="0.4330708661417323" right="0.4330708661417323" top="1.1811023622047245" bottom="0" header="0" footer="0"/>
  <pageSetup fitToHeight="1" fitToWidth="1" horizontalDpi="300" verticalDpi="300" orientation="landscape" paperSize="9" scale="10" r:id="rId1"/>
  <headerFooter alignWithMargins="0">
    <oddFooter>&amp;C2</oddFooter>
  </headerFooter>
  <rowBreaks count="1" manualBreakCount="1">
    <brk id="249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Nabídka_rekonstrukce</dc:title>
  <dc:subject/>
  <dc:creator>Vincenc Horník</dc:creator>
  <cp:keywords/>
  <dc:description/>
  <cp:lastModifiedBy>Rožnovský David</cp:lastModifiedBy>
  <cp:lastPrinted>2018-10-08T11:41:30Z</cp:lastPrinted>
  <dcterms:created xsi:type="dcterms:W3CDTF">1997-02-13T12:36:28Z</dcterms:created>
  <dcterms:modified xsi:type="dcterms:W3CDTF">2018-11-08T15:47:52Z</dcterms:modified>
  <cp:category/>
  <cp:version/>
  <cp:contentType/>
  <cp:contentStatus/>
</cp:coreProperties>
</file>