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<sst xmlns="http://schemas.openxmlformats.org/spreadsheetml/2006/main" count="45" uniqueCount="26">
  <si>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3+1</t>
  </si>
  <si>
    <t>4+1</t>
  </si>
  <si>
    <t>5+1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</si>
  <si>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</si>
  <si>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</si>
  <si>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</si>
  <si>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</si>
  <si>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</si>
  <si>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</si>
  <si>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</si>
  <si>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</si>
  <si>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</si>
  <si>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"Pardubicko"</t>
    </r>
  </si>
  <si>
    <t>VD Hamry, Hamry</t>
  </si>
  <si>
    <t>VD Křižanovice 35, 538 21 Slatiňany</t>
  </si>
  <si>
    <t>Nekoř 313, 561 63</t>
  </si>
  <si>
    <t>VD Pařížov 33, 538 43 Třemošnice</t>
  </si>
  <si>
    <t>VD Seč č. 166, 538 07 Seč</t>
  </si>
  <si>
    <t>Vraclavská 169, 566 01 Vysoké Mýto</t>
  </si>
  <si>
    <t>Bylany č. 57, 284 01 Miskovice u Kutné Hory</t>
  </si>
  <si>
    <t>Kunětická 135, 530 09 Pardubice</t>
  </si>
  <si>
    <t xml:space="preserve">2+1 </t>
  </si>
  <si>
    <t>Ke Zdymadlu 46, 530 02 Srnojedy</t>
  </si>
  <si>
    <t>U Labe 212, 535 01 Břehy</t>
  </si>
  <si>
    <t>Bělohorská 477, 281 26 Týnec nad Labem</t>
  </si>
  <si>
    <t>Bělohorská 478, 281 26 Týnec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</si>
</sst>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49" fontId="5" fillId="0" borderId="2" xfId="2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 indent="1"/>
    </xf>
    <xf numFmtId="49" fontId="5" fillId="0" borderId="11" xfId="2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wrapText="1" indent="1"/>
    </xf>
    <xf numFmtId="0" fontId="4" fillId="0" borderId="12" xfId="0" applyFont="1" applyBorder="1" applyAlignment="1">
      <alignment horizontal="center" wrapText="1"/>
    </xf>
    <xf numFmtId="44" fontId="4" fillId="0" borderId="13" xfId="0" applyNumberFormat="1" applyFont="1" applyBorder="1" applyAlignment="1">
      <alignment horizontal="right" vertical="center" wrapText="1" inden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right" vertical="center" wrapText="1" indent="1"/>
    </xf>
    <xf numFmtId="44" fontId="4" fillId="0" borderId="17" xfId="0" applyNumberFormat="1" applyFont="1" applyFill="1" applyBorder="1" applyAlignment="1">
      <alignment horizontal="right" vertical="center" wrapText="1" indent="1"/>
    </xf>
    <xf numFmtId="44" fontId="4" fillId="0" borderId="18" xfId="0" applyNumberFormat="1" applyFont="1" applyFill="1" applyBorder="1" applyAlignment="1">
      <alignment horizontal="right" vertical="center" wrapText="1" indent="1"/>
    </xf>
    <xf numFmtId="44" fontId="4" fillId="0" borderId="19" xfId="0" applyNumberFormat="1" applyFont="1" applyFill="1" applyBorder="1" applyAlignment="1">
      <alignment horizontal="right" vertical="center" wrapText="1" indent="1"/>
    </xf>
    <xf numFmtId="0" fontId="0" fillId="0" borderId="2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20" applyNumberFormat="1" applyFont="1" applyFill="1" applyBorder="1" applyAlignment="1">
      <alignment horizontal="left" vertical="center" wrapText="1"/>
    </xf>
    <xf numFmtId="49" fontId="5" fillId="0" borderId="21" xfId="20" applyNumberFormat="1" applyFont="1" applyFill="1" applyBorder="1" applyAlignment="1">
      <alignment horizontal="left" vertical="center" wrapText="1"/>
    </xf>
    <xf numFmtId="49" fontId="5" fillId="0" borderId="22" xfId="20" applyNumberFormat="1" applyFont="1" applyFill="1" applyBorder="1" applyAlignment="1">
      <alignment horizontal="left" vertical="center" wrapText="1"/>
    </xf>
    <xf numFmtId="44" fontId="4" fillId="0" borderId="23" xfId="0" applyNumberFormat="1" applyFont="1" applyFill="1" applyBorder="1" applyAlignment="1">
      <alignment horizontal="right" vertical="center" wrapText="1" indent="1"/>
    </xf>
    <xf numFmtId="44" fontId="4" fillId="0" borderId="24" xfId="0" applyNumberFormat="1" applyFont="1" applyFill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26" xfId="2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 topLeftCell="A1">
      <selection activeCell="K22" sqref="K22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33" t="s">
        <v>12</v>
      </c>
      <c r="C1" s="33"/>
      <c r="D1" s="33"/>
      <c r="E1" s="33"/>
      <c r="F1" s="33"/>
      <c r="G1" s="33"/>
      <c r="H1" s="33"/>
      <c r="I1" s="33"/>
    </row>
    <row r="2" spans="2:9" s="1" customFormat="1" ht="62.25" customHeight="1" thickBot="1">
      <c r="B2" s="16" t="s">
        <v>8</v>
      </c>
      <c r="C2" s="17" t="s">
        <v>4</v>
      </c>
      <c r="D2" s="18" t="s">
        <v>6</v>
      </c>
      <c r="E2" s="18" t="s">
        <v>5</v>
      </c>
      <c r="F2" s="17" t="s">
        <v>7</v>
      </c>
      <c r="G2" s="17" t="s">
        <v>11</v>
      </c>
      <c r="H2" s="27" t="s">
        <v>9</v>
      </c>
      <c r="I2" s="28"/>
    </row>
    <row r="3" spans="2:9" s="1" customFormat="1" ht="15" customHeight="1">
      <c r="B3" s="10">
        <v>1</v>
      </c>
      <c r="C3" s="11">
        <v>9051009415</v>
      </c>
      <c r="D3" s="12" t="str">
        <f>HYPERLINK("[20180601_Byty_Z2.xlsx]Hamry!A1","Hamry")</f>
        <v>Hamry</v>
      </c>
      <c r="E3" s="22" t="s">
        <v>13</v>
      </c>
      <c r="F3" s="11" t="s">
        <v>0</v>
      </c>
      <c r="G3" s="13">
        <v>80.35</v>
      </c>
      <c r="H3" s="29">
        <v>0</v>
      </c>
      <c r="I3" s="30"/>
    </row>
    <row r="4" spans="2:9" s="1" customFormat="1" ht="15">
      <c r="B4" s="14">
        <v>1</v>
      </c>
      <c r="C4" s="7">
        <v>9051010240</v>
      </c>
      <c r="D4" s="8" t="str">
        <f>HYPERLINK("[20180601_Byty_Z2.xlsx]Křižanovice!A1","Křižanovice")</f>
        <v>Křižanovice</v>
      </c>
      <c r="E4" s="9" t="s">
        <v>14</v>
      </c>
      <c r="F4" s="7" t="s">
        <v>0</v>
      </c>
      <c r="G4" s="6">
        <v>124.59</v>
      </c>
      <c r="H4" s="31">
        <v>0</v>
      </c>
      <c r="I4" s="32"/>
    </row>
    <row r="5" spans="2:9" s="1" customFormat="1" ht="15" customHeight="1">
      <c r="B5" s="14">
        <v>1</v>
      </c>
      <c r="C5" s="7">
        <v>9051000368</v>
      </c>
      <c r="D5" s="8" t="str">
        <f>HYPERLINK("[20180601_Byty_Z2.xlsx]Pastviny!A1","Pastviny")</f>
        <v>Pastviny</v>
      </c>
      <c r="E5" s="9" t="s">
        <v>15</v>
      </c>
      <c r="F5" s="7" t="s">
        <v>1</v>
      </c>
      <c r="G5" s="6">
        <v>117.7</v>
      </c>
      <c r="H5" s="31">
        <v>0</v>
      </c>
      <c r="I5" s="32"/>
    </row>
    <row r="6" spans="2:9" s="1" customFormat="1" ht="15">
      <c r="B6" s="19">
        <v>1</v>
      </c>
      <c r="C6" s="20">
        <v>9051002771</v>
      </c>
      <c r="D6" s="9" t="str">
        <f>HYPERLINK("[20180601_Byty_Z2.xlsx]Pařížov!A1","Pařížov")</f>
        <v>Pařížov</v>
      </c>
      <c r="E6" s="9" t="s">
        <v>16</v>
      </c>
      <c r="F6" s="7" t="s">
        <v>2</v>
      </c>
      <c r="G6" s="6">
        <v>187.2</v>
      </c>
      <c r="H6" s="31">
        <v>0</v>
      </c>
      <c r="I6" s="32"/>
    </row>
    <row r="7" spans="2:9" s="1" customFormat="1" ht="15" customHeight="1">
      <c r="B7" s="14">
        <v>1</v>
      </c>
      <c r="C7" s="7">
        <v>9051002768</v>
      </c>
      <c r="D7" s="8" t="str">
        <f>HYPERLINK("[20180601_Byty_Z2.xlsx]Seč!A1","Seč")</f>
        <v>Seč</v>
      </c>
      <c r="E7" s="8" t="s">
        <v>17</v>
      </c>
      <c r="F7" s="7" t="s">
        <v>0</v>
      </c>
      <c r="G7" s="6">
        <v>73.44</v>
      </c>
      <c r="H7" s="31">
        <v>0</v>
      </c>
      <c r="I7" s="32"/>
    </row>
    <row r="8" spans="2:9" s="1" customFormat="1" ht="15">
      <c r="B8" s="14">
        <v>1</v>
      </c>
      <c r="C8" s="7">
        <v>9051009119</v>
      </c>
      <c r="D8" s="8" t="str">
        <f>HYPERLINK("[20180601_Byty_Z2.xlsx]VysokéMýto!A1","Vysoké Mýto")</f>
        <v>Vysoké Mýto</v>
      </c>
      <c r="E8" s="8" t="s">
        <v>18</v>
      </c>
      <c r="F8" s="7" t="s">
        <v>2</v>
      </c>
      <c r="G8" s="6">
        <v>95.46</v>
      </c>
      <c r="H8" s="31">
        <v>0</v>
      </c>
      <c r="I8" s="32"/>
    </row>
    <row r="9" spans="2:9" s="1" customFormat="1" ht="15" customHeight="1">
      <c r="B9" s="14">
        <v>1</v>
      </c>
      <c r="C9" s="7">
        <v>9051003230</v>
      </c>
      <c r="D9" s="8" t="str">
        <f>HYPERLINK("[20180601_Byty_Z2.xlsx]Vrchlice!A1","Vrchlice")</f>
        <v>Vrchlice</v>
      </c>
      <c r="E9" s="8" t="s">
        <v>19</v>
      </c>
      <c r="F9" s="7" t="s">
        <v>1</v>
      </c>
      <c r="G9" s="6">
        <v>95.35</v>
      </c>
      <c r="H9" s="31">
        <v>0</v>
      </c>
      <c r="I9" s="32"/>
    </row>
    <row r="10" spans="2:9" s="1" customFormat="1" ht="15">
      <c r="B10" s="34">
        <v>3</v>
      </c>
      <c r="C10" s="35">
        <v>9051002835</v>
      </c>
      <c r="D10" s="36" t="str">
        <f>HYPERLINK("[20180601_Byty_Z3.xlsx]Pardubice!A1","Pardubice")</f>
        <v>Pardubice</v>
      </c>
      <c r="E10" s="38" t="s">
        <v>20</v>
      </c>
      <c r="F10" s="7" t="s">
        <v>21</v>
      </c>
      <c r="G10" s="23">
        <v>61.35</v>
      </c>
      <c r="H10" s="31">
        <v>0</v>
      </c>
      <c r="I10" s="32"/>
    </row>
    <row r="11" spans="2:9" s="1" customFormat="1" ht="15" customHeight="1">
      <c r="B11" s="34"/>
      <c r="C11" s="35"/>
      <c r="D11" s="37"/>
      <c r="E11" s="39"/>
      <c r="F11" s="7" t="s">
        <v>3</v>
      </c>
      <c r="G11" s="23">
        <v>61</v>
      </c>
      <c r="H11" s="31">
        <v>0</v>
      </c>
      <c r="I11" s="32"/>
    </row>
    <row r="12" spans="2:9" s="1" customFormat="1" ht="15">
      <c r="B12" s="34"/>
      <c r="C12" s="35"/>
      <c r="D12" s="37"/>
      <c r="E12" s="40"/>
      <c r="F12" s="7" t="s">
        <v>0</v>
      </c>
      <c r="G12" s="23">
        <v>82.51</v>
      </c>
      <c r="H12" s="31">
        <v>0</v>
      </c>
      <c r="I12" s="32"/>
    </row>
    <row r="13" spans="2:9" s="1" customFormat="1" ht="15">
      <c r="B13" s="14">
        <v>1</v>
      </c>
      <c r="C13" s="7">
        <v>9051002777</v>
      </c>
      <c r="D13" s="8" t="str">
        <f>HYPERLINK("[20180601_Byty_Z3.xlsx]Srnojedy!A1","Srnojedy")</f>
        <v>Srnojedy</v>
      </c>
      <c r="E13" s="8" t="s">
        <v>22</v>
      </c>
      <c r="F13" s="7" t="s">
        <v>0</v>
      </c>
      <c r="G13" s="23">
        <v>83.41</v>
      </c>
      <c r="H13" s="31">
        <v>0</v>
      </c>
      <c r="I13" s="32"/>
    </row>
    <row r="14" spans="2:9" s="1" customFormat="1" ht="15">
      <c r="B14" s="34">
        <v>3</v>
      </c>
      <c r="C14" s="35">
        <v>9051002778</v>
      </c>
      <c r="D14" s="36" t="str">
        <f>HYPERLINK("[20180601_Byty_Z3.xlsx]Přelouč!A1","Přelouč")</f>
        <v>Přelouč</v>
      </c>
      <c r="E14" s="38" t="s">
        <v>23</v>
      </c>
      <c r="F14" s="7" t="s">
        <v>3</v>
      </c>
      <c r="G14" s="23">
        <v>59.3</v>
      </c>
      <c r="H14" s="31">
        <v>0</v>
      </c>
      <c r="I14" s="32"/>
    </row>
    <row r="15" spans="2:9" s="1" customFormat="1" ht="15">
      <c r="B15" s="34"/>
      <c r="C15" s="35"/>
      <c r="D15" s="37"/>
      <c r="E15" s="39"/>
      <c r="F15" s="7" t="s">
        <v>3</v>
      </c>
      <c r="G15" s="23">
        <v>59.3</v>
      </c>
      <c r="H15" s="31">
        <v>0</v>
      </c>
      <c r="I15" s="32"/>
    </row>
    <row r="16" spans="2:9" s="1" customFormat="1" ht="15">
      <c r="B16" s="34"/>
      <c r="C16" s="35"/>
      <c r="D16" s="37"/>
      <c r="E16" s="40"/>
      <c r="F16" s="7" t="s">
        <v>0</v>
      </c>
      <c r="G16" s="23">
        <v>76.3</v>
      </c>
      <c r="H16" s="31">
        <v>0</v>
      </c>
      <c r="I16" s="32"/>
    </row>
    <row r="17" spans="2:9" s="1" customFormat="1" ht="15">
      <c r="B17" s="34">
        <v>5</v>
      </c>
      <c r="C17" s="35">
        <v>9051003653</v>
      </c>
      <c r="D17" s="36" t="str">
        <f>HYPERLINK("[20180601_Byty_Z3.xlsx]Týnec1!A1","Týnec 1")</f>
        <v>Týnec 1</v>
      </c>
      <c r="E17" s="38" t="s">
        <v>24</v>
      </c>
      <c r="F17" s="7" t="s">
        <v>0</v>
      </c>
      <c r="G17" s="23">
        <v>73.44</v>
      </c>
      <c r="H17" s="31">
        <v>0</v>
      </c>
      <c r="I17" s="32"/>
    </row>
    <row r="18" spans="2:9" s="1" customFormat="1" ht="15">
      <c r="B18" s="34"/>
      <c r="C18" s="35"/>
      <c r="D18" s="37"/>
      <c r="E18" s="39"/>
      <c r="F18" s="7" t="s">
        <v>0</v>
      </c>
      <c r="G18" s="23">
        <v>73.44</v>
      </c>
      <c r="H18" s="31">
        <v>0</v>
      </c>
      <c r="I18" s="32"/>
    </row>
    <row r="19" spans="2:9" s="1" customFormat="1" ht="15">
      <c r="B19" s="34"/>
      <c r="C19" s="35"/>
      <c r="D19" s="37"/>
      <c r="E19" s="39"/>
      <c r="F19" s="7" t="s">
        <v>0</v>
      </c>
      <c r="G19" s="23">
        <v>73.59</v>
      </c>
      <c r="H19" s="31">
        <v>0</v>
      </c>
      <c r="I19" s="32"/>
    </row>
    <row r="20" spans="2:9" s="1" customFormat="1" ht="15">
      <c r="B20" s="34"/>
      <c r="C20" s="35"/>
      <c r="D20" s="37"/>
      <c r="E20" s="39"/>
      <c r="F20" s="7" t="s">
        <v>0</v>
      </c>
      <c r="G20" s="23">
        <v>73.44</v>
      </c>
      <c r="H20" s="31">
        <v>0</v>
      </c>
      <c r="I20" s="32"/>
    </row>
    <row r="21" spans="2:9" s="1" customFormat="1" ht="15">
      <c r="B21" s="34"/>
      <c r="C21" s="35"/>
      <c r="D21" s="37"/>
      <c r="E21" s="40"/>
      <c r="F21" s="7" t="s">
        <v>0</v>
      </c>
      <c r="G21" s="23">
        <v>94.8</v>
      </c>
      <c r="H21" s="31">
        <v>0</v>
      </c>
      <c r="I21" s="32"/>
    </row>
    <row r="22" spans="2:9" s="1" customFormat="1" ht="15" customHeight="1">
      <c r="B22" s="34">
        <v>5</v>
      </c>
      <c r="C22" s="35">
        <v>9051003687</v>
      </c>
      <c r="D22" s="36" t="str">
        <f>HYPERLINK("[20180601_Byty_Z3.xlsx]Týnec2!A1","Týnec 2")</f>
        <v>Týnec 2</v>
      </c>
      <c r="E22" s="38" t="s">
        <v>25</v>
      </c>
      <c r="F22" s="7" t="s">
        <v>0</v>
      </c>
      <c r="G22" s="23">
        <v>73.44</v>
      </c>
      <c r="H22" s="31">
        <v>0</v>
      </c>
      <c r="I22" s="32"/>
    </row>
    <row r="23" spans="2:9" ht="15">
      <c r="B23" s="34"/>
      <c r="C23" s="35"/>
      <c r="D23" s="37"/>
      <c r="E23" s="39"/>
      <c r="F23" s="7" t="s">
        <v>0</v>
      </c>
      <c r="G23" s="23">
        <v>73.98</v>
      </c>
      <c r="H23" s="31">
        <v>0</v>
      </c>
      <c r="I23" s="32"/>
    </row>
    <row r="24" spans="2:9" ht="15">
      <c r="B24" s="34"/>
      <c r="C24" s="35"/>
      <c r="D24" s="37"/>
      <c r="E24" s="39"/>
      <c r="F24" s="7" t="s">
        <v>0</v>
      </c>
      <c r="G24" s="23">
        <v>74.63</v>
      </c>
      <c r="H24" s="31">
        <v>0</v>
      </c>
      <c r="I24" s="32"/>
    </row>
    <row r="25" spans="2:9" ht="15">
      <c r="B25" s="34"/>
      <c r="C25" s="35"/>
      <c r="D25" s="37"/>
      <c r="E25" s="39"/>
      <c r="F25" s="7" t="s">
        <v>0</v>
      </c>
      <c r="G25" s="23">
        <v>74.33</v>
      </c>
      <c r="H25" s="31">
        <v>0</v>
      </c>
      <c r="I25" s="32"/>
    </row>
    <row r="26" spans="2:9" ht="15.75" thickBot="1">
      <c r="B26" s="43"/>
      <c r="C26" s="44"/>
      <c r="D26" s="45"/>
      <c r="E26" s="46"/>
      <c r="F26" s="15" t="s">
        <v>0</v>
      </c>
      <c r="G26" s="24">
        <v>97.28</v>
      </c>
      <c r="H26" s="41">
        <v>0</v>
      </c>
      <c r="I26" s="42"/>
    </row>
    <row r="27" spans="2:9" ht="15.75" thickBot="1">
      <c r="B27" s="25">
        <f>SUM(B3:B26)</f>
        <v>24</v>
      </c>
      <c r="H27" s="21" t="s">
        <v>10</v>
      </c>
      <c r="I27" s="26">
        <v>0</v>
      </c>
    </row>
  </sheetData>
  <mergeCells count="42">
    <mergeCell ref="H23:I23"/>
    <mergeCell ref="H24:I24"/>
    <mergeCell ref="H25:I25"/>
    <mergeCell ref="H26:I26"/>
    <mergeCell ref="B17:B21"/>
    <mergeCell ref="C17:C21"/>
    <mergeCell ref="D17:D21"/>
    <mergeCell ref="E17:E21"/>
    <mergeCell ref="B22:B26"/>
    <mergeCell ref="C22:C26"/>
    <mergeCell ref="D22:D26"/>
    <mergeCell ref="E22:E26"/>
    <mergeCell ref="H18:I18"/>
    <mergeCell ref="H19:I19"/>
    <mergeCell ref="H20:I20"/>
    <mergeCell ref="H21:I21"/>
    <mergeCell ref="H22:I22"/>
    <mergeCell ref="B1:I1"/>
    <mergeCell ref="H15:I15"/>
    <mergeCell ref="H16:I16"/>
    <mergeCell ref="H17:I17"/>
    <mergeCell ref="B10:B12"/>
    <mergeCell ref="C10:C12"/>
    <mergeCell ref="H12:I12"/>
    <mergeCell ref="H13:I13"/>
    <mergeCell ref="H14:I14"/>
    <mergeCell ref="D10:D12"/>
    <mergeCell ref="E10:E12"/>
    <mergeCell ref="B14:B16"/>
    <mergeCell ref="C14:C16"/>
    <mergeCell ref="D14:D16"/>
    <mergeCell ref="E14:E16"/>
    <mergeCell ref="H7:I7"/>
    <mergeCell ref="H8:I8"/>
    <mergeCell ref="H9:I9"/>
    <mergeCell ref="H10:I10"/>
    <mergeCell ref="H11:I11"/>
    <mergeCell ref="H2:I2"/>
    <mergeCell ref="H3:I3"/>
    <mergeCell ref="H4:I4"/>
    <mergeCell ref="H5:I5"/>
    <mergeCell ref="H6:I6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2018-11-15T08:50:17Z</dcterms:modified>
  <cp:category/>
  <cp:version/>
  <cp:contentType/>
  <cp:contentStatus/>
</cp:coreProperties>
</file>