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ejsovaM\Desktop\PRONÁJEM\"/>
    </mc:Choice>
  </mc:AlternateContent>
  <bookViews>
    <workbookView xWindow="0" yWindow="0" windowWidth="23010" windowHeight="9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6" i="1"/>
  <c r="D12" i="1"/>
  <c r="D10" i="1"/>
  <c r="D5" i="1"/>
  <c r="D3" i="1"/>
  <c r="B25" i="1" l="1"/>
</calcChain>
</file>

<file path=xl/sharedStrings.xml><?xml version="1.0" encoding="utf-8"?>
<sst xmlns="http://schemas.openxmlformats.org/spreadsheetml/2006/main" count="38" uniqueCount="19">
  <si>
    <t>3+1</t>
  </si>
  <si>
    <t>2+1</t>
  </si>
  <si>
    <t>INVENTÁRNÍ ČÍSLO</t>
  </si>
  <si>
    <t>ADRESA</t>
  </si>
  <si>
    <t>NÁZEV LOKALITY</t>
  </si>
  <si>
    <t>BYTOVÉ JEDNOTKY</t>
  </si>
  <si>
    <t>POČET BJ</t>
  </si>
  <si>
    <t xml:space="preserve">Cenová nabídka za zpracování znaleckého posudku </t>
  </si>
  <si>
    <t>Celkem</t>
  </si>
  <si>
    <t>Velikost bytu (m2) dle evidence Povodí Labe</t>
  </si>
  <si>
    <t>Na Zdymadle 311, 289 21 Kostomlaty nad Labem</t>
  </si>
  <si>
    <t>Na Zdymadle 341, 289 21 Kostomlaty nad Labem</t>
  </si>
  <si>
    <t>1+1</t>
  </si>
  <si>
    <t>Přerov nad Labem 299, 289 16 Přerov nad Labem</t>
  </si>
  <si>
    <t>U Zdymadel 141, 250 88 Čelákovice</t>
  </si>
  <si>
    <t>U Zdymadel 1433, 250 88 Čelákovice</t>
  </si>
  <si>
    <t>Nábřeží 406, 250 01 Brandýs nad Labem - Stará Boleslav</t>
  </si>
  <si>
    <t>Nábřeží 1315, 250 01 Brandýs nad Labem - Stará Boleslav</t>
  </si>
  <si>
    <r>
      <t xml:space="preserve">Příloha č. 1 - Vymezení předmětu díla - seznam bytových jednotek oblast </t>
    </r>
    <r>
      <rPr>
        <b/>
        <sz val="11"/>
        <color theme="1"/>
        <rFont val="Calibri"/>
        <family val="2"/>
        <charset val="238"/>
        <scheme val="minor"/>
      </rPr>
      <t>"Čelákovice"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</si>
</sst>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wrapText="1" indent="1"/>
    </xf>
    <xf numFmtId="4" fontId="3" fillId="0" borderId="1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Fill="1" applyBorder="1" applyAlignment="1">
      <alignment horizontal="right" vertical="center" wrapText="1" indent="1"/>
    </xf>
    <xf numFmtId="44" fontId="3" fillId="0" borderId="20" xfId="0" applyNumberFormat="1" applyFont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22" xfId="1" applyNumberFormat="1" applyFont="1" applyFill="1" applyBorder="1" applyAlignment="1">
      <alignment horizontal="left" vertical="center" wrapText="1"/>
    </xf>
    <xf numFmtId="44" fontId="3" fillId="0" borderId="16" xfId="0" applyNumberFormat="1" applyFont="1" applyFill="1" applyBorder="1" applyAlignment="1">
      <alignment horizontal="right" vertical="center" wrapText="1" indent="1"/>
    </xf>
    <xf numFmtId="44" fontId="3" fillId="0" borderId="18" xfId="0" applyNumberFormat="1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left" vertical="center" wrapText="1"/>
    </xf>
    <xf numFmtId="49" fontId="4" fillId="0" borderId="21" xfId="1" applyNumberFormat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right" vertical="center" wrapText="1" indent="1"/>
    </xf>
    <xf numFmtId="44" fontId="3" fillId="0" borderId="17" xfId="0" applyNumberFormat="1" applyFont="1" applyFill="1" applyBorder="1" applyAlignment="1">
      <alignment horizontal="right" vertical="center" wrapText="1" indent="1"/>
    </xf>
    <xf numFmtId="44" fontId="3" fillId="0" borderId="23" xfId="0" applyNumberFormat="1" applyFont="1" applyFill="1" applyBorder="1" applyAlignment="1">
      <alignment horizontal="right" vertical="center" wrapText="1" indent="1"/>
    </xf>
    <xf numFmtId="44" fontId="3" fillId="0" borderId="24" xfId="0" applyNumberFormat="1" applyFont="1" applyFill="1" applyBorder="1" applyAlignment="1">
      <alignment horizontal="right" vertical="center" wrapText="1" inden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FF"/>
      <color rgb="FFFF99CC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zoomScaleNormal="100" workbookViewId="0">
      <selection activeCell="L6" sqref="L6"/>
    </sheetView>
  </sheetViews>
  <sheetFormatPr defaultRowHeight="15" x14ac:dyDescent="0.25"/>
  <cols>
    <col min="2" max="2" width="4" style="2" customWidth="1"/>
    <col min="3" max="3" width="11.140625" style="2" customWidth="1"/>
    <col min="4" max="4" width="17" style="3" customWidth="1"/>
    <col min="5" max="5" width="39.5703125" style="3" customWidth="1"/>
    <col min="6" max="6" width="9.42578125" style="2" customWidth="1"/>
    <col min="7" max="8" width="11.140625" style="4" customWidth="1"/>
    <col min="9" max="9" width="32" style="5" customWidth="1"/>
    <col min="12" max="12" width="20.42578125" customWidth="1"/>
  </cols>
  <sheetData>
    <row r="1" spans="2:9" ht="57" customHeight="1" thickBot="1" x14ac:dyDescent="0.3">
      <c r="B1" s="35" t="s">
        <v>18</v>
      </c>
      <c r="C1" s="35"/>
      <c r="D1" s="35"/>
      <c r="E1" s="35"/>
      <c r="F1" s="35"/>
      <c r="G1" s="35"/>
      <c r="H1" s="35"/>
      <c r="I1" s="35"/>
    </row>
    <row r="2" spans="2:9" s="1" customFormat="1" ht="62.25" customHeight="1" thickBot="1" x14ac:dyDescent="0.3">
      <c r="B2" s="6" t="s">
        <v>6</v>
      </c>
      <c r="C2" s="7" t="s">
        <v>2</v>
      </c>
      <c r="D2" s="8" t="s">
        <v>4</v>
      </c>
      <c r="E2" s="8" t="s">
        <v>3</v>
      </c>
      <c r="F2" s="7" t="s">
        <v>5</v>
      </c>
      <c r="G2" s="7" t="s">
        <v>9</v>
      </c>
      <c r="H2" s="36" t="s">
        <v>7</v>
      </c>
      <c r="I2" s="37"/>
    </row>
    <row r="3" spans="2:9" s="1" customFormat="1" ht="15" customHeight="1" x14ac:dyDescent="0.25">
      <c r="B3" s="31">
        <v>2</v>
      </c>
      <c r="C3" s="32">
        <v>9051002796</v>
      </c>
      <c r="D3" s="33" t="str">
        <f>HYPERLINK("[20180601_Byty_Z3.xlsx]Hradišťko1!A1", "Hradišťko 1")</f>
        <v>Hradišťko 1</v>
      </c>
      <c r="E3" s="34" t="s">
        <v>10</v>
      </c>
      <c r="F3" s="16" t="s">
        <v>0</v>
      </c>
      <c r="G3" s="17">
        <v>109.6</v>
      </c>
      <c r="H3" s="38">
        <v>0</v>
      </c>
      <c r="I3" s="39"/>
    </row>
    <row r="4" spans="2:9" s="1" customFormat="1" ht="15" customHeight="1" x14ac:dyDescent="0.25">
      <c r="B4" s="18"/>
      <c r="C4" s="19"/>
      <c r="D4" s="21"/>
      <c r="E4" s="23"/>
      <c r="F4" s="13" t="s">
        <v>0</v>
      </c>
      <c r="G4" s="10">
        <v>96.25</v>
      </c>
      <c r="H4" s="29">
        <v>0</v>
      </c>
      <c r="I4" s="30"/>
    </row>
    <row r="5" spans="2:9" s="1" customFormat="1" ht="15" customHeight="1" x14ac:dyDescent="0.25">
      <c r="B5" s="18">
        <v>5</v>
      </c>
      <c r="C5" s="19">
        <v>9051003474</v>
      </c>
      <c r="D5" s="20" t="str">
        <f>HYPERLINK("[20180601_Byty_Z3.xlsx]Hradišťko2!A1", "Hradišťko 2")</f>
        <v>Hradišťko 2</v>
      </c>
      <c r="E5" s="22" t="s">
        <v>11</v>
      </c>
      <c r="F5" s="13" t="s">
        <v>0</v>
      </c>
      <c r="G5" s="10">
        <v>81.040000000000006</v>
      </c>
      <c r="H5" s="29">
        <v>0</v>
      </c>
      <c r="I5" s="30"/>
    </row>
    <row r="6" spans="2:9" s="1" customFormat="1" ht="15" customHeight="1" x14ac:dyDescent="0.25">
      <c r="B6" s="18"/>
      <c r="C6" s="19"/>
      <c r="D6" s="21"/>
      <c r="E6" s="27"/>
      <c r="F6" s="13" t="s">
        <v>0</v>
      </c>
      <c r="G6" s="10">
        <v>81.28</v>
      </c>
      <c r="H6" s="29">
        <v>0</v>
      </c>
      <c r="I6" s="30"/>
    </row>
    <row r="7" spans="2:9" s="1" customFormat="1" ht="15" customHeight="1" x14ac:dyDescent="0.25">
      <c r="B7" s="18"/>
      <c r="C7" s="19"/>
      <c r="D7" s="21"/>
      <c r="E7" s="27"/>
      <c r="F7" s="13" t="s">
        <v>0</v>
      </c>
      <c r="G7" s="10">
        <v>81.040000000000006</v>
      </c>
      <c r="H7" s="29">
        <v>0</v>
      </c>
      <c r="I7" s="30"/>
    </row>
    <row r="8" spans="2:9" s="1" customFormat="1" ht="15" customHeight="1" x14ac:dyDescent="0.25">
      <c r="B8" s="18"/>
      <c r="C8" s="19"/>
      <c r="D8" s="21"/>
      <c r="E8" s="27"/>
      <c r="F8" s="13" t="s">
        <v>12</v>
      </c>
      <c r="G8" s="10">
        <v>38.520000000000003</v>
      </c>
      <c r="H8" s="29">
        <v>0</v>
      </c>
      <c r="I8" s="30"/>
    </row>
    <row r="9" spans="2:9" s="1" customFormat="1" ht="15" customHeight="1" x14ac:dyDescent="0.25">
      <c r="B9" s="18"/>
      <c r="C9" s="19"/>
      <c r="D9" s="21"/>
      <c r="E9" s="23"/>
      <c r="F9" s="13" t="s">
        <v>0</v>
      </c>
      <c r="G9" s="10">
        <v>82.13</v>
      </c>
      <c r="H9" s="29">
        <v>0</v>
      </c>
      <c r="I9" s="30"/>
    </row>
    <row r="10" spans="2:9" s="1" customFormat="1" ht="15" customHeight="1" x14ac:dyDescent="0.25">
      <c r="B10" s="18">
        <v>2</v>
      </c>
      <c r="C10" s="19">
        <v>9051002798</v>
      </c>
      <c r="D10" s="20" t="str">
        <f>HYPERLINK("[20180601_Byty_Z3.xlsx]Lysá1!A1", "Lysá 1")</f>
        <v>Lysá 1</v>
      </c>
      <c r="E10" s="22" t="s">
        <v>13</v>
      </c>
      <c r="F10" s="13" t="s">
        <v>0</v>
      </c>
      <c r="G10" s="10">
        <v>100</v>
      </c>
      <c r="H10" s="29">
        <v>0</v>
      </c>
      <c r="I10" s="30"/>
    </row>
    <row r="11" spans="2:9" s="1" customFormat="1" ht="15" customHeight="1" x14ac:dyDescent="0.25">
      <c r="B11" s="18"/>
      <c r="C11" s="19"/>
      <c r="D11" s="21"/>
      <c r="E11" s="23"/>
      <c r="F11" s="13" t="s">
        <v>0</v>
      </c>
      <c r="G11" s="10">
        <v>100</v>
      </c>
      <c r="H11" s="29">
        <v>0</v>
      </c>
      <c r="I11" s="30"/>
    </row>
    <row r="12" spans="2:9" s="1" customFormat="1" ht="15" customHeight="1" x14ac:dyDescent="0.25">
      <c r="B12" s="18">
        <v>4</v>
      </c>
      <c r="C12" s="19">
        <v>9051009008</v>
      </c>
      <c r="D12" s="20" t="str">
        <f>HYPERLINK("[20180601_Byty_Z3.xlsx]Čelákovice1!A1", "Čelákovice 1")</f>
        <v>Čelákovice 1</v>
      </c>
      <c r="E12" s="22" t="s">
        <v>14</v>
      </c>
      <c r="F12" s="13" t="s">
        <v>0</v>
      </c>
      <c r="G12" s="10">
        <v>60.9</v>
      </c>
      <c r="H12" s="29">
        <v>0</v>
      </c>
      <c r="I12" s="30"/>
    </row>
    <row r="13" spans="2:9" s="1" customFormat="1" ht="15" customHeight="1" x14ac:dyDescent="0.25">
      <c r="B13" s="18"/>
      <c r="C13" s="19"/>
      <c r="D13" s="21"/>
      <c r="E13" s="27"/>
      <c r="F13" s="13" t="s">
        <v>0</v>
      </c>
      <c r="G13" s="10">
        <v>61.62</v>
      </c>
      <c r="H13" s="29">
        <v>0</v>
      </c>
      <c r="I13" s="30"/>
    </row>
    <row r="14" spans="2:9" s="1" customFormat="1" ht="15" customHeight="1" x14ac:dyDescent="0.25">
      <c r="B14" s="18"/>
      <c r="C14" s="19"/>
      <c r="D14" s="21"/>
      <c r="E14" s="27"/>
      <c r="F14" s="13" t="s">
        <v>0</v>
      </c>
      <c r="G14" s="10">
        <v>60.8</v>
      </c>
      <c r="H14" s="29">
        <v>0</v>
      </c>
      <c r="I14" s="30"/>
    </row>
    <row r="15" spans="2:9" s="1" customFormat="1" ht="15" customHeight="1" x14ac:dyDescent="0.25">
      <c r="B15" s="18"/>
      <c r="C15" s="19"/>
      <c r="D15" s="21"/>
      <c r="E15" s="23"/>
      <c r="F15" s="13" t="s">
        <v>0</v>
      </c>
      <c r="G15" s="10">
        <v>54.8</v>
      </c>
      <c r="H15" s="29">
        <v>0</v>
      </c>
      <c r="I15" s="30"/>
    </row>
    <row r="16" spans="2:9" s="1" customFormat="1" ht="15" customHeight="1" x14ac:dyDescent="0.25">
      <c r="B16" s="18">
        <v>3</v>
      </c>
      <c r="C16" s="19">
        <v>9051002801</v>
      </c>
      <c r="D16" s="20" t="str">
        <f>HYPERLINK("[20180601_Byty_Z3.xlsx]Čelákovice2!A1", "Čelákovice 2")</f>
        <v>Čelákovice 2</v>
      </c>
      <c r="E16" s="22" t="s">
        <v>15</v>
      </c>
      <c r="F16" s="13" t="s">
        <v>0</v>
      </c>
      <c r="G16" s="10">
        <v>82.15</v>
      </c>
      <c r="H16" s="29">
        <v>0</v>
      </c>
      <c r="I16" s="30"/>
    </row>
    <row r="17" spans="2:9" s="1" customFormat="1" ht="15" customHeight="1" x14ac:dyDescent="0.25">
      <c r="B17" s="18"/>
      <c r="C17" s="19"/>
      <c r="D17" s="21"/>
      <c r="E17" s="27"/>
      <c r="F17" s="13" t="s">
        <v>1</v>
      </c>
      <c r="G17" s="10">
        <v>70.25</v>
      </c>
      <c r="H17" s="29">
        <v>0</v>
      </c>
      <c r="I17" s="30"/>
    </row>
    <row r="18" spans="2:9" s="1" customFormat="1" ht="15" customHeight="1" x14ac:dyDescent="0.25">
      <c r="B18" s="18"/>
      <c r="C18" s="19"/>
      <c r="D18" s="21"/>
      <c r="E18" s="23"/>
      <c r="F18" s="13" t="s">
        <v>1</v>
      </c>
      <c r="G18" s="10">
        <v>69.5</v>
      </c>
      <c r="H18" s="29">
        <v>0</v>
      </c>
      <c r="I18" s="30"/>
    </row>
    <row r="19" spans="2:9" s="1" customFormat="1" ht="15" customHeight="1" x14ac:dyDescent="0.25">
      <c r="B19" s="18">
        <v>2</v>
      </c>
      <c r="C19" s="19">
        <v>9051002805</v>
      </c>
      <c r="D19" s="20" t="str">
        <f>HYPERLINK("[20180601_Byty_Z3.xlsx]Brandýs1!A1", "Brandýs 1")</f>
        <v>Brandýs 1</v>
      </c>
      <c r="E19" s="22" t="s">
        <v>16</v>
      </c>
      <c r="F19" s="13" t="s">
        <v>1</v>
      </c>
      <c r="G19" s="10">
        <v>66.849999999999994</v>
      </c>
      <c r="H19" s="29">
        <v>0</v>
      </c>
      <c r="I19" s="30"/>
    </row>
    <row r="20" spans="2:9" s="1" customFormat="1" ht="15" customHeight="1" x14ac:dyDescent="0.25">
      <c r="B20" s="18"/>
      <c r="C20" s="19"/>
      <c r="D20" s="21"/>
      <c r="E20" s="23"/>
      <c r="F20" s="13" t="s">
        <v>12</v>
      </c>
      <c r="G20" s="10">
        <v>40.25</v>
      </c>
      <c r="H20" s="29">
        <v>0</v>
      </c>
      <c r="I20" s="30"/>
    </row>
    <row r="21" spans="2:9" s="1" customFormat="1" ht="15" customHeight="1" x14ac:dyDescent="0.25">
      <c r="B21" s="18">
        <v>4</v>
      </c>
      <c r="C21" s="19">
        <v>9051008870</v>
      </c>
      <c r="D21" s="20" t="str">
        <f>HYPERLINK("[20180601_Byty_Z3.xlsx]Brandýs2!A1", "Brandýs 2")</f>
        <v>Brandýs 2</v>
      </c>
      <c r="E21" s="22" t="s">
        <v>17</v>
      </c>
      <c r="F21" s="13" t="s">
        <v>0</v>
      </c>
      <c r="G21" s="10">
        <v>83.31</v>
      </c>
      <c r="H21" s="29">
        <v>0</v>
      </c>
      <c r="I21" s="30"/>
    </row>
    <row r="22" spans="2:9" s="1" customFormat="1" ht="15" customHeight="1" x14ac:dyDescent="0.25">
      <c r="B22" s="18"/>
      <c r="C22" s="19"/>
      <c r="D22" s="21"/>
      <c r="E22" s="27"/>
      <c r="F22" s="13" t="s">
        <v>0</v>
      </c>
      <c r="G22" s="10">
        <v>83.56</v>
      </c>
      <c r="H22" s="29">
        <v>0</v>
      </c>
      <c r="I22" s="30"/>
    </row>
    <row r="23" spans="2:9" ht="15" customHeight="1" x14ac:dyDescent="0.25">
      <c r="B23" s="18"/>
      <c r="C23" s="19"/>
      <c r="D23" s="21"/>
      <c r="E23" s="27"/>
      <c r="F23" s="13" t="s">
        <v>0</v>
      </c>
      <c r="G23" s="10">
        <v>82.85</v>
      </c>
      <c r="H23" s="29">
        <v>0</v>
      </c>
      <c r="I23" s="30"/>
    </row>
    <row r="24" spans="2:9" ht="15" customHeight="1" thickBot="1" x14ac:dyDescent="0.3">
      <c r="B24" s="24"/>
      <c r="C24" s="25"/>
      <c r="D24" s="26"/>
      <c r="E24" s="28"/>
      <c r="F24" s="14" t="s">
        <v>0</v>
      </c>
      <c r="G24" s="11">
        <v>81.93</v>
      </c>
      <c r="H24" s="40">
        <v>0</v>
      </c>
      <c r="I24" s="41"/>
    </row>
    <row r="25" spans="2:9" ht="15" customHeight="1" thickBot="1" x14ac:dyDescent="0.3">
      <c r="B25" s="15">
        <f>SUM(B3:B24)</f>
        <v>22</v>
      </c>
      <c r="H25" s="9" t="s">
        <v>8</v>
      </c>
      <c r="I25" s="12">
        <v>0</v>
      </c>
    </row>
  </sheetData>
  <mergeCells count="52">
    <mergeCell ref="B10:B11"/>
    <mergeCell ref="C10:C11"/>
    <mergeCell ref="D10:D11"/>
    <mergeCell ref="E10:E11"/>
    <mergeCell ref="H23:I23"/>
    <mergeCell ref="H24:I24"/>
    <mergeCell ref="H18:I18"/>
    <mergeCell ref="H19:I19"/>
    <mergeCell ref="H20:I20"/>
    <mergeCell ref="H21:I21"/>
    <mergeCell ref="H22:I22"/>
    <mergeCell ref="B1:I1"/>
    <mergeCell ref="H15:I15"/>
    <mergeCell ref="H16:I16"/>
    <mergeCell ref="H17:I17"/>
    <mergeCell ref="H12:I12"/>
    <mergeCell ref="H13:I13"/>
    <mergeCell ref="H14:I14"/>
    <mergeCell ref="H7:I7"/>
    <mergeCell ref="H8:I8"/>
    <mergeCell ref="H9:I9"/>
    <mergeCell ref="H10:I10"/>
    <mergeCell ref="H11:I11"/>
    <mergeCell ref="H2:I2"/>
    <mergeCell ref="H3:I3"/>
    <mergeCell ref="H4:I4"/>
    <mergeCell ref="H5:I5"/>
    <mergeCell ref="H6:I6"/>
    <mergeCell ref="B3:B4"/>
    <mergeCell ref="C3:C4"/>
    <mergeCell ref="D3:D4"/>
    <mergeCell ref="E3:E4"/>
    <mergeCell ref="B5:B9"/>
    <mergeCell ref="C5:C9"/>
    <mergeCell ref="D5:D9"/>
    <mergeCell ref="E5:E9"/>
    <mergeCell ref="B12:B15"/>
    <mergeCell ref="C12:C15"/>
    <mergeCell ref="D12:D15"/>
    <mergeCell ref="E12:E15"/>
    <mergeCell ref="B16:B18"/>
    <mergeCell ref="C16:C18"/>
    <mergeCell ref="D16:D18"/>
    <mergeCell ref="E16:E18"/>
    <mergeCell ref="B19:B20"/>
    <mergeCell ref="C19:C20"/>
    <mergeCell ref="D19:D20"/>
    <mergeCell ref="E19:E20"/>
    <mergeCell ref="B21:B24"/>
    <mergeCell ref="C21:C24"/>
    <mergeCell ref="D21:D24"/>
    <mergeCell ref="E21:E2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Brandejsová</cp:lastModifiedBy>
  <cp:lastPrinted>2018-11-12T12:02:32Z</cp:lastPrinted>
  <dcterms:created xsi:type="dcterms:W3CDTF">2018-11-06T19:20:12Z</dcterms:created>
  <dcterms:modified xsi:type="dcterms:W3CDTF">2018-11-15T08:51:15Z</dcterms:modified>
</cp:coreProperties>
</file>