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0" windowHeight="9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<sst xmlns="http://schemas.openxmlformats.org/spreadsheetml/2006/main" count="31" uniqueCount="19">
  <si>
    <t>3+1</t>
  </si>
  <si>
    <t>2+1</t>
  </si>
  <si>
    <t>INVENTÁRNÍ ČÍSLO</t>
  </si>
  <si>
    <t>ADRESA</t>
  </si>
  <si>
    <t>NÁZEV LOKALITY</t>
  </si>
  <si>
    <t>BYTOVÉ JEDNOTKY</t>
  </si>
  <si>
    <t>POČET BJ</t>
  </si>
  <si>
    <t xml:space="preserve">Cenová nabídka za zpracování znaleckého posudku </t>
  </si>
  <si>
    <t>Celkem</t>
  </si>
  <si>
    <t>Velikost bytu (m2) dle evidence Povodí Labe</t>
  </si>
  <si>
    <t>4+1</t>
  </si>
  <si>
    <r>
      <t xml:space="preserve">Příloha č. 1 - Vymezení předmětu díla - seznam bytových jednotek oblast </t>
    </r>
    <r>
      <rPr>
        <b/>
        <sz val="11"/>
        <color theme="1"/>
        <rFont val="Calibri"/>
        <family val="2"/>
        <scheme val="minor"/>
      </rPr>
      <t>"Mělnicko"</t>
    </r>
  </si>
  <si>
    <t>Dolní Beřkovice 284, Dolní Beřkovice 285, 277 01</t>
  </si>
  <si>
    <t>Dolní Beřkovice 286, Dolní Beřkovice 287, 277 01</t>
  </si>
  <si>
    <t>Dolní Beřkovice 288, Dolní Beřkovice 289, 277 01</t>
  </si>
  <si>
    <t xml:space="preserve">Dolní Beřkovice 290, Dolní Beřkovice 291, 277 01 </t>
  </si>
  <si>
    <t>Štětí 279, 411 08</t>
  </si>
  <si>
    <t>Račice 68, 411 08</t>
  </si>
  <si>
    <t>Račice 108, 411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</si>
</sst>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4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 inden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wrapText="1" indent="1"/>
    </xf>
    <xf numFmtId="4" fontId="4" fillId="0" borderId="4" xfId="0" applyNumberFormat="1" applyFont="1" applyFill="1" applyBorder="1" applyAlignment="1">
      <alignment horizontal="right" vertical="center" wrapText="1" indent="1"/>
    </xf>
    <xf numFmtId="4" fontId="4" fillId="0" borderId="5" xfId="0" applyNumberFormat="1" applyFont="1" applyFill="1" applyBorder="1" applyAlignment="1">
      <alignment horizontal="right" vertical="center" wrapText="1" indent="1"/>
    </xf>
    <xf numFmtId="44" fontId="4" fillId="0" borderId="6" xfId="0" applyNumberFormat="1" applyFont="1" applyBorder="1" applyAlignment="1">
      <alignment horizontal="right" vertical="center" wrapText="1" indent="1"/>
    </xf>
    <xf numFmtId="0" fontId="4" fillId="0" borderId="7" xfId="0" applyFont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right" vertical="center" wrapText="1" indent="1"/>
    </xf>
    <xf numFmtId="0" fontId="9" fillId="0" borderId="4" xfId="21" applyFont="1" applyFill="1" applyBorder="1" applyAlignment="1">
      <alignment horizontal="center" vertical="center" wrapText="1"/>
      <protection/>
    </xf>
    <xf numFmtId="0" fontId="9" fillId="0" borderId="8" xfId="21" applyFont="1" applyFill="1" applyBorder="1" applyAlignment="1">
      <alignment horizontal="center" vertical="center" wrapText="1"/>
      <protection/>
    </xf>
    <xf numFmtId="0" fontId="9" fillId="0" borderId="5" xfId="2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4" xfId="2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11" xfId="20" applyNumberFormat="1" applyFont="1" applyFill="1" applyBorder="1" applyAlignment="1">
      <alignment horizontal="left" vertical="center" wrapText="1"/>
    </xf>
    <xf numFmtId="49" fontId="5" fillId="0" borderId="12" xfId="20" applyNumberFormat="1" applyFont="1" applyFill="1" applyBorder="1" applyAlignment="1">
      <alignment horizontal="left" vertical="center" wrapText="1"/>
    </xf>
    <xf numFmtId="49" fontId="5" fillId="0" borderId="13" xfId="20" applyNumberFormat="1" applyFont="1" applyFill="1" applyBorder="1" applyAlignment="1">
      <alignment horizontal="left" vertical="center" wrapText="1"/>
    </xf>
    <xf numFmtId="49" fontId="5" fillId="0" borderId="14" xfId="2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4" fontId="4" fillId="0" borderId="18" xfId="0" applyNumberFormat="1" applyFont="1" applyFill="1" applyBorder="1" applyAlignment="1">
      <alignment horizontal="right" vertical="center" wrapText="1" indent="1"/>
    </xf>
    <xf numFmtId="44" fontId="4" fillId="0" borderId="19" xfId="0" applyNumberFormat="1" applyFont="1" applyFill="1" applyBorder="1" applyAlignment="1">
      <alignment horizontal="right" vertical="center" wrapText="1" inden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5" fillId="0" borderId="8" xfId="20" applyNumberFormat="1" applyFont="1" applyFill="1" applyBorder="1" applyAlignment="1">
      <alignment horizontal="left" vertical="center" wrapText="1"/>
    </xf>
    <xf numFmtId="49" fontId="5" fillId="0" borderId="21" xfId="20" applyNumberFormat="1" applyFont="1" applyFill="1" applyBorder="1" applyAlignment="1">
      <alignment horizontal="left" vertical="center" wrapText="1"/>
    </xf>
    <xf numFmtId="44" fontId="4" fillId="0" borderId="22" xfId="0" applyNumberFormat="1" applyFont="1" applyFill="1" applyBorder="1" applyAlignment="1">
      <alignment horizontal="right" vertical="center" wrapText="1" indent="1"/>
    </xf>
    <xf numFmtId="44" fontId="4" fillId="0" borderId="23" xfId="0" applyNumberFormat="1" applyFont="1" applyFill="1" applyBorder="1" applyAlignment="1">
      <alignment horizontal="right" vertical="center" wrapText="1" indent="1"/>
    </xf>
    <xf numFmtId="44" fontId="4" fillId="0" borderId="24" xfId="0" applyNumberFormat="1" applyFont="1" applyFill="1" applyBorder="1" applyAlignment="1">
      <alignment horizontal="right" vertical="center" wrapText="1" indent="1"/>
    </xf>
    <xf numFmtId="44" fontId="4" fillId="0" borderId="25" xfId="0" applyNumberFormat="1" applyFont="1" applyFill="1" applyBorder="1" applyAlignment="1">
      <alignment horizontal="right" vertical="center" wrapText="1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workbookViewId="0" topLeftCell="A1">
      <selection activeCell="D23" sqref="D23"/>
    </sheetView>
  </sheetViews>
  <sheetFormatPr defaultColWidth="9.140625" defaultRowHeight="15"/>
  <cols>
    <col min="2" max="2" width="4.00390625" style="2" customWidth="1"/>
    <col min="3" max="3" width="11.140625" style="2" customWidth="1"/>
    <col min="4" max="4" width="18.28125" style="3" customWidth="1"/>
    <col min="5" max="5" width="39.57421875" style="3" customWidth="1"/>
    <col min="6" max="6" width="9.421875" style="2" customWidth="1"/>
    <col min="7" max="8" width="11.140625" style="4" customWidth="1"/>
    <col min="9" max="9" width="32.00390625" style="5" customWidth="1"/>
    <col min="12" max="12" width="20.421875" style="0" customWidth="1"/>
  </cols>
  <sheetData>
    <row r="1" spans="2:9" ht="57" customHeight="1" thickBot="1">
      <c r="B1" s="29" t="s">
        <v>11</v>
      </c>
      <c r="C1" s="29"/>
      <c r="D1" s="29"/>
      <c r="E1" s="29"/>
      <c r="F1" s="29"/>
      <c r="G1" s="29"/>
      <c r="H1" s="29"/>
      <c r="I1" s="29"/>
    </row>
    <row r="2" spans="2:9" s="1" customFormat="1" ht="62.25" customHeight="1" thickBot="1">
      <c r="B2" s="6" t="s">
        <v>6</v>
      </c>
      <c r="C2" s="7" t="s">
        <v>2</v>
      </c>
      <c r="D2" s="8" t="s">
        <v>4</v>
      </c>
      <c r="E2" s="8" t="s">
        <v>3</v>
      </c>
      <c r="F2" s="7" t="s">
        <v>5</v>
      </c>
      <c r="G2" s="7" t="s">
        <v>9</v>
      </c>
      <c r="H2" s="30" t="s">
        <v>7</v>
      </c>
      <c r="I2" s="31"/>
    </row>
    <row r="3" spans="2:9" s="1" customFormat="1" ht="15" customHeight="1">
      <c r="B3" s="34">
        <v>2</v>
      </c>
      <c r="C3" s="35">
        <v>9051010885</v>
      </c>
      <c r="D3" s="36" t="str">
        <f>HYPERLINK("[20180601_Byty_Z3.xlsx]DB284","Dolní Beřkovice 284-5")</f>
        <v>Dolní Beřkovice 284-5</v>
      </c>
      <c r="E3" s="37" t="s">
        <v>12</v>
      </c>
      <c r="F3" s="16" t="s">
        <v>10</v>
      </c>
      <c r="G3" s="14">
        <v>111</v>
      </c>
      <c r="H3" s="38">
        <v>0</v>
      </c>
      <c r="I3" s="39"/>
    </row>
    <row r="4" spans="2:9" s="1" customFormat="1" ht="15" customHeight="1">
      <c r="B4" s="18"/>
      <c r="C4" s="20"/>
      <c r="D4" s="23"/>
      <c r="E4" s="28"/>
      <c r="F4" s="15" t="s">
        <v>10</v>
      </c>
      <c r="G4" s="10">
        <v>111</v>
      </c>
      <c r="H4" s="32">
        <v>0</v>
      </c>
      <c r="I4" s="33"/>
    </row>
    <row r="5" spans="2:9" s="1" customFormat="1" ht="15" customHeight="1">
      <c r="B5" s="18">
        <v>2</v>
      </c>
      <c r="C5" s="20">
        <v>9051010886</v>
      </c>
      <c r="D5" s="22" t="str">
        <f>HYPERLINK("[20180601_Byty_Z3.xlsx]DB286","Dolní Beřkovice 286-7")</f>
        <v>Dolní Beřkovice 286-7</v>
      </c>
      <c r="E5" s="25" t="s">
        <v>13</v>
      </c>
      <c r="F5" s="15" t="s">
        <v>10</v>
      </c>
      <c r="G5" s="10">
        <v>111</v>
      </c>
      <c r="H5" s="32">
        <v>0</v>
      </c>
      <c r="I5" s="33"/>
    </row>
    <row r="6" spans="2:9" s="1" customFormat="1" ht="15" customHeight="1">
      <c r="B6" s="18"/>
      <c r="C6" s="20"/>
      <c r="D6" s="23"/>
      <c r="E6" s="28"/>
      <c r="F6" s="15" t="s">
        <v>10</v>
      </c>
      <c r="G6" s="10">
        <v>111</v>
      </c>
      <c r="H6" s="32">
        <v>0</v>
      </c>
      <c r="I6" s="33"/>
    </row>
    <row r="7" spans="2:9" s="1" customFormat="1" ht="15" customHeight="1">
      <c r="B7" s="18">
        <v>2</v>
      </c>
      <c r="C7" s="20">
        <v>9051010887</v>
      </c>
      <c r="D7" s="22" t="str">
        <f>HYPERLINK("[20180601_Byty_Z3.xlsx]DB288!A1","Dolní Beřkovice 288-9")</f>
        <v>Dolní Beřkovice 288-9</v>
      </c>
      <c r="E7" s="25" t="s">
        <v>14</v>
      </c>
      <c r="F7" s="15" t="s">
        <v>10</v>
      </c>
      <c r="G7" s="10">
        <v>112</v>
      </c>
      <c r="H7" s="32">
        <v>0</v>
      </c>
      <c r="I7" s="33"/>
    </row>
    <row r="8" spans="2:9" s="1" customFormat="1" ht="15" customHeight="1">
      <c r="B8" s="18"/>
      <c r="C8" s="20"/>
      <c r="D8" s="23"/>
      <c r="E8" s="28"/>
      <c r="F8" s="15" t="s">
        <v>10</v>
      </c>
      <c r="G8" s="10">
        <v>111</v>
      </c>
      <c r="H8" s="32">
        <v>0</v>
      </c>
      <c r="I8" s="33"/>
    </row>
    <row r="9" spans="2:9" s="1" customFormat="1" ht="15" customHeight="1">
      <c r="B9" s="18">
        <v>2</v>
      </c>
      <c r="C9" s="20">
        <v>9051010888</v>
      </c>
      <c r="D9" s="22" t="str">
        <f>HYPERLINK("[20180601_Byty_Z3.xlsx]DB290!A1","Dolní Beřkovice 290-1")</f>
        <v>Dolní Beřkovice 290-1</v>
      </c>
      <c r="E9" s="25" t="s">
        <v>15</v>
      </c>
      <c r="F9" s="15" t="s">
        <v>10</v>
      </c>
      <c r="G9" s="10">
        <v>112</v>
      </c>
      <c r="H9" s="32">
        <v>0</v>
      </c>
      <c r="I9" s="33"/>
    </row>
    <row r="10" spans="2:9" s="1" customFormat="1" ht="15" customHeight="1">
      <c r="B10" s="18"/>
      <c r="C10" s="20"/>
      <c r="D10" s="23"/>
      <c r="E10" s="28"/>
      <c r="F10" s="15" t="s">
        <v>10</v>
      </c>
      <c r="G10" s="10">
        <v>112</v>
      </c>
      <c r="H10" s="32">
        <v>0</v>
      </c>
      <c r="I10" s="33"/>
    </row>
    <row r="11" spans="2:9" s="1" customFormat="1" ht="15" customHeight="1">
      <c r="B11" s="18">
        <v>2</v>
      </c>
      <c r="C11" s="20">
        <v>9051004068</v>
      </c>
      <c r="D11" s="22" t="str">
        <f>HYPERLINK("[20180601_Byty_Z3.xlsx]Štětí!A1","Štětí")</f>
        <v>Štětí</v>
      </c>
      <c r="E11" s="25" t="s">
        <v>16</v>
      </c>
      <c r="F11" s="15" t="s">
        <v>0</v>
      </c>
      <c r="G11" s="10">
        <v>94</v>
      </c>
      <c r="H11" s="32">
        <v>0</v>
      </c>
      <c r="I11" s="33"/>
    </row>
    <row r="12" spans="2:9" s="1" customFormat="1" ht="15" customHeight="1">
      <c r="B12" s="18"/>
      <c r="C12" s="20"/>
      <c r="D12" s="23"/>
      <c r="E12" s="28"/>
      <c r="F12" s="15" t="s">
        <v>0</v>
      </c>
      <c r="G12" s="10">
        <v>91</v>
      </c>
      <c r="H12" s="32">
        <v>0</v>
      </c>
      <c r="I12" s="33"/>
    </row>
    <row r="13" spans="2:9" s="1" customFormat="1" ht="15" customHeight="1">
      <c r="B13" s="18">
        <v>2</v>
      </c>
      <c r="C13" s="20">
        <v>9051004067</v>
      </c>
      <c r="D13" s="22" t="str">
        <f>HYPERLINK("[20180601_Byty_Z3.xlsx]Račice68!A1","Račice 68")</f>
        <v>Račice 68</v>
      </c>
      <c r="E13" s="25" t="s">
        <v>17</v>
      </c>
      <c r="F13" s="15" t="s">
        <v>0</v>
      </c>
      <c r="G13" s="10">
        <v>68.4</v>
      </c>
      <c r="H13" s="32">
        <v>0</v>
      </c>
      <c r="I13" s="33"/>
    </row>
    <row r="14" spans="2:9" s="1" customFormat="1" ht="15" customHeight="1">
      <c r="B14" s="18"/>
      <c r="C14" s="20"/>
      <c r="D14" s="23"/>
      <c r="E14" s="28"/>
      <c r="F14" s="15" t="s">
        <v>0</v>
      </c>
      <c r="G14" s="10">
        <v>98</v>
      </c>
      <c r="H14" s="32">
        <v>0</v>
      </c>
      <c r="I14" s="33"/>
    </row>
    <row r="15" spans="2:9" s="1" customFormat="1" ht="15" customHeight="1">
      <c r="B15" s="18">
        <v>3</v>
      </c>
      <c r="C15" s="20">
        <v>9051004066</v>
      </c>
      <c r="D15" s="22" t="str">
        <f>HYPERLINK("[20180601_Byty_Z3.xlsx]Račice108!A1","Račice 108")</f>
        <v>Račice 108</v>
      </c>
      <c r="E15" s="25" t="s">
        <v>18</v>
      </c>
      <c r="F15" s="15" t="s">
        <v>0</v>
      </c>
      <c r="G15" s="10">
        <v>67.6</v>
      </c>
      <c r="H15" s="32">
        <v>0</v>
      </c>
      <c r="I15" s="33"/>
    </row>
    <row r="16" spans="2:9" s="1" customFormat="1" ht="15" customHeight="1">
      <c r="B16" s="18"/>
      <c r="C16" s="20"/>
      <c r="D16" s="23"/>
      <c r="E16" s="26"/>
      <c r="F16" s="15" t="s">
        <v>1</v>
      </c>
      <c r="G16" s="10">
        <v>60</v>
      </c>
      <c r="H16" s="32">
        <v>0</v>
      </c>
      <c r="I16" s="33"/>
    </row>
    <row r="17" spans="2:9" s="1" customFormat="1" ht="15" customHeight="1" thickBot="1">
      <c r="B17" s="19"/>
      <c r="C17" s="21"/>
      <c r="D17" s="24"/>
      <c r="E17" s="27"/>
      <c r="F17" s="17" t="s">
        <v>1</v>
      </c>
      <c r="G17" s="11">
        <v>60</v>
      </c>
      <c r="H17" s="40">
        <v>0</v>
      </c>
      <c r="I17" s="41"/>
    </row>
    <row r="18" spans="2:9" ht="15" customHeight="1" thickBot="1">
      <c r="B18" s="13">
        <f>SUM(B3:B17)</f>
        <v>15</v>
      </c>
      <c r="H18" s="9" t="s">
        <v>8</v>
      </c>
      <c r="I18" s="12">
        <v>0</v>
      </c>
    </row>
  </sheetData>
  <mergeCells count="45">
    <mergeCell ref="H14:I14"/>
    <mergeCell ref="H13:I13"/>
    <mergeCell ref="H12:I12"/>
    <mergeCell ref="H17:I17"/>
    <mergeCell ref="H16:I16"/>
    <mergeCell ref="H15:I15"/>
    <mergeCell ref="H11:I11"/>
    <mergeCell ref="H10:I10"/>
    <mergeCell ref="H9:I9"/>
    <mergeCell ref="H8:I8"/>
    <mergeCell ref="H7:I7"/>
    <mergeCell ref="B9:B10"/>
    <mergeCell ref="C9:C10"/>
    <mergeCell ref="D9:D10"/>
    <mergeCell ref="E9:E10"/>
    <mergeCell ref="B1:I1"/>
    <mergeCell ref="H2:I2"/>
    <mergeCell ref="H6:I6"/>
    <mergeCell ref="B3:B4"/>
    <mergeCell ref="C3:C4"/>
    <mergeCell ref="D3:D4"/>
    <mergeCell ref="E3:E4"/>
    <mergeCell ref="H5:I5"/>
    <mergeCell ref="H4:I4"/>
    <mergeCell ref="H3:I3"/>
    <mergeCell ref="B5:B6"/>
    <mergeCell ref="C5:C6"/>
    <mergeCell ref="D5:D6"/>
    <mergeCell ref="E5:E6"/>
    <mergeCell ref="B7:B8"/>
    <mergeCell ref="C7:C8"/>
    <mergeCell ref="D7:D8"/>
    <mergeCell ref="E7:E8"/>
    <mergeCell ref="B15:B17"/>
    <mergeCell ref="C15:C17"/>
    <mergeCell ref="D15:D17"/>
    <mergeCell ref="E15:E17"/>
    <mergeCell ref="B11:B12"/>
    <mergeCell ref="C11:C12"/>
    <mergeCell ref="D11:D12"/>
    <mergeCell ref="E11:E12"/>
    <mergeCell ref="B13:B14"/>
    <mergeCell ref="C13:C14"/>
    <mergeCell ref="D13:D14"/>
    <mergeCell ref="E13:E14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Brandejsová</cp:lastModifiedBy>
  <cp:lastPrinted>2018-11-12T12:02:32Z</cp:lastPrinted>
  <dcterms:created xsi:type="dcterms:W3CDTF">2018-11-06T19:20:12Z</dcterms:created>
  <dcterms:modified xsi:type="dcterms:W3CDTF">2018-11-15T08:52:11Z</dcterms:modified>
  <cp:category/>
  <cp:version/>
  <cp:contentType/>
  <cp:contentStatus/>
</cp:coreProperties>
</file>