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8" yWindow="65524" windowWidth="4452" windowHeight="6120" activeTab="0"/>
  </bookViews>
  <sheets>
    <sheet name="Výkaz výměr" sheetId="1" r:id="rId1"/>
  </sheets>
  <externalReferences>
    <externalReference r:id="rId4"/>
  </externalReferences>
  <definedNames>
    <definedName name="_xlnm._FilterDatabase" localSheetId="0" hidden="1">'Výkaz výměr'!$A$1:$P$105</definedName>
    <definedName name="Excel_BuiltIn_Print_Titles_1" localSheetId="0">'Výkaz výměr'!$D$1:$IL$1</definedName>
    <definedName name="Excel_BuiltIn_Print_Titles_1">#REF!</definedName>
    <definedName name="_xlnm.Print_Titles" localSheetId="0">'Výkaz výměr'!$1:$1</definedName>
    <definedName name="_xlnm.Print_Area" localSheetId="0">'Výkaz výměr'!$A$1:$K$156</definedName>
    <definedName name="Z_4D0D2B2A_9DF8_458C_AAEE_86A80A3339F0_.wvu.Cols" localSheetId="0" hidden="1">'Výkaz výměr'!$B:$B</definedName>
    <definedName name="Z_4D0D2B2A_9DF8_458C_AAEE_86A80A3339F0_.wvu.FilterData" localSheetId="0" hidden="1">'Výkaz výměr'!$A$1:$K$104</definedName>
    <definedName name="Z_4D0D2B2A_9DF8_458C_AAEE_86A80A3339F0_.wvu.PrintArea" localSheetId="0" hidden="1">'Výkaz výměr'!$A$1:$K$104</definedName>
    <definedName name="Z_4D0D2B2A_9DF8_458C_AAEE_86A80A3339F0_.wvu.PrintTitles" localSheetId="0" hidden="1">'Výkaz výměr'!$1:$1</definedName>
    <definedName name="Z_663F3EEA_54DF_4CA4_AC64_811AA139A51B_.wvu.FilterData" localSheetId="0" hidden="1">'Výkaz výměr'!$A$1:$K$104</definedName>
    <definedName name="Z_8739B187_5193_4A50_AB3C_AACA053D53F9_.wvu.Cols" localSheetId="0" hidden="1">'Výkaz výměr'!$B:$B</definedName>
    <definedName name="Z_8739B187_5193_4A50_AB3C_AACA053D53F9_.wvu.FilterData" localSheetId="0" hidden="1">'Výkaz výměr'!$A$1:$K$104</definedName>
    <definedName name="Z_C813679C_1F25_4E8B_B995_533787F0CCF2_.wvu.Cols" localSheetId="0" hidden="1">'Výkaz výměr'!$B:$B</definedName>
    <definedName name="Z_C813679C_1F25_4E8B_B995_533787F0CCF2_.wvu.FilterData" localSheetId="0" hidden="1">'Výkaz výměr'!$A$1:$K$104</definedName>
    <definedName name="Z_C813679C_1F25_4E8B_B995_533787F0CCF2_.wvu.PrintArea" localSheetId="0" hidden="1">'Výkaz výměr'!$A$1:$K$104</definedName>
    <definedName name="Z_C813679C_1F25_4E8B_B995_533787F0CCF2_.wvu.PrintTitles" localSheetId="0" hidden="1">'Výkaz výměr'!$1:$1</definedName>
    <definedName name="Z_D80F4BCD_90E6_4CF9_BB80_CD28A212AF14_.wvu.Cols" localSheetId="0" hidden="1">'Výkaz výměr'!$B:$B</definedName>
    <definedName name="Z_D80F4BCD_90E6_4CF9_BB80_CD28A212AF14_.wvu.FilterData" localSheetId="0" hidden="1">'Výkaz výměr'!$A$1:$K$104</definedName>
    <definedName name="Z_D80F4BCD_90E6_4CF9_BB80_CD28A212AF14_.wvu.PrintArea" localSheetId="0" hidden="1">'Výkaz výměr'!$A$1:$K$104</definedName>
    <definedName name="Z_D80F4BCD_90E6_4CF9_BB80_CD28A212AF14_.wvu.PrintTitles" localSheetId="0" hidden="1">'Výkaz výměr'!$1:$1</definedName>
    <definedName name="Z_F18F5723_E1DD_4928_A1A8_38350028BAD1_.wvu.Cols" localSheetId="0" hidden="1">'Výkaz výměr'!$B:$B</definedName>
    <definedName name="Z_F18F5723_E1DD_4928_A1A8_38350028BAD1_.wvu.FilterData" localSheetId="0" hidden="1">'Výkaz výměr'!$A$1:$K$1</definedName>
    <definedName name="Z_F18F5723_E1DD_4928_A1A8_38350028BAD1_.wvu.PrintArea" localSheetId="0" hidden="1">'Výkaz výměr'!$A$1:$K$104</definedName>
    <definedName name="Z_F18F5723_E1DD_4928_A1A8_38350028BAD1_.wvu.PrintTitles" localSheetId="0" hidden="1">'Výkaz výměr'!$1:$1</definedName>
  </definedNames>
  <calcPr fullCalcOnLoad="1"/>
</workbook>
</file>

<file path=xl/sharedStrings.xml><?xml version="1.0" encoding="utf-8"?>
<sst xmlns="http://schemas.openxmlformats.org/spreadsheetml/2006/main" count="423" uniqueCount="239">
  <si>
    <t>název</t>
  </si>
  <si>
    <t>výrobce</t>
  </si>
  <si>
    <t>typ</t>
  </si>
  <si>
    <t>popis</t>
  </si>
  <si>
    <t>množstevní jednotka</t>
  </si>
  <si>
    <t>Kč/jednotka bez_DPH</t>
  </si>
  <si>
    <t>počet</t>
  </si>
  <si>
    <t>cena celkem / Kč bez DPH</t>
  </si>
  <si>
    <t>ks</t>
  </si>
  <si>
    <t>poř.č.</t>
  </si>
  <si>
    <t>kód výrobku</t>
  </si>
  <si>
    <t>kód</t>
  </si>
  <si>
    <t>HDMI kabel</t>
  </si>
  <si>
    <t>kpl</t>
  </si>
  <si>
    <t>Instalace</t>
  </si>
  <si>
    <t>VIVPROHDMIHD1</t>
  </si>
  <si>
    <t>HDMI kabel 1m pro rozlišení  4K*2K @ 60Hz. 99.9% měděný vodič.</t>
  </si>
  <si>
    <t>m</t>
  </si>
  <si>
    <t xml:space="preserve">Patch kabel </t>
  </si>
  <si>
    <t>V případě že výrobce na daný produkt poskytuje záruku delší než dva roky, bude uplatněna délka záruky stanovená výrobcem.</t>
  </si>
  <si>
    <t>Zesilovač</t>
  </si>
  <si>
    <t>19" rozvodný panel  1U 8x230V UTE, přívod černý - 2m, podsvícený vypínač</t>
  </si>
  <si>
    <t>Síťové prvky - Switch</t>
  </si>
  <si>
    <t>Patch kabel UTP RJ45-RJ45 Cat.6, délka 1-2 m</t>
  </si>
  <si>
    <t>Projektor</t>
  </si>
  <si>
    <t>Ostatní audio technika</t>
  </si>
  <si>
    <t>BARCSE200</t>
  </si>
  <si>
    <t>WIFI</t>
  </si>
  <si>
    <t>h</t>
  </si>
  <si>
    <t>Programování</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</si>
  <si>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</si>
  <si>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</si>
  <si>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Projektový managment (Obhlídky na místě, Konzultace, Kontrolní dny)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</si>
  <si>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</si>
  <si>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t>
  </si>
  <si>
    <t>VIVPROHDMIHD5</t>
  </si>
  <si>
    <t>HDMI kabel 5m pro rozlišení  4K*2K @ 60Hz. 99.9% měděný vodič.</t>
  </si>
  <si>
    <t>BEL1583ENH</t>
  </si>
  <si>
    <t>UNIVERZALNI_KAB_HOT</t>
  </si>
  <si>
    <t>Ostatní materiál</t>
  </si>
  <si>
    <t>UNIVERZALNI_INSTAL_M</t>
  </si>
  <si>
    <t>Zobrazování</t>
  </si>
  <si>
    <t>Stropní držák projektoru, komplet vč. universálního adaptéru pro možnost natočení projektoru do šech stran s možností přesného nastavení. Bílý komaxit. Nosnost min. 20 kg.</t>
  </si>
  <si>
    <t>Rámové plátno</t>
  </si>
  <si>
    <t>Ozvučení</t>
  </si>
  <si>
    <t>Držák</t>
  </si>
  <si>
    <t>set</t>
  </si>
  <si>
    <t>Mixážní systém</t>
  </si>
  <si>
    <t>Jednokanálový eliminátor zpětné vazby s fázovým posunem, digitální zpracování signálu, vhodné pro akusticky náročné prostředí, směšovač pro dva mikrofony na řeč. pultu, záruka min. 36 měsíců</t>
  </si>
  <si>
    <t>Pasivní všesměrová anténa</t>
  </si>
  <si>
    <t>Pasivní všesměrová anténa UHF, 500 - 865 MHz, zisk 1dB, výstup BNC, 50 ohm, dodávka vč. klipsny pro připevnění na držák.</t>
  </si>
  <si>
    <t>Držák antény</t>
  </si>
  <si>
    <t xml:space="preserve">Anténní rozbočovač </t>
  </si>
  <si>
    <r>
      <t xml:space="preserve">Anténní rozbočovač s minimální konfigurací:, 2x 1:5, aktivní, vč. napájení přijímačů po ant. kabelu, 470 - 952 MHz, impedance 50 </t>
    </r>
    <r>
      <rPr>
        <sz val="10"/>
        <rFont val="Calibri"/>
        <family val="2"/>
      </rPr>
      <t>Ω</t>
    </r>
    <r>
      <rPr>
        <sz val="10"/>
        <rFont val="Arial CE"/>
        <family val="2"/>
      </rPr>
      <t>, vč. kabelů k přijímači a k čelním anténám, 19" úchyty.</t>
    </r>
  </si>
  <si>
    <t xml:space="preserve">UHF digitální dvojitý přijímač bezdrátových mikrofonů </t>
  </si>
  <si>
    <t>UHF digitální dvojitý přijímač bezdrátových mikrofonů s minimální konfigurací: modulace SeDAC nebo FSK, přenosné přeladitelné pásmo min. 590 - 630 MHz, latence max. 3,8 ms, systémová spektrální analýza, frekvenční rozsah 30 Hz-19 kHz, diverzitní příjem, kódování přenosu min. 448 bit nebo AES 256, 2x XLR symetrický výstup, 1x Dante výstup (48kHz), celkové harmonické zkreslení ≤ 0.03%, min. 3500 přeladitelných freq. v jednom zařízení, filtr nízkých frekvencí, IR nastavení vysílač -&gt; přijímač, 19" rack uchycení</t>
  </si>
  <si>
    <t>Mikrofon bezdrátový ruční</t>
  </si>
  <si>
    <t>Dynamická mikrofonní vložka (superkardioida) pro systémové vysílače s minimální konfigurací: zpěv, mluvené slovo, 70Hz-20kHz, citlivost 2,6mV/Pa, vyrovnaná frekvenční odezva a vysoká odolnost proti zpětné vazbě.</t>
  </si>
  <si>
    <r>
      <t xml:space="preserve">UHF </t>
    </r>
    <r>
      <rPr>
        <sz val="10"/>
        <rFont val="Arial CE"/>
        <family val="0"/>
      </rPr>
      <t>digitální ruční</t>
    </r>
    <r>
      <rPr>
        <sz val="10"/>
        <rFont val="Arial CE"/>
        <family val="2"/>
      </rPr>
      <t xml:space="preserve"> vysílač bez mikrofonní vložky s minimální konfigurací: modulace FSK, přenosné pásmo </t>
    </r>
    <r>
      <rPr>
        <sz val="10"/>
        <rFont val="Arial CE"/>
        <family val="0"/>
      </rPr>
      <t>548,1 - 697,9MHz</t>
    </r>
    <r>
      <rPr>
        <sz val="10"/>
        <rFont val="Arial CE"/>
        <family val="2"/>
      </rPr>
      <t xml:space="preserve">, frekvenční rozsah </t>
    </r>
    <r>
      <rPr>
        <sz val="10"/>
        <rFont val="Arial CE"/>
        <family val="0"/>
      </rPr>
      <t>25Hz-20kHz</t>
    </r>
    <r>
      <rPr>
        <sz val="10"/>
        <rFont val="Arial CE"/>
        <family val="2"/>
      </rPr>
      <t xml:space="preserve">, výkon 10 - 50mW,  </t>
    </r>
    <r>
      <rPr>
        <sz val="10"/>
        <rFont val="Arial CE"/>
        <family val="0"/>
      </rPr>
      <t>kódování přenosu</t>
    </r>
    <r>
      <rPr>
        <sz val="10"/>
        <rFont val="Arial CE"/>
        <family val="2"/>
      </rPr>
      <t xml:space="preserve"> 512 bit, celkové harmonické zkreslení ≤ 0.02%, odstup signál/šum 120dB-A, více než 6000 přeladitelných freq., optimálně pro 40 systémových kanálů, provoz více jak 8 hodin, vč. mikrofonní klipsny, 2x AA baterie, max 130g</t>
    </r>
  </si>
  <si>
    <t>Mikrofon bezdrátový náhlavní</t>
  </si>
  <si>
    <r>
      <t xml:space="preserve">UHF </t>
    </r>
    <r>
      <rPr>
        <sz val="10"/>
        <rFont val="Arial CE"/>
        <family val="0"/>
      </rPr>
      <t xml:space="preserve">digitální </t>
    </r>
    <r>
      <rPr>
        <sz val="10"/>
        <rFont val="Arial CE"/>
        <family val="2"/>
      </rPr>
      <t xml:space="preserve">kapesní vysílač s minimální konfigurací:, modulace FSK, přenosné pásmo </t>
    </r>
    <r>
      <rPr>
        <sz val="10"/>
        <rFont val="Arial CE"/>
        <family val="0"/>
      </rPr>
      <t>548,1 - 697,9MHz</t>
    </r>
    <r>
      <rPr>
        <sz val="10"/>
        <rFont val="Arial CE"/>
        <family val="2"/>
      </rPr>
      <t xml:space="preserve">, frekvenční rozsah </t>
    </r>
    <r>
      <rPr>
        <sz val="10"/>
        <rFont val="Arial CE"/>
        <family val="0"/>
      </rPr>
      <t>25Hz-20kHz</t>
    </r>
    <r>
      <rPr>
        <sz val="10"/>
        <rFont val="Arial CE"/>
        <family val="2"/>
      </rPr>
      <t xml:space="preserve">, výkon 10 - 50 mW,  </t>
    </r>
    <r>
      <rPr>
        <sz val="10"/>
        <rFont val="Arial CE"/>
        <family val="0"/>
      </rPr>
      <t>kódování přenosu</t>
    </r>
    <r>
      <rPr>
        <sz val="10"/>
        <rFont val="Arial CE"/>
        <family val="2"/>
      </rPr>
      <t xml:space="preserve"> 512 bit, anténa λ/4, celkové harmonické zkreslení ≤ 0.02%, odstup signál/šum 120dB-A, více než 6000 přeladitelných freq., optimálně pro 40 systémových kanálů, provoz více jak 8 hodin, 2x AA baterie, konektor mini-XLR, max 90g bez baterií</t>
    </r>
  </si>
  <si>
    <t>Interface</t>
  </si>
  <si>
    <t>Zdroje signálu</t>
  </si>
  <si>
    <t>Kombinovaný přepínač</t>
  </si>
  <si>
    <t>Přenos signálu po CAT 5/6</t>
  </si>
  <si>
    <t>Řídicí systém</t>
  </si>
  <si>
    <t>Příslušenství řídicí systémy</t>
  </si>
  <si>
    <t>Vybavení silového rozvaděč</t>
  </si>
  <si>
    <t>Kabeláž</t>
  </si>
  <si>
    <t>Tříkanálová jednotka pro potlačení elektromagnetického rušení pro napětí do 275V, 3 RC odrušovací členy pro spínání motorů. Minimální technická specifikace: Počet odrušovaných okruhů: 3, Maximální odrušované napětí: 275V AC, Maximální odrušovaný proud: 10 A. Rozměry (2 moduly po 17.5 mm)</t>
  </si>
  <si>
    <t>Převodník RS-232/485, automatický poloduplexní provoz, indikace směru přenosu. Minimální technická specifikace: Napájení: Z modulů po PEXbusu nebo externě 7.5 - 24 V DC/100mA, Přenosová rychlost: 19200 bitů/s. Rozměry (2 moduly po 17.5 mm)</t>
  </si>
  <si>
    <t>Instalace a služby</t>
  </si>
  <si>
    <t>UNIVERZALNI_PRIP_MIS</t>
  </si>
  <si>
    <t>Ovládací panely</t>
  </si>
  <si>
    <t>Mikrofon</t>
  </si>
  <si>
    <t>Stíněný kabel CAT6 s LSOH pláštěm. Nejvyšší podporovaný protokol  - 1000BaseT, 1000BaseTX. Stínění - fólie kolem všech 4 párů. Šířka pásma - 250 MHz. Jednotlivé páry odděleny plastovým křížem.</t>
  </si>
  <si>
    <t>Audio kabel</t>
  </si>
  <si>
    <t>RF kabel</t>
  </si>
  <si>
    <t>Repro kabel</t>
  </si>
  <si>
    <t>HDBT kabel</t>
  </si>
  <si>
    <t>RS232 kabel</t>
  </si>
  <si>
    <t>IT služby (Instalace a nastavení PC, Instalace a konfigurace SW pro interaktivní zařízení, Konfigurace WiFi, Konzultace)</t>
  </si>
  <si>
    <t>Šestikanálové relé jednotka pro spínání zátěží do 10A, 6 nezávislých bezpotenciálových přepínacích výstupů, řízení po sběrnici a externími tlačítky, testovací tlačítka na čelním panelu, programovatelné parametry pro každé relé (odezva na vstup, zpožděné zapnutí/vypnutí, paměť, sekvence pro ovládání motorů), indikace napájení a stavu relé. Minimální technická specifikace: Napájecí napětí: 230V / 50/60Hz, 50 mA, Počet spínaných výstupů: 6, Maximální zátěž: 230V/10A každý výstup při odporové zátěži. Rozměry (6 modulů po 17.5 mm).</t>
  </si>
  <si>
    <t>LCD Displej</t>
  </si>
  <si>
    <t>Reproduktorová soustava</t>
  </si>
  <si>
    <t>Dvoupásmová podhledová reprosoustava, vč. zadního krytu, 6,5", 60;30;15W / 100V, 70V, 75Hz–20kHz, 89dB, 110° pokrytí, ø 252x210 mm, rozměr pro montáž ø 220 mm, max. 4,5 kg</t>
  </si>
  <si>
    <t>Tenký náhlavní kondenzátorový mikrofon pro bezdrátový set, uchycení na jedno ucho, kardioidní charakteristika, 500 Hz - 18 kHz,  váha max. 5g,  tzv. větrná ochrana, taštička pro uložení, klipsna kabelu, béžová barva</t>
  </si>
  <si>
    <t>Mikrofonní stativ s ramenem, hmotnost max. 3,5 kg, výška 950-1600 mm, rameno 500-700 mm, černý</t>
  </si>
  <si>
    <t>Mikrofoní stojan</t>
  </si>
  <si>
    <t>Kondenzátorový mikrofon se směrovatelným držákem pro stropní instalaci, superkardioidní charakteristika, 500 - 18 kHz, bílá barva</t>
  </si>
  <si>
    <t>Mikrofonní modul kondenzátorový, úzce směrová (laloková) superkardioidní charakteristika, 40 Hz - 20 kHz, průměr 18-23 mm, max. SPL / 1 kHz - 124 - 125 dB</t>
  </si>
  <si>
    <t>Napájecí část pro mikrofonní modul, Phantom 12-48V, 40 Hz - 20 kHz, průměr 18-23 mm, výstup M3XLR, vč. upevňovací klipsny.</t>
  </si>
  <si>
    <t xml:space="preserve">Držák pro stropní upevnění mikrofonní klipsny, závit 3/8". Barva černá. </t>
  </si>
  <si>
    <t xml:space="preserve">Držák antény pro stropní upevnění externí antény,  závit 3/8". Barva černá. </t>
  </si>
  <si>
    <t>Držák mikrofonu</t>
  </si>
  <si>
    <t>Dvojitá inteligentní rychlonabíječka pro vysílače bezdrátových mikrofonů, nabíjí bez vyjmutí baterií z vysílačů, set vč. síť. zdroje a NiMH akumulátorových baterií</t>
  </si>
  <si>
    <t>Příslušenství audio technika</t>
  </si>
  <si>
    <t>Set koncový zesilovač + DSP procesor, s minimální konfigurací: 2x 2050W - 4Ω, presety pro sloupové reprosoustavy, nastavení EQ, propustí, limitace a zpoždění, LCD panel, LED indikace stavu, symetrické vstupy, symetrické preamp. výstupy, výstupní konektory Speakon, spínaný zesilovač a zdroj, výška každého zařízení max 2U</t>
  </si>
  <si>
    <t>Pasivní sloupová line-array reprosoustava pro nízké kmitočty, min. 6x LF měnič, programový výkon min. 1400W / min. 8Ω, frekvenční rozsah min. 200 Hz - 600 Hz ,  citlivost min. 90 dB, výška v rozmezí 1000-1150mm, šířka max. 250mm, systémová ochrana měničů, vč. systémového držáku, vnitřní / venkovní použití, váha max. 22 kg, bílá barva</t>
  </si>
  <si>
    <t>HDMI přepínač 8x8 s minimální konfigurací: Podprora rozlišení 4K/UHD (30Hz RGB 4:4:4, 60Hz YCbCr 4:2:0). Podporar 3D formátů. Vstupy: 8x HDMI. Výstupy: 8x HDMI. Audio: 4x stereo audio In, 2x strereo audio Out. Ovládání: RS232, IP, webové rozhraní, tlačítka na předním panelu. EDID management.</t>
  </si>
  <si>
    <t>Distrib. zes. - DVI, HDMI, SDI</t>
  </si>
  <si>
    <t>1x4 HDMI rozbočovač s minimální konfigurací: Podpora standardů HDMI 1.4 a HDCP 1.4. Podpora rozlišení 1080p/60, 1920x1200 a 4K/UHD @ 60 Hz 4:2:0, HDCP kompatibilní. Automatické řízení bitové hloubky barev. Automatická kabelová equalizace do délky kabelu 15 m na vstupu.</t>
  </si>
  <si>
    <t xml:space="preserve">1x6 HDMI rozbočovač s minimální konfigurací: Podpora standardů HDMI 1.4 a HDCP 1.4. Podpora rozlišení 1080p/60, 1920x1200 a 4K/UHD @ 60 Hz 4:2:0. HDCP kompatibilní. Automatické řízení bitové hloubky barev. Automatická kabelová equalizace do délky kabelu 15 m na vstupu. </t>
  </si>
  <si>
    <t>Záznam prezentací</t>
  </si>
  <si>
    <t>Videokamera</t>
  </si>
  <si>
    <t>Příslušenství videotechnika</t>
  </si>
  <si>
    <t>Extender pro přenos HDMI po kabelu CATx - Vysílač. Minimální konfigurace: Podpora standardů HDBase-T, HDMI 1.4a, HDCP 2.2. Podpora 4K/UHD@60Hz 4:2:0. Kompatibilní s CAT5e/6/7 twisted pair kabely. Přenos 1920x1200 a 1080p/60 na max. 100 m, přenos 4K/UHD na 70 m  (obojí při použití kabelu CAT6/7). Přenos RS-232 (obousměrně) a IR příkazů, HDCP kompatibilní. Podpora přenosu EDID, CEC, 3D. PoCc napájení přijímače po CATx kabelu. Kompatibilní s přijímačem.</t>
  </si>
  <si>
    <t>Extender pro přenos HDMI po kabelu CATx - Přijímač. Minimální konfigurace: Podpora standardů HDBase-T, HDMI 1.4a, HDCP 2.2. Podpora 4K/UHD@60Hz 4:2:0. Kompatibilní s CAT5e/6/7 twisted pair kabely - DOPORUČENY STÍNĚNÉ. Přenos 1920x1200 a 1080p/60 na max. 100 m, přenos 4K/UHD na max. 70 m  (obojí při použití kabelu CAT6/7). Přenos RS-232 (obousměrně) a IR příkazů. HDCP kompatibilní. Podpora přenosu EDID, CEC, 3D. PoCc napájení přijímače po CATx kabelu. Kompatibilní s vysílačem.</t>
  </si>
  <si>
    <t>Řídicí pult ke kameře. Minimální konfigurace: Řízení  prostřednitvím IP / Ethernet rozhraní nebo 5 kamer přes RS422/232 rozhraní. Možnost nastavování parametrů kamer a až 100 pozičních předvoleb. Napájecí adaptér 230VAC/12VDC součástí. Kompatibilní s videokamerou.</t>
  </si>
  <si>
    <t>Motorizovaná profersionální otočná kamera. Minimální konfigurace: TV systém HD: 1080: 59.94p/50p,1080: 59.94i/50i,1080: 29.97p/25p,1080: 29.97PsF/25PsF, 720: 59.94p/50p. Obrazový senzor 1/2.3-type MOS, objektiv:  optický 30x zoom, F1.6 to F4.7 (f=4.3 mm - 129 mm), 35 mm (ekvivalent: 31.6 mm - 962.0 mm), ostření automatické nebo manuální, minimální osvětlení 0.7 lx (50 IRE, F1.6, 48 dB, 1/60), minimální vzdálenost objektu: 1,2m, horizontální rozlišení: 1000 TV řádků, řízení zisku: Auto, 0 dB to 48 dB (3 dB step), závěrka: 1/100 (1/120 50 Hz), 1/250, 1/500, 1/1000, 1/2000, 1/4000, 1/10000, vyvážení bílé: ATW, AWB A, AWB B, 3200K, 5600K, VAR (2400K to 9900K), elektronická stabilizace obrazu, rychlost Pan-tilt v režimu presetů: 300°/s, rychlost Pan-tilt v režimu manual: 90°/s, Pan range ±175°, Tilt range: –30° to 90°, podporované IP protokoly IPv4: TCP/IP, UDP/IP, HTTP, DHCP, DNS, podporované mobilní platformy: Apple i-OS, Android s podporou JPEG image display. Video výstupy: HDMI. Audio vstupy: 3,5mm phono jack (Line/Mic). Konektivita: 1x LAN, 1x RS232 (miniDIN in/out), USB, slot pro SD kartu. Napájení DC 12 V nebo DC 42 - 57 V (PoE+)</t>
  </si>
  <si>
    <t>PC sestava</t>
  </si>
  <si>
    <t>PC case s minimálními parametry: procesor i7-7700, RAM 1x8 GB, SSD 256 GB M.2 NVMe TLC, grafika Intel HD, WiFi a/b/g/n/ac + BT Vpro, Mini desktop,chipset Q270, DDR4-2400, 2x DP + 1x VGA, USB-C.</t>
  </si>
  <si>
    <t>Monitor</t>
  </si>
  <si>
    <t>Monitor s minimálními parametry: uhlopříčka 27", s LED podsvícením, formát 16:9, rozlišení 1920x1080 @60Hz, odezva 7ms, kontrastní poměr 1000:1, jas 250cd/m2, 1xVGA, 2xHDMI</t>
  </si>
  <si>
    <t>Bezdrátový přepínač pro sdílení obrazu a zvuku z až 16 zařízení typu notebook, smartphone, tablet na displej nebo projektor. Sdílení lze spustit z USB tlačítka nebo mobilní aplikace prostřednictvím integrovaného WiFi access pointu v přepínači. Obraz z mobilních zařízení je sdílen pomocí aplikace nebo zrcadlení plochy (AirPlay, MirrorOp). Sdílení až 2 zařízení na despleji nebo projektoru najednou. Vzdálená správa přes webové rozhraní nebo aplikace. Minimální technické parametry: podporované rozlišení pro bedrátové sdílení 1920 x 1080 @ 30 fps, integrovaný WiFi access point 2,4 nebo 5 GHz, 2x USB tlačítko v balení, podporované OS Windows 7 a vyšší (64bit), MacOS 10.10 a vyšší, Android 4.1 a vyšší , iOS 5.0 a vyšší. Výstupy: 1x HDMI. 1x audio mini jack, 1x audio S/PDIF, 1x Ethernet RJ45. Audio kabel (2 m, M-M)</t>
  </si>
  <si>
    <t>Přípojné místo</t>
  </si>
  <si>
    <t>Řídicí jednotky</t>
  </si>
  <si>
    <t>Dotykový panel drátový vestavný. Technické parametry panelu: Technické parametry panelu: úhlopříčka 7" 16:9, rozlišení 1280x800, 32-bitové barvy, kapacitní dotykový IPS displej s 216ppi, vestavěné reproduktory a mikrofon, vestavěný světelný a pohybový senzor, IP komunikace, napájení přes PoE (adaptér je součástí balení), provedení v masivním hliníkovém šasi. Instalace do běžné elektro krabice KU68.</t>
  </si>
  <si>
    <t>Softwarové produkty</t>
  </si>
  <si>
    <t>Tablet</t>
  </si>
  <si>
    <t>Síťové prvky - AP</t>
  </si>
  <si>
    <t>AV technologický stojan</t>
  </si>
  <si>
    <t>Jednotka pro řízení elektronických předřadníků zářivek, možnost rozdělení 64 stmívatelných předřadníků zářivek na jedné sběrnici až na 15 nezávislých skupin, kompatibilní s předřadníky ,řízení všech skupin po sběrnici a dvou z nich i externími tlačítky, testovací tlačítka na čelním panelu, programovatelné parametry (odezva na vstupy, min., max. hodnota výstupního napětí, rychlost stmívání), indikace výstupní úrovně, a zkratované sběrnice k zářivkám. Rozměry (4 moduly po 17.5 mm)</t>
  </si>
  <si>
    <t xml:space="preserve">Aplikace pro emulaci dotykového panelu a kontroléru. Kompatibilní s operačním systémem Apple iOS 7.0 a vyšší, Android OS 4.1 a vyšší, Windows PC OS 7 a vyšší. 1 licence přísluší každému jednotlivému zařízení. </t>
  </si>
  <si>
    <t>10-port switch: 8x Gigabit metal + 2x SFP, IPv6, 802.3az, PoE 802.3at , fanless</t>
  </si>
  <si>
    <t>stropní / nástěnné Dual Radio AP, 802.11a/c, 2x2 embedded antény, Dual band, 16 SSID, PoE 9W, montáž na stěnu i strop,WPA, WPA2, support VLAN, DHCP</t>
  </si>
  <si>
    <t>Záložní zdroj - UPS</t>
  </si>
  <si>
    <t>Datové rozvaděče (Rack)</t>
  </si>
  <si>
    <t>19" rozvaděč stojanový 27U/600x600 skleněné dveře, šedý</t>
  </si>
  <si>
    <t>Ventilační jednotka spodní (horní) 220V/60W, 4 ventilátory, termostat</t>
  </si>
  <si>
    <t>Polička výsuvná 1U/450mm</t>
  </si>
  <si>
    <t>Záslepka 1U</t>
  </si>
  <si>
    <t>Soubor drobného příslušenství pro montáž a cabel management</t>
  </si>
  <si>
    <t>Projektor s laserovým světelným zdrojem (bezlampový) se svítivostí minimálně 5400 lm(center), DLP systém. Optický shift lens. Životnost světelného zdroje min 20 000h. DICOM mód, HDBT vstup pro připojení projektoru skrze jeden UTP kabel. 360-stupňový úhel natočení a vertikální i horizontální instalace. Objektiv s projekčním poměrem minimálně 1.46–2.94:1, kontrast 20,000:1. Nativní rozlišení 1920 x 1200px. Konektivita HDBT, HDMI, DVI-D, VGA, audio IN/OUT, LAN, RS232. Váha do 17 kg. Hlučnost max. 33 dB.</t>
  </si>
  <si>
    <t>Rámová projekční plocha s min. ziskem 2.3 a pozorovacím úhlem 46°. Formát 16:9, rozměr obrazu 266x149cm. Černý hliníkový rámeček 8 cm. Hmotnost do 15kg.</t>
  </si>
  <si>
    <t>Profesionální displej s minimální konfigurací: úhlopříčka 48", rozlišení 1920x1080px, Jas 350cd/m2, kontrast 4000:1, odezva 8 ms, Rozměry do (šxvxh): 1100x650x70 mm Konektivita: 2xHDMI, DVI-D, PC IN, RS232, LAN, Audio OUT, USB. Bez TV tunneru. Zabudované min. 2 x 10 W reproduktory. LAN správa</t>
  </si>
  <si>
    <t>Profesionální displej s minimální konfigurací: úhlopříčka 55", rozlišení 1920x1080px, Jas 350cd/m2, kontrast 1200:1, odezva 9 ms, Rozměry do (šxvxh): 1250x750x70 mm Konektivita: 2xHDMI, DVI-D, PC IN, RS232, LAN, Audio OUT, USB. Bez TV tunneru. Zabudované min. 2 x 10 W reproduktory. LAN správa</t>
  </si>
  <si>
    <t>Profesionální displej s minimální konfigurací: úhlopříčka 65", rozlišení 1920x1080px, Jas 350cd/m2, kontrast 4000:1, odezva 8 ms, Rozměry do (šxvxh): 1500x850x70 mm Konektivita: 2xHDMI, DVI-D, PC IN, RS232, LAN, Audio OUT, USB. Bez TV tunneru. Zabudované min. 2 x 10 W reproduktory. LAN správa</t>
  </si>
  <si>
    <t>Stropní držák pro plazmy/LCD 42"-70". Nosnost min 50 kg. Náklon +5/-20 st.  Barva černá. Prodlužovací tyč 1500 mm pro stropní držáky plazmy/LCD, s možností zakrácení na přesnou délku. Kotvící patka. Dekorativní kroužek na podhled pro stropní držáky.</t>
  </si>
  <si>
    <r>
      <t xml:space="preserve">Koncový zesilovač s minimálními parametry: </t>
    </r>
    <r>
      <rPr>
        <sz val="10"/>
        <rFont val="Arial CE"/>
        <family val="0"/>
      </rPr>
      <t>4x 300W_70/100V</t>
    </r>
    <r>
      <rPr>
        <sz val="10"/>
        <rFont val="Arial CE"/>
        <family val="2"/>
      </rPr>
      <t xml:space="preserve"> a 8/4Ω, 4x 150W_2/16Ω, </t>
    </r>
    <r>
      <rPr>
        <sz val="10"/>
        <rFont val="Arial CE"/>
        <family val="0"/>
      </rPr>
      <t>DSP 96kHz, 32bit</t>
    </r>
    <r>
      <rPr>
        <sz val="10"/>
        <rFont val="Arial CE"/>
        <family val="2"/>
      </rPr>
      <t xml:space="preserve"> = vstupní router, </t>
    </r>
    <r>
      <rPr>
        <sz val="10"/>
        <rFont val="Arial CE"/>
        <family val="0"/>
      </rPr>
      <t>zpoždění</t>
    </r>
    <r>
      <rPr>
        <sz val="10"/>
        <rFont val="Arial CE"/>
        <family val="2"/>
      </rPr>
      <t xml:space="preserve"> na vstupu 0-1000ms, zpoždění na výstupu 0-100ms, parametrický </t>
    </r>
    <r>
      <rPr>
        <sz val="10"/>
        <rFont val="Arial CE"/>
        <family val="0"/>
      </rPr>
      <t>EQ</t>
    </r>
    <r>
      <rPr>
        <sz val="10"/>
        <rFont val="Arial CE"/>
        <family val="2"/>
      </rPr>
      <t xml:space="preserve"> na vstupu i výstupu, výhybka, </t>
    </r>
    <r>
      <rPr>
        <sz val="10"/>
        <rFont val="Arial CE"/>
        <family val="0"/>
      </rPr>
      <t>limiter/,</t>
    </r>
    <r>
      <rPr>
        <sz val="10"/>
        <rFont val="Arial CE"/>
        <family val="2"/>
      </rPr>
      <t xml:space="preserve">  max. hluk chlazení 51 dBA SPL@1m, odstup signál/šum &gt;104 dB, GPIO/AUX port -</t>
    </r>
    <r>
      <rPr>
        <b/>
        <sz val="10"/>
        <rFont val="Arial CE"/>
        <family val="0"/>
      </rPr>
      <t xml:space="preserve"> </t>
    </r>
    <r>
      <rPr>
        <sz val="10"/>
        <rFont val="Arial CE"/>
        <family val="0"/>
      </rPr>
      <t>vzd. vypínání</t>
    </r>
    <r>
      <rPr>
        <sz val="10"/>
        <rFont val="Arial CE"/>
        <family val="2"/>
      </rPr>
      <t xml:space="preserve"> a dohled,  TCP/IQ - síťové nastavení a dohled</t>
    </r>
  </si>
  <si>
    <t>Mixážní matice s digitálním signálovým processingem,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t>
  </si>
  <si>
    <t>Přenos signálu po CAT 5/6 - vysílač</t>
  </si>
  <si>
    <t>Extender pro přenos HDMI+VGA+audio signálu po kabelu CATx kompatibilní s výše uvedenou maticí s minimální konfigurací: Vysílač: Podpora standardů HDBase-T, HDMI 1.4a, VGA+audio, HDCP 2.2. Podpora 4K/UHD@60Hz 4:2:0. Kompatibilní s CAT5e/6/7 twisted pair kabely. Přenos 1920x1200 a 1080p/60 na max. 100 m, přenos 4K/UHD na 70m (obojí při použití kabelu CAT6/7). Přenos RS-232 (obousměrně) a IR příkazů. HDCP kompatibilní. Podpora přenosu EDID, CEC, 3D. PoCc napájení přijímače po CATx kabelu.</t>
  </si>
  <si>
    <t>Přípojné místo stolu v hliníkovém provedení. Zapuštěná montáž, zakulacené rohy. 3x 230V. Vytahovací kabely na kladkovém systému HDMI, VGA, Audio, LAN Cat.6 kabel, USB. Barevné provedení stríbrná, černá nebo bílá.</t>
  </si>
  <si>
    <r>
      <t>Kontrolér řídicího systému. Minimální t</t>
    </r>
    <r>
      <rPr>
        <sz val="10"/>
        <color indexed="8"/>
        <rFont val="Arial"/>
        <family val="2"/>
      </rPr>
      <t xml:space="preserve">echnické parametry kontroléru: CPU Arm, 256MB RAM, 6x RS232, 8x IR, 8x IO, 4x relé, audio in/out, 1x LAN, slot pro SD kartu (min. 4GB), programování v jazyce XPL2, vestavěný webový server. </t>
    </r>
  </si>
  <si>
    <t>Tablet s minimálními parametry: 7,9 palcový displej, rozlišení 2048 × 1536, čip A8 s 64bitovou architekturou, paměť 128 GB, WiFi 802.11a/b/g/n/ac (2,4 GHz a 5 GHz) MIMO, Bluetooth 4.2, fotoaparát 8 Mpix, operační systém iOS, G-senzor, senzor okolního světla, digitální kompas, gyroskopický senzor, čtečka otisku prstů</t>
  </si>
  <si>
    <t>Záložní zdroj pro ochranu napájení pro servery a síťová zařízení. Minimální technické parametry: rackové provedení o výšce 4U, hloubka 483mm, technologie Line-interaktivní, s účinnosti 98%/96% při plném/polovičním zatížení, vstupní napětí 230V 50/60 Hz, výkon napájení 1980 W/2200 VA s výstupním napětím 230V s frekvencí 57 -63 Hz. 8 výstupních zásuvek IEC 320 C13, pro správu komunikační rozhraní SmartSlot, USB. Alfanumerický LCD displej, 36 měsíců záruka</t>
  </si>
  <si>
    <t>Instalace video techniky (Displeje včetně držáků, Projektory včetně držáků, Projekční plochy, Videotechnika)</t>
  </si>
  <si>
    <t>Instalace audio techniky (Reproduktory, Mixážní pult, Mikrofony, Digitální audiomatice, vzdálená zpráva pro audio matici)</t>
  </si>
  <si>
    <t>Instalace kabeláže včetně konektorů (Příprava a pokládka kabelového svazku. Konektory: audio, video, řízení, napájení.)</t>
  </si>
  <si>
    <t>Další práce (Vykládka/nakládka. Úklid materiálu, nářadí, likvidace obalů)</t>
  </si>
  <si>
    <t>Doprava, ubytování</t>
  </si>
  <si>
    <t>MEZISOUČET VELKÁ ZASEDACÍ MÍSTNOST, CENA  BEZ DPH ZA AV TECHNIKU:</t>
  </si>
  <si>
    <t>Licence</t>
  </si>
  <si>
    <t>První rok SW Maintenance pro SW SMART Meeting Pro Room Edition na prezentační počítač.</t>
  </si>
  <si>
    <t xml:space="preserve">SMA-SVC-SP-B1YR-M </t>
  </si>
  <si>
    <t>CHIXSM1U</t>
  </si>
  <si>
    <t>Držáky</t>
  </si>
  <si>
    <t>HP_PRODESK 600 DM</t>
  </si>
  <si>
    <t>HP_SLESECDM</t>
  </si>
  <si>
    <t>Příslušenství</t>
  </si>
  <si>
    <t>HP_C6020V2</t>
  </si>
  <si>
    <t>PC příslušenství</t>
  </si>
  <si>
    <t>Zdroje signálu, videokonference</t>
  </si>
  <si>
    <t>POL-CX5500-UNIT</t>
  </si>
  <si>
    <t>Skupinové videokonference</t>
  </si>
  <si>
    <t>sestava</t>
  </si>
  <si>
    <t>POL-CX5500-SER1</t>
  </si>
  <si>
    <t>Maintenance Service</t>
  </si>
  <si>
    <t>POLCX5100EXTMIC</t>
  </si>
  <si>
    <t>Přípojné místo stolu v hliníkovém provedení. Zapuštěná montáž, zakulacené rohy. 3x 230V. Vytahovací kabely na kladkovém systému HDMI, LAN Cat.6 kabel, USB. Barevné provedení stríbrná, černá nebo bílá.</t>
  </si>
  <si>
    <t>NTS3100150 (bílá)
NTS3100151 (černá)</t>
  </si>
  <si>
    <t>Malé řídicí systémy</t>
  </si>
  <si>
    <t>Malý řídicí systém integrovaný do vestavného panelu. Čelní panel obsahuje 8 programovatelných tlačítek s LED indikátorem. Technická specifikace: 1x RS232, 1x RS/IR, 3x I/O. Možnost integrace do přípojného místa. Dostupný v černém (NTS3100151) a bílém (NTS3100150) plastu. Doporučená instalační krabice KU68.</t>
  </si>
  <si>
    <t>Akustický obklad</t>
  </si>
  <si>
    <t>BUZTILE3DL</t>
  </si>
  <si>
    <t>Akustický panel</t>
  </si>
  <si>
    <t xml:space="preserve">Programování
</t>
  </si>
  <si>
    <t>Interaktivní displej</t>
  </si>
  <si>
    <r>
      <t>Nástěnný fixní</t>
    </r>
    <r>
      <rPr>
        <sz val="10"/>
        <rFont val="Arial CE"/>
        <family val="2"/>
      </rPr>
      <t xml:space="preserve"> držák pro displeje </t>
    </r>
    <r>
      <rPr>
        <sz val="10"/>
        <rFont val="Arial CE"/>
        <family val="0"/>
      </rPr>
      <t>55"-82"</t>
    </r>
    <r>
      <rPr>
        <sz val="10"/>
        <rFont val="Arial CE"/>
        <family val="2"/>
      </rPr>
      <t xml:space="preserve">. Min. nosnost </t>
    </r>
    <r>
      <rPr>
        <sz val="10"/>
        <rFont val="Arial CE"/>
        <family val="0"/>
      </rPr>
      <t>100 kg.Možnost horizontálního posunu po instalaci +/- 220 mm doleva a doprava. Možnost doladění výšky a vodováhy pro instalaci pomocí nastavovacích šroubů.</t>
    </r>
  </si>
  <si>
    <t>Držák pro bezpečné připevnění počítače za displej, uzamknutí pomocí volitelného kabelového zámku.</t>
  </si>
  <si>
    <t>Bezdrátový set myš a klávesnice, bezdrátové připojení myši a klávesnice na frekvenci 2,4 GHz.</t>
  </si>
  <si>
    <t>Automatická 360° kamera s integrovanými mikrofony a reproduktorem pro MS Lync / Skype for Business řešení, funkce VoIP telefonu Popis : Samostatně stojící řešení kamery, mikrofonu a reproduktoru pro umístění na stůl v malých zasedacích místnostech. Kompatibilní i s dalšími videokonferenčními SW klienty, integrované řešení VoIP/S4B telefonu. Technické parametry : Rozlišení až do 1920x1080, automatické 360° snímání místnosti, tři integrované mikrofony, integrovaný reproduktor, připojení k PC přes USB, plug-and-play, integrovaný VoIP telefon, integrovaný S4B audio klient, dotykový ovládací 4,3” LCD</t>
  </si>
  <si>
    <t>Sada externích mikrofonů pro videokonferenci.</t>
  </si>
  <si>
    <t>Servisní podpora pro videokonferenci, SW upgrade, on-line podpora, výměna vadného zboží, 1 rok</t>
  </si>
  <si>
    <t>Akustický panel pro zvýšení zvukové absorpce, akustická pohltivost αw 0,55 / ISO 11654, povrch 4SQ nebo 25SQ, výplň - akustická pěna, barevné provedení vzorník CAT-A, bez prošívaného okraje, zadní strana plstěná, samolepicí úprava, 600x600x25mm</t>
  </si>
  <si>
    <t>Instalace video techniky (Displeje včetně držáků)</t>
  </si>
  <si>
    <t>Instalace kabeláže včetně konektorů (Příprava a pokládka kabelového svazku. Konektory: video, řízení, napájení.)</t>
  </si>
  <si>
    <t xml:space="preserve">Instalace řídícího systému (Řídící jednotka) </t>
  </si>
  <si>
    <t>Instalace speciální techniky ( Videokonference)</t>
  </si>
  <si>
    <t>Instalace ostatní zařízení (Akustické panely)</t>
  </si>
  <si>
    <t>Další práce (Úklid materiálu, nářadí, likvidace obalů)</t>
  </si>
  <si>
    <t>Programování a SW práce (Řídící systém, Režimy a předvolby na dotykovém panelu, Tvorba manuálu pro systém)</t>
  </si>
  <si>
    <t>IT služby (Instalace a nastavení PC, Instalace a konfigurace SW pro interaktivní zařízení, Konzultace)</t>
  </si>
  <si>
    <t>HDMI kabel 2m pro rozlišení  4K*2K @ 60Hz. 99.9% měděný vodič.</t>
  </si>
  <si>
    <t>HDMI kabel 10m pro rozlišení  4K*2K @ 60Hz. 99.9% měděný vodič.</t>
  </si>
  <si>
    <t>VIVPROHDMIHD12.5</t>
  </si>
  <si>
    <t>HDMI kabel 12,5m pro rozlišení  4K*2K @ 60Hz. 99.9% měděný vodič.</t>
  </si>
  <si>
    <r>
      <t xml:space="preserve">Symetrický stíněný audio mono kabel, průměr 6,0 mm, </t>
    </r>
    <r>
      <rPr>
        <sz val="10"/>
        <rFont val="Arial CE"/>
        <family val="2"/>
      </rPr>
      <t>instalační</t>
    </r>
  </si>
  <si>
    <r>
      <t>Nesymetrický stíněný stero kabel. 2x 0,14 mm</t>
    </r>
    <r>
      <rPr>
        <vertAlign val="superscript"/>
        <sz val="10"/>
        <rFont val="Arial CE"/>
        <family val="0"/>
      </rPr>
      <t>2</t>
    </r>
    <r>
      <rPr>
        <sz val="10"/>
        <rFont val="Arial CE"/>
        <family val="2"/>
      </rPr>
      <t xml:space="preserve"> ( 2,9 x 5,8 mm ), instalační pro konektory jack 3.5 mm</t>
    </r>
  </si>
  <si>
    <r>
      <t xml:space="preserve">Kabel pro reproduktory - </t>
    </r>
    <r>
      <rPr>
        <sz val="10"/>
        <rFont val="Arial CE"/>
        <family val="0"/>
      </rPr>
      <t>2x 2,5 mm</t>
    </r>
    <r>
      <rPr>
        <vertAlign val="superscript"/>
        <sz val="10"/>
        <rFont val="Arial CE"/>
        <family val="0"/>
      </rPr>
      <t xml:space="preserve">2. </t>
    </r>
  </si>
  <si>
    <r>
      <t xml:space="preserve">Datový UTP cat.5 kabel </t>
    </r>
    <r>
      <rPr>
        <sz val="10"/>
        <rFont val="Arial CE"/>
        <family val="0"/>
      </rPr>
      <t>BEZHALOGENOVÝ pro RS232 signály.</t>
    </r>
  </si>
  <si>
    <t>kabely metráž</t>
  </si>
  <si>
    <t>kabely hotové</t>
  </si>
  <si>
    <t>DP/HDMI kabel 2m, vysoká flexibilita,max. rozlišení 1920*1080P@60Hz</t>
  </si>
  <si>
    <t>Patch kabel UTP RJ45-RJ45 Cat.6, délka 2 m</t>
  </si>
  <si>
    <t>USB kabel</t>
  </si>
  <si>
    <t>USB 2.0 kabel propojovací A-B, délka 1-2m</t>
  </si>
  <si>
    <t>USB 2.0 kabel propojovací A-B, délka 5m</t>
  </si>
  <si>
    <t>VIVPRODP2</t>
  </si>
  <si>
    <t>DP kabel 1.5m, vysoká flexibilita,max rozlišení 4K*2K@60Hz</t>
  </si>
  <si>
    <t>MEZISOUČET MALÁ ZASEDACÍ MÍSTNOST, CENA  BEZ DPH ZA AV TECHNIKU:</t>
  </si>
  <si>
    <t>CELKOVÝ SOUČET, CENA BEZ DPH ZA AV TECHNIKU:</t>
  </si>
  <si>
    <t>Kabel pro 100V rozvod ozvučení, pro pohyblivé přívody ( ohebný ) 230 V, &lt;500W, H05VV-F 3Gx1,5</t>
  </si>
  <si>
    <t>Ostatní drobný montážní materiál + konektory, příchytky, hmoždinky, šrouby, atd.</t>
  </si>
  <si>
    <r>
      <t xml:space="preserve">Koaxialní  kabel pro </t>
    </r>
    <r>
      <rPr>
        <sz val="10"/>
        <rFont val="Arial CE"/>
        <family val="0"/>
      </rPr>
      <t xml:space="preserve">RF signály. </t>
    </r>
    <r>
      <rPr>
        <sz val="10"/>
        <rFont val="Arial CE"/>
        <family val="2"/>
      </rPr>
      <t>Impedance 50 ohm. Vnější průměr 5,0 mm. Útlum 21dB/100m/800MHz</t>
    </r>
  </si>
  <si>
    <t>case Desktop mini s min. 65W zdrojem s účinnosti 89%, výkon CPU min. 7100 bodu dle nezávislého testu cpubenchmark.net, operační paměť 8GB DDR3, SSD disk s kapacitou 256GB, Gbit síťová karta, Wifi standardu 802.11ac (2x2), Bluetooth 4.2, min. 1x video výstup HDMI a 2x DisplayPort, 1x USB Type-C, 6x USB 3.1, 2x M.2 PCIe x1-2230, klávesnici a myš stejného výrobce, operační systém s podporu AD (domény), záruka 3 roky, oprava u zákazníka s odezvou do následujícího pracovního dne od nahlášení servisní události</t>
  </si>
  <si>
    <t xml:space="preserve">Interaktivní displej s minimální konfigurací: 86" LED multifunkční displej umožňující okamžitý zápis poznámek na bílou tabuli, jejich sdílení pomocí mobilní aplikace a uložení v mobilní aplikaci i na flash disk. Další funkce – webový browser a bezdrátové sdílení obrazu z mobilních zařízení, včetně možnosti zápisu poznámek nad zobrazeným obsahem. Širokoúhlý displej s UHD rozlišením podporuje detailní zobrazení map, grafických návrhů a zápis poznámek 4 různobarevnými pery. 2x HDMI, 1x Display port a další video vstupy, možnost jejich výběru dotykem obrazovky.                                          </t>
  </si>
  <si>
    <t>Programování a SW práce (Řídící systém, Programování silových okruhů)</t>
  </si>
  <si>
    <t>Programování a SW práce (Režimy a předvolby na dotykovém panelu, Tvorba manuálu pro systém, další jazyková verze na touch panelu)</t>
  </si>
  <si>
    <t>SMA-SBID-7286P</t>
  </si>
  <si>
    <t>Projektová dokumentace</t>
  </si>
  <si>
    <t>Projektový managment</t>
  </si>
  <si>
    <t>Videokonference</t>
  </si>
  <si>
    <t>SW a licence</t>
  </si>
  <si>
    <t>Kabelový adaptér</t>
  </si>
  <si>
    <t>Rozšíření mix matice 8 symetrických výstupů, digitální sběrnice s min. 42 zvukovými kanály s latencí max 0,25ms, vč. externího napájecího zdroje</t>
  </si>
  <si>
    <t>HD rekordér a stream enkodér. Minimální konfigurace: Záznam na interní SSD nebo USB. Interní úložiště typu SSD min. 80 GB, možnost připojení externího úložiště přes rozhraní USB nebo LAN, možnost záznamu až ze 2 zdrojů obrazu najednou s výsledným spojením obou obrazů formou, simultální zpracování záznamu + streamu najednou,rozlišení vstupního obrazu 1920 x 1200, rozlišení záznamu a streamu 1920 x 1080p, formát záznamu v souboru M4V, možnost ovládání tlačítky na čelním panelu nebo přes webové rozhraní, externí řízení přes LAN nebo RS232. Vstupy: 3x HDMI, 1x analogové video (Y, R-Y, B-Y + C-Video), audio (embed.HDMI + 2x stereo IN), 1x LAN, Výstupy: 1x HDMI, audio (embed.HDMI + 1x stereo)</t>
  </si>
  <si>
    <t>Licence pro integraci skupinové videokonference s SfB.</t>
  </si>
  <si>
    <r>
      <t>Rozšiřující modul pro řídicí systém 3 x RS232, 8 x multifunkční</t>
    </r>
    <r>
      <rPr>
        <sz val="10"/>
        <rFont val="Arial"/>
        <family val="2"/>
      </rPr>
      <t xml:space="preserve"> port, připojení do LAN, napájení PoE</t>
    </r>
  </si>
  <si>
    <t>Videokonferenční jednotka s možností připojení dvou zobrazovačů a volitelnou funkcí MultiSite. Minimální technické parametry : H.323 a SIP, šířka pásma do 6Mbps, podpora přenosu obrazu v rozlišení až do 1080p60, 3x video IN (HDCI, HDMI, VGA), 2x video OUT (HDMI), 4x audio IN (Walta, HDCI, HDMI, mini jack), 2x audio OUT (HDMI, mini jack), H.239, BFCP, AES, API (IP,RS-232), AEC, AGC, Automatic Noise Suppression, NoiseBlock technology .</t>
  </si>
  <si>
    <t>Povinný servis pro videokonferenční systém. SW upgrade zdarma, on-line podpora, 1 rok</t>
  </si>
  <si>
    <t>Kabelový adaptér pro možnost připojení HDMI externí kamery na kamerový vstup codecu. HDCI input do HDMI.</t>
  </si>
  <si>
    <t>SVÚ Jihlava - velká zasedací místnost - výkaz neoceněný AV technika</t>
  </si>
  <si>
    <t>SVÚ Jihlava - malá zasedací místnost - výkaz neoceněný AV technika</t>
  </si>
  <si>
    <r>
      <t xml:space="preserve">Poznámka: U položek, kde není uvedeno jinak, platí standardní </t>
    </r>
    <r>
      <rPr>
        <u val="single"/>
        <sz val="10"/>
        <rFont val="Arial CE"/>
        <family val="0"/>
      </rPr>
      <t>dvouletá záruka</t>
    </r>
    <r>
      <rPr>
        <sz val="10"/>
        <rFont val="Arial CE"/>
        <family val="0"/>
      </rPr>
      <t>. V případě odchylného požadavku zadavatele je potřeba uvažovat náklady za rozšíření takové záruky.</t>
    </r>
  </si>
  <si>
    <t>Uchazeč vyplní sloupce "výrobce", "typ", Kč/jednotka bez DPH</t>
  </si>
  <si>
    <t>DPH 21%</t>
  </si>
  <si>
    <t>CELKOVÝ SOUČET, CENA S DPH ZA AT TECHNIKU</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</si>
</sst>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 _K_č"/>
    <numFmt numFmtId="166" formatCode="#,##0.00\ &quot;Kč&quot;"/>
    <numFmt numFmtId="167" formatCode="&quot;Yes&quot;;&quot;Yes&quot;;&quot;No&quot;"/>
    <numFmt numFmtId="168" formatCode="&quot;True&quot;;&quot;True&quot;;&quot;False&quot;"/>
    <numFmt numFmtId="169" formatCode="&quot;On&quot;;&quot;On&quot;;&quot;Off&quot;"/>
    <numFmt numFmtId="170" formatCode="[$¥€-2]\ #\ ##,000_);[Red]\([$€-2]\ #\ ##,000\)"/>
    <numFmt numFmtId="171" formatCode="000\ 00"/>
    <numFmt numFmtId="172" formatCode="_-* #,##0\ _K_č_-;\-* #,##0\ _K_č_-;_-* &quot;-&quot;??\ _K_č_-;_-@_-"/>
    <numFmt numFmtId="173" formatCode="[$$-409]#,##0"/>
    <numFmt numFmtId="174" formatCode="#,##0_ ;[Red]\-#,##0\ "/>
    <numFmt numFmtId="175" formatCode="#,##0&quot; F&quot;_);[Red]\(#,##0&quot; F&quot;\)"/>
    <numFmt numFmtId="176" formatCode="_(&quot;$&quot;* #,##0.00_);_(&quot;$&quot;* \(#,##0.00\);_(&quot;$&quot;* &quot;-&quot;??_);_(@_)"/>
    <numFmt numFmtId="177" formatCode="_-* #,##0.00_-;\-* #,##0.00_-;_-* &quot;-&quot;??_-;_-@_-"/>
    <numFmt numFmtId="178" formatCode="_-[$€-2]\ * #,##0.00_-;\-[$€-2]\ * #,##0.00_-;_-[$€-2]\ * &quot;-&quot;??_-"/>
    <numFmt numFmtId="179" formatCode="_-&quot;£&quot;* #,##0.00_-;\-&quot;£&quot;* #,##0.00_-;_-&quot;£&quot;* &quot;-&quot;??_-;_-@_-"/>
    <numFmt numFmtId="180" formatCode="#,##0&quot; Kč&quot;"/>
    <numFmt numFmtId="181" formatCode="#,##0.00\ [$EUR]"/>
    <numFmt numFmtId="182" formatCode="_-* #,##0\ _D_M_-;\-* #,##0\ _D_M_-;_-* &quot;- &quot;_D_M_-;_-@_-"/>
    <numFmt numFmtId="183" formatCode="_-[$€-2]\ * #,##0.00_-;\-[$€-2]\ * #,##0.00_-;_-[$€-2]\ * \-??_-"/>
    <numFmt numFmtId="184" formatCode="_-* #,##0.00&quot; Kč&quot;_-;\-* #,##0.00&quot; Kč&quot;_-;_-* \-??&quot; Kč&quot;_-;_-@_-"/>
    <numFmt numFmtId="185" formatCode="_-* #,##0&quot; DM&quot;_-;\-* #,##0&quot; DM&quot;_-;_-* &quot;- DM&quot;_-;_-@_-"/>
    <numFmt numFmtId="186" formatCode="#,##0\ [$EUR]"/>
    <numFmt numFmtId="187" formatCode="0.0"/>
    <numFmt numFmtId="188" formatCode="_-* #,##0_-;\-* #,##0_-;_-* &quot;-&quot;_-;_-@_-"/>
    <numFmt numFmtId="189" formatCode="_-&quot;£&quot;* #,##0_-;\-&quot;£&quot;* #,##0_-;_-&quot;£&quot;* &quot;-&quot;_-;_-@_-"/>
    <numFmt numFmtId="190" formatCode="0.0%"/>
    <numFmt numFmtId="191" formatCode="#,##0\ [$€-1];[Red]\-#,##0\ [$€-1]"/>
    <numFmt numFmtId="192" formatCode="#,##0.00\ _K_č"/>
  </numFmts>
  <fonts count="61">
    <fon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u val="single"/>
      <sz val="10"/>
      <color indexed="12"/>
      <name val="Arial CE"/>
      <family val="2"/>
    </font>
    <font>
      <sz val="10"/>
      <name val="Arial"/>
      <family val="2"/>
    </font>
    <font>
      <u val="single"/>
      <sz val="8.5"/>
      <color indexed="36"/>
      <name val="Arial CE"/>
      <family val="2"/>
    </font>
    <font>
      <b/>
      <sz val="10"/>
      <name val="Arial CE"/>
      <family val="0"/>
    </font>
    <font>
      <b/>
      <sz val="12"/>
      <name val="Arial CE"/>
      <family val="0"/>
    </font>
    <font>
      <u val="single"/>
      <sz val="10"/>
      <name val="Arial CE"/>
      <family val="0"/>
    </font>
    <font>
      <sz val="10"/>
      <name val="Calibri"/>
      <family val="2"/>
    </font>
    <font>
      <i/>
      <sz val="10"/>
      <name val="Arial CE"/>
      <family val="0"/>
    </font>
    <font>
      <i/>
      <sz val="10"/>
      <name val="Arial"/>
      <family val="2"/>
    </font>
    <font>
      <i/>
      <sz val="10"/>
      <color indexed="10"/>
      <name val="Arial CE"/>
      <family val="2"/>
    </font>
    <font>
      <sz val="10"/>
      <color indexed="10"/>
      <name val="Arial CE"/>
      <family val="0"/>
    </font>
    <font>
      <b/>
      <sz val="12"/>
      <color indexed="10"/>
      <name val="Arial CE"/>
      <family val="0"/>
    </font>
    <font>
      <sz val="8"/>
      <color indexed="8"/>
      <name val=".HelveticaLightTTEE"/>
      <family val="2"/>
    </font>
    <font>
      <b/>
      <sz val="10"/>
      <color indexed="8"/>
      <name val=".HelveticaLightTTEE"/>
      <family val="0"/>
    </font>
    <font>
      <b/>
      <sz val="10"/>
      <name val="Times New Roman CE"/>
      <family val="0"/>
    </font>
    <font>
      <sz val="10"/>
      <name val="Helv"/>
      <family val="0"/>
    </font>
    <font>
      <sz val="10"/>
      <name val="MS Sans Serif"/>
      <family val="2"/>
    </font>
    <font>
      <u val="single"/>
      <sz val="10"/>
      <color indexed="12"/>
      <name val="Arial"/>
      <family val="2"/>
    </font>
    <font>
      <b/>
      <i/>
      <u val="single"/>
      <sz val="12"/>
      <name val="Arial CE"/>
      <family val="2"/>
    </font>
    <font>
      <b/>
      <sz val="24"/>
      <name val="Arial"/>
      <family val="2"/>
    </font>
    <font>
      <b/>
      <sz val="20"/>
      <name val="Arial CE"/>
      <family val="2"/>
    </font>
    <font>
      <b/>
      <sz val="16"/>
      <color indexed="9"/>
      <name val="Arial CE"/>
      <family val="2"/>
    </font>
    <font>
      <sz val="9"/>
      <name val="Arial CE"/>
      <family val="2"/>
    </font>
    <font>
      <sz val="10"/>
      <color indexed="8"/>
      <name val="Calibri"/>
      <family val="2"/>
    </font>
    <font>
      <sz val="14"/>
      <name val="Stamp"/>
      <family val="0"/>
    </font>
    <font>
      <b/>
      <sz val="10"/>
      <name val="Arial Narrow CE"/>
      <family val="2"/>
    </font>
    <font>
      <sz val="10"/>
      <name val="Times New Roman"/>
      <family val="1"/>
    </font>
    <font>
      <sz val="8"/>
      <color indexed="12"/>
      <name val=".HelveticaLightTTEE"/>
      <family val="2"/>
    </font>
    <font>
      <u val="single"/>
      <sz val="10"/>
      <color indexed="12"/>
      <name val="Times New Roman"/>
      <family val="1"/>
    </font>
    <font>
      <sz val="8"/>
      <name val=".HelveticaLightTTEE"/>
      <family val="2"/>
    </font>
    <font>
      <sz val="10"/>
      <color indexed="8"/>
      <name val="Arial"/>
      <family val="2"/>
    </font>
    <font>
      <b/>
      <sz val="18"/>
      <color indexed="62"/>
      <name val="Cambria"/>
      <family val="2"/>
    </font>
    <font>
      <sz val="11"/>
      <name val="Calibri"/>
      <family val="2"/>
    </font>
    <font>
      <vertAlign val="superscript"/>
      <sz val="10"/>
      <name val="Arial CE"/>
      <family val="0"/>
    </font>
    <font>
      <b/>
      <sz val="14"/>
      <name val="Arial CE"/>
      <family val="0"/>
    </font>
    <font>
      <u val="single"/>
      <sz val="11"/>
      <color indexed="12"/>
      <name val="Calibri"/>
      <family val="2"/>
    </font>
    <font>
      <sz val="10"/>
      <color indexed="10"/>
      <name val="Arial"/>
      <family val="2"/>
    </font>
    <font>
      <sz val="8"/>
      <name val="Segoe UI"/>
      <family val="2"/>
    </font>
    <font>
      <u val="single"/>
      <sz val="11"/>
      <color theme="10"/>
      <name val="Calibri"/>
      <family val="2"/>
    </font>
    <font>
      <sz val="11"/>
      <color theme="1"/>
      <name val="Calibri"/>
      <family val="2"/>
    </font>
    <font>
      <sz val="10"/>
      <color rgb="FFFF0000"/>
      <name val="Arial"/>
      <family val="2"/>
    </font>
    <font>
      <sz val="10"/>
      <color rgb="FFFF0000"/>
      <name val="Arial CE"/>
      <family val="0"/>
    </font>
    <font>
      <i/>
      <sz val="10"/>
      <color rgb="FFFF0000"/>
      <name val="Arial CE"/>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lightGray">
        <fgColor indexed="22"/>
        <bgColor indexed="22"/>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3"/>
        <bgColor indexed="64"/>
      </patternFill>
    </fill>
    <fill>
      <patternFill patternType="solid">
        <fgColor indexed="8"/>
        <bgColor indexed="64"/>
      </patternFill>
    </fill>
    <fill>
      <patternFill patternType="solid">
        <fgColor indexed="8"/>
        <bgColor indexed="64"/>
      </patternFill>
    </fill>
    <fill>
      <patternFill patternType="gray0625"/>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rgb="FFC00000"/>
        <bgColor indexed="64"/>
      </patternFill>
    </fill>
  </fills>
  <borders count="29">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style="thin">
        <color indexed="56"/>
      </top>
      <bottom style="double">
        <color indexed="56"/>
      </bottom>
    </border>
    <border>
      <left style="hair"/>
      <right style="hair"/>
      <top style="hair"/>
      <bottom style="hair"/>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hair"/>
    </border>
    <border>
      <left/>
      <right/>
      <top/>
      <bottom style="hair">
        <color indexed="8"/>
      </bottom>
    </border>
    <border>
      <left/>
      <right/>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right/>
      <top style="thick"/>
      <bottom style="thick"/>
    </border>
    <border>
      <left/>
      <right/>
      <top style="thick">
        <color indexed="8"/>
      </top>
      <bottom style="thick">
        <color indexed="8"/>
      </bottom>
    </border>
    <border>
      <left/>
      <right/>
      <top style="hair"/>
      <bottom style="hair"/>
    </border>
    <border>
      <left/>
      <right/>
      <top style="hair">
        <color indexed="8"/>
      </top>
      <bottom style="hair">
        <color indexed="8"/>
      </bottom>
    </border>
    <border>
      <left/>
      <right/>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style="medium"/>
    </border>
    <border>
      <left style="thin"/>
      <right>
        <color indexed="63"/>
      </right>
      <top>
        <color indexed="63"/>
      </top>
      <bottom style="thin"/>
    </border>
    <border>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4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19" fillId="0" borderId="0">
      <alignment/>
      <protection/>
    </xf>
    <xf numFmtId="0" fontId="3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6" fillId="36" borderId="1" applyNumberFormat="0" applyAlignment="0" applyProtection="0"/>
    <xf numFmtId="0" fontId="16" fillId="36" borderId="1" applyNumberFormat="0" applyAlignment="0" applyProtection="0"/>
    <xf numFmtId="0" fontId="3" fillId="0" borderId="2" applyNumberFormat="0" applyFill="0" applyAlignment="0" applyProtection="0"/>
    <xf numFmtId="0" fontId="3" fillId="0" borderId="3" applyNumberFormat="0" applyFill="0" applyAlignment="0" applyProtection="0"/>
    <xf numFmtId="0" fontId="3" fillId="0" borderId="2" applyNumberFormat="0" applyFill="0" applyAlignment="0" applyProtection="0"/>
    <xf numFmtId="5" fontId="47" fillId="0" borderId="4" applyBorder="0" applyAlignment="0">
      <protection/>
    </xf>
    <xf numFmtId="174" fontId="34" fillId="0" borderId="0" applyFont="0" applyFill="0" applyBorder="0" applyAlignment="0" applyProtection="0"/>
    <xf numFmtId="43" fontId="19" fillId="0" borderId="0" applyFont="0" applyFill="0" applyBorder="0" applyAlignment="0" applyProtection="0"/>
    <xf numFmtId="175" fontId="34" fillId="0" borderId="0" applyFont="0" applyFill="0" applyBorder="0" applyAlignment="0" applyProtection="0"/>
    <xf numFmtId="176"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 fillId="0" borderId="0" applyFill="0" applyBorder="0" applyAlignment="0" applyProtection="0"/>
    <xf numFmtId="180" fontId="0" fillId="0" borderId="0" applyFill="0" applyBorder="0" applyAlignment="0" applyProtection="0"/>
    <xf numFmtId="41" fontId="0" fillId="0" borderId="0" applyFont="0" applyFill="0" applyBorder="0" applyAlignment="0" applyProtection="0"/>
    <xf numFmtId="182" fontId="0" fillId="0" borderId="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83" fontId="0" fillId="0" borderId="0" applyFill="0" applyBorder="0" applyAlignment="0" applyProtection="0"/>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6" fillId="0" borderId="5"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5" fillId="37" borderId="8" applyNumberFormat="0" applyAlignment="0" applyProtection="0"/>
    <xf numFmtId="0" fontId="5" fillId="37" borderId="8" applyNumberFormat="0" applyAlignment="0" applyProtection="0"/>
    <xf numFmtId="0" fontId="4" fillId="5"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14" fillId="7" borderId="1" applyNumberFormat="0" applyAlignment="0" applyProtection="0"/>
    <xf numFmtId="0" fontId="14" fillId="7" borderId="1" applyNumberFormat="0" applyAlignment="0" applyProtection="0"/>
    <xf numFmtId="0" fontId="36" fillId="38" borderId="0" applyNumberFormat="0" applyBorder="0" applyAlignment="0" applyProtection="0"/>
    <xf numFmtId="0" fontId="36" fillId="39" borderId="0" applyNumberFormat="0" applyBorder="0" applyAlignment="0" applyProtection="0"/>
    <xf numFmtId="0" fontId="5" fillId="40" borderId="8" applyNumberFormat="0" applyAlignment="0" applyProtection="0"/>
    <xf numFmtId="0" fontId="5" fillId="37" borderId="8" applyNumberFormat="0" applyAlignment="0" applyProtection="0"/>
    <xf numFmtId="0" fontId="5" fillId="40" borderId="8" applyNumberFormat="0" applyAlignment="0" applyProtection="0"/>
    <xf numFmtId="0" fontId="5" fillId="37" borderId="8" applyNumberFormat="0" applyAlignment="0" applyProtection="0"/>
    <xf numFmtId="0" fontId="30" fillId="0" borderId="9" applyNumberFormat="0" applyFont="0" applyFill="0" applyAlignment="0" applyProtection="0"/>
    <xf numFmtId="0" fontId="19"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4" fontId="0" fillId="0" borderId="0" applyFill="0" applyBorder="0" applyAlignment="0" applyProtection="0"/>
    <xf numFmtId="42" fontId="0" fillId="0" borderId="0" applyFont="0" applyFill="0" applyBorder="0" applyAlignment="0" applyProtection="0"/>
    <xf numFmtId="49" fontId="0" fillId="0" borderId="12" applyNumberFormat="0">
      <alignment vertical="center" wrapText="1"/>
      <protection/>
    </xf>
    <xf numFmtId="0" fontId="0" fillId="0" borderId="13" applyNumberFormat="0">
      <alignment vertical="center" wrapText="1"/>
      <protection/>
    </xf>
    <xf numFmtId="49" fontId="31" fillId="0" borderId="14" applyNumberFormat="0">
      <alignment horizontal="left" vertical="center"/>
      <protection/>
    </xf>
    <xf numFmtId="0" fontId="6" fillId="0" borderId="5"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49" fontId="37" fillId="27" borderId="15" applyNumberFormat="0" applyFont="0" applyAlignment="0">
      <protection/>
    </xf>
    <xf numFmtId="0" fontId="1" fillId="32" borderId="16" applyNumberFormat="0" applyAlignment="0">
      <protection/>
    </xf>
    <xf numFmtId="49" fontId="38" fillId="41" borderId="17" applyNumberFormat="0" applyAlignment="0">
      <protection/>
    </xf>
    <xf numFmtId="0" fontId="38" fillId="42" borderId="18" applyNumberFormat="0" applyAlignment="0">
      <protection/>
    </xf>
    <xf numFmtId="49" fontId="39" fillId="43" borderId="0" applyNumberFormat="0" applyAlignment="0">
      <protection/>
    </xf>
    <xf numFmtId="0" fontId="39" fillId="44" borderId="0" applyNumberFormat="0" applyAlignment="0">
      <protection/>
    </xf>
    <xf numFmtId="0" fontId="10" fillId="0" borderId="0" applyNumberForma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32" fillId="45" borderId="19" applyNumberFormat="0">
      <alignment/>
      <protection/>
    </xf>
    <xf numFmtId="0" fontId="9" fillId="22"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1" fillId="0" borderId="0">
      <alignment/>
      <protection/>
    </xf>
    <xf numFmtId="0" fontId="19" fillId="0" borderId="0">
      <alignment/>
      <protection/>
    </xf>
    <xf numFmtId="0" fontId="57" fillId="0" borderId="0">
      <alignment/>
      <protection/>
    </xf>
    <xf numFmtId="0" fontId="57" fillId="0" borderId="0">
      <alignment/>
      <protection/>
    </xf>
    <xf numFmtId="0" fontId="19" fillId="0" borderId="0">
      <alignment/>
      <protection/>
    </xf>
    <xf numFmtId="0" fontId="19" fillId="0" borderId="0">
      <alignment/>
      <protection/>
    </xf>
    <xf numFmtId="0" fontId="40" fillId="0" borderId="0">
      <alignment/>
      <protection/>
    </xf>
    <xf numFmtId="0" fontId="34" fillId="0" borderId="0">
      <alignment/>
      <protection/>
    </xf>
    <xf numFmtId="0" fontId="21" fillId="0" borderId="0">
      <alignment/>
      <protection/>
    </xf>
    <xf numFmtId="0" fontId="41" fillId="0" borderId="0">
      <alignment/>
      <protection/>
    </xf>
    <xf numFmtId="0" fontId="41" fillId="0" borderId="0">
      <alignment/>
      <protection/>
    </xf>
    <xf numFmtId="0" fontId="19" fillId="0" borderId="0">
      <alignment/>
      <protection/>
    </xf>
    <xf numFmtId="0" fontId="41" fillId="0" borderId="0">
      <alignment/>
      <protection/>
    </xf>
    <xf numFmtId="0" fontId="1"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9"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9" fillId="0" borderId="0" applyProtection="0">
      <alignment/>
    </xf>
    <xf numFmtId="0" fontId="57" fillId="0" borderId="0">
      <alignment/>
      <protection/>
    </xf>
    <xf numFmtId="0" fontId="57" fillId="0" borderId="0">
      <alignment/>
      <protection/>
    </xf>
    <xf numFmtId="0" fontId="57" fillId="0" borderId="0">
      <alignment/>
      <protection/>
    </xf>
    <xf numFmtId="0" fontId="19" fillId="0" borderId="0">
      <alignment/>
      <protection/>
    </xf>
    <xf numFmtId="0" fontId="0" fillId="0" borderId="0">
      <alignment/>
      <protection/>
    </xf>
    <xf numFmtId="0" fontId="19" fillId="13" borderId="20" applyNumberFormat="0" applyFont="0" applyAlignment="0" applyProtection="0"/>
    <xf numFmtId="0" fontId="1" fillId="47" borderId="21" applyNumberFormat="0" applyFont="0" applyAlignment="0" applyProtection="0"/>
    <xf numFmtId="0" fontId="0" fillId="13" borderId="20" applyNumberFormat="0" applyFont="0" applyAlignment="0" applyProtection="0"/>
    <xf numFmtId="4" fontId="45" fillId="0" borderId="0">
      <alignment vertical="top"/>
      <protection/>
    </xf>
    <xf numFmtId="0" fontId="42" fillId="0" borderId="0" applyNumberFormat="0" applyFill="0" applyBorder="0" applyAlignment="0" applyProtection="0"/>
    <xf numFmtId="0" fontId="42" fillId="0" borderId="0" applyNumberFormat="0" applyFill="0" applyBorder="0" applyAlignment="0" applyProtection="0"/>
    <xf numFmtId="0" fontId="17" fillId="36" borderId="22" applyNumberFormat="0" applyAlignment="0" applyProtection="0"/>
    <xf numFmtId="0" fontId="17" fillId="36" borderId="22" applyNumberFormat="0" applyAlignment="0" applyProtection="0"/>
    <xf numFmtId="0" fontId="43" fillId="0" borderId="0" applyFill="0" applyBorder="0" applyProtection="0">
      <alignment horizontal="left"/>
    </xf>
    <xf numFmtId="49" fontId="27" fillId="0" borderId="0" applyNumberFormat="0">
      <alignment horizontal="left" vertical="center"/>
      <protection/>
    </xf>
    <xf numFmtId="0" fontId="27" fillId="0" borderId="0" applyNumberFormat="0">
      <alignment horizontal="left" vertical="center"/>
      <protection/>
    </xf>
    <xf numFmtId="0" fontId="20" fillId="0" borderId="0" applyNumberFormat="0" applyFill="0" applyBorder="0" applyAlignment="0" applyProtection="0"/>
    <xf numFmtId="0" fontId="0" fillId="48" borderId="20" applyNumberFormat="0" applyAlignment="0" applyProtection="0"/>
    <xf numFmtId="0" fontId="1" fillId="13" borderId="20" applyNumberFormat="0" applyFont="0" applyAlignment="0" applyProtection="0"/>
    <xf numFmtId="0" fontId="0" fillId="48" borderId="20" applyNumberFormat="0" applyAlignment="0" applyProtection="0"/>
    <xf numFmtId="0" fontId="1" fillId="13" borderId="20" applyNumberFormat="0" applyFont="0" applyAlignment="0" applyProtection="0"/>
    <xf numFmtId="9" fontId="19"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1" fillId="0" borderId="11" applyNumberFormat="0" applyFill="0" applyAlignment="0" applyProtection="0"/>
    <xf numFmtId="0" fontId="11" fillId="0" borderId="11" applyNumberFormat="0" applyFill="0" applyAlignment="0" applyProtection="0"/>
    <xf numFmtId="0" fontId="12" fillId="12"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4" borderId="0" applyNumberFormat="0" applyBorder="0" applyAlignment="0" applyProtection="0"/>
    <xf numFmtId="0" fontId="34" fillId="0" borderId="0">
      <alignment/>
      <protection/>
    </xf>
    <xf numFmtId="0" fontId="33" fillId="0" borderId="0">
      <alignment/>
      <protection/>
    </xf>
    <xf numFmtId="0" fontId="19" fillId="0" borderId="0">
      <alignment/>
      <protection/>
    </xf>
    <xf numFmtId="0" fontId="4" fillId="10" borderId="0" applyNumberFormat="0" applyBorder="0" applyAlignment="0" applyProtection="0"/>
    <xf numFmtId="0" fontId="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0" borderId="2" applyNumberFormat="0" applyFill="0" applyAlignment="0" applyProtection="0"/>
    <xf numFmtId="0" fontId="3" fillId="0" borderId="2" applyNumberFormat="0" applyFill="0" applyAlignment="0" applyProtection="0"/>
    <xf numFmtId="0" fontId="37" fillId="27" borderId="23">
      <alignment vertical="center"/>
      <protection/>
    </xf>
    <xf numFmtId="0" fontId="14" fillId="16" borderId="1" applyNumberFormat="0" applyAlignment="0" applyProtection="0"/>
    <xf numFmtId="0" fontId="14" fillId="7" borderId="1" applyNumberFormat="0" applyAlignment="0" applyProtection="0"/>
    <xf numFmtId="0" fontId="14" fillId="16" borderId="1" applyNumberFormat="0" applyAlignment="0" applyProtection="0"/>
    <xf numFmtId="0" fontId="14" fillId="7" borderId="1" applyNumberFormat="0" applyAlignment="0" applyProtection="0"/>
    <xf numFmtId="0" fontId="16" fillId="39" borderId="1" applyNumberFormat="0" applyAlignment="0" applyProtection="0"/>
    <xf numFmtId="0" fontId="16" fillId="36" borderId="1" applyNumberFormat="0" applyAlignment="0" applyProtection="0"/>
    <xf numFmtId="0" fontId="16" fillId="39" borderId="1" applyNumberFormat="0" applyAlignment="0" applyProtection="0"/>
    <xf numFmtId="0" fontId="16" fillId="36" borderId="1" applyNumberFormat="0" applyAlignment="0" applyProtection="0"/>
    <xf numFmtId="0" fontId="17" fillId="39" borderId="22" applyNumberFormat="0" applyAlignment="0" applyProtection="0"/>
    <xf numFmtId="0" fontId="17" fillId="36" borderId="22" applyNumberFormat="0" applyAlignment="0" applyProtection="0"/>
    <xf numFmtId="0" fontId="17" fillId="39" borderId="22" applyNumberFormat="0" applyAlignment="0" applyProtection="0"/>
    <xf numFmtId="0" fontId="17" fillId="36" borderId="2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5" fontId="0" fillId="0" borderId="0" applyFill="0" applyBorder="0" applyAlignment="0" applyProtection="0"/>
    <xf numFmtId="179" fontId="1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49" borderId="0" applyNumberFormat="0" applyBorder="0" applyAlignment="0" applyProtection="0"/>
    <xf numFmtId="0" fontId="2" fillId="33" borderId="0" applyNumberFormat="0" applyBorder="0" applyAlignment="0" applyProtection="0"/>
    <xf numFmtId="0" fontId="2" fillId="49" borderId="0" applyNumberFormat="0" applyBorder="0" applyAlignment="0" applyProtection="0"/>
    <xf numFmtId="0" fontId="2" fillId="33" borderId="0" applyNumberFormat="0" applyBorder="0" applyAlignment="0" applyProtection="0"/>
    <xf numFmtId="0" fontId="2" fillId="50" borderId="0" applyNumberFormat="0" applyBorder="0" applyAlignment="0" applyProtection="0"/>
    <xf numFmtId="0" fontId="2" fillId="34" borderId="0" applyNumberFormat="0" applyBorder="0" applyAlignment="0" applyProtection="0"/>
    <xf numFmtId="0" fontId="2" fillId="50" borderId="0" applyNumberFormat="0" applyBorder="0" applyAlignment="0" applyProtection="0"/>
    <xf numFmtId="0" fontId="2" fillId="34" borderId="0" applyNumberFormat="0" applyBorder="0" applyAlignment="0" applyProtection="0"/>
    <xf numFmtId="0" fontId="2" fillId="51" borderId="0" applyNumberFormat="0" applyBorder="0" applyAlignment="0" applyProtection="0"/>
    <xf numFmtId="0" fontId="2" fillId="35" borderId="0" applyNumberFormat="0" applyBorder="0" applyAlignment="0" applyProtection="0"/>
    <xf numFmtId="0" fontId="2" fillId="51"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52" borderId="0" applyNumberFormat="0" applyBorder="0" applyAlignment="0" applyProtection="0"/>
    <xf numFmtId="0" fontId="2" fillId="29" borderId="0" applyNumberFormat="0" applyBorder="0" applyAlignment="0" applyProtection="0"/>
    <xf numFmtId="0" fontId="2" fillId="52" borderId="0" applyNumberFormat="0" applyBorder="0" applyAlignment="0" applyProtection="0"/>
    <xf numFmtId="0" fontId="2" fillId="29" borderId="0" applyNumberFormat="0" applyBorder="0" applyAlignment="0" applyProtection="0"/>
  </cellStyleXfs>
  <cellXfs count="72">
    <xf numFmtId="0" fontId="0" fillId="0" borderId="0" xfId="0" applyAlignment="1">
      <alignment/>
    </xf>
    <xf numFmtId="0" fontId="21" fillId="0" borderId="12" xfId="0" applyFont="1" applyBorder="1" applyAlignment="1">
      <alignment horizontal="center" vertical="center" wrapText="1" shrinkToFit="1"/>
    </xf>
    <xf numFmtId="164" fontId="21" fillId="0" borderId="12" xfId="0" applyNumberFormat="1" applyFont="1" applyBorder="1" applyAlignment="1">
      <alignment horizontal="center" vertical="center" wrapText="1" shrinkToFit="1"/>
    </xf>
    <xf numFmtId="0" fontId="22" fillId="53" borderId="24" xfId="0" applyFont="1" applyFill="1" applyBorder="1" applyAlignment="1">
      <alignment horizontal="left" vertical="center"/>
    </xf>
    <xf numFmtId="0" fontId="22" fillId="54" borderId="24" xfId="0" applyFont="1" applyFill="1" applyBorder="1" applyAlignment="1">
      <alignment horizontal="left" vertical="center"/>
    </xf>
    <xf numFmtId="0" fontId="22" fillId="54" borderId="14" xfId="0" applyFont="1" applyFill="1" applyBorder="1" applyAlignment="1">
      <alignment horizontal="left" vertical="center"/>
    </xf>
    <xf numFmtId="164" fontId="22" fillId="54" borderId="14" xfId="0" applyNumberFormat="1" applyFont="1" applyFill="1" applyBorder="1" applyAlignment="1">
      <alignment horizontal="left" vertical="center"/>
    </xf>
    <xf numFmtId="164" fontId="22" fillId="54" borderId="25" xfId="0" applyNumberFormat="1"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2" fillId="53" borderId="14" xfId="0" applyFont="1" applyFill="1" applyBorder="1" applyAlignment="1">
      <alignment horizontal="left" vertical="center"/>
    </xf>
    <xf numFmtId="164" fontId="22" fillId="53" borderId="14" xfId="0" applyNumberFormat="1" applyFont="1" applyFill="1" applyBorder="1" applyAlignment="1">
      <alignment horizontal="left" vertical="center"/>
    </xf>
    <xf numFmtId="164" fontId="22" fillId="53" borderId="25" xfId="0" applyNumberFormat="1" applyFont="1" applyFill="1" applyBorder="1" applyAlignment="1">
      <alignment horizontal="left" vertical="center"/>
    </xf>
    <xf numFmtId="0" fontId="0" fillId="0"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164" fontId="0" fillId="0" borderId="0" xfId="0" applyNumberFormat="1" applyFont="1" applyAlignment="1">
      <alignment horizontal="right" vertical="center" wrapText="1"/>
    </xf>
    <xf numFmtId="164" fontId="0" fillId="0" borderId="0" xfId="0" applyNumberFormat="1" applyFont="1" applyAlignment="1">
      <alignment horizontal="right" vertical="center"/>
    </xf>
    <xf numFmtId="0" fontId="28" fillId="0" borderId="0" xfId="0" applyFont="1" applyAlignment="1">
      <alignment horizontal="center" vertical="center" wrapText="1"/>
    </xf>
    <xf numFmtId="0" fontId="21" fillId="0" borderId="0" xfId="0" applyFont="1" applyAlignment="1">
      <alignment horizontal="left" vertical="top"/>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164" fontId="0" fillId="0" borderId="0" xfId="0" applyNumberFormat="1" applyFont="1" applyAlignment="1">
      <alignment horizontal="right" vertical="center" wrapText="1"/>
    </xf>
    <xf numFmtId="0" fontId="19" fillId="0" borderId="26" xfId="0" applyFont="1" applyBorder="1" applyAlignment="1">
      <alignment horizontal="center" vertical="center" wrapText="1"/>
    </xf>
    <xf numFmtId="0" fontId="19" fillId="0" borderId="12" xfId="0" applyFont="1" applyBorder="1" applyAlignment="1">
      <alignment vertical="center" wrapText="1"/>
    </xf>
    <xf numFmtId="0" fontId="19" fillId="0" borderId="12" xfId="0" applyFont="1" applyFill="1" applyBorder="1" applyAlignment="1">
      <alignmen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164" fontId="0" fillId="0" borderId="12" xfId="0" applyNumberFormat="1" applyFont="1" applyFill="1" applyBorder="1" applyAlignment="1">
      <alignment horizontal="right" vertical="center"/>
    </xf>
    <xf numFmtId="0" fontId="19" fillId="0" borderId="12"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12" xfId="0" applyFont="1" applyBorder="1" applyAlignment="1">
      <alignment vertical="center" wrapText="1"/>
    </xf>
    <xf numFmtId="164" fontId="0" fillId="0" borderId="0" xfId="0" applyNumberFormat="1" applyFont="1" applyAlignment="1">
      <alignment horizontal="right" vertical="center"/>
    </xf>
    <xf numFmtId="0" fontId="22" fillId="39" borderId="24"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4" xfId="0" applyFont="1" applyFill="1" applyBorder="1" applyAlignment="1">
      <alignment horizontal="left" vertical="center" wrapText="1"/>
    </xf>
    <xf numFmtId="0" fontId="22" fillId="0" borderId="14" xfId="0" applyFont="1" applyFill="1" applyBorder="1" applyAlignment="1">
      <alignment horizontal="left" vertical="center"/>
    </xf>
    <xf numFmtId="164" fontId="22" fillId="0" borderId="25" xfId="0" applyNumberFormat="1" applyFont="1" applyFill="1" applyBorder="1" applyAlignment="1">
      <alignment horizontal="left" vertical="center"/>
    </xf>
    <xf numFmtId="164" fontId="22" fillId="0" borderId="14" xfId="0" applyNumberFormat="1" applyFont="1" applyFill="1" applyBorder="1" applyAlignment="1">
      <alignment horizontal="right" vertical="center"/>
    </xf>
    <xf numFmtId="164" fontId="22" fillId="0" borderId="14" xfId="0" applyNumberFormat="1" applyFont="1" applyFill="1" applyBorder="1" applyAlignment="1">
      <alignment horizontal="left" vertical="center"/>
    </xf>
    <xf numFmtId="0" fontId="19" fillId="41" borderId="12" xfId="0" applyFont="1" applyFill="1" applyBorder="1" applyAlignment="1">
      <alignment vertical="center" wrapText="1"/>
    </xf>
    <xf numFmtId="0" fontId="29" fillId="53" borderId="24" xfId="0" applyFont="1" applyFill="1" applyBorder="1" applyAlignment="1">
      <alignment horizontal="left" vertical="center"/>
    </xf>
    <xf numFmtId="0" fontId="29" fillId="53" borderId="14" xfId="0" applyFont="1" applyFill="1" applyBorder="1" applyAlignment="1">
      <alignment horizontal="left" vertical="center"/>
    </xf>
    <xf numFmtId="164" fontId="29" fillId="53" borderId="14" xfId="0" applyNumberFormat="1" applyFont="1" applyFill="1" applyBorder="1" applyAlignment="1">
      <alignment horizontal="left" vertical="center"/>
    </xf>
    <xf numFmtId="164" fontId="29" fillId="53" borderId="25" xfId="0" applyNumberFormat="1" applyFont="1" applyFill="1" applyBorder="1" applyAlignment="1">
      <alignment horizontal="left" vertical="center"/>
    </xf>
    <xf numFmtId="0" fontId="58" fillId="0" borderId="12" xfId="0" applyFont="1" applyBorder="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0" fillId="55" borderId="0" xfId="0" applyFont="1" applyFill="1" applyAlignment="1">
      <alignment horizontal="center" vertical="center" wrapText="1"/>
    </xf>
    <xf numFmtId="0" fontId="0" fillId="55" borderId="0" xfId="0" applyFont="1" applyFill="1" applyAlignment="1">
      <alignment horizontal="left" vertical="center" wrapText="1"/>
    </xf>
    <xf numFmtId="0" fontId="0" fillId="55" borderId="0" xfId="0" applyFont="1" applyFill="1" applyAlignment="1">
      <alignment horizontal="left" vertical="center"/>
    </xf>
    <xf numFmtId="0" fontId="52" fillId="55" borderId="0" xfId="0" applyFont="1" applyFill="1" applyAlignment="1">
      <alignment horizontal="left" vertical="top"/>
    </xf>
    <xf numFmtId="0" fontId="19" fillId="0" borderId="12" xfId="0" applyFont="1" applyBorder="1" applyAlignment="1">
      <alignment horizontal="center" vertical="center" wrapText="1"/>
    </xf>
    <xf numFmtId="0" fontId="22" fillId="39" borderId="12" xfId="0" applyFont="1" applyFill="1" applyBorder="1" applyAlignment="1">
      <alignment horizontal="left" vertical="center"/>
    </xf>
    <xf numFmtId="0" fontId="22" fillId="0" borderId="12" xfId="0" applyFont="1" applyFill="1" applyBorder="1" applyAlignment="1">
      <alignment horizontal="left" vertical="center"/>
    </xf>
    <xf numFmtId="164" fontId="22" fillId="0" borderId="12" xfId="0" applyNumberFormat="1" applyFont="1" applyFill="1" applyBorder="1" applyAlignment="1">
      <alignment horizontal="right" vertical="center"/>
    </xf>
    <xf numFmtId="0" fontId="22" fillId="0" borderId="2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8" xfId="0" applyFont="1" applyFill="1" applyBorder="1" applyAlignment="1">
      <alignment horizontal="center" vertical="center"/>
    </xf>
    <xf numFmtId="164" fontId="22" fillId="0" borderId="27" xfId="0" applyNumberFormat="1" applyFont="1" applyFill="1" applyBorder="1" applyAlignment="1">
      <alignment horizontal="center" vertical="center"/>
    </xf>
    <xf numFmtId="164" fontId="22" fillId="0" borderId="19" xfId="0" applyNumberFormat="1" applyFont="1" applyFill="1" applyBorder="1" applyAlignment="1">
      <alignment horizontal="center" vertical="center"/>
    </xf>
    <xf numFmtId="164" fontId="22" fillId="0" borderId="28" xfId="0" applyNumberFormat="1" applyFont="1" applyFill="1" applyBorder="1" applyAlignment="1">
      <alignment horizontal="center" vertical="center"/>
    </xf>
  </cellXfs>
  <cellStyles count="450">
    <cellStyle name="Normal" xfId="0"/>
    <cellStyle name="_Ceník CBC - 03,2007" xfId="15"/>
    <cellStyle name="_Ceník CBC - 03,2007 2" xfId="16"/>
    <cellStyle name="_Ceník CBC - 03,2007_zesilovače" xfId="17"/>
    <cellStyle name="20 % – Zvýraznění 1 2" xfId="18"/>
    <cellStyle name="20 % – Zvýraznění 2 2" xfId="19"/>
    <cellStyle name="20 % – Zvýraznění 3 2" xfId="20"/>
    <cellStyle name="20 % – Zvýraznění 4 2" xfId="21"/>
    <cellStyle name="20 % – Zvýraznění 5 2" xfId="22"/>
    <cellStyle name="20 % – Zvýraznění 6 2" xfId="23"/>
    <cellStyle name="20 % – Zvýraznění1" xfId="24"/>
    <cellStyle name="20 % – Zvýraznění1 2" xfId="25"/>
    <cellStyle name="20 % – Zvýraznění1 2 2" xfId="26"/>
    <cellStyle name="20 % – Zvýraznění1 3" xfId="27"/>
    <cellStyle name="20 % – Zvýraznění2" xfId="28"/>
    <cellStyle name="20 % – Zvýraznění2 2" xfId="29"/>
    <cellStyle name="20 % – Zvýraznění2 2 2" xfId="30"/>
    <cellStyle name="20 % – Zvýraznění2 3" xfId="31"/>
    <cellStyle name="20 % – Zvýraznění3" xfId="32"/>
    <cellStyle name="20 % – Zvýraznění3 2" xfId="33"/>
    <cellStyle name="20 % – Zvýraznění3 2 2" xfId="34"/>
    <cellStyle name="20 % – Zvýraznění3 3" xfId="35"/>
    <cellStyle name="20 % – Zvýraznění4" xfId="36"/>
    <cellStyle name="20 % – Zvýraznění4 2" xfId="37"/>
    <cellStyle name="20 % – Zvýraznění4 2 2" xfId="38"/>
    <cellStyle name="20 % – Zvýraznění4 3" xfId="39"/>
    <cellStyle name="20 % – Zvýraznění5" xfId="40"/>
    <cellStyle name="20 % – Zvýraznění5 2" xfId="41"/>
    <cellStyle name="20 % – Zvýraznění5 3" xfId="42"/>
    <cellStyle name="20 % – Zvýraznění6" xfId="43"/>
    <cellStyle name="20 % – Zvýraznění6 2" xfId="44"/>
    <cellStyle name="20 % – Zvýraznění6 2 2" xfId="45"/>
    <cellStyle name="20 % – Zvýraznění6 3" xfId="46"/>
    <cellStyle name="20% - Accent1" xfId="47"/>
    <cellStyle name="20% - Accent1 2" xfId="48"/>
    <cellStyle name="20% - Accent2" xfId="49"/>
    <cellStyle name="20% - Accent2 2" xfId="50"/>
    <cellStyle name="20% - Accent3" xfId="51"/>
    <cellStyle name="20% - Accent3 2" xfId="52"/>
    <cellStyle name="20% - Accent4" xfId="53"/>
    <cellStyle name="20% - Accent4 2" xfId="54"/>
    <cellStyle name="20% - Accent5" xfId="55"/>
    <cellStyle name="20% - Accent5 2" xfId="56"/>
    <cellStyle name="20% - Accent6" xfId="57"/>
    <cellStyle name="20% - Accent6 2" xfId="58"/>
    <cellStyle name="40 % – Zvýraznění 1 2" xfId="59"/>
    <cellStyle name="40 % – Zvýraznění 2 2" xfId="60"/>
    <cellStyle name="40 % – Zvýraznění 3 2" xfId="61"/>
    <cellStyle name="40 % – Zvýraznění 4 2" xfId="62"/>
    <cellStyle name="40 % – Zvýraznění 5 2" xfId="63"/>
    <cellStyle name="40 % – Zvýraznění 6 2" xfId="64"/>
    <cellStyle name="40 % – Zvýraznění1" xfId="65"/>
    <cellStyle name="40 % – Zvýraznění1 2" xfId="66"/>
    <cellStyle name="40 % – Zvýraznění1 2 2" xfId="67"/>
    <cellStyle name="40 % – Zvýraznění1 3" xfId="68"/>
    <cellStyle name="40 % – Zvýraznění2" xfId="69"/>
    <cellStyle name="40 % – Zvýraznění2 2" xfId="70"/>
    <cellStyle name="40 % – Zvýraznění2 3" xfId="71"/>
    <cellStyle name="40 % – Zvýraznění3" xfId="72"/>
    <cellStyle name="40 % – Zvýraznění3 2" xfId="73"/>
    <cellStyle name="40 % – Zvýraznění3 2 2" xfId="74"/>
    <cellStyle name="40 % – Zvýraznění3 3" xfId="75"/>
    <cellStyle name="40 % – Zvýraznění4" xfId="76"/>
    <cellStyle name="40 % – Zvýraznění4 2" xfId="77"/>
    <cellStyle name="40 % – Zvýraznění4 2 2" xfId="78"/>
    <cellStyle name="40 % – Zvýraznění4 3" xfId="79"/>
    <cellStyle name="40 % – Zvýraznění5" xfId="80"/>
    <cellStyle name="40 % – Zvýraznění5 2" xfId="81"/>
    <cellStyle name="40 % – Zvýraznění5 2 2" xfId="82"/>
    <cellStyle name="40 % – Zvýraznění5 3" xfId="83"/>
    <cellStyle name="40 % – Zvýraznění6" xfId="84"/>
    <cellStyle name="40 % – Zvýraznění6 2" xfId="85"/>
    <cellStyle name="40 % – Zvýraznění6 2 2" xfId="86"/>
    <cellStyle name="40 % – Zvýraznění6 3" xfId="87"/>
    <cellStyle name="40% - Accent1" xfId="88"/>
    <cellStyle name="40% - Accent1 2" xfId="89"/>
    <cellStyle name="40% - Accent2" xfId="90"/>
    <cellStyle name="40% - Accent2 2" xfId="91"/>
    <cellStyle name="40% - Accent3" xfId="92"/>
    <cellStyle name="40% - Accent3 2" xfId="93"/>
    <cellStyle name="40% - Accent4" xfId="94"/>
    <cellStyle name="40% - Accent4 2" xfId="95"/>
    <cellStyle name="40% - Accent5" xfId="96"/>
    <cellStyle name="40% - Accent5 2" xfId="97"/>
    <cellStyle name="40% - Accent6" xfId="98"/>
    <cellStyle name="40% - Accent6 2" xfId="99"/>
    <cellStyle name="60 % – Zvýraznění 1 2" xfId="100"/>
    <cellStyle name="60 % – Zvýraznění 2 2" xfId="101"/>
    <cellStyle name="60 % – Zvýraznění 3 2" xfId="102"/>
    <cellStyle name="60 % – Zvýraznění 4 2" xfId="103"/>
    <cellStyle name="60 % – Zvýraznění 5 2" xfId="104"/>
    <cellStyle name="60 % – Zvýraznění 6 2" xfId="105"/>
    <cellStyle name="60 % – Zvýraznění1" xfId="106"/>
    <cellStyle name="60 % – Zvýraznění1 2" xfId="107"/>
    <cellStyle name="60 % – Zvýraznění1 2 2" xfId="108"/>
    <cellStyle name="60 % – Zvýraznění1 3" xfId="109"/>
    <cellStyle name="60 % – Zvýraznění2" xfId="110"/>
    <cellStyle name="60 % – Zvýraznění2 2" xfId="111"/>
    <cellStyle name="60 % – Zvýraznění2 2 2" xfId="112"/>
    <cellStyle name="60 % – Zvýraznění2 3" xfId="113"/>
    <cellStyle name="60 % – Zvýraznění3" xfId="114"/>
    <cellStyle name="60 % – Zvýraznění3 2" xfId="115"/>
    <cellStyle name="60 % – Zvýraznění3 2 2" xfId="116"/>
    <cellStyle name="60 % – Zvýraznění3 3" xfId="117"/>
    <cellStyle name="60 % – Zvýraznění4" xfId="118"/>
    <cellStyle name="60 % – Zvýraznění4 2" xfId="119"/>
    <cellStyle name="60 % – Zvýraznění4 2 2" xfId="120"/>
    <cellStyle name="60 % – Zvýraznění4 3" xfId="121"/>
    <cellStyle name="60 % – Zvýraznění5" xfId="122"/>
    <cellStyle name="60 % – Zvýraznění5 2" xfId="123"/>
    <cellStyle name="60 % – Zvýraznění5 2 2" xfId="124"/>
    <cellStyle name="60 % – Zvýraznění5 3" xfId="125"/>
    <cellStyle name="60 % – Zvýraznění6" xfId="126"/>
    <cellStyle name="60 % – Zvýraznění6 2" xfId="127"/>
    <cellStyle name="60 % – Zvýraznění6 2 2" xfId="128"/>
    <cellStyle name="60 % – Zvýraznění6 3" xfId="129"/>
    <cellStyle name="60% - Accent1" xfId="130"/>
    <cellStyle name="60% - Accent1 2" xfId="131"/>
    <cellStyle name="60% - Accent2" xfId="132"/>
    <cellStyle name="60% - Accent2 2" xfId="133"/>
    <cellStyle name="60% - Accent3" xfId="134"/>
    <cellStyle name="60% - Accent3 2" xfId="135"/>
    <cellStyle name="60% - Accent4" xfId="136"/>
    <cellStyle name="60% - Accent4 2" xfId="137"/>
    <cellStyle name="60% - Accent5" xfId="138"/>
    <cellStyle name="60% - Accent5 2" xfId="139"/>
    <cellStyle name="60% - Accent6" xfId="140"/>
    <cellStyle name="60% - Accent6 2" xfId="141"/>
    <cellStyle name="Accent1" xfId="142"/>
    <cellStyle name="Accent1 2" xfId="143"/>
    <cellStyle name="Accent2" xfId="144"/>
    <cellStyle name="Accent2 2" xfId="145"/>
    <cellStyle name="Accent3" xfId="146"/>
    <cellStyle name="Accent3 2" xfId="147"/>
    <cellStyle name="Accent4" xfId="148"/>
    <cellStyle name="Accent4 2" xfId="149"/>
    <cellStyle name="Accent5" xfId="150"/>
    <cellStyle name="Accent5 2" xfId="151"/>
    <cellStyle name="Accent6" xfId="152"/>
    <cellStyle name="Accent6 2" xfId="153"/>
    <cellStyle name="Bad" xfId="154"/>
    <cellStyle name="Bad 2" xfId="155"/>
    <cellStyle name="Calculation" xfId="156"/>
    <cellStyle name="Calculation 2" xfId="157"/>
    <cellStyle name="Celkem" xfId="158"/>
    <cellStyle name="Celkem 2" xfId="159"/>
    <cellStyle name="Celkem 3" xfId="160"/>
    <cellStyle name="Cena v Kč" xfId="161"/>
    <cellStyle name="Comma [0]_laroux" xfId="162"/>
    <cellStyle name="Comma_laroux" xfId="163"/>
    <cellStyle name="Currency [0]_laroux" xfId="164"/>
    <cellStyle name="Currency_laroux" xfId="165"/>
    <cellStyle name="Comma" xfId="166"/>
    <cellStyle name="Čárka 2" xfId="167"/>
    <cellStyle name="čárky 2" xfId="168"/>
    <cellStyle name="čárky 2 2" xfId="169"/>
    <cellStyle name="Comma [0]" xfId="170"/>
    <cellStyle name="Dezimal [0]" xfId="171"/>
    <cellStyle name="Dezimal_Compiling Utility Macros" xfId="172"/>
    <cellStyle name="Euro" xfId="173"/>
    <cellStyle name="Euro 2" xfId="174"/>
    <cellStyle name="Excel Built-in Normal" xfId="175"/>
    <cellStyle name="Explanatory Text" xfId="176"/>
    <cellStyle name="Explanatory Text 2" xfId="177"/>
    <cellStyle name="Good" xfId="178"/>
    <cellStyle name="Good 2" xfId="179"/>
    <cellStyle name="Heading 1" xfId="180"/>
    <cellStyle name="Heading 1 2" xfId="181"/>
    <cellStyle name="Heading 2" xfId="182"/>
    <cellStyle name="Heading 2 2" xfId="183"/>
    <cellStyle name="Heading 3" xfId="184"/>
    <cellStyle name="Heading 3 2" xfId="185"/>
    <cellStyle name="Heading 4" xfId="186"/>
    <cellStyle name="Heading 4 2" xfId="187"/>
    <cellStyle name="Hyperlink" xfId="188"/>
    <cellStyle name="Hypertextový odkaz 2" xfId="189"/>
    <cellStyle name="Hypertextový odkaz 2 2" xfId="190"/>
    <cellStyle name="Hypertextový odkaz 3" xfId="191"/>
    <cellStyle name="Hypertextový odkaz 3 2" xfId="192"/>
    <cellStyle name="Hypertextový odkaz 4" xfId="193"/>
    <cellStyle name="Hypertextový odkaz 4 2" xfId="194"/>
    <cellStyle name="Hypertextový odkaz 5" xfId="195"/>
    <cellStyle name="Hypertextový odkaz 6" xfId="196"/>
    <cellStyle name="Check Cell" xfId="197"/>
    <cellStyle name="Check Cell 2" xfId="198"/>
    <cellStyle name="Chybně" xfId="199"/>
    <cellStyle name="Chybně 2" xfId="200"/>
    <cellStyle name="Chybně 3" xfId="201"/>
    <cellStyle name="Input" xfId="202"/>
    <cellStyle name="Input 2" xfId="203"/>
    <cellStyle name="KAPITOLA" xfId="204"/>
    <cellStyle name="KAPITOLA 2" xfId="205"/>
    <cellStyle name="Kontrolní buňka" xfId="206"/>
    <cellStyle name="Kontrolní buňka 2" xfId="207"/>
    <cellStyle name="Kontrolní buňka 3" xfId="208"/>
    <cellStyle name="Kontrolní buňka 4" xfId="209"/>
    <cellStyle name="lehký dolní okraj" xfId="210"/>
    <cellStyle name="lehký dolní okraj 2" xfId="211"/>
    <cellStyle name="Linked Cell" xfId="212"/>
    <cellStyle name="Linked Cell 2" xfId="213"/>
    <cellStyle name="Currency" xfId="214"/>
    <cellStyle name="Měna 2" xfId="215"/>
    <cellStyle name="Měna 2 2" xfId="216"/>
    <cellStyle name="Měna 2 3" xfId="217"/>
    <cellStyle name="měny 2" xfId="218"/>
    <cellStyle name="Currency [0]" xfId="219"/>
    <cellStyle name="MřížkaNormální" xfId="220"/>
    <cellStyle name="MřížkaNormální 2" xfId="221"/>
    <cellStyle name="nadpis" xfId="222"/>
    <cellStyle name="Nadpis 1" xfId="223"/>
    <cellStyle name="Nadpis 1 2" xfId="224"/>
    <cellStyle name="Nadpis 2" xfId="225"/>
    <cellStyle name="Nadpis 2 2" xfId="226"/>
    <cellStyle name="Nadpis 3" xfId="227"/>
    <cellStyle name="Nadpis 3 2" xfId="228"/>
    <cellStyle name="Nadpis 4" xfId="229"/>
    <cellStyle name="Nadpis 4 2" xfId="230"/>
    <cellStyle name="Nadpis1" xfId="231"/>
    <cellStyle name="Nadpis1 1" xfId="232"/>
    <cellStyle name="Nadpis2" xfId="233"/>
    <cellStyle name="Nadpis2 2" xfId="234"/>
    <cellStyle name="Nadpis3" xfId="235"/>
    <cellStyle name="Nadpis3 2" xfId="236"/>
    <cellStyle name="Název" xfId="237"/>
    <cellStyle name="Název 2" xfId="238"/>
    <cellStyle name="Název 3" xfId="239"/>
    <cellStyle name="Název skupiny" xfId="240"/>
    <cellStyle name="Neutral" xfId="241"/>
    <cellStyle name="Neutral 2" xfId="242"/>
    <cellStyle name="Neutrální" xfId="243"/>
    <cellStyle name="Neutrální 2" xfId="244"/>
    <cellStyle name="Neutrální 3" xfId="245"/>
    <cellStyle name="Neutrální 4" xfId="246"/>
    <cellStyle name="Normal 2" xfId="247"/>
    <cellStyle name="Normal 2 2" xfId="248"/>
    <cellStyle name="Normal 3" xfId="249"/>
    <cellStyle name="Normal 3 2" xfId="250"/>
    <cellStyle name="Normal 4" xfId="251"/>
    <cellStyle name="Normal 4 2" xfId="252"/>
    <cellStyle name="Normal_0201axi2" xfId="253"/>
    <cellStyle name="Normale_NEWAY-£" xfId="254"/>
    <cellStyle name="normálne_HELIOS" xfId="255"/>
    <cellStyle name="normální 10" xfId="256"/>
    <cellStyle name="normální 10 2" xfId="257"/>
    <cellStyle name="normální 10_bezdrátová konference" xfId="258"/>
    <cellStyle name="normální 11" xfId="259"/>
    <cellStyle name="normální 12" xfId="260"/>
    <cellStyle name="normální 13" xfId="261"/>
    <cellStyle name="Normální 13 2" xfId="262"/>
    <cellStyle name="Normální 13 3" xfId="263"/>
    <cellStyle name="Normální 13 4" xfId="264"/>
    <cellStyle name="normální 14" xfId="265"/>
    <cellStyle name="Normální 14 2" xfId="266"/>
    <cellStyle name="Normální 14 3" xfId="267"/>
    <cellStyle name="Normální 14 4" xfId="268"/>
    <cellStyle name="Normální 15" xfId="269"/>
    <cellStyle name="Normální 15 2" xfId="270"/>
    <cellStyle name="Normální 15 3" xfId="271"/>
    <cellStyle name="Normální 15 4" xfId="272"/>
    <cellStyle name="Normální 16" xfId="273"/>
    <cellStyle name="Normální 16 2" xfId="274"/>
    <cellStyle name="Normální 16 3" xfId="275"/>
    <cellStyle name="Normální 16 4" xfId="276"/>
    <cellStyle name="Normální 17" xfId="277"/>
    <cellStyle name="Normální 17 2" xfId="278"/>
    <cellStyle name="Normální 17 3" xfId="279"/>
    <cellStyle name="Normální 17 4" xfId="280"/>
    <cellStyle name="Normální 18" xfId="281"/>
    <cellStyle name="Normální 18 2" xfId="282"/>
    <cellStyle name="Normální 18 3" xfId="283"/>
    <cellStyle name="Normální 18 4" xfId="284"/>
    <cellStyle name="Normální 19" xfId="285"/>
    <cellStyle name="normální 2" xfId="286"/>
    <cellStyle name="Normální 2 12" xfId="287"/>
    <cellStyle name="normální 2 2" xfId="288"/>
    <cellStyle name="Normální 2 3" xfId="289"/>
    <cellStyle name="normální 2 3 2" xfId="290"/>
    <cellStyle name="normální 2 4" xfId="291"/>
    <cellStyle name="Normální 2 4 2" xfId="292"/>
    <cellStyle name="Normální 2 4 3" xfId="293"/>
    <cellStyle name="normální 2_IP kamerový systém laboratoře" xfId="294"/>
    <cellStyle name="Normální 20" xfId="295"/>
    <cellStyle name="Normální 20 2" xfId="296"/>
    <cellStyle name="Normální 20 3" xfId="297"/>
    <cellStyle name="Normální 21" xfId="298"/>
    <cellStyle name="Normální 21 2" xfId="299"/>
    <cellStyle name="Normální 22" xfId="300"/>
    <cellStyle name="Normální 22 2" xfId="301"/>
    <cellStyle name="Normální 23" xfId="302"/>
    <cellStyle name="Normální 23 2" xfId="303"/>
    <cellStyle name="Normální 24" xfId="304"/>
    <cellStyle name="Normální 24 2" xfId="305"/>
    <cellStyle name="Normální 25" xfId="306"/>
    <cellStyle name="Normální 25 2" xfId="307"/>
    <cellStyle name="Normální 26" xfId="308"/>
    <cellStyle name="Normální 26 2" xfId="309"/>
    <cellStyle name="Normální 27" xfId="310"/>
    <cellStyle name="Normální 28" xfId="311"/>
    <cellStyle name="Normální 29" xfId="312"/>
    <cellStyle name="normální 3" xfId="313"/>
    <cellStyle name="normální 3 2" xfId="314"/>
    <cellStyle name="Normální 30" xfId="315"/>
    <cellStyle name="Normální 31" xfId="316"/>
    <cellStyle name="Normální 32" xfId="317"/>
    <cellStyle name="Normální 33" xfId="318"/>
    <cellStyle name="Normální 34" xfId="319"/>
    <cellStyle name="Normální 35" xfId="320"/>
    <cellStyle name="Normální 36" xfId="321"/>
    <cellStyle name="Normální 37" xfId="322"/>
    <cellStyle name="Normální 38" xfId="323"/>
    <cellStyle name="Normální 39" xfId="324"/>
    <cellStyle name="normální 4" xfId="325"/>
    <cellStyle name="normální 4 2" xfId="326"/>
    <cellStyle name="Normální 4 3" xfId="327"/>
    <cellStyle name="Normální 4 4" xfId="328"/>
    <cellStyle name="Normální 40" xfId="329"/>
    <cellStyle name="Normální 41" xfId="330"/>
    <cellStyle name="Normální 42" xfId="331"/>
    <cellStyle name="Normální 43" xfId="332"/>
    <cellStyle name="Normální 44" xfId="333"/>
    <cellStyle name="Normální 45" xfId="334"/>
    <cellStyle name="Normální 46" xfId="335"/>
    <cellStyle name="Normální 47" xfId="336"/>
    <cellStyle name="Normální 48" xfId="337"/>
    <cellStyle name="Normální 49" xfId="338"/>
    <cellStyle name="normální 5" xfId="339"/>
    <cellStyle name="Normální 50" xfId="340"/>
    <cellStyle name="Normální 51" xfId="341"/>
    <cellStyle name="Normální 52" xfId="342"/>
    <cellStyle name="Normální 53" xfId="343"/>
    <cellStyle name="Normální 54" xfId="344"/>
    <cellStyle name="Normální 55" xfId="345"/>
    <cellStyle name="Normální 56" xfId="346"/>
    <cellStyle name="Normální 57" xfId="347"/>
    <cellStyle name="Normální 58" xfId="348"/>
    <cellStyle name="Normální 59" xfId="349"/>
    <cellStyle name="normální 6" xfId="350"/>
    <cellStyle name="Normální 60" xfId="351"/>
    <cellStyle name="Normální 61" xfId="352"/>
    <cellStyle name="Normální 62" xfId="353"/>
    <cellStyle name="Normální 63" xfId="354"/>
    <cellStyle name="normální 7" xfId="355"/>
    <cellStyle name="normální 8" xfId="356"/>
    <cellStyle name="Normální 87" xfId="357"/>
    <cellStyle name="Normální 87 2" xfId="358"/>
    <cellStyle name="Normální 87 3" xfId="359"/>
    <cellStyle name="normální 9" xfId="360"/>
    <cellStyle name="Normalny_Pr1taa2000A" xfId="361"/>
    <cellStyle name="Note" xfId="362"/>
    <cellStyle name="Note 2" xfId="363"/>
    <cellStyle name="Note 2 2" xfId="364"/>
    <cellStyle name="nové ceny" xfId="365"/>
    <cellStyle name="ODDIL" xfId="366"/>
    <cellStyle name="ODDIL 2" xfId="367"/>
    <cellStyle name="Output" xfId="368"/>
    <cellStyle name="Output 2" xfId="369"/>
    <cellStyle name="POLOŽKA" xfId="370"/>
    <cellStyle name="PopisSystému" xfId="371"/>
    <cellStyle name="PopisSystému 2" xfId="372"/>
    <cellStyle name="Followed Hyperlink" xfId="373"/>
    <cellStyle name="Poznámka" xfId="374"/>
    <cellStyle name="Poznámka 2" xfId="375"/>
    <cellStyle name="Poznámka 3" xfId="376"/>
    <cellStyle name="Poznámka 4" xfId="377"/>
    <cellStyle name="procent 2" xfId="378"/>
    <cellStyle name="procent 2 2" xfId="379"/>
    <cellStyle name="Percent" xfId="380"/>
    <cellStyle name="Procenta 2" xfId="381"/>
    <cellStyle name="Procenta 2 2" xfId="382"/>
    <cellStyle name="Procenta 2 2 2" xfId="383"/>
    <cellStyle name="Procenta 2 2 3" xfId="384"/>
    <cellStyle name="Procenta 2 3" xfId="385"/>
    <cellStyle name="Procenta 2 3 2" xfId="386"/>
    <cellStyle name="Procenta 2 3 3" xfId="387"/>
    <cellStyle name="Procenta 2 4" xfId="388"/>
    <cellStyle name="Procenta 2 5" xfId="389"/>
    <cellStyle name="Procenta 3" xfId="390"/>
    <cellStyle name="Procenta 3 2" xfId="391"/>
    <cellStyle name="Procenta 3 2 2" xfId="392"/>
    <cellStyle name="Procenta 3 2 3" xfId="393"/>
    <cellStyle name="Procenta 3 3" xfId="394"/>
    <cellStyle name="Procenta 3 4" xfId="395"/>
    <cellStyle name="Procenta 4" xfId="396"/>
    <cellStyle name="Procenta 4 2" xfId="397"/>
    <cellStyle name="Procenta 4 3" xfId="398"/>
    <cellStyle name="Procenta 5" xfId="399"/>
    <cellStyle name="Procenta 6" xfId="400"/>
    <cellStyle name="Procenta 7" xfId="401"/>
    <cellStyle name="Procenta 8" xfId="402"/>
    <cellStyle name="Propojená buňka" xfId="403"/>
    <cellStyle name="Propojená buňka 2" xfId="404"/>
    <cellStyle name="Správně" xfId="405"/>
    <cellStyle name="Správně 2" xfId="406"/>
    <cellStyle name="Správně 3" xfId="407"/>
    <cellStyle name="Správně 4" xfId="408"/>
    <cellStyle name="Standard_000194in" xfId="409"/>
    <cellStyle name="Styl 1" xfId="410"/>
    <cellStyle name="Styl 1 2" xfId="411"/>
    <cellStyle name="Špatně" xfId="412"/>
    <cellStyle name="Špatně 2" xfId="413"/>
    <cellStyle name="Text upozornění" xfId="414"/>
    <cellStyle name="Text upozornění 2" xfId="415"/>
    <cellStyle name="Text upozornění 3" xfId="416"/>
    <cellStyle name="Title" xfId="417"/>
    <cellStyle name="Title 2" xfId="418"/>
    <cellStyle name="Total" xfId="419"/>
    <cellStyle name="Total 2" xfId="420"/>
    <cellStyle name="TYP ŘÁDKU_1" xfId="421"/>
    <cellStyle name="Vstup" xfId="422"/>
    <cellStyle name="Vstup 2" xfId="423"/>
    <cellStyle name="Vstup 3" xfId="424"/>
    <cellStyle name="Vstup 4" xfId="425"/>
    <cellStyle name="Výpočet" xfId="426"/>
    <cellStyle name="Výpočet 2" xfId="427"/>
    <cellStyle name="Výpočet 3" xfId="428"/>
    <cellStyle name="Výpočet 4" xfId="429"/>
    <cellStyle name="Výstup" xfId="430"/>
    <cellStyle name="Výstup 2" xfId="431"/>
    <cellStyle name="Výstup 3" xfId="432"/>
    <cellStyle name="Výstup 4" xfId="433"/>
    <cellStyle name="Vysvětlující text" xfId="434"/>
    <cellStyle name="Vysvětlující text 2" xfId="435"/>
    <cellStyle name="Währung [0]" xfId="436"/>
    <cellStyle name="Währung_Compiling Utility Macros" xfId="437"/>
    <cellStyle name="Warning Text" xfId="438"/>
    <cellStyle name="Warning Text 2" xfId="439"/>
    <cellStyle name="Zvýraznění 1" xfId="440"/>
    <cellStyle name="Zvýraznění 1 2" xfId="441"/>
    <cellStyle name="Zvýraznění 1 3" xfId="442"/>
    <cellStyle name="Zvýraznění 1 4" xfId="443"/>
    <cellStyle name="Zvýraznění 2" xfId="444"/>
    <cellStyle name="Zvýraznění 2 2" xfId="445"/>
    <cellStyle name="Zvýraznění 2 3" xfId="446"/>
    <cellStyle name="Zvýraznění 2 4" xfId="447"/>
    <cellStyle name="Zvýraznění 3" xfId="448"/>
    <cellStyle name="Zvýraznění 3 2" xfId="449"/>
    <cellStyle name="Zvýraznění 3 3" xfId="450"/>
    <cellStyle name="Zvýraznění 3 4" xfId="451"/>
    <cellStyle name="Zvýraznění 4" xfId="452"/>
    <cellStyle name="Zvýraznění 4 2" xfId="453"/>
    <cellStyle name="Zvýraznění 4 3" xfId="454"/>
    <cellStyle name="Zvýraznění 4 4" xfId="455"/>
    <cellStyle name="Zvýraznění 5" xfId="456"/>
    <cellStyle name="Zvýraznění 5 2" xfId="457"/>
    <cellStyle name="Zvýraznění 5 3" xfId="458"/>
    <cellStyle name="Zvýraznění 5 4" xfId="459"/>
    <cellStyle name="Zvýraznění 6" xfId="460"/>
    <cellStyle name="Zvýraznění 6 2" xfId="461"/>
    <cellStyle name="Zvýraznění 6 3" xfId="462"/>
    <cellStyle name="Zvýraznění 6 4" xfId="4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chnicka%20dokumentace\Projekty\S\SV&#218;%20Jihlava\PR1_podklady\2018%20-%20CSIMIM%20podklady\VAR%202\SV&#218;%20Jihlava%20-%20cenov&#225;%20studie%20-%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Malá zasedací místnost"/>
      <sheetName val="Velká zasedací místnost"/>
    </sheetNames>
    <sheetDataSet>
      <sheetData sheetId="2">
        <row r="10">
          <cell r="H10">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SERVER\AVmedia2\Produkty\_AUDIO\BuzziSpace\PSS_BuzziTile_v0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P156"/>
  <sheetViews>
    <sheetView tabSelected="1" zoomScale="85" zoomScaleNormal="85" zoomScaleSheetLayoutView="100" zoomScalePageLayoutView="0" workbookViewId="0" topLeftCell="A1">
      <pane ySplit="1" topLeftCell="A133" activePane="bottomLeft" state="frozen"/>
      <selection pane="topLeft" activeCell="A1" sqref="A1"/>
      <selection pane="bottomLeft" activeCell="F140" sqref="F140"/>
    </sheetView>
  </sheetViews>
  <sheetFormatPr defaultColWidth="9.125" defaultRowHeight="12.75" outlineLevelRow="1"/>
  <cols>
    <col min="1" max="1" width="6.875" style="18" customWidth="1"/>
    <col min="2" max="2" width="22.375" style="9" hidden="1" customWidth="1"/>
    <col min="3" max="3" width="18.50390625" style="9" hidden="1" customWidth="1"/>
    <col min="4" max="4" width="18.625" style="9" customWidth="1"/>
    <col min="5" max="5" width="13.375" style="9" customWidth="1"/>
    <col min="6" max="6" width="18.125" style="14" customWidth="1"/>
    <col min="7" max="7" width="74.50390625" style="15" customWidth="1"/>
    <col min="8" max="8" width="11.125" style="8" customWidth="1"/>
    <col min="9" max="9" width="13.50390625" style="16" customWidth="1"/>
    <col min="10" max="10" width="7.625" style="8" customWidth="1"/>
    <col min="11" max="11" width="16.50390625" style="17" customWidth="1"/>
    <col min="12" max="12" width="27.50390625" style="8" customWidth="1"/>
    <col min="13" max="16384" width="9.125" style="8" customWidth="1"/>
  </cols>
  <sheetData>
    <row r="1" spans="1:13" s="32" customFormat="1" ht="26.25">
      <c r="A1" s="1" t="s">
        <v>9</v>
      </c>
      <c r="B1" s="1" t="s">
        <v>10</v>
      </c>
      <c r="C1" s="1" t="s">
        <v>11</v>
      </c>
      <c r="D1" s="1" t="s">
        <v>0</v>
      </c>
      <c r="E1" s="1" t="s">
        <v>1</v>
      </c>
      <c r="F1" s="1" t="s">
        <v>2</v>
      </c>
      <c r="G1" s="1" t="s">
        <v>3</v>
      </c>
      <c r="H1" s="1" t="s">
        <v>4</v>
      </c>
      <c r="I1" s="1" t="s">
        <v>5</v>
      </c>
      <c r="J1" s="1" t="s">
        <v>6</v>
      </c>
      <c r="K1" s="2" t="s">
        <v>7</v>
      </c>
      <c r="M1" s="33"/>
    </row>
    <row r="2" spans="1:11" s="23" customFormat="1" ht="15">
      <c r="A2" s="25"/>
      <c r="B2" s="3"/>
      <c r="C2" s="4"/>
      <c r="D2" s="4" t="s">
        <v>233</v>
      </c>
      <c r="E2" s="4"/>
      <c r="F2" s="5"/>
      <c r="G2" s="5"/>
      <c r="H2" s="5"/>
      <c r="I2" s="6"/>
      <c r="J2" s="5"/>
      <c r="K2" s="7"/>
    </row>
    <row r="3" spans="1:16" s="20" customFormat="1" ht="10.5" customHeight="1" outlineLevel="1">
      <c r="A3" s="25"/>
      <c r="B3" s="26"/>
      <c r="C3" s="26"/>
      <c r="D3" s="26"/>
      <c r="E3" s="26"/>
      <c r="F3" s="28"/>
      <c r="G3" s="26"/>
      <c r="H3" s="29"/>
      <c r="I3" s="29"/>
      <c r="J3" s="29"/>
      <c r="K3" s="29"/>
      <c r="L3" s="23"/>
      <c r="M3" s="23"/>
      <c r="N3" s="23"/>
      <c r="O3" s="23"/>
      <c r="P3" s="23"/>
    </row>
    <row r="4" spans="1:11" s="23" customFormat="1" ht="15">
      <c r="A4" s="25">
        <v>1</v>
      </c>
      <c r="B4" s="3"/>
      <c r="C4" s="3"/>
      <c r="D4" s="3" t="s">
        <v>41</v>
      </c>
      <c r="E4" s="3"/>
      <c r="F4" s="10"/>
      <c r="G4" s="10"/>
      <c r="H4" s="10"/>
      <c r="I4" s="11"/>
      <c r="J4" s="10"/>
      <c r="K4" s="12"/>
    </row>
    <row r="5" spans="1:13" s="20" customFormat="1" ht="100.5" customHeight="1" outlineLevel="1">
      <c r="A5" s="25">
        <v>2</v>
      </c>
      <c r="B5" s="26"/>
      <c r="C5" s="27"/>
      <c r="D5" s="27" t="s">
        <v>24</v>
      </c>
      <c r="E5" s="37"/>
      <c r="F5" s="37"/>
      <c r="G5" s="27" t="s">
        <v>133</v>
      </c>
      <c r="H5" s="38" t="s">
        <v>8</v>
      </c>
      <c r="I5" s="30"/>
      <c r="J5" s="31">
        <v>2</v>
      </c>
      <c r="K5" s="30">
        <f aca="true" t="shared" si="0" ref="K5:K11">J5*I5</f>
        <v>0</v>
      </c>
      <c r="L5" s="23"/>
      <c r="M5" s="23"/>
    </row>
    <row r="6" spans="1:13" s="20" customFormat="1" ht="45" customHeight="1" outlineLevel="1">
      <c r="A6" s="25">
        <v>3</v>
      </c>
      <c r="B6" s="26"/>
      <c r="C6" s="27"/>
      <c r="D6" s="27" t="s">
        <v>45</v>
      </c>
      <c r="E6" s="27"/>
      <c r="F6" s="34"/>
      <c r="G6" s="27" t="s">
        <v>42</v>
      </c>
      <c r="H6" s="29" t="s">
        <v>8</v>
      </c>
      <c r="I6" s="30"/>
      <c r="J6" s="31">
        <v>2</v>
      </c>
      <c r="K6" s="30">
        <f t="shared" si="0"/>
        <v>0</v>
      </c>
      <c r="L6" s="23"/>
      <c r="M6" s="23"/>
    </row>
    <row r="7" spans="1:13" s="20" customFormat="1" ht="35.25" customHeight="1" outlineLevel="1">
      <c r="A7" s="25">
        <v>4</v>
      </c>
      <c r="B7" s="26"/>
      <c r="C7" s="27"/>
      <c r="D7" s="27" t="s">
        <v>43</v>
      </c>
      <c r="E7" s="27"/>
      <c r="F7" s="34"/>
      <c r="G7" s="27" t="s">
        <v>134</v>
      </c>
      <c r="H7" s="29" t="s">
        <v>8</v>
      </c>
      <c r="I7" s="30"/>
      <c r="J7" s="31">
        <v>2</v>
      </c>
      <c r="K7" s="30">
        <f t="shared" si="0"/>
        <v>0</v>
      </c>
      <c r="L7" s="23"/>
      <c r="M7" s="23"/>
    </row>
    <row r="8" spans="1:13" s="20" customFormat="1" ht="63.75" customHeight="1" outlineLevel="1">
      <c r="A8" s="25">
        <v>5</v>
      </c>
      <c r="B8" s="26"/>
      <c r="C8" s="27"/>
      <c r="D8" s="27" t="s">
        <v>83</v>
      </c>
      <c r="E8" s="27"/>
      <c r="F8" s="34"/>
      <c r="G8" s="27" t="s">
        <v>135</v>
      </c>
      <c r="H8" s="29" t="s">
        <v>8</v>
      </c>
      <c r="I8" s="30"/>
      <c r="J8" s="31">
        <v>2</v>
      </c>
      <c r="K8" s="30">
        <f t="shared" si="0"/>
        <v>0</v>
      </c>
      <c r="L8" s="23"/>
      <c r="M8" s="23"/>
    </row>
    <row r="9" spans="1:13" s="20" customFormat="1" ht="63.75" customHeight="1" outlineLevel="1">
      <c r="A9" s="25">
        <v>6</v>
      </c>
      <c r="B9" s="26"/>
      <c r="C9" s="27"/>
      <c r="D9" s="27" t="s">
        <v>83</v>
      </c>
      <c r="E9" s="27"/>
      <c r="F9" s="34"/>
      <c r="G9" s="27" t="s">
        <v>136</v>
      </c>
      <c r="H9" s="29" t="s">
        <v>8</v>
      </c>
      <c r="I9" s="30"/>
      <c r="J9" s="31">
        <v>2</v>
      </c>
      <c r="K9" s="30">
        <f t="shared" si="0"/>
        <v>0</v>
      </c>
      <c r="L9" s="23"/>
      <c r="M9" s="23"/>
    </row>
    <row r="10" spans="1:13" s="20" customFormat="1" ht="54" customHeight="1" outlineLevel="1">
      <c r="A10" s="25">
        <v>7</v>
      </c>
      <c r="B10" s="26"/>
      <c r="C10" s="27"/>
      <c r="D10" s="27" t="s">
        <v>83</v>
      </c>
      <c r="E10" s="27"/>
      <c r="F10" s="34"/>
      <c r="G10" s="27" t="s">
        <v>137</v>
      </c>
      <c r="H10" s="29" t="s">
        <v>8</v>
      </c>
      <c r="I10" s="30"/>
      <c r="J10" s="31">
        <f>'[1]Velká zasedací místnost'!H10</f>
        <v>2</v>
      </c>
      <c r="K10" s="30">
        <f t="shared" si="0"/>
        <v>0</v>
      </c>
      <c r="L10" s="23"/>
      <c r="M10" s="23"/>
    </row>
    <row r="11" spans="1:13" s="20" customFormat="1" ht="52.5" customHeight="1" outlineLevel="1">
      <c r="A11" s="25">
        <v>8</v>
      </c>
      <c r="B11" s="26"/>
      <c r="C11" s="27"/>
      <c r="D11" s="27" t="s">
        <v>45</v>
      </c>
      <c r="E11" s="27"/>
      <c r="F11" s="34"/>
      <c r="G11" s="27" t="s">
        <v>138</v>
      </c>
      <c r="H11" s="29" t="s">
        <v>8</v>
      </c>
      <c r="I11" s="30"/>
      <c r="J11" s="31">
        <v>6</v>
      </c>
      <c r="K11" s="30">
        <f t="shared" si="0"/>
        <v>0</v>
      </c>
      <c r="L11" s="23"/>
      <c r="M11" s="23"/>
    </row>
    <row r="12" spans="1:13" s="20" customFormat="1" ht="12.75" customHeight="1" outlineLevel="1">
      <c r="A12" s="25">
        <v>9</v>
      </c>
      <c r="B12" s="3"/>
      <c r="C12" s="51"/>
      <c r="D12" s="3" t="s">
        <v>44</v>
      </c>
      <c r="E12" s="51"/>
      <c r="F12" s="52"/>
      <c r="G12" s="52"/>
      <c r="H12" s="52"/>
      <c r="I12" s="53"/>
      <c r="J12" s="52"/>
      <c r="K12" s="52"/>
      <c r="L12" s="23"/>
      <c r="M12" s="23"/>
    </row>
    <row r="13" spans="1:13" s="20" customFormat="1" ht="73.5" customHeight="1" outlineLevel="1">
      <c r="A13" s="25">
        <v>10</v>
      </c>
      <c r="B13" s="26"/>
      <c r="C13" s="27"/>
      <c r="D13" s="27" t="s">
        <v>20</v>
      </c>
      <c r="E13" s="27"/>
      <c r="F13" s="34"/>
      <c r="G13" s="27" t="s">
        <v>139</v>
      </c>
      <c r="H13" s="29" t="s">
        <v>8</v>
      </c>
      <c r="I13" s="30"/>
      <c r="J13" s="31">
        <v>1</v>
      </c>
      <c r="K13" s="30">
        <f aca="true" t="shared" si="1" ref="K13:K33">J13*I13</f>
        <v>0</v>
      </c>
      <c r="L13" s="23"/>
      <c r="M13" s="23"/>
    </row>
    <row r="14" spans="1:13" s="20" customFormat="1" ht="40.5" customHeight="1" outlineLevel="1">
      <c r="A14" s="25">
        <v>11</v>
      </c>
      <c r="B14" s="26"/>
      <c r="C14" s="27"/>
      <c r="D14" s="27" t="s">
        <v>84</v>
      </c>
      <c r="E14" s="27"/>
      <c r="F14" s="34"/>
      <c r="G14" s="27" t="s">
        <v>85</v>
      </c>
      <c r="H14" s="29" t="s">
        <v>8</v>
      </c>
      <c r="I14" s="30"/>
      <c r="J14" s="31">
        <v>12</v>
      </c>
      <c r="K14" s="30">
        <f t="shared" si="1"/>
        <v>0</v>
      </c>
      <c r="L14" s="23"/>
      <c r="M14" s="23"/>
    </row>
    <row r="15" spans="1:13" s="20" customFormat="1" ht="71.25" customHeight="1" outlineLevel="1">
      <c r="A15" s="25">
        <v>12</v>
      </c>
      <c r="B15" s="26"/>
      <c r="C15" s="27"/>
      <c r="D15" s="27" t="s">
        <v>47</v>
      </c>
      <c r="E15" s="27"/>
      <c r="F15" s="34"/>
      <c r="G15" s="27" t="s">
        <v>140</v>
      </c>
      <c r="H15" s="29" t="s">
        <v>8</v>
      </c>
      <c r="I15" s="30"/>
      <c r="J15" s="31">
        <v>1</v>
      </c>
      <c r="K15" s="30">
        <f t="shared" si="1"/>
        <v>0</v>
      </c>
      <c r="L15" s="23"/>
      <c r="M15" s="23"/>
    </row>
    <row r="16" spans="1:13" s="20" customFormat="1" ht="42" customHeight="1" outlineLevel="1">
      <c r="A16" s="25">
        <v>13</v>
      </c>
      <c r="B16" s="55"/>
      <c r="C16" s="27"/>
      <c r="D16" s="27" t="s">
        <v>47</v>
      </c>
      <c r="E16" s="27"/>
      <c r="F16" s="34"/>
      <c r="G16" s="27" t="s">
        <v>226</v>
      </c>
      <c r="H16" s="29" t="s">
        <v>8</v>
      </c>
      <c r="I16" s="30"/>
      <c r="J16" s="31">
        <v>1</v>
      </c>
      <c r="K16" s="30">
        <f t="shared" si="1"/>
        <v>0</v>
      </c>
      <c r="L16" s="56"/>
      <c r="M16" s="23"/>
    </row>
    <row r="17" spans="1:16" s="20" customFormat="1" ht="95.25" customHeight="1" outlineLevel="1">
      <c r="A17" s="25">
        <v>14</v>
      </c>
      <c r="B17" s="26"/>
      <c r="C17" s="27"/>
      <c r="D17" s="26" t="s">
        <v>54</v>
      </c>
      <c r="E17" s="27"/>
      <c r="F17" s="28"/>
      <c r="G17" s="27" t="s">
        <v>55</v>
      </c>
      <c r="H17" s="29" t="s">
        <v>8</v>
      </c>
      <c r="I17" s="30"/>
      <c r="J17" s="31">
        <v>1</v>
      </c>
      <c r="K17" s="30">
        <f t="shared" si="1"/>
        <v>0</v>
      </c>
      <c r="L17" s="23"/>
      <c r="M17" s="23"/>
      <c r="N17" s="23"/>
      <c r="O17" s="23"/>
      <c r="P17" s="23"/>
    </row>
    <row r="18" spans="1:11" s="23" customFormat="1" ht="48.75" customHeight="1">
      <c r="A18" s="25">
        <v>15</v>
      </c>
      <c r="B18" s="26"/>
      <c r="C18" s="27"/>
      <c r="D18" s="26" t="s">
        <v>56</v>
      </c>
      <c r="E18" s="27"/>
      <c r="F18" s="28"/>
      <c r="G18" s="27" t="s">
        <v>57</v>
      </c>
      <c r="H18" s="29" t="s">
        <v>8</v>
      </c>
      <c r="I18" s="30"/>
      <c r="J18" s="31">
        <v>1</v>
      </c>
      <c r="K18" s="30">
        <f t="shared" si="1"/>
        <v>0</v>
      </c>
    </row>
    <row r="19" spans="1:16" s="20" customFormat="1" ht="84" customHeight="1" outlineLevel="1">
      <c r="A19" s="25">
        <v>16</v>
      </c>
      <c r="B19" s="26"/>
      <c r="C19" s="27"/>
      <c r="D19" s="26" t="s">
        <v>56</v>
      </c>
      <c r="E19" s="27"/>
      <c r="F19" s="28"/>
      <c r="G19" s="27" t="s">
        <v>58</v>
      </c>
      <c r="H19" s="29" t="s">
        <v>8</v>
      </c>
      <c r="I19" s="30"/>
      <c r="J19" s="31">
        <v>1</v>
      </c>
      <c r="K19" s="30">
        <f t="shared" si="1"/>
        <v>0</v>
      </c>
      <c r="L19" s="23"/>
      <c r="M19" s="23"/>
      <c r="N19" s="23"/>
      <c r="O19" s="23"/>
      <c r="P19" s="23"/>
    </row>
    <row r="20" spans="1:16" s="20" customFormat="1" ht="80.25" customHeight="1" outlineLevel="1">
      <c r="A20" s="25">
        <v>17</v>
      </c>
      <c r="B20" s="26"/>
      <c r="C20" s="27"/>
      <c r="D20" s="26" t="s">
        <v>59</v>
      </c>
      <c r="E20" s="27"/>
      <c r="F20" s="28"/>
      <c r="G20" s="27" t="s">
        <v>60</v>
      </c>
      <c r="H20" s="29" t="s">
        <v>8</v>
      </c>
      <c r="I20" s="30"/>
      <c r="J20" s="31">
        <v>1</v>
      </c>
      <c r="K20" s="30">
        <f t="shared" si="1"/>
        <v>0</v>
      </c>
      <c r="L20" s="23"/>
      <c r="M20" s="23"/>
      <c r="N20" s="23"/>
      <c r="O20" s="23"/>
      <c r="P20" s="23"/>
    </row>
    <row r="21" spans="1:16" s="20" customFormat="1" ht="54" customHeight="1" outlineLevel="1">
      <c r="A21" s="25">
        <v>18</v>
      </c>
      <c r="B21" s="26"/>
      <c r="C21" s="27"/>
      <c r="D21" s="26" t="s">
        <v>59</v>
      </c>
      <c r="E21" s="27"/>
      <c r="F21" s="28"/>
      <c r="G21" s="27" t="s">
        <v>86</v>
      </c>
      <c r="H21" s="29" t="s">
        <v>8</v>
      </c>
      <c r="I21" s="30"/>
      <c r="J21" s="31">
        <v>1</v>
      </c>
      <c r="K21" s="30">
        <f t="shared" si="1"/>
        <v>0</v>
      </c>
      <c r="L21" s="23"/>
      <c r="M21" s="23"/>
      <c r="N21" s="23"/>
      <c r="O21" s="23"/>
      <c r="P21" s="23"/>
    </row>
    <row r="22" spans="1:16" s="20" customFormat="1" ht="36" customHeight="1" outlineLevel="1">
      <c r="A22" s="25">
        <v>19</v>
      </c>
      <c r="B22" s="26"/>
      <c r="C22" s="27"/>
      <c r="D22" s="26" t="s">
        <v>88</v>
      </c>
      <c r="E22" s="27"/>
      <c r="F22" s="28"/>
      <c r="G22" s="27" t="s">
        <v>87</v>
      </c>
      <c r="H22" s="29" t="s">
        <v>8</v>
      </c>
      <c r="I22" s="30"/>
      <c r="J22" s="31">
        <v>1</v>
      </c>
      <c r="K22" s="30">
        <f t="shared" si="1"/>
        <v>0</v>
      </c>
      <c r="L22" s="23"/>
      <c r="M22" s="23"/>
      <c r="N22" s="23"/>
      <c r="O22" s="23"/>
      <c r="P22" s="23"/>
    </row>
    <row r="23" spans="1:16" s="20" customFormat="1" ht="34.5" customHeight="1" outlineLevel="1">
      <c r="A23" s="25">
        <v>20</v>
      </c>
      <c r="B23" s="26"/>
      <c r="C23" s="27"/>
      <c r="D23" s="26" t="s">
        <v>74</v>
      </c>
      <c r="E23" s="27"/>
      <c r="F23" s="28"/>
      <c r="G23" s="27" t="s">
        <v>89</v>
      </c>
      <c r="H23" s="29" t="s">
        <v>8</v>
      </c>
      <c r="I23" s="30"/>
      <c r="J23" s="31">
        <v>2</v>
      </c>
      <c r="K23" s="30">
        <f t="shared" si="1"/>
        <v>0</v>
      </c>
      <c r="L23" s="23"/>
      <c r="M23" s="23"/>
      <c r="N23" s="23"/>
      <c r="O23" s="23"/>
      <c r="P23" s="23"/>
    </row>
    <row r="24" spans="1:16" s="20" customFormat="1" ht="35.25" customHeight="1" outlineLevel="1">
      <c r="A24" s="25">
        <v>21</v>
      </c>
      <c r="B24" s="26"/>
      <c r="C24" s="27"/>
      <c r="D24" s="26" t="s">
        <v>74</v>
      </c>
      <c r="E24" s="27"/>
      <c r="F24" s="28"/>
      <c r="G24" s="27" t="s">
        <v>90</v>
      </c>
      <c r="H24" s="29" t="s">
        <v>8</v>
      </c>
      <c r="I24" s="30"/>
      <c r="J24" s="31">
        <v>2</v>
      </c>
      <c r="K24" s="30">
        <f t="shared" si="1"/>
        <v>0</v>
      </c>
      <c r="L24" s="23"/>
      <c r="M24" s="23"/>
      <c r="N24" s="23"/>
      <c r="O24" s="23"/>
      <c r="P24" s="23"/>
    </row>
    <row r="25" spans="1:16" s="20" customFormat="1" ht="36" customHeight="1" outlineLevel="1">
      <c r="A25" s="25">
        <v>22</v>
      </c>
      <c r="B25" s="26"/>
      <c r="C25" s="27"/>
      <c r="D25" s="26" t="s">
        <v>74</v>
      </c>
      <c r="E25" s="27"/>
      <c r="F25" s="28"/>
      <c r="G25" s="27" t="s">
        <v>91</v>
      </c>
      <c r="H25" s="29" t="s">
        <v>8</v>
      </c>
      <c r="I25" s="30"/>
      <c r="J25" s="31">
        <v>2</v>
      </c>
      <c r="K25" s="30">
        <f t="shared" si="1"/>
        <v>0</v>
      </c>
      <c r="L25" s="23"/>
      <c r="M25" s="23"/>
      <c r="N25" s="23"/>
      <c r="O25" s="23"/>
      <c r="P25" s="23"/>
    </row>
    <row r="26" spans="1:16" s="20" customFormat="1" ht="29.25" customHeight="1" outlineLevel="1">
      <c r="A26" s="25">
        <v>23</v>
      </c>
      <c r="B26" s="26"/>
      <c r="C26" s="27"/>
      <c r="D26" s="26" t="s">
        <v>94</v>
      </c>
      <c r="E26" s="27"/>
      <c r="F26" s="28"/>
      <c r="G26" s="27" t="s">
        <v>92</v>
      </c>
      <c r="H26" s="29" t="s">
        <v>8</v>
      </c>
      <c r="I26" s="30"/>
      <c r="J26" s="31">
        <v>2</v>
      </c>
      <c r="K26" s="30">
        <f t="shared" si="1"/>
        <v>0</v>
      </c>
      <c r="L26" s="23"/>
      <c r="M26" s="23"/>
      <c r="N26" s="23"/>
      <c r="O26" s="23"/>
      <c r="P26" s="23"/>
    </row>
    <row r="27" spans="1:13" s="20" customFormat="1" ht="42" customHeight="1" outlineLevel="1">
      <c r="A27" s="25">
        <v>24</v>
      </c>
      <c r="B27" s="26"/>
      <c r="C27" s="27"/>
      <c r="D27" s="26" t="s">
        <v>52</v>
      </c>
      <c r="E27" s="27"/>
      <c r="F27" s="28"/>
      <c r="G27" s="27" t="s">
        <v>53</v>
      </c>
      <c r="H27" s="29" t="s">
        <v>8</v>
      </c>
      <c r="I27" s="30"/>
      <c r="J27" s="31">
        <v>1</v>
      </c>
      <c r="K27" s="30">
        <f t="shared" si="1"/>
        <v>0</v>
      </c>
      <c r="L27" s="23"/>
      <c r="M27" s="23"/>
    </row>
    <row r="28" spans="1:16" s="20" customFormat="1" ht="38.25" customHeight="1" outlineLevel="1">
      <c r="A28" s="25">
        <v>25</v>
      </c>
      <c r="B28" s="26"/>
      <c r="C28" s="27"/>
      <c r="D28" s="26" t="s">
        <v>49</v>
      </c>
      <c r="E28" s="27"/>
      <c r="F28" s="28"/>
      <c r="G28" s="37" t="s">
        <v>50</v>
      </c>
      <c r="H28" s="29" t="s">
        <v>8</v>
      </c>
      <c r="I28" s="30"/>
      <c r="J28" s="31">
        <v>2</v>
      </c>
      <c r="K28" s="30">
        <f t="shared" si="1"/>
        <v>0</v>
      </c>
      <c r="L28" s="23"/>
      <c r="M28" s="23"/>
      <c r="N28" s="23"/>
      <c r="O28" s="23"/>
      <c r="P28" s="23"/>
    </row>
    <row r="29" spans="1:13" s="20" customFormat="1" ht="30.75" customHeight="1" outlineLevel="1">
      <c r="A29" s="25">
        <v>26</v>
      </c>
      <c r="B29" s="26"/>
      <c r="C29" s="27"/>
      <c r="D29" s="26" t="s">
        <v>51</v>
      </c>
      <c r="E29" s="27"/>
      <c r="F29" s="28"/>
      <c r="G29" s="27" t="s">
        <v>93</v>
      </c>
      <c r="H29" s="29" t="s">
        <v>8</v>
      </c>
      <c r="I29" s="30"/>
      <c r="J29" s="31">
        <v>2</v>
      </c>
      <c r="K29" s="30">
        <f t="shared" si="1"/>
        <v>0</v>
      </c>
      <c r="L29" s="23"/>
      <c r="M29" s="23"/>
    </row>
    <row r="30" spans="1:13" s="20" customFormat="1" ht="47.25" customHeight="1" outlineLevel="1">
      <c r="A30" s="25">
        <v>27</v>
      </c>
      <c r="B30" s="26"/>
      <c r="C30" s="27"/>
      <c r="D30" s="27" t="s">
        <v>25</v>
      </c>
      <c r="E30" s="27"/>
      <c r="F30" s="34"/>
      <c r="G30" s="27" t="s">
        <v>48</v>
      </c>
      <c r="H30" s="29" t="s">
        <v>8</v>
      </c>
      <c r="I30" s="30"/>
      <c r="J30" s="31">
        <v>1</v>
      </c>
      <c r="K30" s="30">
        <f t="shared" si="1"/>
        <v>0</v>
      </c>
      <c r="L30" s="23"/>
      <c r="M30" s="23"/>
    </row>
    <row r="31" spans="1:16" s="20" customFormat="1" ht="39" customHeight="1" outlineLevel="1">
      <c r="A31" s="25">
        <v>28</v>
      </c>
      <c r="B31" s="26"/>
      <c r="C31" s="27"/>
      <c r="D31" s="26" t="s">
        <v>96</v>
      </c>
      <c r="E31" s="27"/>
      <c r="F31" s="28"/>
      <c r="G31" s="27" t="s">
        <v>95</v>
      </c>
      <c r="H31" s="29" t="s">
        <v>8</v>
      </c>
      <c r="I31" s="30"/>
      <c r="J31" s="31">
        <v>1</v>
      </c>
      <c r="K31" s="30">
        <f t="shared" si="1"/>
        <v>0</v>
      </c>
      <c r="L31" s="23"/>
      <c r="M31" s="23"/>
      <c r="N31" s="23"/>
      <c r="O31" s="23"/>
      <c r="P31" s="23"/>
    </row>
    <row r="32" spans="1:16" s="20" customFormat="1" ht="64.5" customHeight="1" outlineLevel="1">
      <c r="A32" s="25">
        <v>29</v>
      </c>
      <c r="B32" s="26"/>
      <c r="C32" s="27"/>
      <c r="D32" s="26" t="s">
        <v>20</v>
      </c>
      <c r="E32" s="27"/>
      <c r="F32" s="28"/>
      <c r="G32" s="27" t="s">
        <v>97</v>
      </c>
      <c r="H32" s="29" t="s">
        <v>8</v>
      </c>
      <c r="I32" s="30"/>
      <c r="J32" s="31">
        <v>1</v>
      </c>
      <c r="K32" s="30">
        <f t="shared" si="1"/>
        <v>0</v>
      </c>
      <c r="L32" s="23"/>
      <c r="M32" s="23"/>
      <c r="N32" s="23"/>
      <c r="O32" s="23"/>
      <c r="P32" s="23"/>
    </row>
    <row r="33" spans="1:16" s="20" customFormat="1" ht="74.25" customHeight="1" outlineLevel="1">
      <c r="A33" s="25">
        <v>30</v>
      </c>
      <c r="B33" s="26"/>
      <c r="C33" s="27"/>
      <c r="D33" s="26" t="s">
        <v>84</v>
      </c>
      <c r="E33" s="27"/>
      <c r="F33" s="28"/>
      <c r="G33" s="27" t="s">
        <v>98</v>
      </c>
      <c r="H33" s="29" t="s">
        <v>8</v>
      </c>
      <c r="I33" s="30"/>
      <c r="J33" s="31">
        <v>2</v>
      </c>
      <c r="K33" s="30">
        <f t="shared" si="1"/>
        <v>0</v>
      </c>
      <c r="L33" s="23"/>
      <c r="M33" s="23"/>
      <c r="N33" s="23"/>
      <c r="O33" s="23"/>
      <c r="P33" s="23"/>
    </row>
    <row r="34" spans="1:16" s="20" customFormat="1" ht="12.75" customHeight="1" outlineLevel="1">
      <c r="A34" s="25">
        <v>31</v>
      </c>
      <c r="B34" s="3"/>
      <c r="C34" s="51"/>
      <c r="D34" s="3" t="s">
        <v>61</v>
      </c>
      <c r="E34" s="51"/>
      <c r="F34" s="52"/>
      <c r="G34" s="52"/>
      <c r="H34" s="52"/>
      <c r="I34" s="53"/>
      <c r="J34" s="52"/>
      <c r="K34" s="54"/>
      <c r="L34" s="23"/>
      <c r="M34" s="23"/>
      <c r="N34" s="23"/>
      <c r="O34" s="23"/>
      <c r="P34" s="23"/>
    </row>
    <row r="35" spans="1:16" s="40" customFormat="1" ht="66" customHeight="1" outlineLevel="1">
      <c r="A35" s="25">
        <v>32</v>
      </c>
      <c r="B35" s="50"/>
      <c r="C35" s="27"/>
      <c r="D35" s="27" t="s">
        <v>63</v>
      </c>
      <c r="E35" s="27"/>
      <c r="F35" s="34"/>
      <c r="G35" s="27" t="s">
        <v>99</v>
      </c>
      <c r="H35" s="29" t="s">
        <v>8</v>
      </c>
      <c r="I35" s="30"/>
      <c r="J35" s="31">
        <v>1</v>
      </c>
      <c r="K35" s="30">
        <f aca="true" t="shared" si="2" ref="K35:K45">J35*I35</f>
        <v>0</v>
      </c>
      <c r="L35" s="39"/>
      <c r="M35" s="39"/>
      <c r="N35" s="39"/>
      <c r="O35" s="39"/>
      <c r="P35" s="39"/>
    </row>
    <row r="36" spans="1:16" s="40" customFormat="1" ht="60" customHeight="1" outlineLevel="1">
      <c r="A36" s="25">
        <v>33</v>
      </c>
      <c r="B36" s="26"/>
      <c r="C36" s="27"/>
      <c r="D36" s="27" t="s">
        <v>100</v>
      </c>
      <c r="E36" s="27"/>
      <c r="F36" s="34"/>
      <c r="G36" s="27" t="s">
        <v>101</v>
      </c>
      <c r="H36" s="29" t="s">
        <v>46</v>
      </c>
      <c r="I36" s="30"/>
      <c r="J36" s="31">
        <v>1</v>
      </c>
      <c r="K36" s="30">
        <f t="shared" si="2"/>
        <v>0</v>
      </c>
      <c r="L36" s="39"/>
      <c r="M36" s="39"/>
      <c r="N36" s="39"/>
      <c r="O36" s="39"/>
      <c r="P36" s="39"/>
    </row>
    <row r="37" spans="1:11" s="23" customFormat="1" ht="60" customHeight="1">
      <c r="A37" s="25">
        <v>34</v>
      </c>
      <c r="B37" s="26"/>
      <c r="C37" s="27"/>
      <c r="D37" s="27" t="s">
        <v>100</v>
      </c>
      <c r="E37" s="27"/>
      <c r="F37" s="34"/>
      <c r="G37" s="27" t="s">
        <v>102</v>
      </c>
      <c r="H37" s="29" t="s">
        <v>8</v>
      </c>
      <c r="I37" s="30"/>
      <c r="J37" s="31">
        <v>1</v>
      </c>
      <c r="K37" s="30">
        <f t="shared" si="2"/>
        <v>0</v>
      </c>
    </row>
    <row r="38" spans="1:16" s="20" customFormat="1" ht="87.75" customHeight="1" outlineLevel="1">
      <c r="A38" s="25">
        <v>35</v>
      </c>
      <c r="B38" s="26"/>
      <c r="C38" s="27"/>
      <c r="D38" s="27" t="s">
        <v>64</v>
      </c>
      <c r="E38" s="27"/>
      <c r="F38" s="34"/>
      <c r="G38" s="27" t="s">
        <v>106</v>
      </c>
      <c r="H38" s="29" t="s">
        <v>8</v>
      </c>
      <c r="I38" s="30"/>
      <c r="J38" s="31">
        <v>4</v>
      </c>
      <c r="K38" s="30">
        <f t="shared" si="2"/>
        <v>0</v>
      </c>
      <c r="L38" s="23"/>
      <c r="M38" s="23"/>
      <c r="N38" s="23"/>
      <c r="O38" s="23"/>
      <c r="P38" s="23"/>
    </row>
    <row r="39" spans="1:16" s="20" customFormat="1" ht="99" customHeight="1" outlineLevel="1">
      <c r="A39" s="25">
        <v>36</v>
      </c>
      <c r="B39" s="26"/>
      <c r="C39" s="26"/>
      <c r="D39" s="27" t="s">
        <v>141</v>
      </c>
      <c r="E39" s="27"/>
      <c r="F39" s="34"/>
      <c r="G39" s="26" t="s">
        <v>142</v>
      </c>
      <c r="H39" s="29" t="s">
        <v>8</v>
      </c>
      <c r="I39" s="30"/>
      <c r="J39" s="31">
        <v>1</v>
      </c>
      <c r="K39" s="30">
        <f t="shared" si="2"/>
        <v>0</v>
      </c>
      <c r="L39" s="23"/>
      <c r="M39" s="23"/>
      <c r="N39" s="23"/>
      <c r="O39" s="23"/>
      <c r="P39" s="23"/>
    </row>
    <row r="40" spans="1:16" s="20" customFormat="1" ht="103.5" customHeight="1" outlineLevel="1">
      <c r="A40" s="25">
        <v>37</v>
      </c>
      <c r="B40" s="26"/>
      <c r="C40" s="27"/>
      <c r="D40" s="27" t="s">
        <v>64</v>
      </c>
      <c r="E40" s="27"/>
      <c r="F40" s="34"/>
      <c r="G40" s="27" t="s">
        <v>107</v>
      </c>
      <c r="H40" s="29" t="s">
        <v>8</v>
      </c>
      <c r="I40" s="30"/>
      <c r="J40" s="31">
        <v>3</v>
      </c>
      <c r="K40" s="30">
        <f t="shared" si="2"/>
        <v>0</v>
      </c>
      <c r="L40" s="23"/>
      <c r="M40" s="23"/>
      <c r="N40" s="23"/>
      <c r="O40" s="23"/>
      <c r="P40" s="23"/>
    </row>
    <row r="41" spans="1:16" s="20" customFormat="1" ht="12.75" customHeight="1" outlineLevel="1">
      <c r="A41" s="25">
        <v>38</v>
      </c>
      <c r="B41" s="3"/>
      <c r="C41" s="51"/>
      <c r="D41" s="3" t="s">
        <v>223</v>
      </c>
      <c r="E41" s="51"/>
      <c r="F41" s="52"/>
      <c r="G41" s="52"/>
      <c r="H41" s="52"/>
      <c r="I41" s="53"/>
      <c r="J41" s="52"/>
      <c r="K41" s="54"/>
      <c r="L41" s="23"/>
      <c r="M41" s="23"/>
      <c r="N41" s="23"/>
      <c r="O41" s="23"/>
      <c r="P41" s="23"/>
    </row>
    <row r="42" spans="1:16" s="20" customFormat="1" ht="85.5" customHeight="1" outlineLevel="1">
      <c r="A42" s="25">
        <v>39</v>
      </c>
      <c r="B42" s="26"/>
      <c r="C42" s="27"/>
      <c r="D42" s="27" t="s">
        <v>165</v>
      </c>
      <c r="E42" s="27"/>
      <c r="F42" s="34"/>
      <c r="G42" s="27" t="s">
        <v>230</v>
      </c>
      <c r="H42" s="29" t="s">
        <v>8</v>
      </c>
      <c r="I42" s="30"/>
      <c r="J42" s="31">
        <v>1</v>
      </c>
      <c r="K42" s="30">
        <f t="shared" si="2"/>
        <v>0</v>
      </c>
      <c r="L42" s="23"/>
      <c r="M42" s="23"/>
      <c r="N42" s="23"/>
      <c r="O42" s="23"/>
      <c r="P42" s="23"/>
    </row>
    <row r="43" spans="1:16" s="20" customFormat="1" ht="34.5" customHeight="1" outlineLevel="1">
      <c r="A43" s="25">
        <v>40</v>
      </c>
      <c r="B43" s="26"/>
      <c r="C43" s="27"/>
      <c r="D43" s="27" t="s">
        <v>168</v>
      </c>
      <c r="E43" s="27"/>
      <c r="F43" s="34"/>
      <c r="G43" s="27" t="s">
        <v>231</v>
      </c>
      <c r="H43" s="29" t="s">
        <v>8</v>
      </c>
      <c r="I43" s="30"/>
      <c r="J43" s="31">
        <v>1</v>
      </c>
      <c r="K43" s="30">
        <f>J43*I43</f>
        <v>0</v>
      </c>
      <c r="L43" s="23"/>
      <c r="M43" s="23"/>
      <c r="N43" s="23"/>
      <c r="O43" s="23"/>
      <c r="P43" s="23"/>
    </row>
    <row r="44" spans="1:16" s="20" customFormat="1" ht="34.5" customHeight="1" outlineLevel="1">
      <c r="A44" s="25">
        <v>41</v>
      </c>
      <c r="B44" s="26"/>
      <c r="C44" s="27"/>
      <c r="D44" s="27" t="s">
        <v>224</v>
      </c>
      <c r="E44" s="27"/>
      <c r="F44" s="34"/>
      <c r="G44" s="27" t="s">
        <v>228</v>
      </c>
      <c r="H44" s="29" t="s">
        <v>8</v>
      </c>
      <c r="I44" s="30"/>
      <c r="J44" s="31">
        <v>1</v>
      </c>
      <c r="K44" s="30">
        <f t="shared" si="2"/>
        <v>0</v>
      </c>
      <c r="L44" s="23"/>
      <c r="M44" s="23"/>
      <c r="N44" s="23"/>
      <c r="O44" s="23"/>
      <c r="P44" s="23"/>
    </row>
    <row r="45" spans="1:16" s="20" customFormat="1" ht="43.5" customHeight="1" outlineLevel="1">
      <c r="A45" s="25">
        <v>42</v>
      </c>
      <c r="B45" s="26"/>
      <c r="C45" s="27"/>
      <c r="D45" s="27" t="s">
        <v>225</v>
      </c>
      <c r="E45" s="27"/>
      <c r="F45" s="34"/>
      <c r="G45" s="27" t="s">
        <v>232</v>
      </c>
      <c r="H45" s="29" t="s">
        <v>8</v>
      </c>
      <c r="I45" s="30"/>
      <c r="J45" s="31">
        <v>1</v>
      </c>
      <c r="K45" s="30">
        <f t="shared" si="2"/>
        <v>0</v>
      </c>
      <c r="L45" s="23"/>
      <c r="M45" s="23"/>
      <c r="N45" s="23"/>
      <c r="O45" s="23"/>
      <c r="P45" s="23"/>
    </row>
    <row r="46" spans="1:16" s="20" customFormat="1" ht="12.75" customHeight="1" outlineLevel="1">
      <c r="A46" s="25">
        <v>43</v>
      </c>
      <c r="B46" s="3"/>
      <c r="C46" s="51"/>
      <c r="D46" s="3" t="s">
        <v>62</v>
      </c>
      <c r="E46" s="51"/>
      <c r="F46" s="52"/>
      <c r="G46" s="52"/>
      <c r="H46" s="52"/>
      <c r="I46" s="53"/>
      <c r="J46" s="52"/>
      <c r="K46" s="52"/>
      <c r="L46" s="23"/>
      <c r="M46" s="23"/>
      <c r="N46" s="23"/>
      <c r="O46" s="23"/>
      <c r="P46" s="23"/>
    </row>
    <row r="47" spans="1:16" s="20" customFormat="1" ht="131.25" customHeight="1" outlineLevel="1">
      <c r="A47" s="25">
        <v>44</v>
      </c>
      <c r="B47" s="3"/>
      <c r="C47" s="27"/>
      <c r="D47" s="27" t="s">
        <v>103</v>
      </c>
      <c r="E47" s="27"/>
      <c r="F47" s="34"/>
      <c r="G47" s="27" t="s">
        <v>227</v>
      </c>
      <c r="H47" s="29" t="s">
        <v>8</v>
      </c>
      <c r="I47" s="30"/>
      <c r="J47" s="31">
        <v>1</v>
      </c>
      <c r="K47" s="30">
        <f aca="true" t="shared" si="3" ref="K47:K53">J47*I47</f>
        <v>0</v>
      </c>
      <c r="L47" s="23"/>
      <c r="M47" s="23"/>
      <c r="N47" s="23"/>
      <c r="O47" s="23"/>
      <c r="P47" s="23"/>
    </row>
    <row r="48" spans="1:16" s="20" customFormat="1" ht="207" customHeight="1" outlineLevel="1">
      <c r="A48" s="25">
        <v>45</v>
      </c>
      <c r="B48" s="3"/>
      <c r="C48" s="27"/>
      <c r="D48" s="27" t="s">
        <v>104</v>
      </c>
      <c r="E48" s="27"/>
      <c r="F48" s="34"/>
      <c r="G48" s="27" t="s">
        <v>109</v>
      </c>
      <c r="H48" s="29" t="s">
        <v>8</v>
      </c>
      <c r="I48" s="30"/>
      <c r="J48" s="31">
        <v>1</v>
      </c>
      <c r="K48" s="30">
        <f t="shared" si="3"/>
        <v>0</v>
      </c>
      <c r="L48" s="23"/>
      <c r="M48" s="23"/>
      <c r="N48" s="23"/>
      <c r="O48" s="23"/>
      <c r="P48" s="23"/>
    </row>
    <row r="49" spans="1:16" s="20" customFormat="1" ht="59.25" customHeight="1" outlineLevel="1">
      <c r="A49" s="25">
        <v>46</v>
      </c>
      <c r="B49" s="3"/>
      <c r="C49" s="27"/>
      <c r="D49" s="27" t="s">
        <v>105</v>
      </c>
      <c r="E49" s="27"/>
      <c r="F49" s="34"/>
      <c r="G49" s="27" t="s">
        <v>108</v>
      </c>
      <c r="H49" s="29" t="s">
        <v>8</v>
      </c>
      <c r="I49" s="30"/>
      <c r="J49" s="31">
        <v>1</v>
      </c>
      <c r="K49" s="30">
        <f t="shared" si="3"/>
        <v>0</v>
      </c>
      <c r="L49" s="23"/>
      <c r="M49" s="23"/>
      <c r="N49" s="23"/>
      <c r="O49" s="23"/>
      <c r="P49" s="23"/>
    </row>
    <row r="50" spans="1:16" s="20" customFormat="1" ht="48.75" customHeight="1" outlineLevel="1">
      <c r="A50" s="25">
        <v>47</v>
      </c>
      <c r="B50" s="3"/>
      <c r="C50" s="27"/>
      <c r="D50" s="27" t="s">
        <v>110</v>
      </c>
      <c r="E50" s="27"/>
      <c r="F50" s="34"/>
      <c r="G50" s="27" t="s">
        <v>111</v>
      </c>
      <c r="H50" s="29" t="s">
        <v>8</v>
      </c>
      <c r="I50" s="30"/>
      <c r="J50" s="31">
        <v>1</v>
      </c>
      <c r="K50" s="30">
        <f t="shared" si="3"/>
        <v>0</v>
      </c>
      <c r="L50" s="23"/>
      <c r="M50" s="23"/>
      <c r="N50" s="23"/>
      <c r="O50" s="23"/>
      <c r="P50" s="23"/>
    </row>
    <row r="51" spans="1:16" s="20" customFormat="1" ht="44.25" customHeight="1" outlineLevel="1">
      <c r="A51" s="25">
        <v>48</v>
      </c>
      <c r="B51" s="3"/>
      <c r="C51" s="27"/>
      <c r="D51" s="27" t="s">
        <v>112</v>
      </c>
      <c r="E51" s="27"/>
      <c r="F51" s="34"/>
      <c r="G51" s="27" t="s">
        <v>113</v>
      </c>
      <c r="H51" s="29" t="s">
        <v>8</v>
      </c>
      <c r="I51" s="30"/>
      <c r="J51" s="31">
        <v>1</v>
      </c>
      <c r="K51" s="30">
        <f t="shared" si="3"/>
        <v>0</v>
      </c>
      <c r="L51" s="23"/>
      <c r="M51" s="23"/>
      <c r="N51" s="23"/>
      <c r="O51" s="23"/>
      <c r="P51" s="23"/>
    </row>
    <row r="52" spans="1:16" s="20" customFormat="1" ht="141" customHeight="1" outlineLevel="1">
      <c r="A52" s="25">
        <v>49</v>
      </c>
      <c r="B52" s="26"/>
      <c r="C52" s="27"/>
      <c r="D52" s="27" t="s">
        <v>27</v>
      </c>
      <c r="E52" s="27"/>
      <c r="F52" s="34"/>
      <c r="G52" s="27" t="s">
        <v>114</v>
      </c>
      <c r="H52" s="29" t="s">
        <v>8</v>
      </c>
      <c r="I52" s="30"/>
      <c r="J52" s="31">
        <v>1</v>
      </c>
      <c r="K52" s="30">
        <f t="shared" si="3"/>
        <v>0</v>
      </c>
      <c r="L52" s="23"/>
      <c r="M52" s="23"/>
      <c r="N52" s="23"/>
      <c r="O52" s="23"/>
      <c r="P52" s="23"/>
    </row>
    <row r="53" spans="1:16" s="20" customFormat="1" ht="57" customHeight="1" outlineLevel="1">
      <c r="A53" s="25">
        <v>50</v>
      </c>
      <c r="B53" s="26"/>
      <c r="C53" s="27"/>
      <c r="D53" s="27" t="s">
        <v>115</v>
      </c>
      <c r="E53" s="27"/>
      <c r="F53" s="34"/>
      <c r="G53" s="27" t="s">
        <v>143</v>
      </c>
      <c r="H53" s="29" t="s">
        <v>8</v>
      </c>
      <c r="I53" s="30"/>
      <c r="J53" s="31">
        <v>1</v>
      </c>
      <c r="K53" s="30">
        <f t="shared" si="3"/>
        <v>0</v>
      </c>
      <c r="L53" s="23"/>
      <c r="M53" s="23"/>
      <c r="N53" s="23"/>
      <c r="O53" s="23"/>
      <c r="P53" s="23"/>
    </row>
    <row r="54" spans="1:16" s="20" customFormat="1" ht="12.75" customHeight="1" outlineLevel="1">
      <c r="A54" s="25">
        <v>51</v>
      </c>
      <c r="B54" s="3"/>
      <c r="C54" s="51"/>
      <c r="D54" s="3" t="s">
        <v>65</v>
      </c>
      <c r="E54" s="51"/>
      <c r="F54" s="52"/>
      <c r="G54" s="52"/>
      <c r="H54" s="52"/>
      <c r="I54" s="53"/>
      <c r="J54" s="52"/>
      <c r="K54" s="54"/>
      <c r="L54" s="23"/>
      <c r="M54" s="23"/>
      <c r="N54" s="23"/>
      <c r="O54" s="23"/>
      <c r="P54" s="23"/>
    </row>
    <row r="55" spans="1:16" s="20" customFormat="1" ht="76.5" customHeight="1" outlineLevel="1">
      <c r="A55" s="25">
        <v>52</v>
      </c>
      <c r="B55" s="26"/>
      <c r="C55" s="27"/>
      <c r="D55" s="27" t="s">
        <v>73</v>
      </c>
      <c r="E55" s="27"/>
      <c r="F55" s="34"/>
      <c r="G55" s="27" t="s">
        <v>117</v>
      </c>
      <c r="H55" s="29" t="s">
        <v>8</v>
      </c>
      <c r="I55" s="30"/>
      <c r="J55" s="31">
        <v>1</v>
      </c>
      <c r="K55" s="30">
        <f aca="true" t="shared" si="4" ref="K55:K61">J55*I55</f>
        <v>0</v>
      </c>
      <c r="L55" s="23"/>
      <c r="M55" s="23"/>
      <c r="N55" s="23"/>
      <c r="O55" s="23"/>
      <c r="P55" s="23"/>
    </row>
    <row r="56" spans="1:16" s="40" customFormat="1" ht="54" customHeight="1" outlineLevel="1">
      <c r="A56" s="25">
        <v>53</v>
      </c>
      <c r="B56" s="26"/>
      <c r="C56" s="27"/>
      <c r="D56" s="27" t="s">
        <v>116</v>
      </c>
      <c r="E56" s="27"/>
      <c r="F56" s="34"/>
      <c r="G56" s="27" t="s">
        <v>144</v>
      </c>
      <c r="H56" s="29" t="s">
        <v>8</v>
      </c>
      <c r="I56" s="30"/>
      <c r="J56" s="31">
        <v>1</v>
      </c>
      <c r="K56" s="30">
        <f t="shared" si="4"/>
        <v>0</v>
      </c>
      <c r="L56" s="39"/>
      <c r="M56" s="39"/>
      <c r="N56" s="39"/>
      <c r="O56" s="39"/>
      <c r="P56" s="39"/>
    </row>
    <row r="57" spans="1:16" s="40" customFormat="1" ht="42.75" customHeight="1" outlineLevel="1">
      <c r="A57" s="25">
        <v>54</v>
      </c>
      <c r="B57" s="26"/>
      <c r="C57" s="27"/>
      <c r="D57" s="27" t="s">
        <v>66</v>
      </c>
      <c r="E57" s="27"/>
      <c r="F57" s="34"/>
      <c r="G57" s="27" t="s">
        <v>229</v>
      </c>
      <c r="H57" s="29" t="s">
        <v>8</v>
      </c>
      <c r="I57" s="30"/>
      <c r="J57" s="31">
        <v>1</v>
      </c>
      <c r="K57" s="30">
        <f>J57*I57</f>
        <v>0</v>
      </c>
      <c r="L57" s="57"/>
      <c r="M57" s="39"/>
      <c r="N57" s="39"/>
      <c r="O57" s="39"/>
      <c r="P57" s="39"/>
    </row>
    <row r="58" spans="1:11" s="23" customFormat="1" ht="46.5" customHeight="1">
      <c r="A58" s="25">
        <v>55</v>
      </c>
      <c r="B58" s="26"/>
      <c r="C58" s="27"/>
      <c r="D58" s="27" t="s">
        <v>118</v>
      </c>
      <c r="E58" s="27"/>
      <c r="F58" s="34"/>
      <c r="G58" s="27" t="s">
        <v>123</v>
      </c>
      <c r="H58" s="29" t="s">
        <v>8</v>
      </c>
      <c r="I58" s="30"/>
      <c r="J58" s="31">
        <v>1</v>
      </c>
      <c r="K58" s="30">
        <f t="shared" si="4"/>
        <v>0</v>
      </c>
    </row>
    <row r="59" spans="1:16" s="20" customFormat="1" ht="27" customHeight="1" outlineLevel="1">
      <c r="A59" s="25">
        <v>56</v>
      </c>
      <c r="B59" s="26"/>
      <c r="C59" s="27"/>
      <c r="D59" s="27" t="s">
        <v>22</v>
      </c>
      <c r="E59" s="27"/>
      <c r="F59" s="34"/>
      <c r="G59" s="27" t="s">
        <v>124</v>
      </c>
      <c r="H59" s="29" t="s">
        <v>8</v>
      </c>
      <c r="I59" s="30"/>
      <c r="J59" s="31">
        <v>1</v>
      </c>
      <c r="K59" s="30">
        <f t="shared" si="4"/>
        <v>0</v>
      </c>
      <c r="L59" s="23"/>
      <c r="M59" s="23"/>
      <c r="N59" s="23"/>
      <c r="O59" s="23"/>
      <c r="P59" s="23"/>
    </row>
    <row r="60" spans="1:16" s="20" customFormat="1" ht="69" customHeight="1" outlineLevel="1">
      <c r="A60" s="25">
        <v>57</v>
      </c>
      <c r="B60" s="26"/>
      <c r="C60" s="27"/>
      <c r="D60" s="27" t="s">
        <v>119</v>
      </c>
      <c r="E60" s="27"/>
      <c r="F60" s="34"/>
      <c r="G60" s="27" t="s">
        <v>145</v>
      </c>
      <c r="H60" s="29" t="s">
        <v>8</v>
      </c>
      <c r="I60" s="30"/>
      <c r="J60" s="31">
        <v>1</v>
      </c>
      <c r="K60" s="30">
        <f t="shared" si="4"/>
        <v>0</v>
      </c>
      <c r="L60" s="23"/>
      <c r="M60" s="23"/>
      <c r="N60" s="23"/>
      <c r="O60" s="23"/>
      <c r="P60" s="23"/>
    </row>
    <row r="61" spans="1:16" s="20" customFormat="1" ht="39" customHeight="1" outlineLevel="1">
      <c r="A61" s="25">
        <v>58</v>
      </c>
      <c r="B61" s="26"/>
      <c r="C61" s="27"/>
      <c r="D61" s="27" t="s">
        <v>120</v>
      </c>
      <c r="E61" s="27"/>
      <c r="F61" s="34"/>
      <c r="G61" s="27" t="s">
        <v>125</v>
      </c>
      <c r="H61" s="29" t="s">
        <v>8</v>
      </c>
      <c r="I61" s="30"/>
      <c r="J61" s="31">
        <v>1</v>
      </c>
      <c r="K61" s="30">
        <f t="shared" si="4"/>
        <v>0</v>
      </c>
      <c r="L61" s="23"/>
      <c r="M61" s="23"/>
      <c r="N61" s="23"/>
      <c r="O61" s="23"/>
      <c r="P61" s="23"/>
    </row>
    <row r="62" spans="1:16" s="20" customFormat="1" ht="87" customHeight="1" outlineLevel="1">
      <c r="A62" s="25">
        <v>59</v>
      </c>
      <c r="B62" s="26"/>
      <c r="C62" s="27"/>
      <c r="D62" s="27" t="s">
        <v>66</v>
      </c>
      <c r="E62" s="27"/>
      <c r="F62" s="34"/>
      <c r="G62" s="27" t="s">
        <v>122</v>
      </c>
      <c r="H62" s="29" t="s">
        <v>8</v>
      </c>
      <c r="I62" s="30"/>
      <c r="J62" s="31">
        <v>1</v>
      </c>
      <c r="K62" s="30">
        <f aca="true" t="shared" si="5" ref="K62:K102">J62*I62</f>
        <v>0</v>
      </c>
      <c r="L62" s="23"/>
      <c r="M62" s="23"/>
      <c r="N62" s="23"/>
      <c r="O62" s="23"/>
      <c r="P62" s="23"/>
    </row>
    <row r="63" spans="1:16" s="20" customFormat="1" ht="99" customHeight="1" outlineLevel="1">
      <c r="A63" s="25">
        <v>60</v>
      </c>
      <c r="B63" s="26"/>
      <c r="C63" s="27"/>
      <c r="D63" s="27" t="s">
        <v>67</v>
      </c>
      <c r="E63" s="27"/>
      <c r="F63" s="34"/>
      <c r="G63" s="27" t="s">
        <v>82</v>
      </c>
      <c r="H63" s="29" t="s">
        <v>8</v>
      </c>
      <c r="I63" s="30"/>
      <c r="J63" s="31">
        <v>2</v>
      </c>
      <c r="K63" s="30">
        <f t="shared" si="5"/>
        <v>0</v>
      </c>
      <c r="L63" s="23"/>
      <c r="M63" s="23"/>
      <c r="N63" s="23"/>
      <c r="O63" s="23"/>
      <c r="P63" s="23"/>
    </row>
    <row r="64" spans="1:16" s="20" customFormat="1" ht="61.5" customHeight="1" outlineLevel="1">
      <c r="A64" s="25">
        <v>61</v>
      </c>
      <c r="B64" s="26"/>
      <c r="C64" s="27"/>
      <c r="D64" s="27" t="s">
        <v>66</v>
      </c>
      <c r="E64" s="27"/>
      <c r="F64" s="34"/>
      <c r="G64" s="27" t="s">
        <v>69</v>
      </c>
      <c r="H64" s="29" t="s">
        <v>8</v>
      </c>
      <c r="I64" s="30"/>
      <c r="J64" s="31">
        <v>1</v>
      </c>
      <c r="K64" s="30">
        <f t="shared" si="5"/>
        <v>0</v>
      </c>
      <c r="L64" s="23"/>
      <c r="M64" s="23"/>
      <c r="N64" s="23"/>
      <c r="O64" s="23"/>
      <c r="P64" s="23"/>
    </row>
    <row r="65" spans="1:16" s="20" customFormat="1" ht="48" customHeight="1" outlineLevel="1">
      <c r="A65" s="25">
        <v>62</v>
      </c>
      <c r="B65" s="26"/>
      <c r="C65" s="27"/>
      <c r="D65" s="27" t="s">
        <v>66</v>
      </c>
      <c r="E65" s="27"/>
      <c r="F65" s="34"/>
      <c r="G65" s="27" t="s">
        <v>70</v>
      </c>
      <c r="H65" s="29" t="s">
        <v>8</v>
      </c>
      <c r="I65" s="30"/>
      <c r="J65" s="31">
        <v>1</v>
      </c>
      <c r="K65" s="30">
        <f t="shared" si="5"/>
        <v>0</v>
      </c>
      <c r="L65" s="23"/>
      <c r="M65" s="23"/>
      <c r="N65" s="23"/>
      <c r="O65" s="23"/>
      <c r="P65" s="23"/>
    </row>
    <row r="66" spans="1:16" s="20" customFormat="1" ht="13.5" customHeight="1" outlineLevel="1">
      <c r="A66" s="25">
        <v>63</v>
      </c>
      <c r="B66" s="3"/>
      <c r="C66" s="51"/>
      <c r="D66" s="3" t="s">
        <v>121</v>
      </c>
      <c r="E66" s="51"/>
      <c r="F66" s="52"/>
      <c r="G66" s="52"/>
      <c r="H66" s="52"/>
      <c r="I66" s="53"/>
      <c r="J66" s="52"/>
      <c r="K66" s="52"/>
      <c r="L66" s="23"/>
      <c r="M66" s="23"/>
      <c r="N66" s="23"/>
      <c r="O66" s="23"/>
      <c r="P66" s="23"/>
    </row>
    <row r="67" spans="1:16" s="20" customFormat="1" ht="33.75" customHeight="1" outlineLevel="1">
      <c r="A67" s="25">
        <v>64</v>
      </c>
      <c r="B67" s="26"/>
      <c r="C67" s="27"/>
      <c r="D67" s="27" t="s">
        <v>127</v>
      </c>
      <c r="E67" s="27"/>
      <c r="F67" s="34"/>
      <c r="G67" s="27" t="s">
        <v>128</v>
      </c>
      <c r="H67" s="29" t="s">
        <v>8</v>
      </c>
      <c r="I67" s="30"/>
      <c r="J67" s="31">
        <v>1</v>
      </c>
      <c r="K67" s="30">
        <f t="shared" si="5"/>
        <v>0</v>
      </c>
      <c r="L67" s="23"/>
      <c r="M67" s="23"/>
      <c r="N67" s="23"/>
      <c r="O67" s="23"/>
      <c r="P67" s="23"/>
    </row>
    <row r="68" spans="1:16" s="20" customFormat="1" ht="27.75" customHeight="1" outlineLevel="1">
      <c r="A68" s="25">
        <v>65</v>
      </c>
      <c r="B68" s="26"/>
      <c r="C68" s="27"/>
      <c r="D68" s="27" t="s">
        <v>127</v>
      </c>
      <c r="E68" s="27"/>
      <c r="F68" s="34"/>
      <c r="G68" s="27" t="s">
        <v>21</v>
      </c>
      <c r="H68" s="29" t="s">
        <v>8</v>
      </c>
      <c r="I68" s="30"/>
      <c r="J68" s="31">
        <v>3</v>
      </c>
      <c r="K68" s="30">
        <f t="shared" si="5"/>
        <v>0</v>
      </c>
      <c r="L68" s="23"/>
      <c r="M68" s="23"/>
      <c r="N68" s="23"/>
      <c r="O68" s="23"/>
      <c r="P68" s="23"/>
    </row>
    <row r="69" spans="1:16" s="20" customFormat="1" ht="33.75" customHeight="1" outlineLevel="1">
      <c r="A69" s="25">
        <v>66</v>
      </c>
      <c r="B69" s="26"/>
      <c r="C69" s="27"/>
      <c r="D69" s="27" t="s">
        <v>127</v>
      </c>
      <c r="E69" s="27"/>
      <c r="F69" s="34"/>
      <c r="G69" s="27" t="s">
        <v>129</v>
      </c>
      <c r="H69" s="29" t="s">
        <v>8</v>
      </c>
      <c r="I69" s="30"/>
      <c r="J69" s="31">
        <v>1</v>
      </c>
      <c r="K69" s="30">
        <f t="shared" si="5"/>
        <v>0</v>
      </c>
      <c r="L69" s="23"/>
      <c r="M69" s="23"/>
      <c r="N69" s="23"/>
      <c r="O69" s="23"/>
      <c r="P69" s="23"/>
    </row>
    <row r="70" spans="1:16" s="20" customFormat="1" ht="33.75" customHeight="1" outlineLevel="1">
      <c r="A70" s="25">
        <v>67</v>
      </c>
      <c r="B70" s="26"/>
      <c r="C70" s="27"/>
      <c r="D70" s="27" t="s">
        <v>127</v>
      </c>
      <c r="E70" s="27"/>
      <c r="F70" s="34"/>
      <c r="G70" s="27" t="s">
        <v>130</v>
      </c>
      <c r="H70" s="29" t="s">
        <v>8</v>
      </c>
      <c r="I70" s="30"/>
      <c r="J70" s="31">
        <v>3</v>
      </c>
      <c r="K70" s="30">
        <f t="shared" si="5"/>
        <v>0</v>
      </c>
      <c r="L70" s="23"/>
      <c r="M70" s="23"/>
      <c r="N70" s="23"/>
      <c r="O70" s="23"/>
      <c r="P70" s="23"/>
    </row>
    <row r="71" spans="1:16" s="20" customFormat="1" ht="33.75" customHeight="1" outlineLevel="1">
      <c r="A71" s="25">
        <v>68</v>
      </c>
      <c r="B71" s="26"/>
      <c r="C71" s="27"/>
      <c r="D71" s="27" t="s">
        <v>127</v>
      </c>
      <c r="E71" s="27"/>
      <c r="F71" s="34"/>
      <c r="G71" s="27" t="s">
        <v>131</v>
      </c>
      <c r="H71" s="29" t="s">
        <v>8</v>
      </c>
      <c r="I71" s="30"/>
      <c r="J71" s="31">
        <v>6</v>
      </c>
      <c r="K71" s="30">
        <f t="shared" si="5"/>
        <v>0</v>
      </c>
      <c r="L71" s="23"/>
      <c r="M71" s="23"/>
      <c r="N71" s="23"/>
      <c r="O71" s="23"/>
      <c r="P71" s="23"/>
    </row>
    <row r="72" spans="1:16" s="20" customFormat="1" ht="31.5" customHeight="1" outlineLevel="1">
      <c r="A72" s="25">
        <v>69</v>
      </c>
      <c r="B72" s="26"/>
      <c r="C72" s="27"/>
      <c r="D72" s="27" t="s">
        <v>127</v>
      </c>
      <c r="E72" s="27"/>
      <c r="F72" s="34"/>
      <c r="G72" s="27" t="s">
        <v>132</v>
      </c>
      <c r="H72" s="29" t="s">
        <v>8</v>
      </c>
      <c r="I72" s="30"/>
      <c r="J72" s="31">
        <v>1</v>
      </c>
      <c r="K72" s="30">
        <f t="shared" si="5"/>
        <v>0</v>
      </c>
      <c r="L72" s="23"/>
      <c r="M72" s="23"/>
      <c r="N72" s="23"/>
      <c r="O72" s="23"/>
      <c r="P72" s="23"/>
    </row>
    <row r="73" spans="1:16" s="20" customFormat="1" ht="88.5" customHeight="1" outlineLevel="1">
      <c r="A73" s="25">
        <v>70</v>
      </c>
      <c r="B73" s="26"/>
      <c r="C73" s="27"/>
      <c r="D73" s="27" t="s">
        <v>126</v>
      </c>
      <c r="E73" s="27"/>
      <c r="F73" s="34"/>
      <c r="G73" s="27" t="s">
        <v>146</v>
      </c>
      <c r="H73" s="29" t="s">
        <v>8</v>
      </c>
      <c r="I73" s="30"/>
      <c r="J73" s="31">
        <v>1</v>
      </c>
      <c r="K73" s="30">
        <f t="shared" si="5"/>
        <v>0</v>
      </c>
      <c r="L73" s="23"/>
      <c r="M73" s="23"/>
      <c r="N73" s="23"/>
      <c r="O73" s="23"/>
      <c r="P73" s="23"/>
    </row>
    <row r="74" spans="1:16" s="20" customFormat="1" ht="13.5" customHeight="1" outlineLevel="1">
      <c r="A74" s="25">
        <v>71</v>
      </c>
      <c r="B74" s="3"/>
      <c r="C74" s="51"/>
      <c r="D74" s="3" t="s">
        <v>68</v>
      </c>
      <c r="E74" s="51"/>
      <c r="F74" s="52"/>
      <c r="G74" s="52"/>
      <c r="H74" s="52"/>
      <c r="I74" s="53"/>
      <c r="J74" s="52"/>
      <c r="K74" s="54"/>
      <c r="L74" s="23"/>
      <c r="M74" s="23"/>
      <c r="N74" s="23"/>
      <c r="O74" s="23"/>
      <c r="P74" s="23"/>
    </row>
    <row r="75" spans="1:11" s="20" customFormat="1" ht="36.75" customHeight="1" outlineLevel="1">
      <c r="A75" s="25">
        <v>72</v>
      </c>
      <c r="B75" s="27"/>
      <c r="C75" s="27"/>
      <c r="D75" s="27" t="s">
        <v>12</v>
      </c>
      <c r="E75" s="27"/>
      <c r="F75" s="34"/>
      <c r="G75" s="27" t="s">
        <v>16</v>
      </c>
      <c r="H75" s="29" t="s">
        <v>8</v>
      </c>
      <c r="I75" s="30"/>
      <c r="J75" s="31">
        <v>8</v>
      </c>
      <c r="K75" s="30">
        <f aca="true" t="shared" si="6" ref="K75:K89">J75*I75</f>
        <v>0</v>
      </c>
    </row>
    <row r="76" spans="1:11" s="20" customFormat="1" ht="31.5" customHeight="1" outlineLevel="1">
      <c r="A76" s="25">
        <v>73</v>
      </c>
      <c r="B76" s="27"/>
      <c r="C76" s="27"/>
      <c r="D76" s="27" t="s">
        <v>12</v>
      </c>
      <c r="E76" s="27"/>
      <c r="F76" s="34"/>
      <c r="G76" s="27" t="s">
        <v>194</v>
      </c>
      <c r="H76" s="29" t="s">
        <v>8</v>
      </c>
      <c r="I76" s="30"/>
      <c r="J76" s="31">
        <v>1</v>
      </c>
      <c r="K76" s="30">
        <f t="shared" si="6"/>
        <v>0</v>
      </c>
    </row>
    <row r="77" spans="1:11" s="23" customFormat="1" ht="31.5" customHeight="1">
      <c r="A77" s="25">
        <v>74</v>
      </c>
      <c r="B77" s="27"/>
      <c r="C77" s="27"/>
      <c r="D77" s="27" t="s">
        <v>12</v>
      </c>
      <c r="E77" s="27"/>
      <c r="F77" s="34"/>
      <c r="G77" s="27" t="s">
        <v>36</v>
      </c>
      <c r="H77" s="29" t="s">
        <v>8</v>
      </c>
      <c r="I77" s="30"/>
      <c r="J77" s="31">
        <v>2</v>
      </c>
      <c r="K77" s="30">
        <f t="shared" si="6"/>
        <v>0</v>
      </c>
    </row>
    <row r="78" spans="1:11" s="13" customFormat="1" ht="30" customHeight="1" outlineLevel="1">
      <c r="A78" s="25">
        <v>75</v>
      </c>
      <c r="B78" s="27"/>
      <c r="C78" s="27"/>
      <c r="D78" s="27" t="s">
        <v>12</v>
      </c>
      <c r="E78" s="27"/>
      <c r="F78" s="34"/>
      <c r="G78" s="27" t="s">
        <v>195</v>
      </c>
      <c r="H78" s="29" t="s">
        <v>8</v>
      </c>
      <c r="I78" s="30"/>
      <c r="J78" s="31">
        <v>2</v>
      </c>
      <c r="K78" s="30">
        <f t="shared" si="6"/>
        <v>0</v>
      </c>
    </row>
    <row r="79" spans="1:11" s="13" customFormat="1" ht="30" customHeight="1" outlineLevel="1">
      <c r="A79" s="25">
        <v>76</v>
      </c>
      <c r="B79" s="27"/>
      <c r="C79" s="27"/>
      <c r="D79" s="27" t="s">
        <v>12</v>
      </c>
      <c r="E79" s="27"/>
      <c r="F79" s="34"/>
      <c r="G79" s="27" t="s">
        <v>197</v>
      </c>
      <c r="H79" s="29" t="s">
        <v>8</v>
      </c>
      <c r="I79" s="30"/>
      <c r="J79" s="31">
        <v>5</v>
      </c>
      <c r="K79" s="30">
        <f t="shared" si="6"/>
        <v>0</v>
      </c>
    </row>
    <row r="80" spans="1:11" s="13" customFormat="1" ht="32.25" customHeight="1" outlineLevel="1">
      <c r="A80" s="25">
        <v>77</v>
      </c>
      <c r="B80" s="27"/>
      <c r="C80" s="27"/>
      <c r="D80" s="27" t="s">
        <v>203</v>
      </c>
      <c r="E80" s="27"/>
      <c r="F80" s="34"/>
      <c r="G80" s="27" t="s">
        <v>204</v>
      </c>
      <c r="H80" s="29" t="s">
        <v>8</v>
      </c>
      <c r="I80" s="30"/>
      <c r="J80" s="31">
        <v>2</v>
      </c>
      <c r="K80" s="30">
        <f t="shared" si="6"/>
        <v>0</v>
      </c>
    </row>
    <row r="81" spans="1:11" s="13" customFormat="1" ht="29.25" customHeight="1" outlineLevel="1">
      <c r="A81" s="25">
        <v>78</v>
      </c>
      <c r="B81" s="27"/>
      <c r="C81" s="27"/>
      <c r="D81" s="27" t="s">
        <v>76</v>
      </c>
      <c r="E81" s="27"/>
      <c r="F81" s="34"/>
      <c r="G81" s="27" t="s">
        <v>198</v>
      </c>
      <c r="H81" s="29" t="s">
        <v>17</v>
      </c>
      <c r="I81" s="30"/>
      <c r="J81" s="31">
        <v>120</v>
      </c>
      <c r="K81" s="30">
        <f t="shared" si="6"/>
        <v>0</v>
      </c>
    </row>
    <row r="82" spans="1:11" s="13" customFormat="1" ht="29.25" customHeight="1" outlineLevel="1">
      <c r="A82" s="25">
        <v>79</v>
      </c>
      <c r="B82" s="27"/>
      <c r="C82" s="27"/>
      <c r="D82" s="27" t="s">
        <v>77</v>
      </c>
      <c r="E82" s="27"/>
      <c r="F82" s="34"/>
      <c r="G82" s="27" t="s">
        <v>215</v>
      </c>
      <c r="H82" s="29" t="s">
        <v>17</v>
      </c>
      <c r="I82" s="30"/>
      <c r="J82" s="31">
        <v>50</v>
      </c>
      <c r="K82" s="30">
        <f t="shared" si="6"/>
        <v>0</v>
      </c>
    </row>
    <row r="83" spans="1:11" s="13" customFormat="1" ht="29.25" customHeight="1" outlineLevel="1">
      <c r="A83" s="25">
        <v>80</v>
      </c>
      <c r="B83" s="27"/>
      <c r="C83" s="27"/>
      <c r="D83" s="27" t="s">
        <v>76</v>
      </c>
      <c r="E83" s="27"/>
      <c r="F83" s="34"/>
      <c r="G83" s="27" t="s">
        <v>199</v>
      </c>
      <c r="H83" s="29" t="s">
        <v>17</v>
      </c>
      <c r="I83" s="30"/>
      <c r="J83" s="31">
        <v>3</v>
      </c>
      <c r="K83" s="30">
        <f t="shared" si="6"/>
        <v>0</v>
      </c>
    </row>
    <row r="84" spans="1:11" s="13" customFormat="1" ht="29.25" customHeight="1" outlineLevel="1">
      <c r="A84" s="25">
        <v>81</v>
      </c>
      <c r="B84" s="27"/>
      <c r="C84" s="27"/>
      <c r="D84" s="27" t="s">
        <v>78</v>
      </c>
      <c r="E84" s="27"/>
      <c r="F84" s="34"/>
      <c r="G84" s="27" t="s">
        <v>200</v>
      </c>
      <c r="H84" s="29" t="s">
        <v>17</v>
      </c>
      <c r="I84" s="30"/>
      <c r="J84" s="31">
        <v>60</v>
      </c>
      <c r="K84" s="30">
        <f t="shared" si="6"/>
        <v>0</v>
      </c>
    </row>
    <row r="85" spans="1:11" s="13" customFormat="1" ht="47.25" customHeight="1" outlineLevel="1">
      <c r="A85" s="25">
        <v>82</v>
      </c>
      <c r="B85" s="27"/>
      <c r="C85" s="27"/>
      <c r="D85" s="27" t="s">
        <v>79</v>
      </c>
      <c r="E85" s="27"/>
      <c r="F85" s="34"/>
      <c r="G85" s="27" t="s">
        <v>75</v>
      </c>
      <c r="H85" s="29" t="s">
        <v>17</v>
      </c>
      <c r="I85" s="30"/>
      <c r="J85" s="31">
        <v>100</v>
      </c>
      <c r="K85" s="30">
        <f t="shared" si="6"/>
        <v>0</v>
      </c>
    </row>
    <row r="86" spans="1:11" s="13" customFormat="1" ht="46.5" customHeight="1" outlineLevel="1">
      <c r="A86" s="25">
        <v>83</v>
      </c>
      <c r="B86" s="27"/>
      <c r="C86" s="27"/>
      <c r="D86" s="27" t="s">
        <v>80</v>
      </c>
      <c r="E86" s="27"/>
      <c r="F86" s="34"/>
      <c r="G86" s="27" t="s">
        <v>201</v>
      </c>
      <c r="H86" s="29" t="s">
        <v>17</v>
      </c>
      <c r="I86" s="30"/>
      <c r="J86" s="31">
        <v>280</v>
      </c>
      <c r="K86" s="30">
        <f t="shared" si="6"/>
        <v>0</v>
      </c>
    </row>
    <row r="87" spans="1:11" s="36" customFormat="1" ht="33" customHeight="1" outlineLevel="1">
      <c r="A87" s="25">
        <v>84</v>
      </c>
      <c r="B87" s="27"/>
      <c r="C87" s="27"/>
      <c r="D87" s="27" t="s">
        <v>202</v>
      </c>
      <c r="E87" s="27"/>
      <c r="F87" s="34"/>
      <c r="G87" s="27" t="s">
        <v>213</v>
      </c>
      <c r="H87" s="29" t="s">
        <v>17</v>
      </c>
      <c r="I87" s="30"/>
      <c r="J87" s="31">
        <v>100</v>
      </c>
      <c r="K87" s="30">
        <f t="shared" si="6"/>
        <v>0</v>
      </c>
    </row>
    <row r="88" spans="1:11" s="36" customFormat="1" ht="27.75" customHeight="1" outlineLevel="1">
      <c r="A88" s="25">
        <v>85</v>
      </c>
      <c r="B88" s="27"/>
      <c r="C88" s="27"/>
      <c r="D88" s="27" t="s">
        <v>18</v>
      </c>
      <c r="E88" s="27"/>
      <c r="F88" s="34"/>
      <c r="G88" s="27" t="s">
        <v>205</v>
      </c>
      <c r="H88" s="29" t="s">
        <v>8</v>
      </c>
      <c r="I88" s="30"/>
      <c r="J88" s="31">
        <v>12</v>
      </c>
      <c r="K88" s="30">
        <f t="shared" si="6"/>
        <v>0</v>
      </c>
    </row>
    <row r="89" spans="1:11" s="36" customFormat="1" ht="29.25" customHeight="1" outlineLevel="1">
      <c r="A89" s="25">
        <v>86</v>
      </c>
      <c r="B89" s="41"/>
      <c r="C89" s="27"/>
      <c r="D89" s="27" t="s">
        <v>39</v>
      </c>
      <c r="E89" s="27"/>
      <c r="F89" s="34"/>
      <c r="G89" s="27" t="s">
        <v>214</v>
      </c>
      <c r="H89" s="29" t="s">
        <v>13</v>
      </c>
      <c r="I89" s="30"/>
      <c r="J89" s="31">
        <v>1</v>
      </c>
      <c r="K89" s="30">
        <f t="shared" si="6"/>
        <v>0</v>
      </c>
    </row>
    <row r="90" spans="1:16" s="40" customFormat="1" ht="16.5" customHeight="1" outlineLevel="1">
      <c r="A90" s="25">
        <v>87</v>
      </c>
      <c r="B90" s="3"/>
      <c r="C90" s="3"/>
      <c r="D90" s="3" t="s">
        <v>71</v>
      </c>
      <c r="E90" s="3"/>
      <c r="F90" s="10"/>
      <c r="G90" s="10"/>
      <c r="H90" s="10"/>
      <c r="I90" s="11"/>
      <c r="J90" s="10"/>
      <c r="K90" s="12"/>
      <c r="L90" s="39"/>
      <c r="M90" s="39"/>
      <c r="N90" s="39"/>
      <c r="O90" s="39"/>
      <c r="P90" s="39"/>
    </row>
    <row r="91" spans="1:11" s="23" customFormat="1" ht="36" customHeight="1">
      <c r="A91" s="25">
        <v>88</v>
      </c>
      <c r="B91" s="26"/>
      <c r="C91" s="27"/>
      <c r="D91" s="27" t="s">
        <v>14</v>
      </c>
      <c r="E91" s="27"/>
      <c r="F91" s="34"/>
      <c r="G91" s="37" t="s">
        <v>147</v>
      </c>
      <c r="H91" s="29" t="s">
        <v>13</v>
      </c>
      <c r="I91" s="30"/>
      <c r="J91" s="31">
        <v>1</v>
      </c>
      <c r="K91" s="30">
        <f t="shared" si="5"/>
        <v>0</v>
      </c>
    </row>
    <row r="92" spans="1:16" s="20" customFormat="1" ht="30" customHeight="1" outlineLevel="1">
      <c r="A92" s="25">
        <v>89</v>
      </c>
      <c r="B92" s="26"/>
      <c r="C92" s="27"/>
      <c r="D92" s="27" t="s">
        <v>14</v>
      </c>
      <c r="E92" s="27"/>
      <c r="F92" s="34"/>
      <c r="G92" s="37" t="s">
        <v>148</v>
      </c>
      <c r="H92" s="29" t="s">
        <v>13</v>
      </c>
      <c r="I92" s="30"/>
      <c r="J92" s="31">
        <v>1</v>
      </c>
      <c r="K92" s="30">
        <f t="shared" si="5"/>
        <v>0</v>
      </c>
      <c r="L92" s="23"/>
      <c r="M92" s="23"/>
      <c r="N92" s="23"/>
      <c r="O92" s="23"/>
      <c r="P92" s="23"/>
    </row>
    <row r="93" spans="1:16" s="20" customFormat="1" ht="34.5" customHeight="1" outlineLevel="1">
      <c r="A93" s="25">
        <v>90</v>
      </c>
      <c r="B93" s="26"/>
      <c r="C93" s="27"/>
      <c r="D93" s="27" t="s">
        <v>14</v>
      </c>
      <c r="E93" s="27"/>
      <c r="F93" s="34"/>
      <c r="G93" s="27" t="s">
        <v>149</v>
      </c>
      <c r="H93" s="29" t="s">
        <v>13</v>
      </c>
      <c r="I93" s="30"/>
      <c r="J93" s="31">
        <v>1</v>
      </c>
      <c r="K93" s="30">
        <f t="shared" si="5"/>
        <v>0</v>
      </c>
      <c r="L93" s="23"/>
      <c r="M93" s="23"/>
      <c r="N93" s="23"/>
      <c r="O93" s="23"/>
      <c r="P93" s="23"/>
    </row>
    <row r="94" spans="1:16" s="20" customFormat="1" ht="29.25" customHeight="1" outlineLevel="1">
      <c r="A94" s="25">
        <v>91</v>
      </c>
      <c r="B94" s="26"/>
      <c r="C94" s="27"/>
      <c r="D94" s="27" t="s">
        <v>14</v>
      </c>
      <c r="E94" s="27"/>
      <c r="F94" s="34"/>
      <c r="G94" s="27" t="s">
        <v>30</v>
      </c>
      <c r="H94" s="29" t="s">
        <v>13</v>
      </c>
      <c r="I94" s="30"/>
      <c r="J94" s="31">
        <v>1</v>
      </c>
      <c r="K94" s="30">
        <f t="shared" si="5"/>
        <v>0</v>
      </c>
      <c r="L94" s="23"/>
      <c r="M94" s="23"/>
      <c r="N94" s="23"/>
      <c r="O94" s="23"/>
      <c r="P94" s="23"/>
    </row>
    <row r="95" spans="1:16" s="20" customFormat="1" ht="33" customHeight="1" outlineLevel="1">
      <c r="A95" s="25">
        <v>92</v>
      </c>
      <c r="B95" s="26"/>
      <c r="C95" s="27"/>
      <c r="D95" s="27" t="s">
        <v>14</v>
      </c>
      <c r="E95" s="27"/>
      <c r="F95" s="34"/>
      <c r="G95" s="27" t="s">
        <v>31</v>
      </c>
      <c r="H95" s="29" t="s">
        <v>13</v>
      </c>
      <c r="I95" s="30"/>
      <c r="J95" s="31">
        <v>1</v>
      </c>
      <c r="K95" s="30">
        <f t="shared" si="5"/>
        <v>0</v>
      </c>
      <c r="L95" s="23"/>
      <c r="M95" s="23"/>
      <c r="N95" s="23"/>
      <c r="O95" s="23"/>
      <c r="P95" s="23"/>
    </row>
    <row r="96" spans="1:16" s="20" customFormat="1" ht="30.75" customHeight="1" outlineLevel="1">
      <c r="A96" s="25">
        <v>93</v>
      </c>
      <c r="B96" s="26"/>
      <c r="C96" s="27"/>
      <c r="D96" s="27" t="s">
        <v>14</v>
      </c>
      <c r="E96" s="27"/>
      <c r="F96" s="34"/>
      <c r="G96" s="27" t="s">
        <v>150</v>
      </c>
      <c r="H96" s="29" t="s">
        <v>13</v>
      </c>
      <c r="I96" s="30"/>
      <c r="J96" s="31">
        <v>1</v>
      </c>
      <c r="K96" s="30">
        <f t="shared" si="5"/>
        <v>0</v>
      </c>
      <c r="L96" s="23"/>
      <c r="M96" s="23"/>
      <c r="N96" s="23"/>
      <c r="O96" s="23"/>
      <c r="P96" s="23"/>
    </row>
    <row r="97" spans="1:16" s="20" customFormat="1" ht="48" customHeight="1" outlineLevel="1">
      <c r="A97" s="25">
        <v>94</v>
      </c>
      <c r="B97" s="26"/>
      <c r="C97" s="27"/>
      <c r="D97" s="27" t="s">
        <v>29</v>
      </c>
      <c r="E97" s="27"/>
      <c r="F97" s="34"/>
      <c r="G97" s="27" t="s">
        <v>219</v>
      </c>
      <c r="H97" s="29" t="s">
        <v>28</v>
      </c>
      <c r="I97" s="30"/>
      <c r="J97" s="31">
        <v>33</v>
      </c>
      <c r="K97" s="30">
        <f t="shared" si="5"/>
        <v>0</v>
      </c>
      <c r="L97" s="23"/>
      <c r="M97" s="23"/>
      <c r="N97" s="23"/>
      <c r="O97" s="23"/>
      <c r="P97" s="23"/>
    </row>
    <row r="98" spans="1:16" s="20" customFormat="1" ht="48" customHeight="1" outlineLevel="1">
      <c r="A98" s="25">
        <v>95</v>
      </c>
      <c r="B98" s="26"/>
      <c r="C98" s="27"/>
      <c r="D98" s="27" t="s">
        <v>29</v>
      </c>
      <c r="E98" s="27"/>
      <c r="F98" s="34"/>
      <c r="G98" s="27" t="s">
        <v>218</v>
      </c>
      <c r="H98" s="29" t="s">
        <v>28</v>
      </c>
      <c r="I98" s="30"/>
      <c r="J98" s="31">
        <v>27</v>
      </c>
      <c r="K98" s="30">
        <f>J98*I98</f>
        <v>0</v>
      </c>
      <c r="L98" s="23"/>
      <c r="M98" s="23"/>
      <c r="N98" s="23"/>
      <c r="O98" s="23"/>
      <c r="P98" s="23"/>
    </row>
    <row r="99" spans="1:16" s="20" customFormat="1" ht="42" customHeight="1" outlineLevel="1">
      <c r="A99" s="25">
        <v>96</v>
      </c>
      <c r="B99" s="26"/>
      <c r="C99" s="27"/>
      <c r="D99" s="27" t="s">
        <v>14</v>
      </c>
      <c r="E99" s="27"/>
      <c r="F99" s="34"/>
      <c r="G99" s="37" t="s">
        <v>81</v>
      </c>
      <c r="H99" s="29" t="s">
        <v>28</v>
      </c>
      <c r="I99" s="30"/>
      <c r="J99" s="31">
        <v>10</v>
      </c>
      <c r="K99" s="30">
        <f t="shared" si="5"/>
        <v>0</v>
      </c>
      <c r="L99" s="23"/>
      <c r="M99" s="23"/>
      <c r="N99" s="23"/>
      <c r="O99" s="23"/>
      <c r="P99" s="23"/>
    </row>
    <row r="100" spans="1:16" s="36" customFormat="1" ht="33" customHeight="1" outlineLevel="1">
      <c r="A100" s="25">
        <v>97</v>
      </c>
      <c r="B100" s="27"/>
      <c r="C100" s="27"/>
      <c r="D100" s="27" t="s">
        <v>222</v>
      </c>
      <c r="E100" s="27"/>
      <c r="F100" s="34"/>
      <c r="G100" s="27" t="s">
        <v>32</v>
      </c>
      <c r="H100" s="29" t="s">
        <v>13</v>
      </c>
      <c r="I100" s="30"/>
      <c r="J100" s="31">
        <v>1</v>
      </c>
      <c r="K100" s="30">
        <f t="shared" si="5"/>
        <v>0</v>
      </c>
      <c r="L100" s="35"/>
      <c r="M100" s="35"/>
      <c r="N100" s="35"/>
      <c r="O100" s="35"/>
      <c r="P100" s="35"/>
    </row>
    <row r="101" spans="1:16" s="36" customFormat="1" ht="65.25" customHeight="1" outlineLevel="1">
      <c r="A101" s="25">
        <v>98</v>
      </c>
      <c r="B101" s="27"/>
      <c r="C101" s="27"/>
      <c r="D101" s="27" t="s">
        <v>221</v>
      </c>
      <c r="E101" s="27"/>
      <c r="F101" s="34"/>
      <c r="G101" s="27" t="s">
        <v>33</v>
      </c>
      <c r="H101" s="29" t="s">
        <v>13</v>
      </c>
      <c r="I101" s="30"/>
      <c r="J101" s="31">
        <v>1</v>
      </c>
      <c r="K101" s="30">
        <f t="shared" si="5"/>
        <v>0</v>
      </c>
      <c r="L101" s="35"/>
      <c r="M101" s="35"/>
      <c r="N101" s="35"/>
      <c r="O101" s="35"/>
      <c r="P101" s="35"/>
    </row>
    <row r="102" spans="1:16" s="36" customFormat="1" ht="21.75" customHeight="1" outlineLevel="1">
      <c r="A102" s="25">
        <v>99</v>
      </c>
      <c r="B102" s="27"/>
      <c r="C102" s="27"/>
      <c r="D102" s="27" t="s">
        <v>34</v>
      </c>
      <c r="E102" s="27"/>
      <c r="F102" s="34"/>
      <c r="G102" s="27" t="s">
        <v>151</v>
      </c>
      <c r="H102" s="29" t="s">
        <v>13</v>
      </c>
      <c r="I102" s="30"/>
      <c r="J102" s="31">
        <v>1</v>
      </c>
      <c r="K102" s="30">
        <f t="shared" si="5"/>
        <v>0</v>
      </c>
      <c r="L102" s="35"/>
      <c r="M102" s="35"/>
      <c r="N102" s="35"/>
      <c r="O102" s="35"/>
      <c r="P102" s="35"/>
    </row>
    <row r="103" spans="1:13" ht="9.75" customHeight="1">
      <c r="A103" s="25">
        <v>100</v>
      </c>
      <c r="B103" s="44"/>
      <c r="C103" s="44"/>
      <c r="D103" s="44"/>
      <c r="E103" s="45"/>
      <c r="F103" s="46"/>
      <c r="G103" s="46"/>
      <c r="H103" s="46"/>
      <c r="I103" s="46"/>
      <c r="J103" s="46"/>
      <c r="K103" s="47"/>
      <c r="M103" s="17"/>
    </row>
    <row r="104" spans="1:13" ht="15">
      <c r="A104" s="25">
        <v>101</v>
      </c>
      <c r="B104" s="43"/>
      <c r="C104" s="44"/>
      <c r="D104" s="44"/>
      <c r="E104" s="45"/>
      <c r="F104" s="46"/>
      <c r="G104" s="48" t="s">
        <v>152</v>
      </c>
      <c r="H104" s="49"/>
      <c r="I104" s="46"/>
      <c r="J104" s="46"/>
      <c r="K104" s="47">
        <f>SUM(K5:K102)</f>
        <v>0</v>
      </c>
      <c r="M104" s="17"/>
    </row>
    <row r="105" spans="1:13" ht="12.75">
      <c r="A105" s="25">
        <v>102</v>
      </c>
      <c r="B105" s="1"/>
      <c r="C105" s="1"/>
      <c r="D105" s="1"/>
      <c r="E105" s="1"/>
      <c r="F105" s="1"/>
      <c r="G105" s="1"/>
      <c r="H105" s="1"/>
      <c r="I105" s="1"/>
      <c r="J105" s="1"/>
      <c r="K105" s="2"/>
      <c r="M105" s="17"/>
    </row>
    <row r="106" spans="1:11" ht="15">
      <c r="A106" s="25">
        <v>103</v>
      </c>
      <c r="B106" s="3"/>
      <c r="C106" s="4"/>
      <c r="D106" s="4" t="s">
        <v>234</v>
      </c>
      <c r="E106" s="4"/>
      <c r="F106" s="5"/>
      <c r="G106" s="5"/>
      <c r="H106" s="5"/>
      <c r="I106" s="6"/>
      <c r="J106" s="5"/>
      <c r="K106" s="7"/>
    </row>
    <row r="107" spans="1:11" ht="12.75">
      <c r="A107" s="25">
        <v>104</v>
      </c>
      <c r="B107" s="26"/>
      <c r="C107" s="26"/>
      <c r="D107" s="26"/>
      <c r="E107" s="26"/>
      <c r="F107" s="28"/>
      <c r="G107" s="26"/>
      <c r="H107" s="29"/>
      <c r="I107" s="29"/>
      <c r="J107" s="29"/>
      <c r="K107" s="29"/>
    </row>
    <row r="108" spans="1:11" ht="18" customHeight="1">
      <c r="A108" s="25">
        <v>105</v>
      </c>
      <c r="B108" s="3"/>
      <c r="C108" s="3"/>
      <c r="D108" s="3" t="s">
        <v>41</v>
      </c>
      <c r="E108" s="3"/>
      <c r="F108" s="10"/>
      <c r="G108" s="10"/>
      <c r="H108" s="10"/>
      <c r="I108" s="11"/>
      <c r="J108" s="10"/>
      <c r="K108" s="12"/>
    </row>
    <row r="109" spans="1:11" ht="105.75" customHeight="1">
      <c r="A109" s="25">
        <v>106</v>
      </c>
      <c r="B109" s="26"/>
      <c r="C109" s="27" t="s">
        <v>220</v>
      </c>
      <c r="D109" s="27" t="s">
        <v>178</v>
      </c>
      <c r="E109" s="27"/>
      <c r="F109" s="27"/>
      <c r="G109" s="27" t="s">
        <v>217</v>
      </c>
      <c r="H109" s="29" t="s">
        <v>8</v>
      </c>
      <c r="I109" s="30"/>
      <c r="J109" s="31">
        <v>1</v>
      </c>
      <c r="K109" s="30">
        <f>J109*I109</f>
        <v>0</v>
      </c>
    </row>
    <row r="110" spans="1:11" ht="33" customHeight="1">
      <c r="A110" s="25">
        <v>107</v>
      </c>
      <c r="B110" s="26"/>
      <c r="C110" s="27" t="s">
        <v>155</v>
      </c>
      <c r="D110" s="27" t="s">
        <v>153</v>
      </c>
      <c r="E110" s="27"/>
      <c r="F110" s="34"/>
      <c r="G110" s="27" t="s">
        <v>154</v>
      </c>
      <c r="H110" s="29" t="s">
        <v>8</v>
      </c>
      <c r="I110" s="30"/>
      <c r="J110" s="31">
        <v>1</v>
      </c>
      <c r="K110" s="30">
        <f>J110*I110</f>
        <v>0</v>
      </c>
    </row>
    <row r="111" spans="1:11" ht="39">
      <c r="A111" s="25">
        <v>108</v>
      </c>
      <c r="B111" s="26"/>
      <c r="C111" s="27" t="s">
        <v>156</v>
      </c>
      <c r="D111" s="27" t="s">
        <v>157</v>
      </c>
      <c r="E111" s="27"/>
      <c r="F111" s="34"/>
      <c r="G111" s="27" t="s">
        <v>179</v>
      </c>
      <c r="H111" s="29" t="s">
        <v>8</v>
      </c>
      <c r="I111" s="30"/>
      <c r="J111" s="31">
        <v>1</v>
      </c>
      <c r="K111" s="30">
        <f>J111*I111</f>
        <v>0</v>
      </c>
    </row>
    <row r="112" spans="1:11" ht="15">
      <c r="A112" s="25">
        <v>109</v>
      </c>
      <c r="B112" s="3"/>
      <c r="C112" s="51"/>
      <c r="D112" s="3" t="s">
        <v>163</v>
      </c>
      <c r="E112" s="51"/>
      <c r="F112" s="52"/>
      <c r="G112" s="52"/>
      <c r="H112" s="52"/>
      <c r="I112" s="53"/>
      <c r="J112" s="52"/>
      <c r="K112" s="52"/>
    </row>
    <row r="113" spans="1:11" ht="104.25" customHeight="1">
      <c r="A113" s="25">
        <v>110</v>
      </c>
      <c r="B113" s="3"/>
      <c r="C113" s="27" t="s">
        <v>158</v>
      </c>
      <c r="D113" s="27" t="s">
        <v>110</v>
      </c>
      <c r="E113" s="27"/>
      <c r="F113" s="34"/>
      <c r="G113" s="27" t="s">
        <v>216</v>
      </c>
      <c r="H113" s="29" t="s">
        <v>8</v>
      </c>
      <c r="I113" s="30"/>
      <c r="J113" s="31">
        <v>1</v>
      </c>
      <c r="K113" s="30">
        <f aca="true" t="shared" si="7" ref="K113:K120">J113*I113</f>
        <v>0</v>
      </c>
    </row>
    <row r="114" spans="1:11" ht="49.5" customHeight="1">
      <c r="A114" s="25">
        <v>111</v>
      </c>
      <c r="B114" s="3"/>
      <c r="C114" s="27" t="s">
        <v>159</v>
      </c>
      <c r="D114" s="27" t="s">
        <v>160</v>
      </c>
      <c r="E114" s="27"/>
      <c r="F114" s="34"/>
      <c r="G114" s="27" t="s">
        <v>180</v>
      </c>
      <c r="H114" s="29" t="s">
        <v>8</v>
      </c>
      <c r="I114" s="30"/>
      <c r="J114" s="31">
        <v>1</v>
      </c>
      <c r="K114" s="30">
        <f t="shared" si="7"/>
        <v>0</v>
      </c>
    </row>
    <row r="115" spans="1:11" ht="40.5" customHeight="1">
      <c r="A115" s="25">
        <v>112</v>
      </c>
      <c r="B115" s="3"/>
      <c r="C115" s="27" t="s">
        <v>161</v>
      </c>
      <c r="D115" s="27" t="s">
        <v>162</v>
      </c>
      <c r="E115" s="27"/>
      <c r="F115" s="34"/>
      <c r="G115" s="27" t="s">
        <v>181</v>
      </c>
      <c r="H115" s="29" t="s">
        <v>8</v>
      </c>
      <c r="I115" s="30"/>
      <c r="J115" s="31">
        <v>1</v>
      </c>
      <c r="K115" s="30">
        <f t="shared" si="7"/>
        <v>0</v>
      </c>
    </row>
    <row r="116" spans="1:11" ht="147.75" customHeight="1">
      <c r="A116" s="25">
        <v>113</v>
      </c>
      <c r="B116" s="3"/>
      <c r="C116" s="27" t="s">
        <v>26</v>
      </c>
      <c r="D116" s="27" t="s">
        <v>27</v>
      </c>
      <c r="E116" s="27"/>
      <c r="F116" s="34"/>
      <c r="G116" s="27" t="s">
        <v>114</v>
      </c>
      <c r="H116" s="29" t="s">
        <v>8</v>
      </c>
      <c r="I116" s="30"/>
      <c r="J116" s="31">
        <v>1</v>
      </c>
      <c r="K116" s="30">
        <f t="shared" si="7"/>
        <v>0</v>
      </c>
    </row>
    <row r="117" spans="1:11" ht="119.25" customHeight="1">
      <c r="A117" s="25">
        <v>114</v>
      </c>
      <c r="B117" s="3"/>
      <c r="C117" s="27" t="s">
        <v>164</v>
      </c>
      <c r="D117" s="27" t="s">
        <v>165</v>
      </c>
      <c r="E117" s="27"/>
      <c r="F117" s="34"/>
      <c r="G117" s="27" t="s">
        <v>182</v>
      </c>
      <c r="H117" s="29" t="s">
        <v>166</v>
      </c>
      <c r="I117" s="30"/>
      <c r="J117" s="31">
        <v>1</v>
      </c>
      <c r="K117" s="30">
        <f t="shared" si="7"/>
        <v>0</v>
      </c>
    </row>
    <row r="118" spans="1:16" s="20" customFormat="1" ht="39" customHeight="1" outlineLevel="1">
      <c r="A118" s="25">
        <v>115</v>
      </c>
      <c r="B118" s="3"/>
      <c r="C118" s="27" t="s">
        <v>167</v>
      </c>
      <c r="D118" s="27" t="s">
        <v>168</v>
      </c>
      <c r="E118" s="27"/>
      <c r="F118" s="34"/>
      <c r="G118" s="27" t="s">
        <v>184</v>
      </c>
      <c r="H118" s="29" t="s">
        <v>8</v>
      </c>
      <c r="I118" s="30"/>
      <c r="J118" s="31">
        <v>1</v>
      </c>
      <c r="K118" s="30">
        <f t="shared" si="7"/>
        <v>0</v>
      </c>
      <c r="L118" s="23"/>
      <c r="M118" s="23"/>
      <c r="N118" s="23"/>
      <c r="O118" s="23"/>
      <c r="P118" s="23"/>
    </row>
    <row r="119" spans="1:11" ht="23.25" customHeight="1">
      <c r="A119" s="25">
        <v>116</v>
      </c>
      <c r="B119" s="3"/>
      <c r="C119" s="27" t="s">
        <v>169</v>
      </c>
      <c r="D119" s="27" t="s">
        <v>160</v>
      </c>
      <c r="E119" s="27"/>
      <c r="F119" s="34"/>
      <c r="G119" s="27" t="s">
        <v>183</v>
      </c>
      <c r="H119" s="29" t="s">
        <v>8</v>
      </c>
      <c r="I119" s="30"/>
      <c r="J119" s="31">
        <v>1</v>
      </c>
      <c r="K119" s="30">
        <f t="shared" si="7"/>
        <v>0</v>
      </c>
    </row>
    <row r="120" spans="1:11" ht="57.75" customHeight="1">
      <c r="A120" s="25">
        <v>117</v>
      </c>
      <c r="B120" s="3"/>
      <c r="C120" s="27" t="s">
        <v>72</v>
      </c>
      <c r="D120" s="27" t="s">
        <v>115</v>
      </c>
      <c r="E120" s="27"/>
      <c r="F120" s="34"/>
      <c r="G120" s="27" t="s">
        <v>170</v>
      </c>
      <c r="H120" s="29" t="s">
        <v>8</v>
      </c>
      <c r="I120" s="30"/>
      <c r="J120" s="31">
        <v>1</v>
      </c>
      <c r="K120" s="30">
        <f t="shared" si="7"/>
        <v>0</v>
      </c>
    </row>
    <row r="121" spans="1:11" ht="15">
      <c r="A121" s="25">
        <v>118</v>
      </c>
      <c r="B121" s="3"/>
      <c r="C121" s="51"/>
      <c r="D121" s="3" t="s">
        <v>65</v>
      </c>
      <c r="E121" s="51"/>
      <c r="F121" s="52"/>
      <c r="G121" s="52"/>
      <c r="H121" s="52"/>
      <c r="I121" s="53"/>
      <c r="J121" s="52"/>
      <c r="K121" s="54"/>
    </row>
    <row r="122" spans="1:11" ht="65.25" customHeight="1">
      <c r="A122" s="25">
        <v>119</v>
      </c>
      <c r="B122" s="26"/>
      <c r="C122" s="27" t="s">
        <v>171</v>
      </c>
      <c r="D122" s="27" t="s">
        <v>172</v>
      </c>
      <c r="E122" s="27"/>
      <c r="F122" s="34"/>
      <c r="G122" s="27" t="s">
        <v>173</v>
      </c>
      <c r="H122" s="29" t="s">
        <v>8</v>
      </c>
      <c r="I122" s="30"/>
      <c r="J122" s="31">
        <v>1</v>
      </c>
      <c r="K122" s="30">
        <f>J122*I122</f>
        <v>0</v>
      </c>
    </row>
    <row r="123" spans="1:11" ht="15">
      <c r="A123" s="25">
        <v>120</v>
      </c>
      <c r="B123" s="3"/>
      <c r="C123" s="51"/>
      <c r="D123" s="3" t="s">
        <v>174</v>
      </c>
      <c r="E123" s="51"/>
      <c r="F123" s="52"/>
      <c r="G123" s="52"/>
      <c r="H123" s="52"/>
      <c r="I123" s="53"/>
      <c r="J123" s="52"/>
      <c r="K123" s="52"/>
    </row>
    <row r="124" spans="1:11" ht="62.25" customHeight="1">
      <c r="A124" s="25">
        <v>121</v>
      </c>
      <c r="B124" s="26"/>
      <c r="C124" s="27" t="s">
        <v>175</v>
      </c>
      <c r="D124" s="27" t="s">
        <v>176</v>
      </c>
      <c r="E124" s="27"/>
      <c r="F124" s="34"/>
      <c r="G124" s="27" t="s">
        <v>185</v>
      </c>
      <c r="H124" s="29" t="s">
        <v>8</v>
      </c>
      <c r="I124" s="30"/>
      <c r="J124" s="31">
        <v>20</v>
      </c>
      <c r="K124" s="30">
        <f>J124*I124</f>
        <v>0</v>
      </c>
    </row>
    <row r="125" spans="1:11" ht="15">
      <c r="A125" s="25">
        <v>122</v>
      </c>
      <c r="B125" s="3"/>
      <c r="C125" s="51"/>
      <c r="D125" s="3" t="s">
        <v>68</v>
      </c>
      <c r="E125" s="51"/>
      <c r="F125" s="52"/>
      <c r="G125" s="52"/>
      <c r="H125" s="52"/>
      <c r="I125" s="53"/>
      <c r="J125" s="52"/>
      <c r="K125" s="54"/>
    </row>
    <row r="126" spans="1:11" ht="12.75">
      <c r="A126" s="25">
        <v>123</v>
      </c>
      <c r="B126" s="27"/>
      <c r="C126" s="27" t="s">
        <v>15</v>
      </c>
      <c r="D126" s="27" t="s">
        <v>12</v>
      </c>
      <c r="E126" s="27"/>
      <c r="F126" s="34"/>
      <c r="G126" s="27" t="s">
        <v>16</v>
      </c>
      <c r="H126" s="29" t="s">
        <v>8</v>
      </c>
      <c r="I126" s="30"/>
      <c r="J126" s="31">
        <v>1</v>
      </c>
      <c r="K126" s="30">
        <f aca="true" t="shared" si="8" ref="K126:K145">J126*I126</f>
        <v>0</v>
      </c>
    </row>
    <row r="127" spans="1:11" ht="12.75">
      <c r="A127" s="25">
        <v>124</v>
      </c>
      <c r="B127" s="27"/>
      <c r="C127" s="27" t="s">
        <v>35</v>
      </c>
      <c r="D127" s="27" t="s">
        <v>12</v>
      </c>
      <c r="E127" s="27"/>
      <c r="F127" s="34"/>
      <c r="G127" s="27" t="s">
        <v>36</v>
      </c>
      <c r="H127" s="29" t="s">
        <v>8</v>
      </c>
      <c r="I127" s="30"/>
      <c r="J127" s="31">
        <v>1</v>
      </c>
      <c r="K127" s="30">
        <f>J127*I127</f>
        <v>0</v>
      </c>
    </row>
    <row r="128" spans="1:11" ht="26.25">
      <c r="A128" s="25">
        <v>125</v>
      </c>
      <c r="B128" s="27"/>
      <c r="C128" s="27" t="s">
        <v>38</v>
      </c>
      <c r="D128" s="27" t="s">
        <v>206</v>
      </c>
      <c r="E128" s="27"/>
      <c r="F128" s="34"/>
      <c r="G128" s="27" t="s">
        <v>207</v>
      </c>
      <c r="H128" s="29" t="s">
        <v>8</v>
      </c>
      <c r="I128" s="30"/>
      <c r="J128" s="31">
        <v>1</v>
      </c>
      <c r="K128" s="30">
        <f>J128*I128</f>
        <v>0</v>
      </c>
    </row>
    <row r="129" spans="1:11" s="23" customFormat="1" ht="37.5" customHeight="1">
      <c r="A129" s="25">
        <v>126</v>
      </c>
      <c r="B129" s="27"/>
      <c r="C129" s="27" t="s">
        <v>196</v>
      </c>
      <c r="D129" s="27" t="s">
        <v>206</v>
      </c>
      <c r="E129" s="27"/>
      <c r="F129" s="34"/>
      <c r="G129" s="27" t="s">
        <v>208</v>
      </c>
      <c r="H129" s="29" t="s">
        <v>8</v>
      </c>
      <c r="I129" s="30"/>
      <c r="J129" s="31">
        <v>2</v>
      </c>
      <c r="K129" s="30">
        <f>J129*I129</f>
        <v>0</v>
      </c>
    </row>
    <row r="130" spans="1:11" ht="12.75">
      <c r="A130" s="25">
        <v>127</v>
      </c>
      <c r="B130" s="27"/>
      <c r="C130" s="27" t="s">
        <v>209</v>
      </c>
      <c r="D130" s="27" t="s">
        <v>203</v>
      </c>
      <c r="E130" s="27"/>
      <c r="F130" s="34"/>
      <c r="G130" s="27" t="s">
        <v>210</v>
      </c>
      <c r="H130" s="29" t="s">
        <v>8</v>
      </c>
      <c r="I130" s="30"/>
      <c r="J130" s="31">
        <v>1</v>
      </c>
      <c r="K130" s="30">
        <f>J130*I130</f>
        <v>0</v>
      </c>
    </row>
    <row r="131" spans="1:11" ht="39" customHeight="1">
      <c r="A131" s="25">
        <v>128</v>
      </c>
      <c r="B131" s="27"/>
      <c r="C131" s="27" t="s">
        <v>37</v>
      </c>
      <c r="D131" s="27" t="s">
        <v>80</v>
      </c>
      <c r="E131" s="27"/>
      <c r="F131" s="34"/>
      <c r="G131" s="27" t="s">
        <v>201</v>
      </c>
      <c r="H131" s="29" t="s">
        <v>17</v>
      </c>
      <c r="I131" s="30"/>
      <c r="J131" s="31">
        <v>5</v>
      </c>
      <c r="K131" s="30">
        <f t="shared" si="8"/>
        <v>0</v>
      </c>
    </row>
    <row r="132" spans="1:11" ht="26.25">
      <c r="A132" s="25">
        <v>129</v>
      </c>
      <c r="B132" s="27"/>
      <c r="C132" s="27" t="s">
        <v>38</v>
      </c>
      <c r="D132" s="27" t="s">
        <v>18</v>
      </c>
      <c r="E132" s="27"/>
      <c r="F132" s="34"/>
      <c r="G132" s="27" t="s">
        <v>23</v>
      </c>
      <c r="H132" s="29" t="s">
        <v>8</v>
      </c>
      <c r="I132" s="30"/>
      <c r="J132" s="31">
        <v>4</v>
      </c>
      <c r="K132" s="30">
        <f t="shared" si="8"/>
        <v>0</v>
      </c>
    </row>
    <row r="133" spans="1:11" ht="27.75" customHeight="1">
      <c r="A133" s="25">
        <v>130</v>
      </c>
      <c r="B133" s="27"/>
      <c r="C133" s="27" t="s">
        <v>40</v>
      </c>
      <c r="D133" s="27" t="s">
        <v>39</v>
      </c>
      <c r="E133" s="27"/>
      <c r="F133" s="34"/>
      <c r="G133" s="27" t="s">
        <v>214</v>
      </c>
      <c r="H133" s="29" t="s">
        <v>13</v>
      </c>
      <c r="I133" s="30"/>
      <c r="J133" s="31">
        <v>1</v>
      </c>
      <c r="K133" s="30">
        <f t="shared" si="8"/>
        <v>0</v>
      </c>
    </row>
    <row r="134" spans="1:11" ht="18" customHeight="1">
      <c r="A134" s="25">
        <v>131</v>
      </c>
      <c r="B134" s="3"/>
      <c r="C134" s="3"/>
      <c r="D134" s="3" t="s">
        <v>71</v>
      </c>
      <c r="E134" s="3"/>
      <c r="F134" s="10"/>
      <c r="G134" s="10"/>
      <c r="H134" s="10"/>
      <c r="I134" s="11"/>
      <c r="J134" s="10"/>
      <c r="K134" s="12"/>
    </row>
    <row r="135" spans="1:11" ht="23.25" customHeight="1">
      <c r="A135" s="25">
        <v>132</v>
      </c>
      <c r="B135" s="26"/>
      <c r="C135" s="27"/>
      <c r="D135" s="27" t="s">
        <v>14</v>
      </c>
      <c r="E135" s="27"/>
      <c r="F135" s="34"/>
      <c r="G135" s="37" t="s">
        <v>186</v>
      </c>
      <c r="H135" s="29" t="s">
        <v>13</v>
      </c>
      <c r="I135" s="30"/>
      <c r="J135" s="31">
        <v>1</v>
      </c>
      <c r="K135" s="30">
        <f t="shared" si="8"/>
        <v>0</v>
      </c>
    </row>
    <row r="136" spans="1:11" ht="39" customHeight="1">
      <c r="A136" s="25">
        <v>133</v>
      </c>
      <c r="B136" s="26"/>
      <c r="C136" s="27"/>
      <c r="D136" s="27" t="s">
        <v>14</v>
      </c>
      <c r="E136" s="27"/>
      <c r="F136" s="34"/>
      <c r="G136" s="27" t="s">
        <v>187</v>
      </c>
      <c r="H136" s="29" t="s">
        <v>13</v>
      </c>
      <c r="I136" s="30"/>
      <c r="J136" s="31">
        <v>1</v>
      </c>
      <c r="K136" s="30">
        <f t="shared" si="8"/>
        <v>0</v>
      </c>
    </row>
    <row r="137" spans="1:11" ht="21" customHeight="1">
      <c r="A137" s="25">
        <v>134</v>
      </c>
      <c r="B137" s="26"/>
      <c r="C137" s="27"/>
      <c r="D137" s="27" t="s">
        <v>14</v>
      </c>
      <c r="E137" s="27"/>
      <c r="F137" s="34"/>
      <c r="G137" s="27" t="s">
        <v>188</v>
      </c>
      <c r="H137" s="29" t="s">
        <v>13</v>
      </c>
      <c r="I137" s="30"/>
      <c r="J137" s="31">
        <v>1</v>
      </c>
      <c r="K137" s="30">
        <f t="shared" si="8"/>
        <v>0</v>
      </c>
    </row>
    <row r="138" spans="1:11" ht="24.75" customHeight="1">
      <c r="A138" s="25">
        <v>135</v>
      </c>
      <c r="B138" s="26"/>
      <c r="C138" s="27"/>
      <c r="D138" s="27" t="s">
        <v>14</v>
      </c>
      <c r="E138" s="27"/>
      <c r="F138" s="34"/>
      <c r="G138" s="27" t="s">
        <v>189</v>
      </c>
      <c r="H138" s="29" t="s">
        <v>13</v>
      </c>
      <c r="I138" s="30"/>
      <c r="J138" s="31">
        <v>1</v>
      </c>
      <c r="K138" s="30">
        <f t="shared" si="8"/>
        <v>0</v>
      </c>
    </row>
    <row r="139" spans="1:11" ht="33" customHeight="1">
      <c r="A139" s="25">
        <v>136</v>
      </c>
      <c r="B139" s="26"/>
      <c r="C139" s="27"/>
      <c r="D139" s="27" t="s">
        <v>14</v>
      </c>
      <c r="E139" s="27"/>
      <c r="F139" s="34"/>
      <c r="G139" s="27" t="s">
        <v>190</v>
      </c>
      <c r="H139" s="29" t="s">
        <v>13</v>
      </c>
      <c r="I139" s="30"/>
      <c r="J139" s="31">
        <v>1</v>
      </c>
      <c r="K139" s="30">
        <f t="shared" si="8"/>
        <v>0</v>
      </c>
    </row>
    <row r="140" spans="1:11" ht="33" customHeight="1">
      <c r="A140" s="25">
        <v>137</v>
      </c>
      <c r="B140" s="26"/>
      <c r="C140" s="27"/>
      <c r="D140" s="27" t="s">
        <v>14</v>
      </c>
      <c r="E140" s="27"/>
      <c r="F140" s="34"/>
      <c r="G140" s="37" t="s">
        <v>191</v>
      </c>
      <c r="H140" s="29" t="s">
        <v>13</v>
      </c>
      <c r="I140" s="30"/>
      <c r="J140" s="31">
        <v>1</v>
      </c>
      <c r="K140" s="30">
        <f t="shared" si="8"/>
        <v>0</v>
      </c>
    </row>
    <row r="141" spans="1:11" ht="33" customHeight="1">
      <c r="A141" s="25">
        <v>138</v>
      </c>
      <c r="B141" s="26"/>
      <c r="C141" s="27"/>
      <c r="D141" s="27" t="s">
        <v>29</v>
      </c>
      <c r="E141" s="27"/>
      <c r="F141" s="34"/>
      <c r="G141" s="37" t="s">
        <v>192</v>
      </c>
      <c r="H141" s="29" t="s">
        <v>13</v>
      </c>
      <c r="I141" s="30"/>
      <c r="J141" s="31">
        <v>6</v>
      </c>
      <c r="K141" s="30">
        <f t="shared" si="8"/>
        <v>0</v>
      </c>
    </row>
    <row r="142" spans="1:11" ht="34.5" customHeight="1">
      <c r="A142" s="25">
        <v>139</v>
      </c>
      <c r="B142" s="26"/>
      <c r="C142" s="27"/>
      <c r="D142" s="27" t="s">
        <v>177</v>
      </c>
      <c r="E142" s="27"/>
      <c r="F142" s="34"/>
      <c r="G142" s="37" t="s">
        <v>193</v>
      </c>
      <c r="H142" s="29" t="s">
        <v>13</v>
      </c>
      <c r="I142" s="30"/>
      <c r="J142" s="31">
        <v>3</v>
      </c>
      <c r="K142" s="30">
        <f t="shared" si="8"/>
        <v>0</v>
      </c>
    </row>
    <row r="143" spans="1:11" ht="25.5" customHeight="1">
      <c r="A143" s="25">
        <v>140</v>
      </c>
      <c r="B143" s="27"/>
      <c r="C143" s="27"/>
      <c r="D143" s="27" t="s">
        <v>222</v>
      </c>
      <c r="E143" s="27"/>
      <c r="F143" s="34"/>
      <c r="G143" s="27" t="s">
        <v>32</v>
      </c>
      <c r="H143" s="29" t="s">
        <v>13</v>
      </c>
      <c r="I143" s="30"/>
      <c r="J143" s="31">
        <v>1</v>
      </c>
      <c r="K143" s="30">
        <f t="shared" si="8"/>
        <v>0</v>
      </c>
    </row>
    <row r="144" spans="1:11" ht="63.75" customHeight="1">
      <c r="A144" s="25">
        <v>141</v>
      </c>
      <c r="B144" s="27"/>
      <c r="C144" s="27"/>
      <c r="D144" s="27" t="s">
        <v>221</v>
      </c>
      <c r="E144" s="27"/>
      <c r="F144" s="34"/>
      <c r="G144" s="27" t="s">
        <v>33</v>
      </c>
      <c r="H144" s="29" t="s">
        <v>13</v>
      </c>
      <c r="I144" s="30"/>
      <c r="J144" s="31">
        <v>1</v>
      </c>
      <c r="K144" s="30">
        <f t="shared" si="8"/>
        <v>0</v>
      </c>
    </row>
    <row r="145" spans="1:11" ht="24.75" customHeight="1">
      <c r="A145" s="25">
        <v>142</v>
      </c>
      <c r="B145" s="27"/>
      <c r="C145" s="27"/>
      <c r="D145" s="27" t="s">
        <v>34</v>
      </c>
      <c r="E145" s="27"/>
      <c r="F145" s="34"/>
      <c r="G145" s="27" t="s">
        <v>151</v>
      </c>
      <c r="H145" s="29" t="s">
        <v>13</v>
      </c>
      <c r="I145" s="30"/>
      <c r="J145" s="31">
        <v>1</v>
      </c>
      <c r="K145" s="30">
        <f t="shared" si="8"/>
        <v>0</v>
      </c>
    </row>
    <row r="146" spans="1:11" ht="9.75" customHeight="1">
      <c r="A146" s="25"/>
      <c r="B146" s="44"/>
      <c r="C146" s="44"/>
      <c r="D146" s="44"/>
      <c r="E146" s="45"/>
      <c r="F146" s="46"/>
      <c r="G146" s="46"/>
      <c r="H146" s="46"/>
      <c r="I146" s="46"/>
      <c r="J146" s="46"/>
      <c r="K146" s="47"/>
    </row>
    <row r="147" spans="1:11" ht="15">
      <c r="A147" s="25"/>
      <c r="B147" s="43"/>
      <c r="C147" s="44"/>
      <c r="D147" s="44"/>
      <c r="E147" s="45"/>
      <c r="F147" s="46"/>
      <c r="G147" s="48" t="s">
        <v>211</v>
      </c>
      <c r="H147" s="49"/>
      <c r="I147" s="46"/>
      <c r="J147" s="46"/>
      <c r="K147" s="47">
        <f>SUM(K109:K145)</f>
        <v>0</v>
      </c>
    </row>
    <row r="148" spans="1:11" ht="15">
      <c r="A148" s="25"/>
      <c r="B148" s="43"/>
      <c r="C148" s="44"/>
      <c r="D148" s="44"/>
      <c r="E148" s="45"/>
      <c r="F148" s="46"/>
      <c r="G148" s="48"/>
      <c r="H148" s="49"/>
      <c r="I148" s="46"/>
      <c r="J148" s="46"/>
      <c r="K148" s="47"/>
    </row>
    <row r="149" spans="1:11" ht="26.25" customHeight="1">
      <c r="A149" s="25"/>
      <c r="B149" s="43"/>
      <c r="C149" s="44"/>
      <c r="D149" s="44"/>
      <c r="E149" s="45"/>
      <c r="F149" s="46"/>
      <c r="G149" s="48" t="s">
        <v>212</v>
      </c>
      <c r="H149" s="49"/>
      <c r="I149" s="46"/>
      <c r="J149" s="46"/>
      <c r="K149" s="47">
        <f>K147+K104</f>
        <v>0</v>
      </c>
    </row>
    <row r="150" spans="1:11" ht="26.25" customHeight="1">
      <c r="A150" s="62"/>
      <c r="B150" s="63"/>
      <c r="C150" s="64"/>
      <c r="D150" s="66"/>
      <c r="E150" s="67"/>
      <c r="F150" s="68"/>
      <c r="G150" s="65" t="s">
        <v>237</v>
      </c>
      <c r="H150" s="69">
        <f>K149*0.21</f>
        <v>0</v>
      </c>
      <c r="I150" s="70"/>
      <c r="J150" s="70"/>
      <c r="K150" s="71"/>
    </row>
    <row r="151" spans="1:11" ht="26.25" customHeight="1">
      <c r="A151" s="62"/>
      <c r="B151" s="63"/>
      <c r="C151" s="64"/>
      <c r="D151" s="66"/>
      <c r="E151" s="67"/>
      <c r="F151" s="68"/>
      <c r="G151" s="65" t="s">
        <v>238</v>
      </c>
      <c r="H151" s="69">
        <f>K149+H150</f>
        <v>0</v>
      </c>
      <c r="I151" s="70"/>
      <c r="J151" s="70"/>
      <c r="K151" s="71"/>
    </row>
    <row r="153" spans="1:11" ht="12.75">
      <c r="A153" s="19" t="s">
        <v>235</v>
      </c>
      <c r="B153" s="20"/>
      <c r="C153" s="20"/>
      <c r="D153" s="20"/>
      <c r="E153" s="20"/>
      <c r="F153" s="21"/>
      <c r="G153" s="22"/>
      <c r="H153" s="23"/>
      <c r="I153" s="24"/>
      <c r="J153" s="23"/>
      <c r="K153" s="42"/>
    </row>
    <row r="154" spans="1:11" ht="12.75">
      <c r="A154" s="19" t="s">
        <v>19</v>
      </c>
      <c r="B154" s="20"/>
      <c r="C154" s="20"/>
      <c r="D154" s="20"/>
      <c r="E154" s="20"/>
      <c r="F154" s="21"/>
      <c r="G154" s="22"/>
      <c r="H154" s="23"/>
      <c r="I154" s="24"/>
      <c r="J154" s="23"/>
      <c r="K154" s="42"/>
    </row>
    <row r="156" spans="1:7" ht="17.25">
      <c r="A156" s="61" t="s">
        <v>236</v>
      </c>
      <c r="B156" s="58"/>
      <c r="C156" s="58"/>
      <c r="D156" s="58"/>
      <c r="E156" s="58"/>
      <c r="F156" s="59"/>
      <c r="G156" s="60"/>
    </row>
  </sheetData>
  <sheetProtection selectLockedCells="1" selectUnlockedCells="1"/>
  <autoFilter ref="A1:P105"/>
  <mergeCells count="4">
    <mergeCell ref="D150:F150"/>
    <mergeCell ref="D151:F151"/>
    <mergeCell ref="H150:K150"/>
    <mergeCell ref="H151:K151"/>
  </mergeCells>
  <hyperlinks>
    <hyperlink ref="C124" r:id="rId1" display="BUZTILE3DL"/>
  </hyperlinks>
  <printOptions/>
  <pageMargins left="0.35433070866141736" right="0.35433070866141736" top="0.1968503937007874" bottom="0.1968503937007874" header="0.5118110236220472" footer="0.5118110236220472"/>
  <pageSetup fitToHeight="50" fitToWidth="1" horizontalDpi="600" verticalDpi="600" orientation="landscape" paperSize="9" scale="78" r:id="rId2"/>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Marcela Wolfová</cp:lastModifiedBy>
  <cp:lastPrinted>2018-11-26T11:15:51Z</cp:lastPrinted>
  <dcterms:created xsi:type="dcterms:W3CDTF">2010-10-05T13:08:38Z</dcterms:created>
  <dcterms:modified xsi:type="dcterms:W3CDTF">2018-11-26T11:21:31Z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