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80" windowWidth="28860" windowHeight="65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48" i="1"/>
  <c r="E47"/>
  <c r="E46"/>
  <c r="E33"/>
  <c r="E34"/>
  <c r="E35"/>
  <c r="E36"/>
  <c r="E37"/>
  <c r="E38"/>
  <c r="E39"/>
  <c r="E40"/>
  <c r="E41"/>
  <c r="E42"/>
  <c r="E3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6"/>
  <c r="E5"/>
  <c r="C32"/>
  <c r="E49" l="1"/>
  <c r="E43"/>
  <c r="E29"/>
  <c r="E51" l="1"/>
</calcChain>
</file>

<file path=xl/sharedStrings.xml><?xml version="1.0" encoding="utf-8"?>
<sst xmlns="http://schemas.openxmlformats.org/spreadsheetml/2006/main" count="95" uniqueCount="63">
  <si>
    <t>Typ a čistota plynu</t>
  </si>
  <si>
    <t>Balení</t>
  </si>
  <si>
    <t>argon 5.0</t>
  </si>
  <si>
    <t>acetylen 2.6</t>
  </si>
  <si>
    <t>dusík 5.0</t>
  </si>
  <si>
    <t>kyslík 2.5</t>
  </si>
  <si>
    <t>Doprovodné poplatky</t>
  </si>
  <si>
    <t>Nájemné</t>
  </si>
  <si>
    <t>oxid uhličitý potrav.</t>
  </si>
  <si>
    <t>1 ks</t>
  </si>
  <si>
    <t>Celková cenová nabídka po dobu trvání smlouvy</t>
  </si>
  <si>
    <t>Předpokládaný roční počet</t>
  </si>
  <si>
    <t>Předpokládaný počet    tlakových lahví a kontejnerů</t>
  </si>
  <si>
    <t>Cenová nabídka                  po dobu trvání smlouvy</t>
  </si>
  <si>
    <t>kg</t>
  </si>
  <si>
    <t>argon 4.6</t>
  </si>
  <si>
    <t>argon 4.8</t>
  </si>
  <si>
    <t>corgon 18</t>
  </si>
  <si>
    <t>acetylén 2.6</t>
  </si>
  <si>
    <t>dusík 4.0</t>
  </si>
  <si>
    <t>vzduch technický stlačený</t>
  </si>
  <si>
    <t>vzduch syntetický</t>
  </si>
  <si>
    <t>helium 5.3</t>
  </si>
  <si>
    <t>zemní plyn (metan)</t>
  </si>
  <si>
    <t>kyslík pro dýchání</t>
  </si>
  <si>
    <t>poplatek ADR kapalný kyslík</t>
  </si>
  <si>
    <t>celkem poplatky</t>
  </si>
  <si>
    <t>celkem nájemné</t>
  </si>
  <si>
    <t>cena za balení</t>
  </si>
  <si>
    <t>Pronájem cena</t>
  </si>
  <si>
    <t>vodík 5.0</t>
  </si>
  <si>
    <t>kyslík kapalný 2.5</t>
  </si>
  <si>
    <t>poplatek ADR - kontejner EuroCyl</t>
  </si>
  <si>
    <t>poplatek ADR - lahve</t>
  </si>
  <si>
    <t>Siln. energ. poplatek - lahve</t>
  </si>
  <si>
    <t>Siln. energ. poplatek - kontejner EuroCyl</t>
  </si>
  <si>
    <t>Siln. energ. poplatek - kapalný kyslík</t>
  </si>
  <si>
    <t>dopravné - lahve</t>
  </si>
  <si>
    <t>dopravné - kontejner EuroCyl</t>
  </si>
  <si>
    <t>jiné poplatky - lahve (atesty, manipulace, …)</t>
  </si>
  <si>
    <t>jiné poplatky - kontejner EuroCyl (atesty, manipulace, …)</t>
  </si>
  <si>
    <t>jiné poplatky - kaplany kyslik (atesty, manipulace, …)</t>
  </si>
  <si>
    <t>tlaková lahev - denní nájem</t>
  </si>
  <si>
    <t>kontejner EuroCyl - denní nájem</t>
  </si>
  <si>
    <t>zásobník kyslíku - měsíční nájem</t>
  </si>
  <si>
    <t>pro 1 ks lahve</t>
  </si>
  <si>
    <t>pro 1 ks kont.</t>
  </si>
  <si>
    <t>pro 1 ks dodání</t>
  </si>
  <si>
    <t>Příloha č. 1 Seznam technických plynů na rok 2019</t>
  </si>
  <si>
    <t>Požadovaný rozsah dodávek technických plynů, doprovodné poplatky a nájemné</t>
  </si>
  <si>
    <t>celkem technické plyny</t>
  </si>
  <si>
    <t>Předpokládaný roční odběr (ks, kg)</t>
  </si>
  <si>
    <t>láhev 40/8 kg</t>
  </si>
  <si>
    <t>láhev 20/4 kg</t>
  </si>
  <si>
    <t>láhev 50/10 kg</t>
  </si>
  <si>
    <t>láhev 20/200</t>
  </si>
  <si>
    <t>láhev 50/200</t>
  </si>
  <si>
    <t>kontejner EuroCyl 180L</t>
  </si>
  <si>
    <t>láhev 40/200</t>
  </si>
  <si>
    <t>láhev 10/6 kg</t>
  </si>
  <si>
    <t>láhev 10/1,5 m3</t>
  </si>
  <si>
    <t>láhev 10/200</t>
  </si>
  <si>
    <t>helium 5.0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</si>
</sst>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ont="1"/>
    <xf numFmtId="0" fontId="2" fillId="0" borderId="0" xfId="0" applyFont="1"/>
    <xf numFmtId="3" fontId="0" fillId="0" borderId="5" xfId="0" applyNumberFormat="1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3" fontId="0" fillId="0" borderId="6" xfId="0" applyNumberFormat="1" applyBorder="1"/>
    <xf numFmtId="0" fontId="0" fillId="0" borderId="1" xfId="0" applyBorder="1" applyAlignment="1">
      <alignment horizontal="center" wrapText="1"/>
    </xf>
    <xf numFmtId="3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Normal="100" workbookViewId="0"/>
  </sheetViews>
  <sheetFormatPr defaultRowHeight="15"/>
  <cols>
    <col min="1" max="1" width="33.42578125" customWidth="1"/>
    <col min="2" max="2" width="17.85546875" style="15" customWidth="1"/>
    <col min="3" max="3" width="21.5703125" customWidth="1"/>
    <col min="4" max="4" width="20" customWidth="1"/>
    <col min="5" max="5" width="21.85546875" customWidth="1"/>
  </cols>
  <sheetData>
    <row r="1" spans="1:5">
      <c r="A1" s="5" t="s">
        <v>48</v>
      </c>
    </row>
    <row r="2" spans="1:5">
      <c r="A2" s="21" t="s">
        <v>49</v>
      </c>
    </row>
    <row r="3" spans="1:5">
      <c r="A3" s="5"/>
    </row>
    <row r="4" spans="1:5" ht="45">
      <c r="A4" s="9" t="s">
        <v>0</v>
      </c>
      <c r="B4" s="9" t="s">
        <v>1</v>
      </c>
      <c r="C4" s="10" t="s">
        <v>51</v>
      </c>
      <c r="D4" s="10" t="s">
        <v>28</v>
      </c>
      <c r="E4" s="10" t="s">
        <v>13</v>
      </c>
    </row>
    <row r="5" spans="1:5">
      <c r="A5" s="1" t="s">
        <v>3</v>
      </c>
      <c r="B5" s="3" t="s">
        <v>53</v>
      </c>
      <c r="C5" s="6">
        <v>2</v>
      </c>
      <c r="D5" s="33"/>
      <c r="E5" s="1">
        <f>C5*D5</f>
        <v>0</v>
      </c>
    </row>
    <row r="6" spans="1:5">
      <c r="A6" s="1" t="s">
        <v>3</v>
      </c>
      <c r="B6" s="3" t="s">
        <v>52</v>
      </c>
      <c r="C6" s="6">
        <v>4</v>
      </c>
      <c r="D6" s="33"/>
      <c r="E6" s="1">
        <f>C6*D6</f>
        <v>0</v>
      </c>
    </row>
    <row r="7" spans="1:5">
      <c r="A7" s="1" t="s">
        <v>18</v>
      </c>
      <c r="B7" s="3" t="s">
        <v>54</v>
      </c>
      <c r="C7" s="6">
        <v>4</v>
      </c>
      <c r="D7" s="33"/>
      <c r="E7" s="1">
        <f t="shared" ref="E7:E28" si="0">C7*D7</f>
        <v>0</v>
      </c>
    </row>
    <row r="8" spans="1:5">
      <c r="A8" s="1" t="s">
        <v>15</v>
      </c>
      <c r="B8" s="3" t="s">
        <v>55</v>
      </c>
      <c r="C8" s="6">
        <v>2</v>
      </c>
      <c r="D8" s="33"/>
      <c r="E8" s="1">
        <f t="shared" si="0"/>
        <v>0</v>
      </c>
    </row>
    <row r="9" spans="1:5">
      <c r="A9" s="1" t="s">
        <v>16</v>
      </c>
      <c r="B9" s="3" t="s">
        <v>55</v>
      </c>
      <c r="C9" s="6">
        <v>1</v>
      </c>
      <c r="D9" s="33"/>
      <c r="E9" s="1">
        <f t="shared" si="0"/>
        <v>0</v>
      </c>
    </row>
    <row r="10" spans="1:5">
      <c r="A10" s="1" t="s">
        <v>16</v>
      </c>
      <c r="B10" s="3" t="s">
        <v>56</v>
      </c>
      <c r="C10" s="6">
        <v>6</v>
      </c>
      <c r="D10" s="33"/>
      <c r="E10" s="1">
        <f t="shared" si="0"/>
        <v>0</v>
      </c>
    </row>
    <row r="11" spans="1:5">
      <c r="A11" s="1" t="s">
        <v>2</v>
      </c>
      <c r="B11" s="3" t="s">
        <v>56</v>
      </c>
      <c r="C11" s="6">
        <v>1</v>
      </c>
      <c r="D11" s="33"/>
      <c r="E11" s="1">
        <f t="shared" si="0"/>
        <v>0</v>
      </c>
    </row>
    <row r="12" spans="1:5" ht="30">
      <c r="A12" s="1" t="s">
        <v>2</v>
      </c>
      <c r="B12" s="27" t="s">
        <v>57</v>
      </c>
      <c r="C12" s="6">
        <v>18</v>
      </c>
      <c r="D12" s="33"/>
      <c r="E12" s="1">
        <f t="shared" si="0"/>
        <v>0</v>
      </c>
    </row>
    <row r="13" spans="1:5">
      <c r="A13" s="1" t="s">
        <v>17</v>
      </c>
      <c r="B13" s="3" t="s">
        <v>55</v>
      </c>
      <c r="C13" s="6">
        <v>6</v>
      </c>
      <c r="D13" s="33"/>
      <c r="E13" s="1">
        <f t="shared" si="0"/>
        <v>0</v>
      </c>
    </row>
    <row r="14" spans="1:5">
      <c r="A14" s="1" t="s">
        <v>17</v>
      </c>
      <c r="B14" s="3" t="s">
        <v>56</v>
      </c>
      <c r="C14" s="6">
        <v>4</v>
      </c>
      <c r="D14" s="33"/>
      <c r="E14" s="1">
        <f t="shared" si="0"/>
        <v>0</v>
      </c>
    </row>
    <row r="15" spans="1:5">
      <c r="A15" s="1" t="s">
        <v>19</v>
      </c>
      <c r="B15" s="3" t="s">
        <v>56</v>
      </c>
      <c r="C15" s="6">
        <v>6</v>
      </c>
      <c r="D15" s="33"/>
      <c r="E15" s="1">
        <f t="shared" si="0"/>
        <v>0</v>
      </c>
    </row>
    <row r="16" spans="1:5">
      <c r="A16" s="1" t="s">
        <v>4</v>
      </c>
      <c r="B16" s="3" t="s">
        <v>56</v>
      </c>
      <c r="C16" s="6">
        <v>10</v>
      </c>
      <c r="D16" s="33"/>
      <c r="E16" s="1">
        <f t="shared" si="0"/>
        <v>0</v>
      </c>
    </row>
    <row r="17" spans="1:5">
      <c r="A17" s="18" t="s">
        <v>30</v>
      </c>
      <c r="B17" s="15" t="s">
        <v>56</v>
      </c>
      <c r="C17" s="18">
        <v>1</v>
      </c>
      <c r="D17" s="33"/>
      <c r="E17" s="1">
        <f t="shared" si="0"/>
        <v>0</v>
      </c>
    </row>
    <row r="18" spans="1:5">
      <c r="A18" s="1" t="s">
        <v>5</v>
      </c>
      <c r="B18" s="3" t="s">
        <v>55</v>
      </c>
      <c r="C18" s="6">
        <v>18</v>
      </c>
      <c r="D18" s="33"/>
      <c r="E18" s="1">
        <f t="shared" si="0"/>
        <v>0</v>
      </c>
    </row>
    <row r="19" spans="1:5">
      <c r="A19" s="1" t="s">
        <v>5</v>
      </c>
      <c r="B19" s="3" t="s">
        <v>58</v>
      </c>
      <c r="C19" s="6">
        <v>10</v>
      </c>
      <c r="D19" s="33"/>
      <c r="E19" s="1">
        <f t="shared" si="0"/>
        <v>0</v>
      </c>
    </row>
    <row r="20" spans="1:5">
      <c r="A20" s="1" t="s">
        <v>5</v>
      </c>
      <c r="B20" s="3" t="s">
        <v>56</v>
      </c>
      <c r="C20" s="6">
        <v>25</v>
      </c>
      <c r="D20" s="33"/>
      <c r="E20" s="1">
        <f t="shared" si="0"/>
        <v>0</v>
      </c>
    </row>
    <row r="21" spans="1:5">
      <c r="A21" s="1" t="s">
        <v>31</v>
      </c>
      <c r="B21" s="3" t="s">
        <v>14</v>
      </c>
      <c r="C21" s="28">
        <v>100000</v>
      </c>
      <c r="D21" s="33"/>
      <c r="E21" s="1">
        <f t="shared" si="0"/>
        <v>0</v>
      </c>
    </row>
    <row r="22" spans="1:5">
      <c r="A22" s="1" t="s">
        <v>62</v>
      </c>
      <c r="B22" s="3" t="s">
        <v>56</v>
      </c>
      <c r="C22" s="28">
        <v>1</v>
      </c>
      <c r="D22" s="33"/>
      <c r="E22" s="1">
        <f t="shared" si="0"/>
        <v>0</v>
      </c>
    </row>
    <row r="23" spans="1:5">
      <c r="A23" s="1" t="s">
        <v>22</v>
      </c>
      <c r="B23" s="3" t="s">
        <v>56</v>
      </c>
      <c r="C23" s="6">
        <v>5</v>
      </c>
      <c r="D23" s="33"/>
      <c r="E23" s="1">
        <f t="shared" si="0"/>
        <v>0</v>
      </c>
    </row>
    <row r="24" spans="1:5">
      <c r="A24" s="1" t="s">
        <v>8</v>
      </c>
      <c r="B24" s="3" t="s">
        <v>59</v>
      </c>
      <c r="C24" s="6">
        <v>6</v>
      </c>
      <c r="D24" s="33"/>
      <c r="E24" s="1">
        <f t="shared" si="0"/>
        <v>0</v>
      </c>
    </row>
    <row r="25" spans="1:5">
      <c r="A25" s="1" t="s">
        <v>23</v>
      </c>
      <c r="B25" s="3" t="s">
        <v>60</v>
      </c>
      <c r="C25" s="6">
        <v>6</v>
      </c>
      <c r="D25" s="33"/>
      <c r="E25" s="1">
        <f t="shared" si="0"/>
        <v>0</v>
      </c>
    </row>
    <row r="26" spans="1:5">
      <c r="A26" s="1" t="s">
        <v>24</v>
      </c>
      <c r="B26" s="3" t="s">
        <v>61</v>
      </c>
      <c r="C26" s="6">
        <v>1</v>
      </c>
      <c r="D26" s="33"/>
      <c r="E26" s="1">
        <f t="shared" si="0"/>
        <v>0</v>
      </c>
    </row>
    <row r="27" spans="1:5">
      <c r="A27" s="1" t="s">
        <v>20</v>
      </c>
      <c r="B27" s="3" t="s">
        <v>56</v>
      </c>
      <c r="C27" s="6">
        <v>7</v>
      </c>
      <c r="D27" s="33"/>
      <c r="E27" s="1">
        <f t="shared" si="0"/>
        <v>0</v>
      </c>
    </row>
    <row r="28" spans="1:5">
      <c r="A28" s="1" t="s">
        <v>21</v>
      </c>
      <c r="B28" s="3" t="s">
        <v>56</v>
      </c>
      <c r="C28" s="6">
        <v>8</v>
      </c>
      <c r="D28" s="33"/>
      <c r="E28" s="1">
        <f t="shared" si="0"/>
        <v>0</v>
      </c>
    </row>
    <row r="29" spans="1:5" s="5" customFormat="1">
      <c r="A29" s="25" t="s">
        <v>50</v>
      </c>
      <c r="B29" s="24"/>
      <c r="E29" s="31">
        <f>SUM(E5:E28)</f>
        <v>0</v>
      </c>
    </row>
    <row r="30" spans="1:5" s="5" customFormat="1">
      <c r="A30" s="12"/>
      <c r="B30" s="16"/>
      <c r="E30" s="26"/>
    </row>
    <row r="31" spans="1:5" ht="45">
      <c r="A31" s="7" t="s">
        <v>6</v>
      </c>
      <c r="B31" s="4"/>
      <c r="C31" s="10" t="s">
        <v>11</v>
      </c>
      <c r="D31" s="10" t="s">
        <v>28</v>
      </c>
      <c r="E31" s="10" t="s">
        <v>13</v>
      </c>
    </row>
    <row r="32" spans="1:5">
      <c r="A32" s="1" t="s">
        <v>33</v>
      </c>
      <c r="B32" s="3" t="s">
        <v>9</v>
      </c>
      <c r="C32" s="6">
        <f>SUM(C5:C28)-C21-C12</f>
        <v>134</v>
      </c>
      <c r="D32" s="33"/>
      <c r="E32" s="1">
        <f>C32*D32</f>
        <v>0</v>
      </c>
    </row>
    <row r="33" spans="1:5">
      <c r="A33" s="1" t="s">
        <v>32</v>
      </c>
      <c r="B33" s="3" t="s">
        <v>9</v>
      </c>
      <c r="C33" s="6">
        <v>18</v>
      </c>
      <c r="D33" s="33"/>
      <c r="E33" s="1">
        <f t="shared" ref="E33:E42" si="1">C33*D33</f>
        <v>0</v>
      </c>
    </row>
    <row r="34" spans="1:5">
      <c r="A34" s="1" t="s">
        <v>34</v>
      </c>
      <c r="B34" s="3" t="s">
        <v>9</v>
      </c>
      <c r="C34" s="6">
        <v>134</v>
      </c>
      <c r="D34" s="33"/>
      <c r="E34" s="1">
        <f t="shared" si="1"/>
        <v>0</v>
      </c>
    </row>
    <row r="35" spans="1:5" ht="30">
      <c r="A35" s="19" t="s">
        <v>35</v>
      </c>
      <c r="B35" s="3" t="s">
        <v>9</v>
      </c>
      <c r="C35" s="6">
        <v>18</v>
      </c>
      <c r="D35" s="33"/>
      <c r="E35" s="1">
        <f t="shared" si="1"/>
        <v>0</v>
      </c>
    </row>
    <row r="36" spans="1:5">
      <c r="A36" s="6" t="s">
        <v>25</v>
      </c>
      <c r="B36" s="3" t="s">
        <v>9</v>
      </c>
      <c r="C36" s="29">
        <v>8</v>
      </c>
      <c r="D36" s="33"/>
      <c r="E36" s="1">
        <f t="shared" si="1"/>
        <v>0</v>
      </c>
    </row>
    <row r="37" spans="1:5">
      <c r="A37" s="6" t="s">
        <v>36</v>
      </c>
      <c r="B37" s="3" t="s">
        <v>14</v>
      </c>
      <c r="C37" s="28">
        <v>100000</v>
      </c>
      <c r="D37" s="33"/>
      <c r="E37" s="1">
        <f t="shared" si="1"/>
        <v>0</v>
      </c>
    </row>
    <row r="38" spans="1:5">
      <c r="A38" s="1" t="s">
        <v>37</v>
      </c>
      <c r="B38" s="3" t="s">
        <v>9</v>
      </c>
      <c r="C38" s="29">
        <v>134</v>
      </c>
      <c r="D38" s="33"/>
      <c r="E38" s="1">
        <f t="shared" si="1"/>
        <v>0</v>
      </c>
    </row>
    <row r="39" spans="1:5">
      <c r="A39" s="1" t="s">
        <v>38</v>
      </c>
      <c r="B39" s="3" t="s">
        <v>9</v>
      </c>
      <c r="C39" s="29">
        <v>18</v>
      </c>
      <c r="D39" s="33"/>
      <c r="E39" s="1">
        <f t="shared" si="1"/>
        <v>0</v>
      </c>
    </row>
    <row r="40" spans="1:5" ht="30">
      <c r="A40" s="20" t="s">
        <v>39</v>
      </c>
      <c r="B40" s="3" t="s">
        <v>45</v>
      </c>
      <c r="C40" s="29">
        <v>134</v>
      </c>
      <c r="D40" s="33"/>
      <c r="E40" s="1">
        <f t="shared" si="1"/>
        <v>0</v>
      </c>
    </row>
    <row r="41" spans="1:5" ht="30">
      <c r="A41" s="20" t="s">
        <v>40</v>
      </c>
      <c r="B41" s="3" t="s">
        <v>46</v>
      </c>
      <c r="C41" s="29">
        <v>18</v>
      </c>
      <c r="D41" s="33"/>
      <c r="E41" s="1">
        <f t="shared" si="1"/>
        <v>0</v>
      </c>
    </row>
    <row r="42" spans="1:5" ht="30">
      <c r="A42" s="20" t="s">
        <v>41</v>
      </c>
      <c r="B42" s="3" t="s">
        <v>47</v>
      </c>
      <c r="C42" s="29">
        <v>8</v>
      </c>
      <c r="D42" s="33"/>
      <c r="E42" s="1">
        <f t="shared" si="1"/>
        <v>0</v>
      </c>
    </row>
    <row r="43" spans="1:5" s="5" customFormat="1">
      <c r="A43" s="25" t="s">
        <v>26</v>
      </c>
      <c r="B43" s="24"/>
      <c r="E43" s="31">
        <f>SUM(E32:E42)</f>
        <v>0</v>
      </c>
    </row>
    <row r="44" spans="1:5" s="5" customFormat="1">
      <c r="A44" s="12"/>
      <c r="B44" s="16"/>
      <c r="E44" s="23"/>
    </row>
    <row r="45" spans="1:5" ht="45">
      <c r="A45" s="5" t="s">
        <v>7</v>
      </c>
      <c r="C45" s="10" t="s">
        <v>12</v>
      </c>
      <c r="D45" s="10" t="s">
        <v>29</v>
      </c>
      <c r="E45" s="10" t="s">
        <v>13</v>
      </c>
    </row>
    <row r="46" spans="1:5">
      <c r="A46" s="1" t="s">
        <v>42</v>
      </c>
      <c r="B46" s="3" t="s">
        <v>9</v>
      </c>
      <c r="C46" s="2">
        <v>134</v>
      </c>
      <c r="D46" s="32"/>
      <c r="E46" s="11">
        <f>C46*D46*365</f>
        <v>0</v>
      </c>
    </row>
    <row r="47" spans="1:5">
      <c r="A47" s="1" t="s">
        <v>43</v>
      </c>
      <c r="B47" s="3" t="s">
        <v>9</v>
      </c>
      <c r="C47" s="2">
        <v>1</v>
      </c>
      <c r="D47" s="32"/>
      <c r="E47" s="1">
        <f>C47*D47*365</f>
        <v>0</v>
      </c>
    </row>
    <row r="48" spans="1:5">
      <c r="A48" s="1" t="s">
        <v>44</v>
      </c>
      <c r="B48" s="3" t="s">
        <v>9</v>
      </c>
      <c r="C48" s="2">
        <v>1</v>
      </c>
      <c r="D48" s="32"/>
      <c r="E48" s="1">
        <f>C48*D48*12</f>
        <v>0</v>
      </c>
    </row>
    <row r="49" spans="1:5" s="5" customFormat="1">
      <c r="A49" s="12" t="s">
        <v>27</v>
      </c>
      <c r="B49" s="17"/>
      <c r="C49" s="13"/>
      <c r="D49" s="13"/>
      <c r="E49" s="31">
        <f>SUM(E46:E48)</f>
        <v>0</v>
      </c>
    </row>
    <row r="50" spans="1:5" s="5" customFormat="1" ht="15.75" thickBot="1">
      <c r="A50" s="12"/>
      <c r="B50" s="17"/>
      <c r="C50" s="13"/>
      <c r="D50" s="13"/>
      <c r="E50" s="14"/>
    </row>
    <row r="51" spans="1:5" ht="16.5" thickBot="1">
      <c r="A51" s="22" t="s">
        <v>10</v>
      </c>
      <c r="E51" s="30">
        <f>+E49+E29+E43</f>
        <v>0</v>
      </c>
    </row>
    <row r="52" spans="1:5">
      <c r="E52" s="8"/>
    </row>
  </sheetData>
  <sheetProtection password="CBF1"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Medek</dc:creator>
  <cp:lastModifiedBy>Dolezel</cp:lastModifiedBy>
  <cp:lastPrinted>2018-11-20T14:28:02Z</cp:lastPrinted>
  <dcterms:created xsi:type="dcterms:W3CDTF">2018-02-07T13:47:06Z</dcterms:created>
  <dcterms:modified xsi:type="dcterms:W3CDTF">2018-11-28T10:10:59Z</dcterms:modified>
</cp:coreProperties>
</file>