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672\Documents\dokumenty Hana\ROK 2018\Výběrová řízení\OPZ\Přestavba Lednice\CN\"/>
    </mc:Choice>
  </mc:AlternateContent>
  <xr:revisionPtr revIDLastSave="0" documentId="8_{C2C7DFDA-4E2A-4068-A62C-00800E5AEA1E}" xr6:coauthVersionLast="36" xr6:coauthVersionMax="36" xr10:uidLastSave="{00000000-0000-0000-0000-000000000000}"/>
  <bookViews>
    <workbookView xWindow="360" yWindow="270" windowWidth="18735" windowHeight="12210" activeTab="5" xr2:uid="{00000000-000D-0000-FFFF-FFFF00000000}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01 Pol'!$A$1:$M$704</definedName>
    <definedName name="_xlnm.Print_Area" localSheetId="4">'Rekapitulace Objekt 01'!$A$1:$H$64</definedName>
    <definedName name="_xlnm.Print_Area" localSheetId="1">Stavba!$A$1:$J$77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79021"/>
  <customWorkbookViews>
    <customWorkbookView name="Radim" guid="{0AEBBD8E-C796-45A2-B4B1-3E6FBD55C385}" maximized="1" xWindow="1" yWindow="1" windowWidth="1280" windowHeight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4" i="11" l="1"/>
  <c r="BC28" i="11"/>
  <c r="AN706" i="12"/>
  <c r="O18" i="11" s="1"/>
  <c r="H22" i="11" s="1"/>
  <c r="O21" i="11" s="1"/>
  <c r="O23" i="1" s="1"/>
  <c r="J27" i="1" s="1"/>
  <c r="J28" i="1" s="1"/>
  <c r="BA703" i="12"/>
  <c r="BA696" i="12"/>
  <c r="BA534" i="12"/>
  <c r="AZ532" i="12"/>
  <c r="BA513" i="12"/>
  <c r="BA403" i="12"/>
  <c r="BA397" i="12"/>
  <c r="BA385" i="12"/>
  <c r="BA382" i="12"/>
  <c r="BA379" i="12"/>
  <c r="BA376" i="12"/>
  <c r="BA352" i="12"/>
  <c r="BA273" i="12"/>
  <c r="BA263" i="12"/>
  <c r="BA246" i="12"/>
  <c r="BA224" i="12"/>
  <c r="AZ210" i="12"/>
  <c r="AZ205" i="12"/>
  <c r="AZ178" i="12"/>
  <c r="BA155" i="12"/>
  <c r="BA131" i="12"/>
  <c r="BA121" i="12"/>
  <c r="AZ113" i="12"/>
  <c r="BA106" i="12"/>
  <c r="BA100" i="12"/>
  <c r="AZ97" i="12"/>
  <c r="AZ93" i="12"/>
  <c r="AZ77" i="12"/>
  <c r="AZ72" i="12"/>
  <c r="BA56" i="12"/>
  <c r="BA45" i="12"/>
  <c r="BA35" i="12"/>
  <c r="BA34" i="12"/>
  <c r="BA33" i="12"/>
  <c r="BA32" i="12"/>
  <c r="AZ16" i="12"/>
  <c r="G12" i="12"/>
  <c r="F8" i="12" s="1"/>
  <c r="J43" i="1" s="1"/>
  <c r="I12" i="12"/>
  <c r="I8" i="12" s="1"/>
  <c r="K12" i="12"/>
  <c r="K8" i="12" s="1"/>
  <c r="G17" i="12"/>
  <c r="I17" i="12"/>
  <c r="K17" i="12"/>
  <c r="G22" i="12"/>
  <c r="I22" i="12"/>
  <c r="K22" i="12"/>
  <c r="G27" i="12"/>
  <c r="I27" i="12"/>
  <c r="K27" i="12"/>
  <c r="G31" i="12"/>
  <c r="I31" i="12"/>
  <c r="K31" i="12"/>
  <c r="G39" i="12"/>
  <c r="I39" i="12"/>
  <c r="K39" i="12"/>
  <c r="G44" i="12"/>
  <c r="I44" i="12"/>
  <c r="K44" i="12"/>
  <c r="G55" i="12"/>
  <c r="I55" i="12"/>
  <c r="K55" i="12"/>
  <c r="G62" i="12"/>
  <c r="I62" i="12"/>
  <c r="K62" i="12"/>
  <c r="G65" i="12"/>
  <c r="I65" i="12"/>
  <c r="K65" i="12"/>
  <c r="G68" i="12"/>
  <c r="I68" i="12"/>
  <c r="K68" i="12"/>
  <c r="G73" i="12"/>
  <c r="F70" i="12" s="1"/>
  <c r="H33" i="11" s="1"/>
  <c r="I73" i="12"/>
  <c r="I70" i="12" s="1"/>
  <c r="K73" i="12"/>
  <c r="K70" i="12" s="1"/>
  <c r="G78" i="12"/>
  <c r="F75" i="12" s="1"/>
  <c r="J47" i="1" s="1"/>
  <c r="I78" i="12"/>
  <c r="I75" i="12" s="1"/>
  <c r="K78" i="12"/>
  <c r="K75" i="12" s="1"/>
  <c r="G83" i="12"/>
  <c r="I83" i="12"/>
  <c r="K83" i="12"/>
  <c r="G88" i="12"/>
  <c r="I88" i="12"/>
  <c r="K88" i="12"/>
  <c r="G94" i="12"/>
  <c r="I94" i="12"/>
  <c r="K94" i="12"/>
  <c r="G99" i="12"/>
  <c r="I99" i="12"/>
  <c r="K99" i="12"/>
  <c r="G105" i="12"/>
  <c r="I105" i="12"/>
  <c r="K105" i="12"/>
  <c r="G109" i="12"/>
  <c r="I109" i="12"/>
  <c r="K109" i="12"/>
  <c r="G114" i="12"/>
  <c r="I114" i="12"/>
  <c r="K114" i="12"/>
  <c r="G120" i="12"/>
  <c r="I120" i="12"/>
  <c r="K120" i="12"/>
  <c r="G130" i="12"/>
  <c r="I130" i="12"/>
  <c r="K130" i="12"/>
  <c r="G133" i="12"/>
  <c r="I133" i="12"/>
  <c r="K133" i="12"/>
  <c r="G135" i="12"/>
  <c r="I135" i="12"/>
  <c r="K135" i="12"/>
  <c r="G137" i="12"/>
  <c r="I137" i="12"/>
  <c r="K137" i="12"/>
  <c r="G142" i="12"/>
  <c r="I142" i="12"/>
  <c r="K142" i="12"/>
  <c r="G144" i="12"/>
  <c r="I144" i="12"/>
  <c r="K144" i="12"/>
  <c r="G148" i="12"/>
  <c r="I148" i="12"/>
  <c r="I146" i="12" s="1"/>
  <c r="K148" i="12"/>
  <c r="G150" i="12"/>
  <c r="I150" i="12"/>
  <c r="K150" i="12"/>
  <c r="G154" i="12"/>
  <c r="I154" i="12"/>
  <c r="K154" i="12"/>
  <c r="G158" i="12"/>
  <c r="I158" i="12"/>
  <c r="K158" i="12"/>
  <c r="G161" i="12"/>
  <c r="I161" i="12"/>
  <c r="K161" i="12"/>
  <c r="G164" i="12"/>
  <c r="I164" i="12"/>
  <c r="K164" i="12"/>
  <c r="G179" i="12"/>
  <c r="I179" i="12"/>
  <c r="I176" i="12" s="1"/>
  <c r="K179" i="12"/>
  <c r="G191" i="12"/>
  <c r="I191" i="12"/>
  <c r="K191" i="12"/>
  <c r="K176" i="12" s="1"/>
  <c r="G195" i="12"/>
  <c r="I195" i="12"/>
  <c r="K195" i="12"/>
  <c r="G197" i="12"/>
  <c r="I197" i="12"/>
  <c r="K197" i="12"/>
  <c r="G199" i="12"/>
  <c r="I199" i="12"/>
  <c r="K199" i="12"/>
  <c r="G201" i="12"/>
  <c r="I201" i="12"/>
  <c r="K201" i="12"/>
  <c r="G206" i="12"/>
  <c r="F203" i="12" s="1"/>
  <c r="J54" i="1" s="1"/>
  <c r="I206" i="12"/>
  <c r="I203" i="12" s="1"/>
  <c r="K206" i="12"/>
  <c r="K203" i="12" s="1"/>
  <c r="G211" i="12"/>
  <c r="F208" i="12" s="1"/>
  <c r="I211" i="12"/>
  <c r="I208" i="12" s="1"/>
  <c r="K211" i="12"/>
  <c r="K208" i="12" s="1"/>
  <c r="G215" i="12"/>
  <c r="I215" i="12"/>
  <c r="K215" i="12"/>
  <c r="G218" i="12"/>
  <c r="I218" i="12"/>
  <c r="K218" i="12"/>
  <c r="G220" i="12"/>
  <c r="I220" i="12"/>
  <c r="K220" i="12"/>
  <c r="G223" i="12"/>
  <c r="I223" i="12"/>
  <c r="K223" i="12"/>
  <c r="G228" i="12"/>
  <c r="I228" i="12"/>
  <c r="K228" i="12"/>
  <c r="G231" i="12"/>
  <c r="I231" i="12"/>
  <c r="K231" i="12"/>
  <c r="G233" i="12"/>
  <c r="I233" i="12"/>
  <c r="K233" i="12"/>
  <c r="G235" i="12"/>
  <c r="I235" i="12"/>
  <c r="K235" i="12"/>
  <c r="G237" i="12"/>
  <c r="I237" i="12"/>
  <c r="K237" i="12"/>
  <c r="G241" i="12"/>
  <c r="I241" i="12"/>
  <c r="K241" i="12"/>
  <c r="G245" i="12"/>
  <c r="I245" i="12"/>
  <c r="K245" i="12"/>
  <c r="G249" i="12"/>
  <c r="I249" i="12"/>
  <c r="K249" i="12"/>
  <c r="G262" i="12"/>
  <c r="I262" i="12"/>
  <c r="K262" i="12"/>
  <c r="G267" i="12"/>
  <c r="I267" i="12"/>
  <c r="K267" i="12"/>
  <c r="G272" i="12"/>
  <c r="I272" i="12"/>
  <c r="K272" i="12"/>
  <c r="G278" i="12"/>
  <c r="I278" i="12"/>
  <c r="K278" i="12"/>
  <c r="G280" i="12"/>
  <c r="I280" i="12"/>
  <c r="K280" i="12"/>
  <c r="G282" i="12"/>
  <c r="I282" i="12"/>
  <c r="K282" i="12"/>
  <c r="G284" i="12"/>
  <c r="I284" i="12"/>
  <c r="K284" i="12"/>
  <c r="G300" i="12"/>
  <c r="I300" i="12"/>
  <c r="K300" i="12"/>
  <c r="G310" i="12"/>
  <c r="I310" i="12"/>
  <c r="K310" i="12"/>
  <c r="I311" i="12"/>
  <c r="G312" i="12"/>
  <c r="F311" i="12" s="1"/>
  <c r="H45" i="11" s="1"/>
  <c r="I312" i="12"/>
  <c r="K312" i="12"/>
  <c r="K311" i="12" s="1"/>
  <c r="G316" i="12"/>
  <c r="I316" i="12"/>
  <c r="K316" i="12"/>
  <c r="G319" i="12"/>
  <c r="I319" i="12"/>
  <c r="K319" i="12"/>
  <c r="G323" i="12"/>
  <c r="I323" i="12"/>
  <c r="K323" i="12"/>
  <c r="G326" i="12"/>
  <c r="I326" i="12"/>
  <c r="K326" i="12"/>
  <c r="G329" i="12"/>
  <c r="I329" i="12"/>
  <c r="K329" i="12"/>
  <c r="G332" i="12"/>
  <c r="I332" i="12"/>
  <c r="K332" i="12"/>
  <c r="G335" i="12"/>
  <c r="I335" i="12"/>
  <c r="K335" i="12"/>
  <c r="G337" i="12"/>
  <c r="I337" i="12"/>
  <c r="K337" i="12"/>
  <c r="G339" i="12"/>
  <c r="I339" i="12"/>
  <c r="K339" i="12"/>
  <c r="G341" i="12"/>
  <c r="I341" i="12"/>
  <c r="K341" i="12"/>
  <c r="G345" i="12"/>
  <c r="I345" i="12"/>
  <c r="K345" i="12"/>
  <c r="G347" i="12"/>
  <c r="F346" i="12" s="1"/>
  <c r="J60" i="1" s="1"/>
  <c r="I347" i="12"/>
  <c r="I346" i="12" s="1"/>
  <c r="K347" i="12"/>
  <c r="K346" i="12" s="1"/>
  <c r="G351" i="12"/>
  <c r="I351" i="12"/>
  <c r="K351" i="12"/>
  <c r="G355" i="12"/>
  <c r="I355" i="12"/>
  <c r="K355" i="12"/>
  <c r="G359" i="12"/>
  <c r="I359" i="12"/>
  <c r="K359" i="12"/>
  <c r="G362" i="12"/>
  <c r="I362" i="12"/>
  <c r="K362" i="12"/>
  <c r="G371" i="12"/>
  <c r="I371" i="12"/>
  <c r="K371" i="12"/>
  <c r="G375" i="12"/>
  <c r="I375" i="12"/>
  <c r="K375" i="12"/>
  <c r="G378" i="12"/>
  <c r="I378" i="12"/>
  <c r="K378" i="12"/>
  <c r="G381" i="12"/>
  <c r="I381" i="12"/>
  <c r="K381" i="12"/>
  <c r="G384" i="12"/>
  <c r="I384" i="12"/>
  <c r="K384" i="12"/>
  <c r="G389" i="12"/>
  <c r="I389" i="12"/>
  <c r="K389" i="12"/>
  <c r="G393" i="12"/>
  <c r="I393" i="12"/>
  <c r="K393" i="12"/>
  <c r="G396" i="12"/>
  <c r="I396" i="12"/>
  <c r="K396" i="12"/>
  <c r="G402" i="12"/>
  <c r="I402" i="12"/>
  <c r="K402" i="12"/>
  <c r="G407" i="12"/>
  <c r="I407" i="12"/>
  <c r="K407" i="12"/>
  <c r="G411" i="12"/>
  <c r="I411" i="12"/>
  <c r="K411" i="12"/>
  <c r="G414" i="12"/>
  <c r="I414" i="12"/>
  <c r="K414" i="12"/>
  <c r="G421" i="12"/>
  <c r="I421" i="12"/>
  <c r="K421" i="12"/>
  <c r="G425" i="12"/>
  <c r="I425" i="12"/>
  <c r="K425" i="12"/>
  <c r="G429" i="12"/>
  <c r="I429" i="12"/>
  <c r="K429" i="12"/>
  <c r="G439" i="12"/>
  <c r="I439" i="12"/>
  <c r="K439" i="12"/>
  <c r="G441" i="12"/>
  <c r="I441" i="12"/>
  <c r="K441" i="12"/>
  <c r="G446" i="12"/>
  <c r="I446" i="12"/>
  <c r="K446" i="12"/>
  <c r="G451" i="12"/>
  <c r="I451" i="12"/>
  <c r="K451" i="12"/>
  <c r="G454" i="12"/>
  <c r="I454" i="12"/>
  <c r="K454" i="12"/>
  <c r="G456" i="12"/>
  <c r="I456" i="12"/>
  <c r="K456" i="12"/>
  <c r="G460" i="12"/>
  <c r="I460" i="12"/>
  <c r="K460" i="12"/>
  <c r="G463" i="12"/>
  <c r="I463" i="12"/>
  <c r="K463" i="12"/>
  <c r="G465" i="12"/>
  <c r="I465" i="12"/>
  <c r="K465" i="12"/>
  <c r="G469" i="12"/>
  <c r="I469" i="12"/>
  <c r="K469" i="12"/>
  <c r="G472" i="12"/>
  <c r="I472" i="12"/>
  <c r="K472" i="12"/>
  <c r="G476" i="12"/>
  <c r="I476" i="12"/>
  <c r="K476" i="12"/>
  <c r="G479" i="12"/>
  <c r="I479" i="12"/>
  <c r="K479" i="12"/>
  <c r="G482" i="12"/>
  <c r="I482" i="12"/>
  <c r="K482" i="12"/>
  <c r="G484" i="12"/>
  <c r="I484" i="12"/>
  <c r="K484" i="12"/>
  <c r="G486" i="12"/>
  <c r="I486" i="12"/>
  <c r="K486" i="12"/>
  <c r="G488" i="12"/>
  <c r="I488" i="12"/>
  <c r="K488" i="12"/>
  <c r="G490" i="12"/>
  <c r="I490" i="12"/>
  <c r="K490" i="12"/>
  <c r="G492" i="12"/>
  <c r="I492" i="12"/>
  <c r="K492" i="12"/>
  <c r="G494" i="12"/>
  <c r="I494" i="12"/>
  <c r="K494" i="12"/>
  <c r="G498" i="12"/>
  <c r="I498" i="12"/>
  <c r="K498" i="12"/>
  <c r="G502" i="12"/>
  <c r="I502" i="12"/>
  <c r="K502" i="12"/>
  <c r="G512" i="12"/>
  <c r="I512" i="12"/>
  <c r="K512" i="12"/>
  <c r="G518" i="12"/>
  <c r="I518" i="12"/>
  <c r="K518" i="12"/>
  <c r="G529" i="12"/>
  <c r="I529" i="12"/>
  <c r="K529" i="12"/>
  <c r="G533" i="12"/>
  <c r="I533" i="12"/>
  <c r="K533" i="12"/>
  <c r="G539" i="12"/>
  <c r="I539" i="12"/>
  <c r="K539" i="12"/>
  <c r="G543" i="12"/>
  <c r="I543" i="12"/>
  <c r="K543" i="12"/>
  <c r="G551" i="12"/>
  <c r="I551" i="12"/>
  <c r="K551" i="12"/>
  <c r="G561" i="12"/>
  <c r="I561" i="12"/>
  <c r="K561" i="12"/>
  <c r="G565" i="12"/>
  <c r="I565" i="12"/>
  <c r="K565" i="12"/>
  <c r="G575" i="12"/>
  <c r="I575" i="12"/>
  <c r="K575" i="12"/>
  <c r="G585" i="12"/>
  <c r="I585" i="12"/>
  <c r="K585" i="12"/>
  <c r="G595" i="12"/>
  <c r="I595" i="12"/>
  <c r="K595" i="12"/>
  <c r="G599" i="12"/>
  <c r="I599" i="12"/>
  <c r="K599" i="12"/>
  <c r="G603" i="12"/>
  <c r="I603" i="12"/>
  <c r="K603" i="12"/>
  <c r="G605" i="12"/>
  <c r="I605" i="12"/>
  <c r="K605" i="12"/>
  <c r="G607" i="12"/>
  <c r="I607" i="12"/>
  <c r="K607" i="12"/>
  <c r="G610" i="12"/>
  <c r="I610" i="12"/>
  <c r="K610" i="12"/>
  <c r="F611" i="12"/>
  <c r="H57" i="11" s="1"/>
  <c r="K611" i="12"/>
  <c r="G612" i="12"/>
  <c r="I612" i="12"/>
  <c r="I611" i="12" s="1"/>
  <c r="K612" i="12"/>
  <c r="G616" i="12"/>
  <c r="F614" i="12" s="1"/>
  <c r="I616" i="12"/>
  <c r="I614" i="12" s="1"/>
  <c r="K616" i="12"/>
  <c r="K614" i="12" s="1"/>
  <c r="G621" i="12"/>
  <c r="I621" i="12"/>
  <c r="K621" i="12"/>
  <c r="G647" i="12"/>
  <c r="I647" i="12"/>
  <c r="K647" i="12"/>
  <c r="K618" i="12" s="1"/>
  <c r="G673" i="12"/>
  <c r="F672" i="12" s="1"/>
  <c r="J73" i="1" s="1"/>
  <c r="I673" i="12"/>
  <c r="I672" i="12" s="1"/>
  <c r="K673" i="12"/>
  <c r="K672" i="12" s="1"/>
  <c r="G675" i="12"/>
  <c r="I675" i="12"/>
  <c r="K675" i="12"/>
  <c r="G677" i="12"/>
  <c r="I677" i="12"/>
  <c r="K677" i="12"/>
  <c r="G679" i="12"/>
  <c r="I679" i="12"/>
  <c r="K679" i="12"/>
  <c r="G683" i="12"/>
  <c r="I683" i="12"/>
  <c r="K683" i="12"/>
  <c r="G688" i="12"/>
  <c r="I688" i="12"/>
  <c r="K688" i="12"/>
  <c r="G690" i="12"/>
  <c r="I690" i="12"/>
  <c r="K690" i="12"/>
  <c r="G692" i="12"/>
  <c r="I692" i="12"/>
  <c r="K692" i="12"/>
  <c r="G695" i="12"/>
  <c r="I695" i="12"/>
  <c r="K695" i="12"/>
  <c r="G697" i="12"/>
  <c r="I697" i="12"/>
  <c r="K697" i="12"/>
  <c r="G699" i="12"/>
  <c r="I699" i="12"/>
  <c r="K699" i="12"/>
  <c r="G700" i="12"/>
  <c r="I700" i="12"/>
  <c r="K700" i="12"/>
  <c r="G702" i="12"/>
  <c r="F701" i="12" s="1"/>
  <c r="I702" i="12"/>
  <c r="I701" i="12" s="1"/>
  <c r="K702" i="12"/>
  <c r="K701" i="12" s="1"/>
  <c r="D19" i="11"/>
  <c r="B7" i="11"/>
  <c r="B6" i="11"/>
  <c r="C1" i="11"/>
  <c r="B1" i="11"/>
  <c r="B1" i="9"/>
  <c r="C1" i="9"/>
  <c r="B7" i="9"/>
  <c r="B6" i="9"/>
  <c r="K681" i="12" l="1"/>
  <c r="F618" i="12"/>
  <c r="J72" i="1" s="1"/>
  <c r="I499" i="12"/>
  <c r="K146" i="12"/>
  <c r="F348" i="12"/>
  <c r="J61" i="1" s="1"/>
  <c r="I562" i="12"/>
  <c r="F530" i="12"/>
  <c r="J67" i="1" s="1"/>
  <c r="F470" i="12"/>
  <c r="J65" i="1" s="1"/>
  <c r="I356" i="12"/>
  <c r="K348" i="12"/>
  <c r="K242" i="12"/>
  <c r="F152" i="12"/>
  <c r="H38" i="11" s="1"/>
  <c r="AO706" i="12"/>
  <c r="P18" i="11" s="1"/>
  <c r="H24" i="11" s="1"/>
  <c r="H25" i="11" s="1"/>
  <c r="H63" i="11"/>
  <c r="J76" i="1"/>
  <c r="J55" i="1"/>
  <c r="H42" i="11"/>
  <c r="J71" i="1"/>
  <c r="H58" i="11"/>
  <c r="F111" i="12"/>
  <c r="F193" i="12"/>
  <c r="H34" i="11"/>
  <c r="F681" i="12"/>
  <c r="I618" i="12"/>
  <c r="K562" i="12"/>
  <c r="K499" i="12"/>
  <c r="K412" i="12"/>
  <c r="K356" i="12"/>
  <c r="F313" i="12"/>
  <c r="I212" i="12"/>
  <c r="K80" i="12"/>
  <c r="F14" i="12"/>
  <c r="H41" i="11"/>
  <c r="H47" i="11"/>
  <c r="H59" i="11"/>
  <c r="J51" i="1"/>
  <c r="I412" i="12"/>
  <c r="I674" i="12"/>
  <c r="F596" i="12"/>
  <c r="F372" i="12"/>
  <c r="I41" i="12"/>
  <c r="K674" i="12"/>
  <c r="I596" i="12"/>
  <c r="I530" i="12"/>
  <c r="I470" i="12"/>
  <c r="I372" i="12"/>
  <c r="I348" i="12"/>
  <c r="F242" i="12"/>
  <c r="I193" i="12"/>
  <c r="I152" i="12"/>
  <c r="I111" i="12"/>
  <c r="K41" i="12"/>
  <c r="H30" i="11"/>
  <c r="H48" i="11"/>
  <c r="H60" i="11"/>
  <c r="J46" i="1"/>
  <c r="J58" i="1"/>
  <c r="J70" i="1"/>
  <c r="I681" i="12"/>
  <c r="F562" i="12"/>
  <c r="F499" i="12"/>
  <c r="F412" i="12"/>
  <c r="F356" i="12"/>
  <c r="I313" i="12"/>
  <c r="K212" i="12"/>
  <c r="F176" i="12"/>
  <c r="F146" i="12"/>
  <c r="F80" i="12"/>
  <c r="I14" i="12"/>
  <c r="F674" i="12"/>
  <c r="K596" i="12"/>
  <c r="K530" i="12"/>
  <c r="K470" i="12"/>
  <c r="K372" i="12"/>
  <c r="I242" i="12"/>
  <c r="K193" i="12"/>
  <c r="K152" i="12"/>
  <c r="K111" i="12"/>
  <c r="F41" i="12"/>
  <c r="K313" i="12"/>
  <c r="F212" i="12"/>
  <c r="I80" i="12"/>
  <c r="K14" i="12"/>
  <c r="H23" i="11"/>
  <c r="H52" i="11" l="1"/>
  <c r="H54" i="11"/>
  <c r="H26" i="11"/>
  <c r="P21" i="11"/>
  <c r="P23" i="1" s="1"/>
  <c r="J29" i="1" s="1"/>
  <c r="J30" i="1" s="1"/>
  <c r="H43" i="11"/>
  <c r="J56" i="1"/>
  <c r="H61" i="11"/>
  <c r="J74" i="1"/>
  <c r="J59" i="1"/>
  <c r="H46" i="11"/>
  <c r="H62" i="11"/>
  <c r="J75" i="1"/>
  <c r="H49" i="11"/>
  <c r="J62" i="1"/>
  <c r="J48" i="1"/>
  <c r="H35" i="11"/>
  <c r="H51" i="11"/>
  <c r="J64" i="1"/>
  <c r="H56" i="11"/>
  <c r="J69" i="1"/>
  <c r="H50" i="11"/>
  <c r="J63" i="1"/>
  <c r="H37" i="11"/>
  <c r="J50" i="1"/>
  <c r="J66" i="1"/>
  <c r="H53" i="11"/>
  <c r="H31" i="11"/>
  <c r="J44" i="1"/>
  <c r="J53" i="1"/>
  <c r="H40" i="11"/>
  <c r="G705" i="12"/>
  <c r="H18" i="11" s="1"/>
  <c r="H19" i="11" s="1"/>
  <c r="J23" i="1" s="1"/>
  <c r="J24" i="1" s="1"/>
  <c r="H32" i="11"/>
  <c r="J45" i="1"/>
  <c r="H39" i="11"/>
  <c r="J52" i="1"/>
  <c r="H55" i="11"/>
  <c r="J68" i="1"/>
  <c r="J49" i="1"/>
  <c r="H36" i="11"/>
  <c r="H44" i="11"/>
  <c r="J57" i="1"/>
  <c r="H64" i="11" l="1"/>
  <c r="J31" i="1"/>
  <c r="J77" i="1"/>
</calcChain>
</file>

<file path=xl/sharedStrings.xml><?xml version="1.0" encoding="utf-8"?>
<sst xmlns="http://schemas.openxmlformats.org/spreadsheetml/2006/main" count="1825" uniqueCount="751">
  <si>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</si>
  <si>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</si>
  <si>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</si>
  <si>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</si>
  <si>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</si>
  <si>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</si>
  <si>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</si>
  <si>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</si>
  <si>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</si>
  <si>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</si>
  <si>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</si>
  <si>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</si>
  <si>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</si>
  <si>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</si>
  <si>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</si>
  <si>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</si>
  <si>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</si>
  <si>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</si>
  <si>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</si>
  <si>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</si>
  <si>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</si>
  <si>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</si>
  <si>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</si>
  <si>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</si>
  <si>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</si>
  <si>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</si>
  <si>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</si>
  <si>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</si>
  <si>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</si>
  <si>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</si>
  <si>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</si>
  <si>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</si>
  <si>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</si>
  <si>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</si>
  <si>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</si>
  <si>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</si>
  <si>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</si>
  <si>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</si>
  <si>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</si>
  <si>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</si>
  <si>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</si>
  <si>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17126</t>
  </si>
  <si>
    <t>Zkušební stanice ÚKZUZ v Lednici</t>
  </si>
  <si>
    <t>Stavební objekt</t>
  </si>
  <si>
    <t>01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</si>
  <si>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</si>
  <si>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</si>
  <si>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</si>
  <si>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</si>
  <si>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</si>
  <si>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</si>
  <si>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</si>
  <si>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</si>
  <si>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</si>
  <si>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</si>
  <si>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</si>
  <si>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</si>
  <si>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</si>
  <si>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</si>
  <si>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</si>
  <si>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</si>
  <si>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</si>
  <si>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</si>
  <si>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</si>
  <si>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</si>
  <si>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</si>
  <si>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</si>
  <si>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</si>
  <si>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</si>
  <si>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</si>
  <si>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</si>
  <si>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</si>
  <si>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</si>
  <si>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</si>
  <si>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</si>
  <si>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</si>
  <si>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</si>
  <si>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</si>
  <si>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</si>
  <si>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</si>
  <si>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</si>
  <si>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712</t>
  </si>
  <si>
    <t>Povlakové krytiny</t>
  </si>
  <si>
    <t>713</t>
  </si>
  <si>
    <t>Izolace tepelné</t>
  </si>
  <si>
    <t>720</t>
  </si>
  <si>
    <t>Zdravotechnická instalace</t>
  </si>
  <si>
    <t>725</t>
  </si>
  <si>
    <t>Zařizovací předměty</t>
  </si>
  <si>
    <t>730</t>
  </si>
  <si>
    <t>Ústřední vytápění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</si>
  <si>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</si>
  <si>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</si>
  <si>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</si>
  <si>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</si>
  <si>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</si>
  <si>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</si>
  <si>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</si>
  <si>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</si>
  <si>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</si>
  <si>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</si>
  <si>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</si>
  <si>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</si>
  <si>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</si>
  <si>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</si>
  <si>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</si>
  <si>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</si>
  <si>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</si>
  <si>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</si>
  <si>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</si>
  <si>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</si>
  <si>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</si>
  <si>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</si>
  <si>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</si>
  <si>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</si>
  <si>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</si>
  <si>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</si>
  <si>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</si>
  <si>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</si>
  <si>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</si>
  <si>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</si>
  <si>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</si>
  <si>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</si>
  <si>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</si>
  <si>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</si>
  <si>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</si>
  <si>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</si>
  <si>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</si>
  <si>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</si>
  <si>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Celkem objekt</t>
  </si>
  <si>
    <t>Celkem za objekt s DPH</t>
  </si>
  <si>
    <t>Položkový soupis prací a dodávek</t>
  </si>
  <si>
    <t>hmotnost / MJ</t>
  </si>
  <si>
    <t>hmotnost celk.(t)</t>
  </si>
  <si>
    <t>dem. hmotnost / MJ</t>
  </si>
  <si>
    <t>dem. 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</si>
  <si>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</si>
  <si>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</si>
  <si>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</si>
  <si>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</si>
  <si>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</si>
  <si>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</si>
  <si>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</si>
  <si>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113 10-6 Rozebrání dlažeb, panelů</t>
  </si>
  <si>
    <t>s přemístěním hmot na skládku na vzdálenost do 3 m nebo s naložením na dopravní prostředek</t>
  </si>
  <si>
    <t>SPX</t>
  </si>
  <si>
    <t>113 10-61 komunikací pro pěší s jakýmkoliv ložem a výplní spár</t>
  </si>
  <si>
    <t>113106121R00</t>
  </si>
  <si>
    <t>...z betonových nebo kameninových dlaždic nebo tvarovek</t>
  </si>
  <si>
    <t>m2</t>
  </si>
  <si>
    <t>822-1</t>
  </si>
  <si>
    <t>RTS</t>
  </si>
  <si>
    <t>POL</t>
  </si>
  <si>
    <t>vstup : 14,4</t>
  </si>
  <si>
    <t>311 41-9 Izolace soklů perimetrickými deskami</t>
  </si>
  <si>
    <t>soklových a podzemních konstrukcí z pěnového polystyrenu (30-35 kg/m3) s povrchovou úpravou stěrkou (pro obklad), omítkou nebo nopovou fólií (podzemní konstrukce)</t>
  </si>
  <si>
    <t>311419112R00</t>
  </si>
  <si>
    <t>...tloušťky 10 cm, povrchová úprava stěrka, síť</t>
  </si>
  <si>
    <t>801-1</t>
  </si>
  <si>
    <t>0,8*(12,5+13,7+6+7,1+4,31)</t>
  </si>
  <si>
    <t>342 01 Příčky z desek sádrokartonových</t>
  </si>
  <si>
    <t>zřízení nosné konstrukce příčky, vložení tepelné izolace tl. do 5 cm, dodávka a montáž desek, přebroušení a tmelení spár a úprava rohů</t>
  </si>
  <si>
    <t>342 01-22 jednoduché opláštění, jednoduchá konstrukce CW 75</t>
  </si>
  <si>
    <t>342012223R00</t>
  </si>
  <si>
    <t>...tloušťka příčky 100 mm, desky impregnované, tloušťky 12,5 mm, tloušťka izolace 50 mm, požární odolnost EI 30</t>
  </si>
  <si>
    <t>4,06*( : 4,06*(5,875+2,235*2+1,7+4,6*2+3,225+0,15+3,225)-0,8*1,97*4-0,7*1,97*4</t>
  </si>
  <si>
    <t>342 01-23 jednoduché opláštění, jednoduchá konstrukce CW 100</t>
  </si>
  <si>
    <t>342012321RT1</t>
  </si>
  <si>
    <t>...tloušťka příčky 125 mm, desky standard, tloušťky 12,5 mm, tloušťka izolace 50 mm, požární odolnost EI 30</t>
  </si>
  <si>
    <t>4,06*(6,225+6,225+0,7+0,9+0,625+4,75)-1,45*1,97-0,8*1,97</t>
  </si>
  <si>
    <t>347 01 Předstěny opláštěné sádrokartonovými deskami</t>
  </si>
  <si>
    <t>347 01-5 předsazené stěny volně stojící s minerální izolací tl. 40 mm</t>
  </si>
  <si>
    <t>347015131R00</t>
  </si>
  <si>
    <t xml:space="preserve">...1x ocelová konstrukce CW 100, tloušťka stěny 115 mm, tloušťka desky 12,5, standard, tl. izolace 40 mm,  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</si>
  <si>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</si>
  <si>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</si>
  <si>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</si>
  <si>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obvod stěny vnitřní : 4,06*(3,9+4,6)-1,65*2</t>
  </si>
  <si>
    <t>4,06*(5,875+6,25+6,225+3,225+6+3,6+3,225*2+4,75)</t>
  </si>
  <si>
    <t>otvory : -(1,5*3+1,5*2,6*3+1,075*2,1*6)</t>
  </si>
  <si>
    <t>63150896R</t>
  </si>
  <si>
    <t>deska izolační minerální vlákno; tl. 50,0 mm; součinitel tepelné vodivosti 0,039 W/mK; R = 1,250 m2K/W; obj. hmotnost 14,00 kg/m3; hydrofobizováno</t>
  </si>
  <si>
    <t>SPCM</t>
  </si>
  <si>
    <t>POL_NEZ</t>
  </si>
  <si>
    <t>416 02 Podhledy na kovové konstrukci opláštěné deskami sádrokartonovými</t>
  </si>
  <si>
    <t>416 02-2 dvouúrovňový křížový rošt z profilů CD zavěšený</t>
  </si>
  <si>
    <t>416022121R00</t>
  </si>
  <si>
    <t xml:space="preserve">...1x deska, tloušťky 12,5 mm, standard,  </t>
  </si>
  <si>
    <t>s úpravou rohů, koutů a hran konstrukcí, přebroušení a tmelení spár,</t>
  </si>
  <si>
    <t>01-01 : 23,6</t>
  </si>
  <si>
    <t>01-02 : 38,75</t>
  </si>
  <si>
    <t>01-03 : 11,4</t>
  </si>
  <si>
    <t>01-06 : 14,5</t>
  </si>
  <si>
    <t>01-07 : 8</t>
  </si>
  <si>
    <t>01-10 : 3,225*4,5</t>
  </si>
  <si>
    <t>01-11 : 19,75</t>
  </si>
  <si>
    <t>416022123R00</t>
  </si>
  <si>
    <t xml:space="preserve">...1x deska, tloušťky 12,5 mm, impregnovaná,  </t>
  </si>
  <si>
    <t>01-04 : 3</t>
  </si>
  <si>
    <t>01-05 : 1,85</t>
  </si>
  <si>
    <t>01-08 : 1,85</t>
  </si>
  <si>
    <t>01-09 : 3</t>
  </si>
  <si>
    <t>416 09 Příplatky k podhledům sádrokartonovým</t>
  </si>
  <si>
    <t>416091081R00</t>
  </si>
  <si>
    <t>...Příplatek k podhledu sádrokart. za plochu do 2 m2</t>
  </si>
  <si>
    <t>416091082R00</t>
  </si>
  <si>
    <t>...Příplatek k podhledu sádrokart. za plochu do 5 m2</t>
  </si>
  <si>
    <t>416091083R00</t>
  </si>
  <si>
    <t>...Příplatek k podhledu sádrokart. za plochu do 10 m2</t>
  </si>
  <si>
    <t>596 8 Kladení dlažby z betonových nebo kameninových dlaždic</t>
  </si>
  <si>
    <t>komunikací pro pěší do velikosti dlaždic 0,25 m2 s provedením lože do tl. 30 mm, s vyplněním spár a se smetením přebytečného materiálu na vzdálenost do 3 m</t>
  </si>
  <si>
    <t>596811111R00</t>
  </si>
  <si>
    <t>...do lože z kameniva těženého tloušťky do 30 mm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</si>
  <si>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</si>
  <si>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</si>
  <si>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</si>
  <si>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</si>
  <si>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otvory : (1,5*3+1,5*2,6*3+1,075*2,1*6)</t>
  </si>
  <si>
    <t>602 01 Omítky stěn z hotových směsí</t>
  </si>
  <si>
    <t>po jednotlivých vrstvách</t>
  </si>
  <si>
    <t>602015185RT8</t>
  </si>
  <si>
    <t xml:space="preserve">...omítka vrchní tenkovrstvá, silikonsilikátová, zatřená, tloušťka vrstvy 3 mm,  </t>
  </si>
  <si>
    <t>fasáda : 4,7*(12,5+13,7+6+7,1+4,31)</t>
  </si>
  <si>
    <t>ostění : 0,1*(1,5+3*2+1,5*3+2,6*2*3+1,075*6+2,1*2*6)</t>
  </si>
  <si>
    <t>602 01-1 Doplňkové práce pro omítky stěn z hotových směsí</t>
  </si>
  <si>
    <t>602015191R00</t>
  </si>
  <si>
    <t>...podkladní nátěr pod tenkovrstvé omítky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</si>
  <si>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</si>
  <si>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</si>
  <si>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</si>
  <si>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</si>
  <si>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</si>
  <si>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</si>
  <si>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zahrnuto 0,14 m rohových lišt na m2.</t>
  </si>
  <si>
    <t>622311734RV1</t>
  </si>
  <si>
    <t xml:space="preserve">... , minerálními deskami s kolmým vláknem, tloušťky 140 mm, zakončené stěrkou s výztužnou tkaninou,  </t>
  </si>
  <si>
    <t>Položka neobsahuje kontaktní nátěr a povrchovou úpravu omítkou.</t>
  </si>
  <si>
    <t>622 31-7 Povrchová úprava ostění zateplovacího systému</t>
  </si>
  <si>
    <t>okenní a rohové lišty, výztužná stěrka</t>
  </si>
  <si>
    <t>622311750RV1</t>
  </si>
  <si>
    <t>... , stěrka s výztužnou tkaninou</t>
  </si>
  <si>
    <t>Položka obsahuje okenní a rohové lišty a výztužnou stěrku.</t>
  </si>
  <si>
    <t>622 33 Profily zakládací</t>
  </si>
  <si>
    <t>622311014R00</t>
  </si>
  <si>
    <t>...hliníkové, pro izolaci tl. 140 mm</t>
  </si>
  <si>
    <t>m</t>
  </si>
  <si>
    <t>fasáda : (12,5+13,7+6+7,1+4,31)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</si>
  <si>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</si>
  <si>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</si>
  <si>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642942221R00</t>
  </si>
  <si>
    <t>...plocha přes 2,5 do 4,5 m</t>
  </si>
  <si>
    <t>kus</t>
  </si>
  <si>
    <t>D3 155 EW : 1</t>
  </si>
  <si>
    <t>D4 145 EW : 1</t>
  </si>
  <si>
    <t>642 94-22 do sádrokartonové příčky</t>
  </si>
  <si>
    <t>642 94-223 tloušťky 100 mm</t>
  </si>
  <si>
    <t>642942212R00</t>
  </si>
  <si>
    <t>...šířky 700 mm, bez dodávky zárubně</t>
  </si>
  <si>
    <t>Včetně kotvení rámů do zdiva a platí pro jakýkoliv způsob provádění (např. bodovým přivařením k obnažené výztuži, uklínováním, zalitím pracen apod.).</t>
  </si>
  <si>
    <t>D1 80 : 1</t>
  </si>
  <si>
    <t>D2 80 : 1</t>
  </si>
  <si>
    <t>D5 80 EW : 1</t>
  </si>
  <si>
    <t>D6 80 EW : 1</t>
  </si>
  <si>
    <t>D8 70 : 4</t>
  </si>
  <si>
    <t>642 94-226 tloušťky 150 mm</t>
  </si>
  <si>
    <t>642942214R00</t>
  </si>
  <si>
    <t>D7 80 : 1</t>
  </si>
  <si>
    <t>55330327R</t>
  </si>
  <si>
    <t>zárubeň kovová hranatá; pro klasické zdění; š profilu 110 mm; š průchodu 1 600 mm; h průchodu 1 970 mm; dvoukřídlá; závěsy pevné</t>
  </si>
  <si>
    <t>55330447R</t>
  </si>
  <si>
    <t>zárubeň kovová pro sádrokarton; š profilu 100 mm; š průchodu 700 mm; h průchodu 1 970 mm; L; závěsy pevné</t>
  </si>
  <si>
    <t>55330449R</t>
  </si>
  <si>
    <t>zárubeň kovová pro sádrokarton; š profilu 100 mm; š průchodu 800 mm; h průchodu 1 970 mm; L; závěsy pevné</t>
  </si>
  <si>
    <t>55330475R</t>
  </si>
  <si>
    <t>zárubeň kovová pro sádrokarton; š profilu 150 mm; š průchodu 800 mm; h průchodu 1 970 mm; L; závěsy pevné</t>
  </si>
  <si>
    <t>55330482R</t>
  </si>
  <si>
    <t>zárubeň kovová pro sádrokarton; š profilu 150 mm; š průchodu 1 450 mm; h průchodu 1 970 mm; dvoukřídlá; závěsy pevné</t>
  </si>
  <si>
    <t>899 10 Osazení poklopů litinových a ocelových</t>
  </si>
  <si>
    <t>899102111R00</t>
  </si>
  <si>
    <t>...o hmotnost jednotlivě přes 50  do 100 kg</t>
  </si>
  <si>
    <t>827-1</t>
  </si>
  <si>
    <t>Z2 : 1</t>
  </si>
  <si>
    <t>28697443R</t>
  </si>
  <si>
    <t>poklop inspekční šachty světlost 600 x 900 mm; výška rámu 40 mm; nosnost 1,5 t; PES pryskyřice+skleněná vlákna</t>
  </si>
  <si>
    <t>941 94-1 Montáž lešení lehkého pracovního řadového s podlahami</t>
  </si>
  <si>
    <t>941941051R00</t>
  </si>
  <si>
    <t>...šířky od 1,20 do 1,50 m, výšky do 10 m</t>
  </si>
  <si>
    <t>800-3</t>
  </si>
  <si>
    <t>Včetně kotvení lešení.</t>
  </si>
  <si>
    <t>fasáda : (4,6+0,9)*(12,5+13,7+6+7,1+4,31+1,5*10)</t>
  </si>
  <si>
    <t>941 94-19 příplatek za každý další i započatý měsíc použití lešení</t>
  </si>
  <si>
    <t>941941391R00</t>
  </si>
  <si>
    <t>...šířky od 1,20 do 1,50 m a výšky do 10 m</t>
  </si>
  <si>
    <t>fasáda : (4,6+0,9)*(12,5+13,7+6+7,1+4,31+1,5*10)*2</t>
  </si>
  <si>
    <t>941 94-18 Demontáž lešení lehkého řadového s podlahami</t>
  </si>
  <si>
    <t>941941851R00</t>
  </si>
  <si>
    <t>...šířky přes 1,2 do 1,5 m, výšky do 10 m</t>
  </si>
  <si>
    <t>941 95-5 Lešení lehké pracovní pomocné</t>
  </si>
  <si>
    <t>941955003R00</t>
  </si>
  <si>
    <t>...pomocné, o výšce lešeňové podlahy přes 1,9 do 2,5 m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</si>
  <si>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</si>
  <si>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</si>
  <si>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</si>
  <si>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</si>
  <si>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95001</t>
  </si>
  <si>
    <t>Ochrana podlahy před poškozením</t>
  </si>
  <si>
    <t>Vlastní</t>
  </si>
  <si>
    <t>965 04 Bourání podkladů pod dlažby nebo litých celistvých dlažeb a mazanin</t>
  </si>
  <si>
    <t>965041341R00</t>
  </si>
  <si>
    <t>...lehčených, tloušťky do 100 mm, plochy přes 4 m2</t>
  </si>
  <si>
    <t>m3</t>
  </si>
  <si>
    <t>801-3</t>
  </si>
  <si>
    <t>B9 : 9,23</t>
  </si>
  <si>
    <t>962031136(R)</t>
  </si>
  <si>
    <t>Bourání tvárnic</t>
  </si>
  <si>
    <t>B10 : 142</t>
  </si>
  <si>
    <t>965081723(R)</t>
  </si>
  <si>
    <t>Bourání podlah</t>
  </si>
  <si>
    <t>B5 : 118</t>
  </si>
  <si>
    <t>965421811(R)</t>
  </si>
  <si>
    <t>Demontáž oblož. stěn AZC - kompletní práce vč. povolení a  likvidace</t>
  </si>
  <si>
    <t>B1 : 196,6</t>
  </si>
  <si>
    <t>979 02 Očištění vybouraných obrubníků, dlaždic</t>
  </si>
  <si>
    <t>krajníků, desek nebo panelů od spojovacího materiálu s odklizením a uložením očištěných hmot a spojovacího materiálu na skládku na vzdálenost do 10 m</t>
  </si>
  <si>
    <t>979054441R00</t>
  </si>
  <si>
    <t xml:space="preserve">...dlaždic, desek nebo tvarovek s původním vyplněním spár kamenivem těženým 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</si>
  <si>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</si>
  <si>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</si>
  <si>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998011001R00</t>
  </si>
  <si>
    <t>...výšky do 6 m</t>
  </si>
  <si>
    <t>t</t>
  </si>
  <si>
    <t>712 30 Odstranění povlakové krytiny a mechu na střechách plochých do 10°</t>
  </si>
  <si>
    <t>712 30-1 povlakové krytiny</t>
  </si>
  <si>
    <t>712300832R00</t>
  </si>
  <si>
    <t xml:space="preserve">...dvouvrstvé,  </t>
  </si>
  <si>
    <t>800-711</t>
  </si>
  <si>
    <t>B8 : 145</t>
  </si>
  <si>
    <t>712 34 Povlakové krytiny střech do 10° pásy přitavením</t>
  </si>
  <si>
    <t>712341559R00</t>
  </si>
  <si>
    <t>...v celé ploše, 1 vrstva, bez dodávky pásu</t>
  </si>
  <si>
    <t>střecha : 7,1*13,7+6*10,1</t>
  </si>
  <si>
    <t>712341659R00</t>
  </si>
  <si>
    <t>...bodově, 1 vrstva, bez dodávky pásu</t>
  </si>
  <si>
    <t>střecha dekplan : 7,1*13,7+6*10,1</t>
  </si>
  <si>
    <t>712 37 Povlakové krytiny střech do 10° termoplasty</t>
  </si>
  <si>
    <t>712373111RV3</t>
  </si>
  <si>
    <t>...kotvené do betonu, 6 kotev/m2, tl. izolace do 300 mm, včetně dodávky fólie, tloušťky 1,5 mm</t>
  </si>
  <si>
    <t>včetně ukotvení k podkladu hmoždinkami, svaření všech spojů a překrytí kotev fólií.</t>
  </si>
  <si>
    <t>712 39 Povlakové krytiny střech do 10° ostatní</t>
  </si>
  <si>
    <t>712 39-1 textilie</t>
  </si>
  <si>
    <t>712391171R00</t>
  </si>
  <si>
    <t>...podkladní, 1 vrstva, bez dodávky textílie</t>
  </si>
  <si>
    <t>712 51 Povlaková krytina střech oblých natěradly za studena</t>
  </si>
  <si>
    <t>712511106RZ4</t>
  </si>
  <si>
    <t>...asfaltovou penetrační suspenzí, včetně dodávky emulze 0,4 kg/m2</t>
  </si>
  <si>
    <t>28323113(R)</t>
  </si>
  <si>
    <t>Fólie nopová DEKDREN P 900</t>
  </si>
  <si>
    <t>střecha : (7,1*13,7+6*10,1)*1,02</t>
  </si>
  <si>
    <t>628522691R</t>
  </si>
  <si>
    <t>pás izolační z modifikovaného asfaltu natavitelný; nosná vložka skelná rohož + Al fólie; horní strana jemný minerální posyp; spodní strana PE fólie; tl. 4,0 mm</t>
  </si>
  <si>
    <t>střecha : (7,1*13,7+6*10,1)*1,2</t>
  </si>
  <si>
    <t>69366198R</t>
  </si>
  <si>
    <t>geotextilie PP; funkce separační, ochranná, výztužná, filtrační; plošná hmotnost 300 g/m2; zpevněná oboustranně</t>
  </si>
  <si>
    <t>střecha : (7,1*13,7+6*10,1)*1,15</t>
  </si>
  <si>
    <t>998 71-2 Přesun hmot pro povlakové krytiny</t>
  </si>
  <si>
    <t>50 m vodorovně</t>
  </si>
  <si>
    <t>998712201R00</t>
  </si>
  <si>
    <t>...v objektech výšky do 6 m</t>
  </si>
  <si>
    <t>713 10 Odstranění tepelné izolace z desek</t>
  </si>
  <si>
    <t>713 10-3 minerálních</t>
  </si>
  <si>
    <t>713100832R00</t>
  </si>
  <si>
    <t>...tloušťky do 200 mm</t>
  </si>
  <si>
    <t>800-713</t>
  </si>
  <si>
    <t>volně ložené, bez kotev</t>
  </si>
  <si>
    <t>B2 : 160</t>
  </si>
  <si>
    <t>713 11 Montáž tepelné izolace stropů</t>
  </si>
  <si>
    <t>713111121R00</t>
  </si>
  <si>
    <t xml:space="preserve">...rovných, spodem, uchycení drátem,  </t>
  </si>
  <si>
    <t>713 11-2 parotěsná zábrana</t>
  </si>
  <si>
    <t>713111221RO6</t>
  </si>
  <si>
    <t>...zavěšených podhledů s přelepením spojů, včetně dodávky fólie</t>
  </si>
  <si>
    <t>včetně dodávky fólie a spojovacích prostředků.</t>
  </si>
  <si>
    <t>713134211RK6</t>
  </si>
  <si>
    <t>...na stěny s přelepením spojů, včetně dodávky fólie</t>
  </si>
  <si>
    <t>713 13 Montáž tepelné izolace stěn</t>
  </si>
  <si>
    <t>713131121R00</t>
  </si>
  <si>
    <t>...přichycením úchytnými dráty a závlačkami</t>
  </si>
  <si>
    <t>Včetně pomocného lešení o výšce podlahy do 1900 mm a pro zatížení do 1,5 kPa.</t>
  </si>
  <si>
    <t>713 14 Montáž tepelné izolace střech na plný podklad</t>
  </si>
  <si>
    <t>713141327R00</t>
  </si>
  <si>
    <t>...dvouvrstvé, tloušťky do 300 mm na kotvy</t>
  </si>
  <si>
    <t>28375704R</t>
  </si>
  <si>
    <t>deska izolační stabilizovaná; pěnový polystyren; rovná hrana; součinitel tepelné vodivosti 0,037 W/mK; obj. hmotnost 20,00 kg/m3</t>
  </si>
  <si>
    <t>střecha : (7,1*13,7+6*10,1)*0,26*1,03</t>
  </si>
  <si>
    <t>28375971R</t>
  </si>
  <si>
    <t>deska spádová, klín EPS 100; pěnový polystyren; součinitel tepelné vodivosti 0,037 W/mK</t>
  </si>
  <si>
    <t>střecha : (7,1*13,7+6*10,1)*0,1/2*1,03</t>
  </si>
  <si>
    <t>63151401R</t>
  </si>
  <si>
    <t>deska izolační minerální vlákno; tl. 50,0 mm; součinitel tepelné vodivosti 0,035 W/mK; R = 1,400 m2K/W; obj. hmotnost 40,00 kg/m3; hydrofobizováno</t>
  </si>
  <si>
    <t>Začátek provozního součtu</t>
  </si>
  <si>
    <t xml:space="preserve">  01-01 : 23,6</t>
  </si>
  <si>
    <t xml:space="preserve">  01-02 : 38,75</t>
  </si>
  <si>
    <t xml:space="preserve">  01-03 : 11,4</t>
  </si>
  <si>
    <t xml:space="preserve">  01-04 : 3</t>
  </si>
  <si>
    <t xml:space="preserve">  01-05 : 1,85</t>
  </si>
  <si>
    <t xml:space="preserve">  01-06 : 14,5</t>
  </si>
  <si>
    <t xml:space="preserve">  01-07 : 8</t>
  </si>
  <si>
    <t xml:space="preserve">  01-08 : 1,85</t>
  </si>
  <si>
    <t xml:space="preserve">  01-09 : 3</t>
  </si>
  <si>
    <t xml:space="preserve">  01-10 : 3,225*4,5</t>
  </si>
  <si>
    <t xml:space="preserve">  01-11 : 19,75</t>
  </si>
  <si>
    <t xml:space="preserve">  Mezisoučet</t>
  </si>
  <si>
    <t>Konec provozního součtu</t>
  </si>
  <si>
    <t>140,212*1,05</t>
  </si>
  <si>
    <t>63151404R</t>
  </si>
  <si>
    <t>deska izolační minerální vlákno; tl. 80,0 mm; součinitel tepelné vodivosti 0,035 W/mK; R = 2,250 m2K/W; obj. hmotnost 40,00 kg/m3; hydrofobizováno</t>
  </si>
  <si>
    <t xml:space="preserve">  obvod stěny vnitřní : 4,06*(3,9+4,6)-1,65*2</t>
  </si>
  <si>
    <t xml:space="preserve">  4,06*(5,875+6,25+6,225+3,225+6+3,6+3,225*2+4,75)</t>
  </si>
  <si>
    <t xml:space="preserve">  otvory : -(1,5*3+1,5*2,6*3+1,075*2,1*6)</t>
  </si>
  <si>
    <t>173,5075*1,05</t>
  </si>
  <si>
    <t>998 71-3 Přesun hmot pro izolace tepelné</t>
  </si>
  <si>
    <t>998713201R00</t>
  </si>
  <si>
    <t>72001</t>
  </si>
  <si>
    <t>kpl</t>
  </si>
  <si>
    <t>725 24 Sprchové kabiny a mísy</t>
  </si>
  <si>
    <t>725 24-9 montáž</t>
  </si>
  <si>
    <t>725249106R00</t>
  </si>
  <si>
    <t>...sprchových koutů ostatních typů</t>
  </si>
  <si>
    <t>soubor</t>
  </si>
  <si>
    <t>800-721</t>
  </si>
  <si>
    <t>SP1 : 2</t>
  </si>
  <si>
    <t>725 29-1 Invalidní program</t>
  </si>
  <si>
    <t>725291114R00</t>
  </si>
  <si>
    <t>...madlo jednoduché pevné, rozměr 600 mm, bílé</t>
  </si>
  <si>
    <t>725 31 Dřezy jednoduché</t>
  </si>
  <si>
    <t>725 31-9 montáž</t>
  </si>
  <si>
    <t>725319101R00</t>
  </si>
  <si>
    <t>...dřezů jednoduchých</t>
  </si>
  <si>
    <t>Dř1 : 2</t>
  </si>
  <si>
    <t>725 81-4 Rohové ventily</t>
  </si>
  <si>
    <t>725814101R00</t>
  </si>
  <si>
    <t>...rohový ventil, s filtrem, bez matky, DN 15 x DN 10, mosaz</t>
  </si>
  <si>
    <t>Dř1 : 2*2</t>
  </si>
  <si>
    <t>725 82 Baterie umyvadlové a dřezové</t>
  </si>
  <si>
    <t>725823114RT1</t>
  </si>
  <si>
    <t>...baterie dřezová, stojánková, ruční ovládání bez otvírání odpadu, standardní</t>
  </si>
  <si>
    <t>725 84 Baterie sprchové</t>
  </si>
  <si>
    <t>725845111RT1</t>
  </si>
  <si>
    <t>...baterie sprchová nástěnná, ruční ovládání bez příslušentsví, standardní</t>
  </si>
  <si>
    <t>725 86-01 Zápachové uzávěrky (sifony) pro zařizovací předměty</t>
  </si>
  <si>
    <t>725860202R00</t>
  </si>
  <si>
    <t>...D 40, 50 mm x 6/4"; pro dřezy; PP; příslušenství stavitelný kulový kloub</t>
  </si>
  <si>
    <t>55145352R</t>
  </si>
  <si>
    <t>kombinace sprchová držák pevný; ruční sprcha d 68 mm; hadice 150 cm; povrch chrom</t>
  </si>
  <si>
    <t>55231082R</t>
  </si>
  <si>
    <t>dřez kuchyňský; jednoduchý; nerez, mat; š = 560 mm; hl. 480 mm; obdélníkový; montáž vestavný</t>
  </si>
  <si>
    <t>55484450(r)</t>
  </si>
  <si>
    <t>Stěna sprchová s dveřmi 700+650</t>
  </si>
  <si>
    <t>998 72-5 Přesun hmot pro zařizovací předměty</t>
  </si>
  <si>
    <t>vodorovně do 50 m</t>
  </si>
  <si>
    <t>998725201R00</t>
  </si>
  <si>
    <t>73001</t>
  </si>
  <si>
    <t>762 08 Zvláštní výkony</t>
  </si>
  <si>
    <t>762 08-8 zakrývání rozpracovaných tesařských konstrukcí těžkou plachtou na ochranu před srážkovou vodou, včetně odstranění</t>
  </si>
  <si>
    <t>762088116R00</t>
  </si>
  <si>
    <t>...15 x 20 m</t>
  </si>
  <si>
    <t>800-762</t>
  </si>
  <si>
    <t>Zakrývání rozpracovaných tesařských konstrukcí těžkou plachtou na ochranu před srážkovou vodou.</t>
  </si>
  <si>
    <t>998 76 Přesun hmot pro konstrukce tesařské</t>
  </si>
  <si>
    <t>998762202R00</t>
  </si>
  <si>
    <t>...v objektech výšky do 12 m</t>
  </si>
  <si>
    <t>763 61 Montáž opláštění z aglomerovaných desek</t>
  </si>
  <si>
    <t>vč. dodávky a montáže spojovacího materiálu</t>
  </si>
  <si>
    <t>763612131R00</t>
  </si>
  <si>
    <t>...obložení stěn, z desek tl. do 18 mm, na sraz, šroubované, bez dodávky desky</t>
  </si>
  <si>
    <t>800-763</t>
  </si>
  <si>
    <t>fasáda : 4,7*(12,5-0,14+13,7-0,14*2+6+7,1-0,14*2+4,31-0,14)</t>
  </si>
  <si>
    <t>59590737R</t>
  </si>
  <si>
    <t>deska cementotřísková l = 3 350 mm; š = 1 250 mm; tl. 12,0 mm; povrch hladký</t>
  </si>
  <si>
    <t xml:space="preserve">  fasáda : 4,7*(12,5-0,14+13,7-0,14*2+6+7,1-0,14*2+4,31-0,14)</t>
  </si>
  <si>
    <t>171,274*1,08</t>
  </si>
  <si>
    <t>998 76-3 Přesun hmot dřevostaveb</t>
  </si>
  <si>
    <t>998763201R00</t>
  </si>
  <si>
    <t>712 37-7 Doplňkové konstrukce k povlakovým krytinám z fólií</t>
  </si>
  <si>
    <t>včetně dodávek výrobků</t>
  </si>
  <si>
    <t>712378003R00</t>
  </si>
  <si>
    <t>...atiková okapnice, RŠ 250 mm, z pozinkovaného plechu s povrchovou úpravou PVC</t>
  </si>
  <si>
    <t>Úprava délky a připevnění okapnice natloukacími hmoždinkami včetně dodávky okapnice.</t>
  </si>
  <si>
    <t>K7 : 19,1</t>
  </si>
  <si>
    <t>712378004R00</t>
  </si>
  <si>
    <t>...závětrná lišta, RŠ 250 mm, z pozinkovaného plechu s povrchovou úpravou PVC</t>
  </si>
  <si>
    <t>Úprava délky a připevnění závětrné lišty natloukacími hmoždinkami včetně dodávky lišty.</t>
  </si>
  <si>
    <t>K5 : 9,5</t>
  </si>
  <si>
    <t>712378008R00</t>
  </si>
  <si>
    <t>...pásek, RŠ 50 mm, z pozinkovaného plechu s povrchovou úpravou PVC</t>
  </si>
  <si>
    <t>Úprava délky a připevnění pásku natloukacími hmoždinkami včetně dodávky pásku.</t>
  </si>
  <si>
    <t>712378101RT3</t>
  </si>
  <si>
    <t>...odvětrání kanalizace, průměr 110 mm, s manžetou z fólie z měkčeného PVC</t>
  </si>
  <si>
    <t>Osazení a ukotvení komínku, přitavení těsnicí manžety.</t>
  </si>
  <si>
    <t>K6 : 2</t>
  </si>
  <si>
    <t>764 05-15 Žlaby z titanzinkového plechu</t>
  </si>
  <si>
    <t>764 05-151 výroba a montáž žlabů včetně háků, čel, rohů, rovných hrdel a dilatací</t>
  </si>
  <si>
    <t>764252403R00</t>
  </si>
  <si>
    <t>...podokapních půlkulatých, rš 330 mm</t>
  </si>
  <si>
    <t>800-764</t>
  </si>
  <si>
    <t>K2 : 19,1</t>
  </si>
  <si>
    <t>764 05-154 výroba a montáž doplňků žlabů</t>
  </si>
  <si>
    <t>764259411R00</t>
  </si>
  <si>
    <t>...kotlík kónický, pro trouby do průměru 150 mm</t>
  </si>
  <si>
    <t>764 05-21 Oplechování parapetů z titanzinkového plechu</t>
  </si>
  <si>
    <t>764 05-211 výroba a montáž včetně rohů a spojovacích prostředků</t>
  </si>
  <si>
    <t>764510430R00</t>
  </si>
  <si>
    <t>...rš 200 mm</t>
  </si>
  <si>
    <t>včetně zednické výpomoci.</t>
  </si>
  <si>
    <t>K4 : 12</t>
  </si>
  <si>
    <t>764 05-22 Oplechování říms a ozdobných prvků z titanzinkového plechu</t>
  </si>
  <si>
    <t>včetně spojovacích prostředků.</t>
  </si>
  <si>
    <t>764 05-221 výroba a montáž včetně rohů</t>
  </si>
  <si>
    <t>764521420R00</t>
  </si>
  <si>
    <t>...rš 150 mm</t>
  </si>
  <si>
    <t>K1 : 25</t>
  </si>
  <si>
    <t>764 05-25 Odpadní trouby z titanzinkového plechu</t>
  </si>
  <si>
    <t>764 05-252 výroba a montáž včetně zděří, manžet, odboček, kolen, odskoků, výpustí vody a přechodových kusů</t>
  </si>
  <si>
    <t>764554402R00</t>
  </si>
  <si>
    <t>...kruhových, průměru 100 mm</t>
  </si>
  <si>
    <t>K3 : 4,3*2</t>
  </si>
  <si>
    <t>998 76-4 Přesun hmot pro konstrukce klempířské</t>
  </si>
  <si>
    <t>998764201R00</t>
  </si>
  <si>
    <t>766 66 Montáž dveřních křídel kompletizovaných</t>
  </si>
  <si>
    <t>766661112R00</t>
  </si>
  <si>
    <t>...otevíravých ,  , do ocelové nebo fošnové zárubně, jednokřídlových, šířky do 800 mm</t>
  </si>
  <si>
    <t>800-766</t>
  </si>
  <si>
    <t>766661142R00</t>
  </si>
  <si>
    <t>...otevíravých ,  , do ocelové nebo fošnové zárubně, dvoukřídlových, šířky přes 1450 mm</t>
  </si>
  <si>
    <t>766 66-1 dokování</t>
  </si>
  <si>
    <t>766669117R00</t>
  </si>
  <si>
    <t>...samozavírače na ocelovou zárubeň</t>
  </si>
  <si>
    <t>766 67 Montáž obložkové zárubně a dveřního křídla</t>
  </si>
  <si>
    <t>766670021R00</t>
  </si>
  <si>
    <t>...kliky a štítku</t>
  </si>
  <si>
    <t>766 81 Kuchyňské linky</t>
  </si>
  <si>
    <t>766810010RAD</t>
  </si>
  <si>
    <t>...dodávka a montáž, délky 210 cm</t>
  </si>
  <si>
    <t>AP-PSV</t>
  </si>
  <si>
    <t>T1 : 2</t>
  </si>
  <si>
    <t>54914620R</t>
  </si>
  <si>
    <t>kování interiérové kliky se štíty pro klíč; povrch - kliky pochromované; povrch - štíty leštěná nerez</t>
  </si>
  <si>
    <t>549146453(R)</t>
  </si>
  <si>
    <t>Panikové kování   Klika-klika</t>
  </si>
  <si>
    <t>54917015R</t>
  </si>
  <si>
    <t>zavírač dveří hydraulický hmotnost dveří 20 až 38 kg; š. dveří 800 mm; zlatá bronz</t>
  </si>
  <si>
    <t>61162102R</t>
  </si>
  <si>
    <t>dveře vnitřní š = 700 mm; h = 1 970,0 mm; fóliované, hladké; otevíravé; počet křídel 1; plné; povrch. úprava kašírovací fólie; dekor dub, buk, olše, javor, bílá, ořech</t>
  </si>
  <si>
    <t>61162103R</t>
  </si>
  <si>
    <t>dveře vnitřní š = 800 mm; h = 1 970,0 mm; fóliované, hladké; otevíravé; počet křídel 1; plné; povrch. úprava kašírovací fólie; dekor dub, buk, olše, javor, bílá, ořech</t>
  </si>
  <si>
    <t>61165182(R)</t>
  </si>
  <si>
    <t>Dveře protipožár fóliov.1kř. 80x197cm vnitř</t>
  </si>
  <si>
    <t>61165185(R)</t>
  </si>
  <si>
    <t>Dveře protipožár fóliov 2kř.155x197cm vnitř</t>
  </si>
  <si>
    <t>61165196(R)</t>
  </si>
  <si>
    <t>Dveře protipožár fóliov. 2kř 145x197cm vnitř</t>
  </si>
  <si>
    <t>998 76-6 Přesun hmot pro konstrukce truhlářské</t>
  </si>
  <si>
    <t>998766201R00</t>
  </si>
  <si>
    <t>767 11-8 Demontáž stěn a příček pro zasklení</t>
  </si>
  <si>
    <t>767112811R00</t>
  </si>
  <si>
    <t>...šroubovaných</t>
  </si>
  <si>
    <t>800-767</t>
  </si>
  <si>
    <t>B7 : 34,8</t>
  </si>
  <si>
    <t>767 13-8 Demontáž stěn a příček z plechu</t>
  </si>
  <si>
    <t>767 13-82 oplechování stěn</t>
  </si>
  <si>
    <t>767134831R00</t>
  </si>
  <si>
    <t>...lamelami</t>
  </si>
  <si>
    <t>B3 : 160</t>
  </si>
  <si>
    <t>767 58-8 Demontáž podhledů</t>
  </si>
  <si>
    <t>767581802R00</t>
  </si>
  <si>
    <t>...lamel</t>
  </si>
  <si>
    <t>B4 : 160</t>
  </si>
  <si>
    <t>767 63-8 Demontáž oken pro beztmelé zasklení vč. zasklení</t>
  </si>
  <si>
    <t>767631800R00</t>
  </si>
  <si>
    <t>...konstrukce včetně zasklení</t>
  </si>
  <si>
    <t>B6 : 19,2</t>
  </si>
  <si>
    <t>V1</t>
  </si>
  <si>
    <t>D+ M Okno hliníkové 150x260 cm, trojsklo, čiré</t>
  </si>
  <si>
    <t>V1 : 3</t>
  </si>
  <si>
    <t>V2</t>
  </si>
  <si>
    <t>D+ M Okno hliníkové 107,5x210 cm, trojsklo, čiré</t>
  </si>
  <si>
    <t>V2 : 6</t>
  </si>
  <si>
    <t>V3</t>
  </si>
  <si>
    <t>D+ M Okno hliníkové 150x300 cm, trojsklo, čiré, panikové kování</t>
  </si>
  <si>
    <t>V3 : 1</t>
  </si>
  <si>
    <t>Z1</t>
  </si>
  <si>
    <t>D+M zastřešení na vstupem</t>
  </si>
  <si>
    <t>Z1 : 1,2*2</t>
  </si>
  <si>
    <t>Zař1</t>
  </si>
  <si>
    <t>D+M digestoř nad varnou plochou</t>
  </si>
  <si>
    <t>Zař.1 : 2</t>
  </si>
  <si>
    <t>Zař2</t>
  </si>
  <si>
    <t>D+M plotýnková deska varná</t>
  </si>
  <si>
    <t>Zař.2 : 2</t>
  </si>
  <si>
    <t>998 76-7 Přesun hmot pro kovové stavební doplňk. konstrukce</t>
  </si>
  <si>
    <t>998767201R00</t>
  </si>
  <si>
    <t>771 57-7 Hrany schodů, dilatační, koutové, ukončovací a přechodové profily</t>
  </si>
  <si>
    <t>771 57-74 profily přechodové</t>
  </si>
  <si>
    <t>771577113R00</t>
  </si>
  <si>
    <t>...eloxovaný hliník, dekorativní spojení dvou podlah stejné výšky, uložení do tmele, výška profilu 8 mm, šířka profilu 10 mm</t>
  </si>
  <si>
    <t>800-771</t>
  </si>
  <si>
    <t>D1 80 : 0,8</t>
  </si>
  <si>
    <t>D2 80 : 0,8</t>
  </si>
  <si>
    <t>D3 155 EW : 1,55</t>
  </si>
  <si>
    <t>D4 145 EW : 1,45</t>
  </si>
  <si>
    <t>D5 80 EW : 0,8</t>
  </si>
  <si>
    <t>D6 80 EW : 0,8</t>
  </si>
  <si>
    <t>D7 80 : 0,8</t>
  </si>
  <si>
    <t>D8 70 : 4*0,7</t>
  </si>
  <si>
    <t>771 57 Dlažba z dlaždic keramických</t>
  </si>
  <si>
    <t>771575022RAI</t>
  </si>
  <si>
    <t>...20 x 20 cm, položených do flexibilního, vodotěsného a mrazuvzdorného lepidla,  , včetně dvousložkové hydroizolační stěrky, dlažba ve specifikaci</t>
  </si>
  <si>
    <t>Hydroizolační stěrka, dlažba do tmele, spárování. Vložení těsnicího pásu do spoje podlaha-stěna a zatmelení silikonovým tmelem.</t>
  </si>
  <si>
    <t>597642020R</t>
  </si>
  <si>
    <t>dlažba keramická š = 200 mm; l = 200 mm; h = 9,0 mm; povrch matný; pro interiér i exteriér</t>
  </si>
  <si>
    <t>9,7*1,03</t>
  </si>
  <si>
    <t>998 77-1 Přesun hmot pro podlahy z dlaždic</t>
  </si>
  <si>
    <t>998771201R00</t>
  </si>
  <si>
    <t>776 52 Podlahy povlakové z PVC</t>
  </si>
  <si>
    <t>lepení a dodávka podlahoviny z PVC, bez podkladu. Svaření podlahoviny. Dodávka a lepení podlahových soklíků z měkčeného PVC. Pastování a vyleštění podlah.</t>
  </si>
  <si>
    <t>776520010RAI</t>
  </si>
  <si>
    <t>...bez vyrovnání podkladu, pouze položení, podlahovina ve specifikaci,  , z pásů, včetně soklíku</t>
  </si>
  <si>
    <t>bez vyrovnání podkladu</t>
  </si>
  <si>
    <t>776 57 Podlahy povlakové textilní</t>
  </si>
  <si>
    <t>776570020RAI</t>
  </si>
  <si>
    <t>...lepené, bez dodávky koberce</t>
  </si>
  <si>
    <t>28412391R</t>
  </si>
  <si>
    <t>podlahovina PVC v rolích; š = 2 000,0 mm; l = 23 000 mm; tl. 2,00 mm; heterogenní; povrch. úprava polyuretan; protiskluzná; oblast komerční, průmyslová</t>
  </si>
  <si>
    <t>58,15*1,05</t>
  </si>
  <si>
    <t>697410984R</t>
  </si>
  <si>
    <t>koberec střižená smyčka; v rolích; PA; š = 4 000,0 mm; třída zatížení 33</t>
  </si>
  <si>
    <t>48,7625*1,05</t>
  </si>
  <si>
    <t>998 77-6 Přesun hmot pro podlahy povlakové</t>
  </si>
  <si>
    <t>998776201R00</t>
  </si>
  <si>
    <t>800-775</t>
  </si>
  <si>
    <t>777 55 Podlahy ze stěrky silikátové s disperzí</t>
  </si>
  <si>
    <t>777 55-2 Doplňující práce pro podlahy ze stěrek silikátových</t>
  </si>
  <si>
    <t>777553020R00</t>
  </si>
  <si>
    <t>...penetrace nesavého podkladu podlah adhézní vrstvou</t>
  </si>
  <si>
    <t>800-773</t>
  </si>
  <si>
    <t>777553210R00</t>
  </si>
  <si>
    <t>...vyrovnání podlah samonivelační hmotou na bázi cementu  tl. 2mm</t>
  </si>
  <si>
    <t>777553219R00</t>
  </si>
  <si>
    <t>...příplatek za každé 2 mm vyrovnání podlah samoniveleační hmotou na bázi cementu</t>
  </si>
  <si>
    <t>998 77-7 Přesun hmot pro podlahy syntetické</t>
  </si>
  <si>
    <t>998777201R00</t>
  </si>
  <si>
    <t>781 77 Montáž obkladů vnějších stěn z dlaždic keramických</t>
  </si>
  <si>
    <t>781 77-5 kladených do tmele</t>
  </si>
  <si>
    <t>781775008RT3</t>
  </si>
  <si>
    <t>...režných nebo glazovaných, hladkých, 250 x 65 mm, kladených do flexibilního tmele</t>
  </si>
  <si>
    <t>781 41 Obklad vnitřní pórovinový</t>
  </si>
  <si>
    <t>dodávka a montáž obkladů vnitřních stěn z obkladaček porovinových, včetně spárování a podílu práce v omezeném prostoru a na malých plochách.</t>
  </si>
  <si>
    <t>781415024RAI</t>
  </si>
  <si>
    <t>...200 x 150 mm, do flexibilního, mrazuvzdorného a vodonepropustného tmelu, bez dodávky obkladu, s hydroizolační stěrkou</t>
  </si>
  <si>
    <t>45</t>
  </si>
  <si>
    <t>59777120R</t>
  </si>
  <si>
    <t>obklad keramický pásek fasádní; š = 65 mm; l = 250 mm; h = 15,0 mm; pro interiér i exteriér; barva hnědá; lesk</t>
  </si>
  <si>
    <t>0,8*(12,5+13,7+6+7,1+4,31)*61,6*1,03</t>
  </si>
  <si>
    <t>597813650R</t>
  </si>
  <si>
    <t>obklad keramický š = 148 mm; l = 198 mm; h = 6,5 mm; pro interiér; barva bílá; mat</t>
  </si>
  <si>
    <t>45*1,03</t>
  </si>
  <si>
    <t>998 78 Přesun hmot pro obklady keramické</t>
  </si>
  <si>
    <t>998781201R00</t>
  </si>
  <si>
    <t>782001</t>
  </si>
  <si>
    <t>Úprava, přebroušení a napuštění podlahy</t>
  </si>
  <si>
    <t>783 22 Nátěry kovových doplňkových konstrukcí syntetické</t>
  </si>
  <si>
    <t>783220010RAC</t>
  </si>
  <si>
    <t>...dvojnásobý krycí s emailováním</t>
  </si>
  <si>
    <t>zárubně : 11*1,2</t>
  </si>
  <si>
    <t>784 41 Příprava povrchu</t>
  </si>
  <si>
    <t>784 41-2 Penetrace (napouštění) podkladu</t>
  </si>
  <si>
    <t>784191101R00</t>
  </si>
  <si>
    <t>...disperzní, jednonásobná</t>
  </si>
  <si>
    <t>800-784</t>
  </si>
  <si>
    <t xml:space="preserve">stropy : </t>
  </si>
  <si>
    <t xml:space="preserve">stěny : </t>
  </si>
  <si>
    <t>01-01 : 3*(5,875+3,9)*2-1,5*3-1,5*2,6-1,45*1,97-0,8*1,97*2-1,65*2</t>
  </si>
  <si>
    <t>01-02 : 3*(6,225+6,225)*2-1,5*2,6*2-1,45*1,97</t>
  </si>
  <si>
    <t>01-03 : 3*(2,1+4,6)*2-0,8*1,97*2-0,7*1,97*2</t>
  </si>
  <si>
    <t>01-04 : 3*(2,235+1,35)*2-0,7*1,97</t>
  </si>
  <si>
    <t>01-05 : 3*(1,7+1,085)*2-0,7*1,97</t>
  </si>
  <si>
    <t>01-06 : 3*(3,225+4,75)*2-0,8*1,97-10,075*2,1*2</t>
  </si>
  <si>
    <t>01-07 : 3*(1,75+4,6)*2-0,8*1,97*3-0,7*1,97*2</t>
  </si>
  <si>
    <t>01-08 : 3*(1+1,7)*2-0,7*1,97</t>
  </si>
  <si>
    <t>01-09 : 3*(1,35+2,235)*2-0,7*1,97</t>
  </si>
  <si>
    <t>01-10 : 3*(3,225+4,5)*2-0,8*1,97-1,075*2,1*2</t>
  </si>
  <si>
    <t>01-11 : 3*(3,225+6,225)*2-0,8*1,97-1,075*2,1*2</t>
  </si>
  <si>
    <t>784 45 Malby z malířských směsí</t>
  </si>
  <si>
    <t>784195212R00</t>
  </si>
  <si>
    <t>...otěruvzdorných,  , bělost 82 %, dvojnásobné</t>
  </si>
  <si>
    <t>21001</t>
  </si>
  <si>
    <t>24001</t>
  </si>
  <si>
    <t>D+M flexibilní plastové potrubí DN 90</t>
  </si>
  <si>
    <t>PL1 : 26</t>
  </si>
  <si>
    <t>24002</t>
  </si>
  <si>
    <t>D+M plastová mžížka venkovní protidešťová 150x150 mm</t>
  </si>
  <si>
    <t>PL2 : 2</t>
  </si>
  <si>
    <t>24003</t>
  </si>
  <si>
    <t>D+M Zpětná klapka těsná s pérkem do potrubí DN 90</t>
  </si>
  <si>
    <t>PL4 : 2</t>
  </si>
  <si>
    <t>979 08-4 Poplatek za skládku</t>
  </si>
  <si>
    <t>979990001R00</t>
  </si>
  <si>
    <t>...stavební suti</t>
  </si>
  <si>
    <t>35,86924</t>
  </si>
  <si>
    <t>B8 : -1,102</t>
  </si>
  <si>
    <t>vata : -13*453/1000</t>
  </si>
  <si>
    <t>sklo : -1,32</t>
  </si>
  <si>
    <t>979990121R00</t>
  </si>
  <si>
    <t>...suti - asfaltové pásy</t>
  </si>
  <si>
    <t>B8 : 1,102</t>
  </si>
  <si>
    <t>979990142R00</t>
  </si>
  <si>
    <t>...suti - minerální vata+omítka</t>
  </si>
  <si>
    <t>13*453/1000</t>
  </si>
  <si>
    <t>979990163(R)</t>
  </si>
  <si>
    <t>suti -sklo</t>
  </si>
  <si>
    <t>1,32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</si>
  <si>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</si>
  <si>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</si>
  <si>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</si>
  <si>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</si>
  <si>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</si>
  <si>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</si>
  <si>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</si>
  <si>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</si>
  <si>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</si>
  <si>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</si>
  <si>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</si>
  <si>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005121 R</t>
  </si>
  <si>
    <t>Zařízení staveniště</t>
  </si>
  <si>
    <t>Soubor</t>
  </si>
  <si>
    <t>Veškeré náklady spojené s vybudováním, provozem a odstraněním zařízení staveniště.</t>
  </si>
  <si>
    <t>Včetně:</t>
  </si>
  <si>
    <t>Celkem za objekt</t>
  </si>
  <si>
    <t/>
  </si>
  <si>
    <t>Rekapitulace soupisu</t>
  </si>
  <si>
    <t>Stavební díl</t>
  </si>
  <si>
    <t>Celkem soupis</t>
  </si>
  <si>
    <t>BRINGSTAV, s.r.o.</t>
  </si>
  <si>
    <t>Křehlíkova 74</t>
  </si>
  <si>
    <t>Brno</t>
  </si>
  <si>
    <t>627 00</t>
  </si>
  <si>
    <t>25512111</t>
  </si>
  <si>
    <t>CZ25512111</t>
  </si>
  <si>
    <t>Petr Brzobohatý</t>
  </si>
  <si>
    <t>602 507 087</t>
  </si>
  <si>
    <t>bringstav@seznam.cz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</si>
</sst>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000"/>
    <numFmt numFmtId="166" formatCode="#,##0.00_\_K_č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3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0" fontId="22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18" fillId="5" borderId="42" xfId="0" applyNumberFormat="1" applyFont="1" applyFill="1" applyBorder="1" applyAlignment="1" applyProtection="1">
      <alignment vertical="top" shrinkToFit="1"/>
      <protection locked="0"/>
    </xf>
    <xf numFmtId="165" fontId="21" fillId="0" borderId="42" xfId="0" applyNumberFormat="1" applyFont="1" applyBorder="1" applyAlignment="1">
      <alignment vertical="top" wrapText="1" shrinkToFit="1"/>
    </xf>
    <xf numFmtId="165" fontId="22" fillId="0" borderId="42" xfId="0" applyNumberFormat="1" applyFont="1" applyBorder="1" applyAlignment="1">
      <alignment vertical="top" wrapText="1" shrinkToFit="1"/>
    </xf>
    <xf numFmtId="4" fontId="0" fillId="4" borderId="4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1" fillId="0" borderId="42" xfId="0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0" fontId="22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6" fillId="4" borderId="0" xfId="0" applyFont="1" applyFill="1" applyBorder="1"/>
    <xf numFmtId="49" fontId="16" fillId="4" borderId="0" xfId="0" applyNumberFormat="1" applyFont="1" applyFill="1" applyBorder="1"/>
    <xf numFmtId="49" fontId="16" fillId="4" borderId="0" xfId="0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0" fontId="17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72" xfId="0" applyFill="1" applyBorder="1" applyAlignment="1">
      <alignment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4" fontId="0" fillId="0" borderId="79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80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81" xfId="0" applyNumberFormat="1" applyFont="1" applyBorder="1" applyAlignment="1">
      <alignment vertical="top" shrinkToFit="1"/>
    </xf>
    <xf numFmtId="0" fontId="24" fillId="0" borderId="0" xfId="0" applyNumberFormat="1" applyFont="1" applyAlignment="1">
      <alignment wrapText="1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63" xfId="0" applyNumberFormat="1" applyFont="1" applyBorder="1"/>
    <xf numFmtId="166" fontId="18" fillId="0" borderId="29" xfId="0" applyNumberFormat="1" applyFont="1" applyBorder="1"/>
    <xf numFmtId="0" fontId="18" fillId="4" borderId="57" xfId="0" applyFont="1" applyFill="1" applyBorder="1"/>
    <xf numFmtId="0" fontId="18" fillId="4" borderId="69" xfId="0" applyFont="1" applyFill="1" applyBorder="1"/>
    <xf numFmtId="0" fontId="18" fillId="4" borderId="58" xfId="0" applyFont="1" applyFill="1" applyBorder="1"/>
    <xf numFmtId="49" fontId="18" fillId="4" borderId="58" xfId="0" applyNumberFormat="1" applyFont="1" applyFill="1" applyBorder="1"/>
    <xf numFmtId="0" fontId="18" fillId="4" borderId="70" xfId="0" applyFont="1" applyFill="1" applyBorder="1"/>
    <xf numFmtId="166" fontId="18" fillId="4" borderId="59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65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56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activeCell="L17" sqref="L17"/>
    </sheetView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88" t="s">
        <v>742</v>
      </c>
      <c r="C5" s="288"/>
      <c r="D5" s="288"/>
      <c r="E5" s="288"/>
      <c r="F5" s="288"/>
      <c r="G5" s="289"/>
      <c r="H5" s="15"/>
    </row>
    <row r="6" spans="1:8" x14ac:dyDescent="0.2">
      <c r="A6" s="20" t="s">
        <v>6</v>
      </c>
      <c r="B6" s="290" t="s">
        <v>743</v>
      </c>
      <c r="C6" s="290"/>
      <c r="D6" s="290"/>
      <c r="E6" s="290"/>
      <c r="F6" s="290"/>
      <c r="G6" s="291"/>
      <c r="H6" s="15"/>
    </row>
    <row r="7" spans="1:8" x14ac:dyDescent="0.2">
      <c r="A7" s="20" t="s">
        <v>7</v>
      </c>
      <c r="B7" s="290" t="s">
        <v>744</v>
      </c>
      <c r="C7" s="290"/>
      <c r="D7" s="290"/>
      <c r="E7" s="290"/>
      <c r="F7" s="290"/>
      <c r="G7" s="291"/>
      <c r="H7" s="15"/>
    </row>
    <row r="8" spans="1:8" x14ac:dyDescent="0.2">
      <c r="A8" s="20" t="s">
        <v>8</v>
      </c>
      <c r="B8" s="290" t="s">
        <v>745</v>
      </c>
      <c r="C8" s="290"/>
      <c r="D8" s="290"/>
      <c r="E8" s="290"/>
      <c r="F8" s="290"/>
      <c r="G8" s="291"/>
      <c r="H8" s="15"/>
    </row>
    <row r="9" spans="1:8" x14ac:dyDescent="0.2">
      <c r="A9" s="20" t="s">
        <v>9</v>
      </c>
      <c r="B9" s="290" t="s">
        <v>746</v>
      </c>
      <c r="C9" s="290"/>
      <c r="D9" s="290"/>
      <c r="E9" s="290"/>
      <c r="F9" s="290"/>
      <c r="G9" s="291"/>
      <c r="H9" s="15"/>
    </row>
    <row r="10" spans="1:8" x14ac:dyDescent="0.2">
      <c r="A10" s="20" t="s">
        <v>10</v>
      </c>
      <c r="B10" s="290" t="s">
        <v>747</v>
      </c>
      <c r="C10" s="290"/>
      <c r="D10" s="290"/>
      <c r="E10" s="290"/>
      <c r="F10" s="290"/>
      <c r="G10" s="291"/>
      <c r="H10" s="15"/>
    </row>
    <row r="11" spans="1:8" x14ac:dyDescent="0.2">
      <c r="A11" s="20" t="s">
        <v>11</v>
      </c>
      <c r="B11" s="280" t="s">
        <v>748</v>
      </c>
      <c r="C11" s="280"/>
      <c r="D11" s="280"/>
      <c r="E11" s="280"/>
      <c r="F11" s="280"/>
      <c r="G11" s="281"/>
      <c r="H11" s="15"/>
    </row>
    <row r="12" spans="1:8" x14ac:dyDescent="0.2">
      <c r="A12" s="20" t="s">
        <v>12</v>
      </c>
      <c r="B12" s="282" t="s">
        <v>749</v>
      </c>
      <c r="C12" s="283"/>
      <c r="D12" s="283"/>
      <c r="E12" s="283"/>
      <c r="F12" s="283"/>
      <c r="G12" s="284"/>
      <c r="H12" s="15"/>
    </row>
    <row r="13" spans="1:8" ht="13.5" thickBot="1" x14ac:dyDescent="0.25">
      <c r="A13" s="21" t="s">
        <v>13</v>
      </c>
      <c r="B13" s="285" t="s">
        <v>750</v>
      </c>
      <c r="C13" s="285"/>
      <c r="D13" s="285"/>
      <c r="E13" s="285"/>
      <c r="F13" s="285"/>
      <c r="G13" s="286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87" t="s">
        <v>40</v>
      </c>
      <c r="B17" s="287"/>
      <c r="C17" s="287"/>
      <c r="D17" s="287"/>
      <c r="E17" s="287"/>
      <c r="F17" s="287"/>
      <c r="G17" s="287"/>
      <c r="H17" s="15"/>
    </row>
  </sheetData>
  <sheetProtection algorithmName="SHA-512" hashValue="8tRnTj1zmm5j1sXYfPMl0qi6/sB3ThJmhYyuaZrv8TSpU/n4rmR52GTS6ZB/zdBOjAHI+l7UQCIz4dtSECMCSw==" saltValue="woExOLAeGPGnTTTytm59xg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P80"/>
  <sheetViews>
    <sheetView showGridLines="0" topLeftCell="K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0"/>
      <c r="B21" s="81" t="s">
        <v>20</v>
      </c>
      <c r="C21" s="82"/>
      <c r="D21" s="82"/>
      <c r="E21" s="83"/>
      <c r="F21" s="84"/>
      <c r="G21" s="84"/>
      <c r="H21" s="91" t="s">
        <v>21</v>
      </c>
      <c r="I21" s="92" t="s">
        <v>22</v>
      </c>
      <c r="J21" s="93" t="s">
        <v>23</v>
      </c>
    </row>
    <row r="22" spans="1:16" x14ac:dyDescent="0.2">
      <c r="A22" s="88"/>
      <c r="B22" s="88" t="s">
        <v>43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 x14ac:dyDescent="0.2">
      <c r="A23" s="88"/>
      <c r="B23" s="88" t="s">
        <v>44</v>
      </c>
      <c r="C23" s="89" t="s">
        <v>42</v>
      </c>
      <c r="D23" s="89"/>
      <c r="E23" s="89"/>
      <c r="F23" s="89"/>
      <c r="G23" s="90"/>
      <c r="H23" s="94"/>
      <c r="I23" s="95">
        <v>1</v>
      </c>
      <c r="J23" s="96">
        <f>'Rekapitulace Objekt 01'!H19</f>
        <v>2742214.53</v>
      </c>
      <c r="O23">
        <f>'Rekapitulace Objekt 01'!O21</f>
        <v>0</v>
      </c>
      <c r="P23">
        <f>'Rekapitulace Objekt 01'!P21</f>
        <v>2742214.53</v>
      </c>
    </row>
    <row r="24" spans="1:16" ht="25.5" customHeight="1" x14ac:dyDescent="0.25">
      <c r="A24" s="98"/>
      <c r="B24" s="295" t="s">
        <v>45</v>
      </c>
      <c r="C24" s="296"/>
      <c r="D24" s="296"/>
      <c r="E24" s="296"/>
      <c r="F24" s="99"/>
      <c r="G24" s="100"/>
      <c r="H24" s="101"/>
      <c r="I24" s="102"/>
      <c r="J24" s="97">
        <f>SUM(J22:J23)</f>
        <v>2742214.53</v>
      </c>
    </row>
    <row r="25" spans="1:16" ht="13.5" thickBot="1" x14ac:dyDescent="0.25">
      <c r="J25" s="87"/>
    </row>
    <row r="26" spans="1:16" x14ac:dyDescent="0.2">
      <c r="A26" s="114"/>
      <c r="B26" s="115" t="s">
        <v>46</v>
      </c>
      <c r="C26" s="116"/>
      <c r="D26" s="116"/>
      <c r="E26" s="116"/>
      <c r="F26" s="116"/>
      <c r="G26" s="117"/>
      <c r="H26" s="116"/>
      <c r="I26" s="118"/>
      <c r="J26" s="119" t="s">
        <v>23</v>
      </c>
    </row>
    <row r="27" spans="1:16" x14ac:dyDescent="0.2">
      <c r="A27" s="109"/>
      <c r="B27" s="104" t="s">
        <v>47</v>
      </c>
      <c r="C27" s="104"/>
      <c r="D27" s="104"/>
      <c r="E27" s="104">
        <v>15</v>
      </c>
      <c r="F27" s="104" t="s">
        <v>48</v>
      </c>
      <c r="G27" s="106"/>
      <c r="H27" s="104"/>
      <c r="I27" s="105"/>
      <c r="J27" s="112">
        <f>SUM(O23:O24)</f>
        <v>0</v>
      </c>
    </row>
    <row r="28" spans="1:16" x14ac:dyDescent="0.2">
      <c r="A28" s="110"/>
      <c r="B28" s="46" t="s">
        <v>49</v>
      </c>
      <c r="C28" s="46"/>
      <c r="D28" s="46"/>
      <c r="E28" s="46">
        <v>15</v>
      </c>
      <c r="F28" s="46" t="s">
        <v>48</v>
      </c>
      <c r="G28" s="107"/>
      <c r="H28" s="46"/>
      <c r="I28" s="103"/>
      <c r="J28" s="113">
        <f>J27*(E28/100)</f>
        <v>0</v>
      </c>
    </row>
    <row r="29" spans="1:16" x14ac:dyDescent="0.2">
      <c r="A29" s="110"/>
      <c r="B29" s="46" t="s">
        <v>47</v>
      </c>
      <c r="C29" s="46"/>
      <c r="D29" s="46"/>
      <c r="E29" s="46">
        <v>21</v>
      </c>
      <c r="F29" s="46" t="s">
        <v>48</v>
      </c>
      <c r="G29" s="107"/>
      <c r="H29" s="46"/>
      <c r="I29" s="103"/>
      <c r="J29" s="113">
        <f>SUM(P23:P24)</f>
        <v>2742214.53</v>
      </c>
    </row>
    <row r="30" spans="1:16" ht="13.5" thickBot="1" x14ac:dyDescent="0.25">
      <c r="A30" s="111"/>
      <c r="B30" s="39" t="s">
        <v>49</v>
      </c>
      <c r="C30" s="39"/>
      <c r="D30" s="39"/>
      <c r="E30" s="39">
        <v>21</v>
      </c>
      <c r="F30" s="39" t="s">
        <v>48</v>
      </c>
      <c r="G30" s="108"/>
      <c r="H30" s="46"/>
      <c r="I30" s="103"/>
      <c r="J30" s="113">
        <f>J29*(E30/100)</f>
        <v>575865.05129999993</v>
      </c>
    </row>
    <row r="31" spans="1:16" ht="16.5" thickBot="1" x14ac:dyDescent="0.25">
      <c r="A31" s="120"/>
      <c r="B31" s="121" t="s">
        <v>50</v>
      </c>
      <c r="C31" s="122"/>
      <c r="D31" s="122"/>
      <c r="E31" s="122"/>
      <c r="F31" s="122"/>
      <c r="G31" s="122"/>
      <c r="H31" s="123"/>
      <c r="I31" s="124"/>
      <c r="J31" s="125">
        <f>SUM(J27:J30)</f>
        <v>3318079.5812999997</v>
      </c>
    </row>
    <row r="40" spans="1:10" ht="15.75" x14ac:dyDescent="0.25">
      <c r="B40" s="126" t="s">
        <v>51</v>
      </c>
    </row>
    <row r="42" spans="1:10" ht="25.5" customHeight="1" x14ac:dyDescent="0.2">
      <c r="A42" s="127"/>
      <c r="B42" s="128" t="s">
        <v>52</v>
      </c>
      <c r="C42" s="129" t="s">
        <v>53</v>
      </c>
      <c r="D42" s="129"/>
      <c r="E42" s="129"/>
      <c r="F42" s="129"/>
      <c r="G42" s="130"/>
      <c r="H42" s="130"/>
      <c r="I42" s="130"/>
      <c r="J42" s="131" t="s">
        <v>54</v>
      </c>
    </row>
    <row r="43" spans="1:10" ht="25.5" customHeight="1" x14ac:dyDescent="0.2">
      <c r="A43" s="132"/>
      <c r="B43" s="133" t="s">
        <v>55</v>
      </c>
      <c r="C43" s="297" t="s">
        <v>56</v>
      </c>
      <c r="D43" s="297"/>
      <c r="E43" s="297"/>
      <c r="F43" s="298"/>
      <c r="G43" s="299"/>
      <c r="H43" s="299"/>
      <c r="I43" s="299"/>
      <c r="J43" s="134">
        <f>'01 01 Pol'!F8</f>
        <v>532.79999999999995</v>
      </c>
    </row>
    <row r="44" spans="1:10" ht="25.5" customHeight="1" x14ac:dyDescent="0.2">
      <c r="A44" s="132"/>
      <c r="B44" s="132" t="s">
        <v>57</v>
      </c>
      <c r="C44" s="292" t="s">
        <v>58</v>
      </c>
      <c r="D44" s="292"/>
      <c r="E44" s="292"/>
      <c r="F44" s="293"/>
      <c r="G44" s="294"/>
      <c r="H44" s="294"/>
      <c r="I44" s="294"/>
      <c r="J44" s="135">
        <f>'01 01 Pol'!F14</f>
        <v>240536.58000000002</v>
      </c>
    </row>
    <row r="45" spans="1:10" ht="25.5" customHeight="1" x14ac:dyDescent="0.2">
      <c r="A45" s="132"/>
      <c r="B45" s="132" t="s">
        <v>59</v>
      </c>
      <c r="C45" s="292" t="s">
        <v>60</v>
      </c>
      <c r="D45" s="292"/>
      <c r="E45" s="292"/>
      <c r="F45" s="293"/>
      <c r="G45" s="294"/>
      <c r="H45" s="294"/>
      <c r="I45" s="294"/>
      <c r="J45" s="135">
        <f>'01 01 Pol'!F41</f>
        <v>76079.960000000006</v>
      </c>
    </row>
    <row r="46" spans="1:10" ht="25.5" customHeight="1" x14ac:dyDescent="0.2">
      <c r="A46" s="132"/>
      <c r="B46" s="132" t="s">
        <v>61</v>
      </c>
      <c r="C46" s="292" t="s">
        <v>62</v>
      </c>
      <c r="D46" s="292"/>
      <c r="E46" s="292"/>
      <c r="F46" s="293"/>
      <c r="G46" s="294"/>
      <c r="H46" s="294"/>
      <c r="I46" s="294"/>
      <c r="J46" s="135">
        <f>'01 01 Pol'!F70</f>
        <v>1886.4</v>
      </c>
    </row>
    <row r="47" spans="1:10" ht="25.5" customHeight="1" x14ac:dyDescent="0.2">
      <c r="A47" s="132"/>
      <c r="B47" s="132" t="s">
        <v>63</v>
      </c>
      <c r="C47" s="292" t="s">
        <v>64</v>
      </c>
      <c r="D47" s="292"/>
      <c r="E47" s="292"/>
      <c r="F47" s="293"/>
      <c r="G47" s="294"/>
      <c r="H47" s="294"/>
      <c r="I47" s="294"/>
      <c r="J47" s="135">
        <f>'01 01 Pol'!F75</f>
        <v>1011.33</v>
      </c>
    </row>
    <row r="48" spans="1:10" ht="25.5" customHeight="1" x14ac:dyDescent="0.2">
      <c r="A48" s="132"/>
      <c r="B48" s="132" t="s">
        <v>65</v>
      </c>
      <c r="C48" s="292" t="s">
        <v>66</v>
      </c>
      <c r="D48" s="292"/>
      <c r="E48" s="292"/>
      <c r="F48" s="293"/>
      <c r="G48" s="294"/>
      <c r="H48" s="294"/>
      <c r="I48" s="294"/>
      <c r="J48" s="135">
        <f>'01 01 Pol'!F80</f>
        <v>252760.21999999997</v>
      </c>
    </row>
    <row r="49" spans="1:10" ht="25.5" customHeight="1" x14ac:dyDescent="0.2">
      <c r="A49" s="132"/>
      <c r="B49" s="132" t="s">
        <v>67</v>
      </c>
      <c r="C49" s="292" t="s">
        <v>68</v>
      </c>
      <c r="D49" s="292"/>
      <c r="E49" s="292"/>
      <c r="F49" s="293"/>
      <c r="G49" s="294"/>
      <c r="H49" s="294"/>
      <c r="I49" s="294"/>
      <c r="J49" s="135">
        <f>'01 01 Pol'!F111</f>
        <v>17080</v>
      </c>
    </row>
    <row r="50" spans="1:10" ht="25.5" customHeight="1" x14ac:dyDescent="0.2">
      <c r="A50" s="132"/>
      <c r="B50" s="132" t="s">
        <v>69</v>
      </c>
      <c r="C50" s="292" t="s">
        <v>70</v>
      </c>
      <c r="D50" s="292"/>
      <c r="E50" s="292"/>
      <c r="F50" s="293"/>
      <c r="G50" s="294"/>
      <c r="H50" s="294"/>
      <c r="I50" s="294"/>
      <c r="J50" s="135">
        <f>'01 01 Pol'!F146</f>
        <v>9806</v>
      </c>
    </row>
    <row r="51" spans="1:10" ht="25.5" customHeight="1" x14ac:dyDescent="0.2">
      <c r="A51" s="132"/>
      <c r="B51" s="132" t="s">
        <v>71</v>
      </c>
      <c r="C51" s="292" t="s">
        <v>72</v>
      </c>
      <c r="D51" s="292"/>
      <c r="E51" s="292"/>
      <c r="F51" s="293"/>
      <c r="G51" s="294"/>
      <c r="H51" s="294"/>
      <c r="I51" s="294"/>
      <c r="J51" s="135">
        <f>'01 01 Pol'!F152</f>
        <v>67842.8</v>
      </c>
    </row>
    <row r="52" spans="1:10" ht="25.5" customHeight="1" x14ac:dyDescent="0.2">
      <c r="A52" s="132"/>
      <c r="B52" s="132" t="s">
        <v>73</v>
      </c>
      <c r="C52" s="292" t="s">
        <v>74</v>
      </c>
      <c r="D52" s="292"/>
      <c r="E52" s="292"/>
      <c r="F52" s="293"/>
      <c r="G52" s="294"/>
      <c r="H52" s="294"/>
      <c r="I52" s="294"/>
      <c r="J52" s="135">
        <f>'01 01 Pol'!F176</f>
        <v>12853.73</v>
      </c>
    </row>
    <row r="53" spans="1:10" ht="25.5" customHeight="1" x14ac:dyDescent="0.2">
      <c r="A53" s="132"/>
      <c r="B53" s="132" t="s">
        <v>75</v>
      </c>
      <c r="C53" s="292" t="s">
        <v>76</v>
      </c>
      <c r="D53" s="292"/>
      <c r="E53" s="292"/>
      <c r="F53" s="293"/>
      <c r="G53" s="294"/>
      <c r="H53" s="294"/>
      <c r="I53" s="294"/>
      <c r="J53" s="135">
        <f>'01 01 Pol'!F193</f>
        <v>104442.32</v>
      </c>
    </row>
    <row r="54" spans="1:10" ht="25.5" customHeight="1" x14ac:dyDescent="0.2">
      <c r="A54" s="132"/>
      <c r="B54" s="132" t="s">
        <v>77</v>
      </c>
      <c r="C54" s="292" t="s">
        <v>78</v>
      </c>
      <c r="D54" s="292"/>
      <c r="E54" s="292"/>
      <c r="F54" s="293"/>
      <c r="G54" s="294"/>
      <c r="H54" s="294"/>
      <c r="I54" s="294"/>
      <c r="J54" s="135">
        <f>'01 01 Pol'!F203</f>
        <v>417.6</v>
      </c>
    </row>
    <row r="55" spans="1:10" ht="25.5" customHeight="1" x14ac:dyDescent="0.2">
      <c r="A55" s="132"/>
      <c r="B55" s="132" t="s">
        <v>79</v>
      </c>
      <c r="C55" s="292" t="s">
        <v>80</v>
      </c>
      <c r="D55" s="292"/>
      <c r="E55" s="292"/>
      <c r="F55" s="293"/>
      <c r="G55" s="294"/>
      <c r="H55" s="294"/>
      <c r="I55" s="294"/>
      <c r="J55" s="135">
        <f>'01 01 Pol'!F208</f>
        <v>5716.5</v>
      </c>
    </row>
    <row r="56" spans="1:10" ht="25.5" customHeight="1" x14ac:dyDescent="0.2">
      <c r="A56" s="132"/>
      <c r="B56" s="132" t="s">
        <v>81</v>
      </c>
      <c r="C56" s="292" t="s">
        <v>82</v>
      </c>
      <c r="D56" s="292"/>
      <c r="E56" s="292"/>
      <c r="F56" s="293"/>
      <c r="G56" s="294"/>
      <c r="H56" s="294"/>
      <c r="I56" s="294"/>
      <c r="J56" s="135">
        <f>'01 01 Pol'!F212</f>
        <v>176601.28999999998</v>
      </c>
    </row>
    <row r="57" spans="1:10" ht="25.5" customHeight="1" x14ac:dyDescent="0.2">
      <c r="A57" s="132"/>
      <c r="B57" s="132" t="s">
        <v>83</v>
      </c>
      <c r="C57" s="292" t="s">
        <v>84</v>
      </c>
      <c r="D57" s="292"/>
      <c r="E57" s="292"/>
      <c r="F57" s="293"/>
      <c r="G57" s="294"/>
      <c r="H57" s="294"/>
      <c r="I57" s="294"/>
      <c r="J57" s="135">
        <f>'01 01 Pol'!F242</f>
        <v>227477.09</v>
      </c>
    </row>
    <row r="58" spans="1:10" ht="25.5" customHeight="1" x14ac:dyDescent="0.2">
      <c r="A58" s="132"/>
      <c r="B58" s="132" t="s">
        <v>85</v>
      </c>
      <c r="C58" s="292" t="s">
        <v>86</v>
      </c>
      <c r="D58" s="292"/>
      <c r="E58" s="292"/>
      <c r="F58" s="293"/>
      <c r="G58" s="294"/>
      <c r="H58" s="294"/>
      <c r="I58" s="294"/>
      <c r="J58" s="135">
        <f>'01 01 Pol'!F311</f>
        <v>216391.14</v>
      </c>
    </row>
    <row r="59" spans="1:10" ht="25.5" customHeight="1" x14ac:dyDescent="0.2">
      <c r="A59" s="132"/>
      <c r="B59" s="132" t="s">
        <v>87</v>
      </c>
      <c r="C59" s="292" t="s">
        <v>88</v>
      </c>
      <c r="D59" s="292"/>
      <c r="E59" s="292"/>
      <c r="F59" s="293"/>
      <c r="G59" s="294"/>
      <c r="H59" s="294"/>
      <c r="I59" s="294"/>
      <c r="J59" s="135">
        <f>'01 01 Pol'!F313</f>
        <v>32254.47</v>
      </c>
    </row>
    <row r="60" spans="1:10" ht="25.5" customHeight="1" x14ac:dyDescent="0.2">
      <c r="A60" s="132"/>
      <c r="B60" s="132" t="s">
        <v>89</v>
      </c>
      <c r="C60" s="292" t="s">
        <v>90</v>
      </c>
      <c r="D60" s="292"/>
      <c r="E60" s="292"/>
      <c r="F60" s="293"/>
      <c r="G60" s="294"/>
      <c r="H60" s="294"/>
      <c r="I60" s="294"/>
      <c r="J60" s="135">
        <f>'01 01 Pol'!F346</f>
        <v>263490.78999999998</v>
      </c>
    </row>
    <row r="61" spans="1:10" ht="25.5" customHeight="1" x14ac:dyDescent="0.2">
      <c r="A61" s="132"/>
      <c r="B61" s="132" t="s">
        <v>91</v>
      </c>
      <c r="C61" s="292" t="s">
        <v>92</v>
      </c>
      <c r="D61" s="292"/>
      <c r="E61" s="292"/>
      <c r="F61" s="293"/>
      <c r="G61" s="294"/>
      <c r="H61" s="294"/>
      <c r="I61" s="294"/>
      <c r="J61" s="135">
        <f>'01 01 Pol'!F348</f>
        <v>10674.2</v>
      </c>
    </row>
    <row r="62" spans="1:10" ht="25.5" customHeight="1" x14ac:dyDescent="0.2">
      <c r="A62" s="132"/>
      <c r="B62" s="132" t="s">
        <v>93</v>
      </c>
      <c r="C62" s="292" t="s">
        <v>94</v>
      </c>
      <c r="D62" s="292"/>
      <c r="E62" s="292"/>
      <c r="F62" s="293"/>
      <c r="G62" s="294"/>
      <c r="H62" s="294"/>
      <c r="I62" s="294"/>
      <c r="J62" s="135">
        <f>'01 01 Pol'!F356</f>
        <v>68204.31</v>
      </c>
    </row>
    <row r="63" spans="1:10" ht="25.5" customHeight="1" x14ac:dyDescent="0.2">
      <c r="A63" s="132"/>
      <c r="B63" s="132" t="s">
        <v>95</v>
      </c>
      <c r="C63" s="292" t="s">
        <v>96</v>
      </c>
      <c r="D63" s="292"/>
      <c r="E63" s="292"/>
      <c r="F63" s="293"/>
      <c r="G63" s="294"/>
      <c r="H63" s="294"/>
      <c r="I63" s="294"/>
      <c r="J63" s="135">
        <f>'01 01 Pol'!F372</f>
        <v>33132.54</v>
      </c>
    </row>
    <row r="64" spans="1:10" ht="25.5" customHeight="1" x14ac:dyDescent="0.2">
      <c r="A64" s="132"/>
      <c r="B64" s="132" t="s">
        <v>97</v>
      </c>
      <c r="C64" s="292" t="s">
        <v>98</v>
      </c>
      <c r="D64" s="292"/>
      <c r="E64" s="292"/>
      <c r="F64" s="293"/>
      <c r="G64" s="294"/>
      <c r="H64" s="294"/>
      <c r="I64" s="294"/>
      <c r="J64" s="135">
        <f>'01 01 Pol'!F412</f>
        <v>80467.710000000006</v>
      </c>
    </row>
    <row r="65" spans="1:10" ht="25.5" customHeight="1" x14ac:dyDescent="0.2">
      <c r="A65" s="132"/>
      <c r="B65" s="132" t="s">
        <v>99</v>
      </c>
      <c r="C65" s="292" t="s">
        <v>100</v>
      </c>
      <c r="D65" s="292"/>
      <c r="E65" s="292"/>
      <c r="F65" s="293"/>
      <c r="G65" s="294"/>
      <c r="H65" s="294"/>
      <c r="I65" s="294"/>
      <c r="J65" s="135">
        <f>'01 01 Pol'!F470</f>
        <v>278291.08</v>
      </c>
    </row>
    <row r="66" spans="1:10" ht="25.5" customHeight="1" x14ac:dyDescent="0.2">
      <c r="A66" s="132"/>
      <c r="B66" s="132" t="s">
        <v>101</v>
      </c>
      <c r="C66" s="292" t="s">
        <v>102</v>
      </c>
      <c r="D66" s="292"/>
      <c r="E66" s="292"/>
      <c r="F66" s="293"/>
      <c r="G66" s="294"/>
      <c r="H66" s="294"/>
      <c r="I66" s="294"/>
      <c r="J66" s="135">
        <f>'01 01 Pol'!F499</f>
        <v>16824.71</v>
      </c>
    </row>
    <row r="67" spans="1:10" ht="25.5" customHeight="1" x14ac:dyDescent="0.2">
      <c r="A67" s="132"/>
      <c r="B67" s="132" t="s">
        <v>103</v>
      </c>
      <c r="C67" s="292" t="s">
        <v>104</v>
      </c>
      <c r="D67" s="292"/>
      <c r="E67" s="292"/>
      <c r="F67" s="293"/>
      <c r="G67" s="294"/>
      <c r="H67" s="294"/>
      <c r="I67" s="294"/>
      <c r="J67" s="135">
        <f>'01 01 Pol'!F530</f>
        <v>70055.549999999988</v>
      </c>
    </row>
    <row r="68" spans="1:10" ht="25.5" customHeight="1" x14ac:dyDescent="0.2">
      <c r="A68" s="132"/>
      <c r="B68" s="132" t="s">
        <v>105</v>
      </c>
      <c r="C68" s="292" t="s">
        <v>106</v>
      </c>
      <c r="D68" s="292"/>
      <c r="E68" s="292"/>
      <c r="F68" s="293"/>
      <c r="G68" s="294"/>
      <c r="H68" s="294"/>
      <c r="I68" s="294"/>
      <c r="J68" s="135">
        <f>'01 01 Pol'!F562</f>
        <v>37699.85</v>
      </c>
    </row>
    <row r="69" spans="1:10" ht="25.5" customHeight="1" x14ac:dyDescent="0.2">
      <c r="A69" s="132"/>
      <c r="B69" s="132" t="s">
        <v>107</v>
      </c>
      <c r="C69" s="292" t="s">
        <v>108</v>
      </c>
      <c r="D69" s="292"/>
      <c r="E69" s="292"/>
      <c r="F69" s="293"/>
      <c r="G69" s="294"/>
      <c r="H69" s="294"/>
      <c r="I69" s="294"/>
      <c r="J69" s="135">
        <f>'01 01 Pol'!F596</f>
        <v>126112.76999999999</v>
      </c>
    </row>
    <row r="70" spans="1:10" ht="25.5" customHeight="1" x14ac:dyDescent="0.2">
      <c r="A70" s="132"/>
      <c r="B70" s="132" t="s">
        <v>109</v>
      </c>
      <c r="C70" s="292" t="s">
        <v>110</v>
      </c>
      <c r="D70" s="292"/>
      <c r="E70" s="292"/>
      <c r="F70" s="293"/>
      <c r="G70" s="294"/>
      <c r="H70" s="294"/>
      <c r="I70" s="294"/>
      <c r="J70" s="135">
        <f>'01 01 Pol'!F611</f>
        <v>3422</v>
      </c>
    </row>
    <row r="71" spans="1:10" ht="25.5" customHeight="1" x14ac:dyDescent="0.2">
      <c r="A71" s="132"/>
      <c r="B71" s="132" t="s">
        <v>111</v>
      </c>
      <c r="C71" s="292" t="s">
        <v>112</v>
      </c>
      <c r="D71" s="292"/>
      <c r="E71" s="292"/>
      <c r="F71" s="293"/>
      <c r="G71" s="294"/>
      <c r="H71" s="294"/>
      <c r="I71" s="294"/>
      <c r="J71" s="135">
        <f>'01 01 Pol'!F614</f>
        <v>3630</v>
      </c>
    </row>
    <row r="72" spans="1:10" ht="25.5" customHeight="1" x14ac:dyDescent="0.2">
      <c r="A72" s="132"/>
      <c r="B72" s="132" t="s">
        <v>113</v>
      </c>
      <c r="C72" s="292" t="s">
        <v>114</v>
      </c>
      <c r="D72" s="292"/>
      <c r="E72" s="292"/>
      <c r="F72" s="293"/>
      <c r="G72" s="294"/>
      <c r="H72" s="294"/>
      <c r="I72" s="294"/>
      <c r="J72" s="135">
        <f>'01 01 Pol'!F618</f>
        <v>21865.760000000002</v>
      </c>
    </row>
    <row r="73" spans="1:10" ht="25.5" customHeight="1" x14ac:dyDescent="0.2">
      <c r="A73" s="132"/>
      <c r="B73" s="132" t="s">
        <v>115</v>
      </c>
      <c r="C73" s="292" t="s">
        <v>116</v>
      </c>
      <c r="D73" s="292"/>
      <c r="E73" s="292"/>
      <c r="F73" s="293"/>
      <c r="G73" s="294"/>
      <c r="H73" s="294"/>
      <c r="I73" s="294"/>
      <c r="J73" s="135">
        <f>'01 01 Pol'!F672</f>
        <v>221803.65</v>
      </c>
    </row>
    <row r="74" spans="1:10" ht="25.5" customHeight="1" x14ac:dyDescent="0.2">
      <c r="A74" s="132"/>
      <c r="B74" s="132" t="s">
        <v>117</v>
      </c>
      <c r="C74" s="292" t="s">
        <v>118</v>
      </c>
      <c r="D74" s="292"/>
      <c r="E74" s="292"/>
      <c r="F74" s="293"/>
      <c r="G74" s="294"/>
      <c r="H74" s="294"/>
      <c r="I74" s="294"/>
      <c r="J74" s="135">
        <f>'01 01 Pol'!F674</f>
        <v>7260</v>
      </c>
    </row>
    <row r="75" spans="1:10" ht="25.5" customHeight="1" x14ac:dyDescent="0.2">
      <c r="A75" s="132"/>
      <c r="B75" s="132" t="s">
        <v>119</v>
      </c>
      <c r="C75" s="292" t="s">
        <v>120</v>
      </c>
      <c r="D75" s="292"/>
      <c r="E75" s="292"/>
      <c r="F75" s="293"/>
      <c r="G75" s="294"/>
      <c r="H75" s="294"/>
      <c r="I75" s="294"/>
      <c r="J75" s="135">
        <f>'01 01 Pol'!F681</f>
        <v>50589.38</v>
      </c>
    </row>
    <row r="76" spans="1:10" ht="25.5" customHeight="1" x14ac:dyDescent="0.2">
      <c r="A76" s="132"/>
      <c r="B76" s="136" t="s">
        <v>121</v>
      </c>
      <c r="C76" s="300" t="s">
        <v>122</v>
      </c>
      <c r="D76" s="300"/>
      <c r="E76" s="300"/>
      <c r="F76" s="301"/>
      <c r="G76" s="302"/>
      <c r="H76" s="302"/>
      <c r="I76" s="302"/>
      <c r="J76" s="137">
        <f>'01 01 Pol'!F701</f>
        <v>5000</v>
      </c>
    </row>
    <row r="77" spans="1:10" ht="25.5" customHeight="1" x14ac:dyDescent="0.2">
      <c r="A77" s="138"/>
      <c r="B77" s="139" t="s">
        <v>123</v>
      </c>
      <c r="C77" s="140"/>
      <c r="D77" s="140"/>
      <c r="E77" s="140"/>
      <c r="F77" s="141"/>
      <c r="G77" s="142"/>
      <c r="H77" s="142"/>
      <c r="I77" s="142"/>
      <c r="J77" s="143">
        <f>SUM(J43:J76)</f>
        <v>2742214.53</v>
      </c>
    </row>
    <row r="78" spans="1:10" x14ac:dyDescent="0.2">
      <c r="A78" s="85"/>
      <c r="B78" s="85"/>
      <c r="C78" s="85"/>
      <c r="D78" s="85"/>
      <c r="E78" s="85"/>
      <c r="F78" s="85"/>
      <c r="G78" s="86"/>
      <c r="H78" s="85"/>
      <c r="I78" s="86"/>
      <c r="J78" s="87"/>
    </row>
    <row r="79" spans="1:10" x14ac:dyDescent="0.2">
      <c r="A79" s="85"/>
      <c r="B79" s="85"/>
      <c r="C79" s="85"/>
      <c r="D79" s="85"/>
      <c r="E79" s="85"/>
      <c r="F79" s="85"/>
      <c r="G79" s="86"/>
      <c r="H79" s="85"/>
      <c r="I79" s="86"/>
      <c r="J79" s="87"/>
    </row>
    <row r="80" spans="1:10" x14ac:dyDescent="0.2">
      <c r="A80" s="85"/>
      <c r="B80" s="85"/>
      <c r="C80" s="85"/>
      <c r="D80" s="85"/>
      <c r="E80" s="85"/>
      <c r="F80" s="85"/>
      <c r="G80" s="86"/>
      <c r="H80" s="85"/>
      <c r="I80" s="86"/>
      <c r="J80" s="87"/>
    </row>
  </sheetData>
  <sheetProtection algorithmName="SHA-512" hashValue="vXU/Bmg2G1aPZ1yrbfCYZigPwOSuYBpQH/CPg1w2b1xwMAimaHgFJO6cGdAemp2GGM2u/sTO5NyZltnLc6j5Ng==" saltValue="/3AJN/IvFMfDUpl8EAX9/w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5">
    <mergeCell ref="C72:I72"/>
    <mergeCell ref="C73:I73"/>
    <mergeCell ref="C74:I74"/>
    <mergeCell ref="C75:I75"/>
    <mergeCell ref="C76:I76"/>
    <mergeCell ref="C71:I71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0:I70"/>
    <mergeCell ref="C59:I59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47:I47"/>
    <mergeCell ref="B24:E24"/>
    <mergeCell ref="C43:I43"/>
    <mergeCell ref="C44:I44"/>
    <mergeCell ref="C45:I45"/>
    <mergeCell ref="C46:I46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17126</v>
      </c>
      <c r="C1" s="31" t="str">
        <f>Stavba!NazevStavby</f>
        <v>Zkušební stanice ÚKZUZ v Lednici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304"/>
      <c r="D2" s="304"/>
      <c r="E2" s="304"/>
      <c r="F2" s="304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303" t="s">
        <v>17</v>
      </c>
      <c r="B4" s="303"/>
      <c r="C4" s="303"/>
      <c r="D4" s="303"/>
      <c r="E4" s="303"/>
      <c r="F4" s="303"/>
      <c r="G4" s="303"/>
      <c r="H4" s="303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305">
        <f>C2</f>
        <v>0</v>
      </c>
      <c r="C7" s="306"/>
      <c r="D7" s="306"/>
      <c r="E7" s="306"/>
      <c r="F7" s="306"/>
      <c r="G7" s="306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tZPtS+uwHJIJWpfGkHffjMZzdLHhp3g+x5CfTFIH6VN/gARH0yzDUysMKApLJ0JYBpUlGaA6tQahYag7b4NmaQ==" saltValue="ikUPAvoVba/ZddY59nkI7w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307" t="s">
        <v>29</v>
      </c>
      <c r="B1" s="307"/>
      <c r="C1" s="308"/>
      <c r="D1" s="307"/>
      <c r="E1" s="307"/>
      <c r="F1" s="307"/>
      <c r="G1" s="307"/>
    </row>
    <row r="2" spans="1:7" ht="13.5" thickTop="1" x14ac:dyDescent="0.2">
      <c r="A2" s="55" t="s">
        <v>30</v>
      </c>
      <c r="B2" s="56"/>
      <c r="C2" s="309"/>
      <c r="D2" s="309"/>
      <c r="E2" s="309"/>
      <c r="F2" s="309"/>
      <c r="G2" s="310"/>
    </row>
    <row r="3" spans="1:7" x14ac:dyDescent="0.2">
      <c r="A3" s="57" t="s">
        <v>31</v>
      </c>
      <c r="B3" s="58"/>
      <c r="C3" s="311"/>
      <c r="D3" s="311"/>
      <c r="E3" s="311"/>
      <c r="F3" s="311"/>
      <c r="G3" s="312"/>
    </row>
    <row r="4" spans="1:7" ht="13.5" thickBot="1" x14ac:dyDescent="0.25">
      <c r="A4" s="59" t="s">
        <v>32</v>
      </c>
      <c r="B4" s="60"/>
      <c r="C4" s="313"/>
      <c r="D4" s="313"/>
      <c r="E4" s="313"/>
      <c r="F4" s="313"/>
      <c r="G4" s="314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x24noe0ydnDSSR6mO43/diXiknZ5MgagK+RzowLiGLFVxRnwQHKPazJHbkK8nEbh+LhpX/2qAYRDoK8MPe80Ig==" saltValue="n/x24rqfmkni8uO/fSS4uA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4"/>
  <sheetViews>
    <sheetView showGridLines="0" workbookViewId="0">
      <selection activeCell="A63" sqref="A63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17126</v>
      </c>
      <c r="C1" s="31" t="str">
        <f>Stavba!NazevStavby</f>
        <v>Zkušební stanice ÚKZUZ v Lednici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28</v>
      </c>
      <c r="B2" s="144" t="s">
        <v>44</v>
      </c>
      <c r="C2" s="315" t="s">
        <v>42</v>
      </c>
      <c r="D2" s="304"/>
      <c r="E2" s="304"/>
      <c r="F2" s="304"/>
      <c r="G2" s="26" t="s">
        <v>15</v>
      </c>
      <c r="H2" s="34" t="s">
        <v>16</v>
      </c>
      <c r="O2" s="8" t="s">
        <v>124</v>
      </c>
    </row>
    <row r="3" spans="1:15" ht="13.5" customHeight="1" thickTop="1" x14ac:dyDescent="0.2">
      <c r="H3" s="35"/>
    </row>
    <row r="4" spans="1:15" ht="18" customHeight="1" x14ac:dyDescent="0.25">
      <c r="A4" s="303" t="s">
        <v>17</v>
      </c>
      <c r="B4" s="303"/>
      <c r="C4" s="303"/>
      <c r="D4" s="303"/>
      <c r="E4" s="303"/>
      <c r="F4" s="303"/>
      <c r="G4" s="303"/>
      <c r="H4" s="303"/>
    </row>
    <row r="5" spans="1:15" ht="12.75" customHeight="1" x14ac:dyDescent="0.2">
      <c r="H5" s="35"/>
    </row>
    <row r="6" spans="1:15" ht="15.75" customHeight="1" x14ac:dyDescent="0.25">
      <c r="A6" s="32" t="s">
        <v>25</v>
      </c>
      <c r="B6" s="29" t="str">
        <f>B2</f>
        <v>01</v>
      </c>
      <c r="H6" s="35"/>
    </row>
    <row r="7" spans="1:15" ht="15.75" customHeight="1" x14ac:dyDescent="0.25">
      <c r="B7" s="305" t="str">
        <f>C2</f>
        <v>Zkušební stanice ÚKZUZ v Lednici</v>
      </c>
      <c r="C7" s="306"/>
      <c r="D7" s="306"/>
      <c r="E7" s="306"/>
      <c r="F7" s="306"/>
      <c r="G7" s="306"/>
      <c r="H7" s="35"/>
    </row>
    <row r="8" spans="1:15" ht="12.75" customHeight="1" x14ac:dyDescent="0.2">
      <c r="H8" s="35"/>
    </row>
    <row r="9" spans="1:15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125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5" t="s">
        <v>126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 x14ac:dyDescent="0.2">
      <c r="A17" s="155" t="s">
        <v>127</v>
      </c>
      <c r="B17" s="156"/>
      <c r="C17" s="157"/>
      <c r="D17" s="157"/>
      <c r="E17" s="157"/>
      <c r="F17" s="157"/>
      <c r="G17" s="158"/>
      <c r="H17" s="159" t="s">
        <v>128</v>
      </c>
      <c r="I17" s="32"/>
      <c r="J17" s="32"/>
    </row>
    <row r="18" spans="1:55" ht="12.75" customHeight="1" x14ac:dyDescent="0.2">
      <c r="A18" s="153" t="s">
        <v>44</v>
      </c>
      <c r="B18" s="151" t="s">
        <v>42</v>
      </c>
      <c r="C18" s="150"/>
      <c r="D18" s="150"/>
      <c r="E18" s="150"/>
      <c r="F18" s="150"/>
      <c r="G18" s="152"/>
      <c r="H18" s="154">
        <f>'01 01 Pol'!G705</f>
        <v>2742214.53</v>
      </c>
      <c r="I18" s="32"/>
      <c r="J18" s="32"/>
      <c r="O18">
        <f>'01 01 Pol'!AN706</f>
        <v>0</v>
      </c>
      <c r="P18">
        <f>'01 01 Pol'!AO706</f>
        <v>2742214.53</v>
      </c>
    </row>
    <row r="19" spans="1:55" ht="12.75" customHeight="1" thickBot="1" x14ac:dyDescent="0.25">
      <c r="A19" s="160"/>
      <c r="B19" s="161" t="s">
        <v>129</v>
      </c>
      <c r="C19" s="162"/>
      <c r="D19" s="163" t="str">
        <f>B2</f>
        <v>01</v>
      </c>
      <c r="E19" s="162"/>
      <c r="F19" s="162"/>
      <c r="G19" s="164"/>
      <c r="H19" s="165">
        <f>SUM(H18:H18)</f>
        <v>2742214.53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66"/>
      <c r="I20" s="32"/>
      <c r="J20" s="32"/>
    </row>
    <row r="21" spans="1:55" ht="12.75" customHeight="1" x14ac:dyDescent="0.2">
      <c r="A21" s="176"/>
      <c r="B21" s="177"/>
      <c r="C21" s="177"/>
      <c r="D21" s="177"/>
      <c r="E21" s="178"/>
      <c r="F21" s="177"/>
      <c r="G21" s="177"/>
      <c r="H21" s="179" t="s">
        <v>46</v>
      </c>
      <c r="I21" s="32"/>
      <c r="J21" s="32"/>
      <c r="O21" s="35">
        <f>H22</f>
        <v>0</v>
      </c>
      <c r="P21" s="35">
        <f>H24</f>
        <v>2742214.53</v>
      </c>
    </row>
    <row r="22" spans="1:55" ht="12.75" customHeight="1" x14ac:dyDescent="0.2">
      <c r="A22" s="171" t="s">
        <v>47</v>
      </c>
      <c r="B22" s="167"/>
      <c r="C22" s="167"/>
      <c r="D22" s="167">
        <v>15</v>
      </c>
      <c r="E22" s="168" t="s">
        <v>48</v>
      </c>
      <c r="F22" s="167"/>
      <c r="G22" s="167"/>
      <c r="H22" s="174">
        <f>SUM(O18:O19)</f>
        <v>0</v>
      </c>
      <c r="I22" s="32"/>
      <c r="J22" s="32"/>
    </row>
    <row r="23" spans="1:55" ht="12.75" customHeight="1" x14ac:dyDescent="0.2">
      <c r="A23" s="172" t="s">
        <v>49</v>
      </c>
      <c r="B23" s="148"/>
      <c r="C23" s="148"/>
      <c r="D23" s="148">
        <v>15</v>
      </c>
      <c r="E23" s="169" t="s">
        <v>48</v>
      </c>
      <c r="F23" s="148"/>
      <c r="G23" s="148"/>
      <c r="H23" s="175">
        <f>H22*(D23/100)</f>
        <v>0</v>
      </c>
      <c r="I23" s="32"/>
      <c r="J23" s="32"/>
    </row>
    <row r="24" spans="1:55" ht="12.75" customHeight="1" x14ac:dyDescent="0.2">
      <c r="A24" s="172" t="s">
        <v>47</v>
      </c>
      <c r="B24" s="148"/>
      <c r="C24" s="148"/>
      <c r="D24" s="148">
        <v>21</v>
      </c>
      <c r="E24" s="169" t="s">
        <v>48</v>
      </c>
      <c r="F24" s="148"/>
      <c r="G24" s="148"/>
      <c r="H24" s="175">
        <f>SUM(P18:P19)</f>
        <v>2742214.53</v>
      </c>
      <c r="I24" s="32"/>
      <c r="J24" s="32"/>
    </row>
    <row r="25" spans="1:55" ht="12.75" customHeight="1" thickBot="1" x14ac:dyDescent="0.25">
      <c r="A25" s="173" t="s">
        <v>49</v>
      </c>
      <c r="B25" s="149"/>
      <c r="C25" s="149"/>
      <c r="D25" s="149">
        <v>21</v>
      </c>
      <c r="E25" s="170" t="s">
        <v>48</v>
      </c>
      <c r="F25" s="148"/>
      <c r="G25" s="148"/>
      <c r="H25" s="175">
        <f>H24*(D25/100)</f>
        <v>575865.05129999993</v>
      </c>
      <c r="I25" s="32"/>
      <c r="J25" s="32"/>
    </row>
    <row r="26" spans="1:55" ht="12.75" customHeight="1" thickBot="1" x14ac:dyDescent="0.25">
      <c r="A26" s="180" t="s">
        <v>130</v>
      </c>
      <c r="B26" s="181"/>
      <c r="C26" s="181"/>
      <c r="D26" s="181"/>
      <c r="E26" s="181"/>
      <c r="F26" s="182"/>
      <c r="G26" s="183"/>
      <c r="H26" s="184">
        <f>SUM(H22:H25)</f>
        <v>3318079.5812999997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5" t="s">
        <v>739</v>
      </c>
      <c r="B28" s="146"/>
      <c r="C28" s="146"/>
      <c r="D28" s="211" t="s">
        <v>44</v>
      </c>
      <c r="E28" s="316" t="s">
        <v>42</v>
      </c>
      <c r="F28" s="316"/>
      <c r="G28" s="316"/>
      <c r="H28" s="316"/>
      <c r="I28" s="32"/>
      <c r="J28" s="32"/>
      <c r="BC28" s="268" t="str">
        <f>E28</f>
        <v>Zkušební stanice ÚKZUZ v Lednici</v>
      </c>
    </row>
    <row r="29" spans="1:55" ht="12.75" customHeight="1" x14ac:dyDescent="0.2">
      <c r="A29" s="155" t="s">
        <v>740</v>
      </c>
      <c r="B29" s="156"/>
      <c r="C29" s="157"/>
      <c r="D29" s="157"/>
      <c r="E29" s="157"/>
      <c r="F29" s="157"/>
      <c r="G29" s="158"/>
      <c r="H29" s="159" t="s">
        <v>128</v>
      </c>
      <c r="I29" s="32"/>
      <c r="J29" s="32"/>
    </row>
    <row r="30" spans="1:55" ht="12.75" customHeight="1" x14ac:dyDescent="0.2">
      <c r="A30" s="272" t="s">
        <v>55</v>
      </c>
      <c r="B30" s="270" t="s">
        <v>56</v>
      </c>
      <c r="C30" s="269"/>
      <c r="D30" s="269"/>
      <c r="E30" s="269"/>
      <c r="F30" s="269"/>
      <c r="G30" s="271"/>
      <c r="H30" s="273">
        <f>'01 01 Pol'!F8</f>
        <v>532.79999999999995</v>
      </c>
      <c r="I30" s="32"/>
      <c r="J30" s="32"/>
    </row>
    <row r="31" spans="1:55" ht="12.75" customHeight="1" x14ac:dyDescent="0.2">
      <c r="A31" s="272" t="s">
        <v>57</v>
      </c>
      <c r="B31" s="270" t="s">
        <v>58</v>
      </c>
      <c r="C31" s="269"/>
      <c r="D31" s="269"/>
      <c r="E31" s="269"/>
      <c r="F31" s="269"/>
      <c r="G31" s="271"/>
      <c r="H31" s="273">
        <f>'01 01 Pol'!F14</f>
        <v>240536.58000000002</v>
      </c>
      <c r="I31" s="32"/>
      <c r="J31" s="32"/>
    </row>
    <row r="32" spans="1:55" ht="12.75" customHeight="1" x14ac:dyDescent="0.2">
      <c r="A32" s="272" t="s">
        <v>59</v>
      </c>
      <c r="B32" s="270" t="s">
        <v>60</v>
      </c>
      <c r="C32" s="269"/>
      <c r="D32" s="269"/>
      <c r="E32" s="269"/>
      <c r="F32" s="269"/>
      <c r="G32" s="271"/>
      <c r="H32" s="273">
        <f>'01 01 Pol'!F41</f>
        <v>76079.960000000006</v>
      </c>
      <c r="I32" s="32"/>
      <c r="J32" s="32"/>
    </row>
    <row r="33" spans="1:10" ht="12.75" customHeight="1" x14ac:dyDescent="0.2">
      <c r="A33" s="272" t="s">
        <v>61</v>
      </c>
      <c r="B33" s="270" t="s">
        <v>62</v>
      </c>
      <c r="C33" s="269"/>
      <c r="D33" s="269"/>
      <c r="E33" s="269"/>
      <c r="F33" s="269"/>
      <c r="G33" s="271"/>
      <c r="H33" s="273">
        <f>'01 01 Pol'!F70</f>
        <v>1886.4</v>
      </c>
      <c r="I33" s="32"/>
      <c r="J33" s="32"/>
    </row>
    <row r="34" spans="1:10" ht="12.75" customHeight="1" x14ac:dyDescent="0.2">
      <c r="A34" s="272" t="s">
        <v>63</v>
      </c>
      <c r="B34" s="270" t="s">
        <v>64</v>
      </c>
      <c r="C34" s="269"/>
      <c r="D34" s="269"/>
      <c r="E34" s="269"/>
      <c r="F34" s="269"/>
      <c r="G34" s="271"/>
      <c r="H34" s="273">
        <f>'01 01 Pol'!F75</f>
        <v>1011.33</v>
      </c>
      <c r="I34" s="32"/>
      <c r="J34" s="32"/>
    </row>
    <row r="35" spans="1:10" ht="12.75" customHeight="1" x14ac:dyDescent="0.2">
      <c r="A35" s="272" t="s">
        <v>65</v>
      </c>
      <c r="B35" s="270" t="s">
        <v>66</v>
      </c>
      <c r="C35" s="269"/>
      <c r="D35" s="269"/>
      <c r="E35" s="269"/>
      <c r="F35" s="269"/>
      <c r="G35" s="271"/>
      <c r="H35" s="273">
        <f>'01 01 Pol'!F80</f>
        <v>252760.21999999997</v>
      </c>
      <c r="I35" s="32"/>
      <c r="J35" s="32"/>
    </row>
    <row r="36" spans="1:10" ht="12.75" customHeight="1" x14ac:dyDescent="0.2">
      <c r="A36" s="272" t="s">
        <v>67</v>
      </c>
      <c r="B36" s="270" t="s">
        <v>68</v>
      </c>
      <c r="C36" s="269"/>
      <c r="D36" s="269"/>
      <c r="E36" s="269"/>
      <c r="F36" s="269"/>
      <c r="G36" s="271"/>
      <c r="H36" s="273">
        <f>'01 01 Pol'!F111</f>
        <v>17080</v>
      </c>
      <c r="I36" s="32"/>
      <c r="J36" s="32"/>
    </row>
    <row r="37" spans="1:10" ht="12.75" customHeight="1" x14ac:dyDescent="0.2">
      <c r="A37" s="272" t="s">
        <v>69</v>
      </c>
      <c r="B37" s="270" t="s">
        <v>70</v>
      </c>
      <c r="C37" s="269"/>
      <c r="D37" s="269"/>
      <c r="E37" s="269"/>
      <c r="F37" s="269"/>
      <c r="G37" s="271"/>
      <c r="H37" s="273">
        <f>'01 01 Pol'!F146</f>
        <v>9806</v>
      </c>
      <c r="I37" s="32"/>
      <c r="J37" s="32"/>
    </row>
    <row r="38" spans="1:10" ht="12.75" customHeight="1" x14ac:dyDescent="0.2">
      <c r="A38" s="272" t="s">
        <v>71</v>
      </c>
      <c r="B38" s="270" t="s">
        <v>72</v>
      </c>
      <c r="C38" s="269"/>
      <c r="D38" s="269"/>
      <c r="E38" s="269"/>
      <c r="F38" s="269"/>
      <c r="G38" s="271"/>
      <c r="H38" s="273">
        <f>'01 01 Pol'!F152</f>
        <v>67842.8</v>
      </c>
      <c r="I38" s="32"/>
      <c r="J38" s="32"/>
    </row>
    <row r="39" spans="1:10" ht="12.75" customHeight="1" x14ac:dyDescent="0.2">
      <c r="A39" s="272" t="s">
        <v>73</v>
      </c>
      <c r="B39" s="270" t="s">
        <v>74</v>
      </c>
      <c r="C39" s="269"/>
      <c r="D39" s="269"/>
      <c r="E39" s="269"/>
      <c r="F39" s="269"/>
      <c r="G39" s="271"/>
      <c r="H39" s="273">
        <f>'01 01 Pol'!F176</f>
        <v>12853.73</v>
      </c>
      <c r="I39" s="32"/>
      <c r="J39" s="32"/>
    </row>
    <row r="40" spans="1:10" ht="12.75" customHeight="1" x14ac:dyDescent="0.2">
      <c r="A40" s="272" t="s">
        <v>75</v>
      </c>
      <c r="B40" s="270" t="s">
        <v>76</v>
      </c>
      <c r="C40" s="269"/>
      <c r="D40" s="269"/>
      <c r="E40" s="269"/>
      <c r="F40" s="269"/>
      <c r="G40" s="271"/>
      <c r="H40" s="273">
        <f>'01 01 Pol'!F193</f>
        <v>104442.32</v>
      </c>
      <c r="I40" s="32"/>
      <c r="J40" s="32"/>
    </row>
    <row r="41" spans="1:10" ht="12.75" customHeight="1" x14ac:dyDescent="0.2">
      <c r="A41" s="272" t="s">
        <v>77</v>
      </c>
      <c r="B41" s="270" t="s">
        <v>78</v>
      </c>
      <c r="C41" s="269"/>
      <c r="D41" s="269"/>
      <c r="E41" s="269"/>
      <c r="F41" s="269"/>
      <c r="G41" s="271"/>
      <c r="H41" s="273">
        <f>'01 01 Pol'!F203</f>
        <v>417.6</v>
      </c>
      <c r="I41" s="32"/>
      <c r="J41" s="32"/>
    </row>
    <row r="42" spans="1:10" ht="12.75" customHeight="1" x14ac:dyDescent="0.2">
      <c r="A42" s="272" t="s">
        <v>79</v>
      </c>
      <c r="B42" s="270" t="s">
        <v>80</v>
      </c>
      <c r="C42" s="269"/>
      <c r="D42" s="269"/>
      <c r="E42" s="269"/>
      <c r="F42" s="269"/>
      <c r="G42" s="271"/>
      <c r="H42" s="273">
        <f>'01 01 Pol'!F208</f>
        <v>5716.5</v>
      </c>
      <c r="I42" s="32"/>
      <c r="J42" s="32"/>
    </row>
    <row r="43" spans="1:10" ht="12.75" customHeight="1" x14ac:dyDescent="0.2">
      <c r="A43" s="272" t="s">
        <v>81</v>
      </c>
      <c r="B43" s="270" t="s">
        <v>82</v>
      </c>
      <c r="C43" s="269"/>
      <c r="D43" s="269"/>
      <c r="E43" s="269"/>
      <c r="F43" s="269"/>
      <c r="G43" s="271"/>
      <c r="H43" s="273">
        <f>'01 01 Pol'!F212</f>
        <v>176601.28999999998</v>
      </c>
      <c r="I43" s="32"/>
      <c r="J43" s="32"/>
    </row>
    <row r="44" spans="1:10" ht="12.75" customHeight="1" x14ac:dyDescent="0.2">
      <c r="A44" s="272" t="s">
        <v>83</v>
      </c>
      <c r="B44" s="270" t="s">
        <v>84</v>
      </c>
      <c r="C44" s="269"/>
      <c r="D44" s="269"/>
      <c r="E44" s="269"/>
      <c r="F44" s="269"/>
      <c r="G44" s="271"/>
      <c r="H44" s="273">
        <f>'01 01 Pol'!F242</f>
        <v>227477.09</v>
      </c>
      <c r="I44" s="32"/>
      <c r="J44" s="32"/>
    </row>
    <row r="45" spans="1:10" ht="12.75" customHeight="1" x14ac:dyDescent="0.2">
      <c r="A45" s="272" t="s">
        <v>85</v>
      </c>
      <c r="B45" s="270" t="s">
        <v>86</v>
      </c>
      <c r="C45" s="269"/>
      <c r="D45" s="269"/>
      <c r="E45" s="269"/>
      <c r="F45" s="269"/>
      <c r="G45" s="271"/>
      <c r="H45" s="273">
        <f>'01 01 Pol'!F311</f>
        <v>216391.14</v>
      </c>
      <c r="I45" s="32"/>
      <c r="J45" s="32"/>
    </row>
    <row r="46" spans="1:10" ht="12.75" customHeight="1" x14ac:dyDescent="0.2">
      <c r="A46" s="272" t="s">
        <v>87</v>
      </c>
      <c r="B46" s="270" t="s">
        <v>88</v>
      </c>
      <c r="C46" s="269"/>
      <c r="D46" s="269"/>
      <c r="E46" s="269"/>
      <c r="F46" s="269"/>
      <c r="G46" s="271"/>
      <c r="H46" s="273">
        <f>'01 01 Pol'!F313</f>
        <v>32254.47</v>
      </c>
      <c r="I46" s="32"/>
      <c r="J46" s="32"/>
    </row>
    <row r="47" spans="1:10" ht="12.75" customHeight="1" x14ac:dyDescent="0.2">
      <c r="A47" s="272" t="s">
        <v>89</v>
      </c>
      <c r="B47" s="270" t="s">
        <v>90</v>
      </c>
      <c r="C47" s="269"/>
      <c r="D47" s="269"/>
      <c r="E47" s="269"/>
      <c r="F47" s="269"/>
      <c r="G47" s="271"/>
      <c r="H47" s="273">
        <f>'01 01 Pol'!F346</f>
        <v>263490.78999999998</v>
      </c>
      <c r="I47" s="32"/>
      <c r="J47" s="32"/>
    </row>
    <row r="48" spans="1:10" ht="12.75" customHeight="1" x14ac:dyDescent="0.2">
      <c r="A48" s="272" t="s">
        <v>91</v>
      </c>
      <c r="B48" s="270" t="s">
        <v>92</v>
      </c>
      <c r="C48" s="269"/>
      <c r="D48" s="269"/>
      <c r="E48" s="269"/>
      <c r="F48" s="269"/>
      <c r="G48" s="271"/>
      <c r="H48" s="273">
        <f>'01 01 Pol'!F348</f>
        <v>10674.2</v>
      </c>
      <c r="I48" s="32"/>
      <c r="J48" s="32"/>
    </row>
    <row r="49" spans="1:10" ht="12.75" customHeight="1" x14ac:dyDescent="0.2">
      <c r="A49" s="272" t="s">
        <v>93</v>
      </c>
      <c r="B49" s="270" t="s">
        <v>94</v>
      </c>
      <c r="C49" s="269"/>
      <c r="D49" s="269"/>
      <c r="E49" s="269"/>
      <c r="F49" s="269"/>
      <c r="G49" s="271"/>
      <c r="H49" s="273">
        <f>'01 01 Pol'!F356</f>
        <v>68204.31</v>
      </c>
      <c r="I49" s="32"/>
      <c r="J49" s="32"/>
    </row>
    <row r="50" spans="1:10" ht="12.75" customHeight="1" x14ac:dyDescent="0.2">
      <c r="A50" s="272" t="s">
        <v>95</v>
      </c>
      <c r="B50" s="270" t="s">
        <v>96</v>
      </c>
      <c r="C50" s="269"/>
      <c r="D50" s="269"/>
      <c r="E50" s="269"/>
      <c r="F50" s="269"/>
      <c r="G50" s="271"/>
      <c r="H50" s="273">
        <f>'01 01 Pol'!F372</f>
        <v>33132.54</v>
      </c>
      <c r="I50" s="32"/>
      <c r="J50" s="32"/>
    </row>
    <row r="51" spans="1:10" x14ac:dyDescent="0.2">
      <c r="A51" s="272" t="s">
        <v>97</v>
      </c>
      <c r="B51" s="270" t="s">
        <v>98</v>
      </c>
      <c r="C51" s="269"/>
      <c r="D51" s="269"/>
      <c r="E51" s="269"/>
      <c r="F51" s="269"/>
      <c r="G51" s="271"/>
      <c r="H51" s="273">
        <f>'01 01 Pol'!F412</f>
        <v>80467.710000000006</v>
      </c>
    </row>
    <row r="52" spans="1:10" x14ac:dyDescent="0.2">
      <c r="A52" s="272" t="s">
        <v>99</v>
      </c>
      <c r="B52" s="270" t="s">
        <v>100</v>
      </c>
      <c r="C52" s="269"/>
      <c r="D52" s="269"/>
      <c r="E52" s="269"/>
      <c r="F52" s="269"/>
      <c r="G52" s="271"/>
      <c r="H52" s="273">
        <f>'01 01 Pol'!F470</f>
        <v>278291.08</v>
      </c>
    </row>
    <row r="53" spans="1:10" x14ac:dyDescent="0.2">
      <c r="A53" s="272" t="s">
        <v>101</v>
      </c>
      <c r="B53" s="270" t="s">
        <v>102</v>
      </c>
      <c r="C53" s="269"/>
      <c r="D53" s="269"/>
      <c r="E53" s="269"/>
      <c r="F53" s="269"/>
      <c r="G53" s="271"/>
      <c r="H53" s="273">
        <f>'01 01 Pol'!F499</f>
        <v>16824.71</v>
      </c>
    </row>
    <row r="54" spans="1:10" x14ac:dyDescent="0.2">
      <c r="A54" s="272" t="s">
        <v>103</v>
      </c>
      <c r="B54" s="270" t="s">
        <v>104</v>
      </c>
      <c r="C54" s="269"/>
      <c r="D54" s="269"/>
      <c r="E54" s="269"/>
      <c r="F54" s="269"/>
      <c r="G54" s="271"/>
      <c r="H54" s="273">
        <f>'01 01 Pol'!F530</f>
        <v>70055.549999999988</v>
      </c>
    </row>
    <row r="55" spans="1:10" x14ac:dyDescent="0.2">
      <c r="A55" s="272" t="s">
        <v>105</v>
      </c>
      <c r="B55" s="270" t="s">
        <v>106</v>
      </c>
      <c r="C55" s="269"/>
      <c r="D55" s="269"/>
      <c r="E55" s="269"/>
      <c r="F55" s="269"/>
      <c r="G55" s="271"/>
      <c r="H55" s="273">
        <f>'01 01 Pol'!F562</f>
        <v>37699.85</v>
      </c>
    </row>
    <row r="56" spans="1:10" x14ac:dyDescent="0.2">
      <c r="A56" s="272" t="s">
        <v>107</v>
      </c>
      <c r="B56" s="270" t="s">
        <v>108</v>
      </c>
      <c r="C56" s="269"/>
      <c r="D56" s="269"/>
      <c r="E56" s="269"/>
      <c r="F56" s="269"/>
      <c r="G56" s="271"/>
      <c r="H56" s="273">
        <f>'01 01 Pol'!F596</f>
        <v>126112.76999999999</v>
      </c>
    </row>
    <row r="57" spans="1:10" x14ac:dyDescent="0.2">
      <c r="A57" s="272" t="s">
        <v>109</v>
      </c>
      <c r="B57" s="270" t="s">
        <v>110</v>
      </c>
      <c r="C57" s="269"/>
      <c r="D57" s="269"/>
      <c r="E57" s="269"/>
      <c r="F57" s="269"/>
      <c r="G57" s="271"/>
      <c r="H57" s="273">
        <f>'01 01 Pol'!F611</f>
        <v>3422</v>
      </c>
    </row>
    <row r="58" spans="1:10" x14ac:dyDescent="0.2">
      <c r="A58" s="272" t="s">
        <v>111</v>
      </c>
      <c r="B58" s="270" t="s">
        <v>112</v>
      </c>
      <c r="C58" s="269"/>
      <c r="D58" s="269"/>
      <c r="E58" s="269"/>
      <c r="F58" s="269"/>
      <c r="G58" s="271"/>
      <c r="H58" s="273">
        <f>'01 01 Pol'!F614</f>
        <v>3630</v>
      </c>
    </row>
    <row r="59" spans="1:10" x14ac:dyDescent="0.2">
      <c r="A59" s="272" t="s">
        <v>113</v>
      </c>
      <c r="B59" s="270" t="s">
        <v>114</v>
      </c>
      <c r="C59" s="269"/>
      <c r="D59" s="269"/>
      <c r="E59" s="269"/>
      <c r="F59" s="269"/>
      <c r="G59" s="271"/>
      <c r="H59" s="273">
        <f>'01 01 Pol'!F618</f>
        <v>21865.760000000002</v>
      </c>
    </row>
    <row r="60" spans="1:10" x14ac:dyDescent="0.2">
      <c r="A60" s="272" t="s">
        <v>115</v>
      </c>
      <c r="B60" s="270" t="s">
        <v>116</v>
      </c>
      <c r="C60" s="269"/>
      <c r="D60" s="269"/>
      <c r="E60" s="269"/>
      <c r="F60" s="269"/>
      <c r="G60" s="271"/>
      <c r="H60" s="273">
        <f>'01 01 Pol'!F672</f>
        <v>221803.65</v>
      </c>
    </row>
    <row r="61" spans="1:10" x14ac:dyDescent="0.2">
      <c r="A61" s="272" t="s">
        <v>117</v>
      </c>
      <c r="B61" s="270" t="s">
        <v>118</v>
      </c>
      <c r="C61" s="269"/>
      <c r="D61" s="269"/>
      <c r="E61" s="269"/>
      <c r="F61" s="269"/>
      <c r="G61" s="271"/>
      <c r="H61" s="273">
        <f>'01 01 Pol'!F674</f>
        <v>7260</v>
      </c>
    </row>
    <row r="62" spans="1:10" x14ac:dyDescent="0.2">
      <c r="A62" s="272" t="s">
        <v>119</v>
      </c>
      <c r="B62" s="270" t="s">
        <v>120</v>
      </c>
      <c r="C62" s="269"/>
      <c r="D62" s="269"/>
      <c r="E62" s="269"/>
      <c r="F62" s="269"/>
      <c r="G62" s="271"/>
      <c r="H62" s="273">
        <f>'01 01 Pol'!F681</f>
        <v>50589.38</v>
      </c>
    </row>
    <row r="63" spans="1:10" x14ac:dyDescent="0.2">
      <c r="A63" s="272" t="s">
        <v>121</v>
      </c>
      <c r="B63" s="270" t="s">
        <v>122</v>
      </c>
      <c r="C63" s="269"/>
      <c r="D63" s="269"/>
      <c r="E63" s="269"/>
      <c r="F63" s="269"/>
      <c r="G63" s="271"/>
      <c r="H63" s="273">
        <f>'01 01 Pol'!F701</f>
        <v>5000</v>
      </c>
    </row>
    <row r="64" spans="1:10" ht="13.5" thickBot="1" x14ac:dyDescent="0.25">
      <c r="A64" s="274"/>
      <c r="B64" s="275" t="s">
        <v>741</v>
      </c>
      <c r="C64" s="276"/>
      <c r="D64" s="277" t="str">
        <f>D28</f>
        <v>01</v>
      </c>
      <c r="E64" s="276"/>
      <c r="F64" s="276"/>
      <c r="G64" s="278"/>
      <c r="H64" s="279">
        <f>SUM(H30:H63)</f>
        <v>2742214.53</v>
      </c>
    </row>
  </sheetData>
  <sheetProtection algorithmName="SHA-512" hashValue="Ry6hs4qLFcf1tw1iVm6AoQWqx1yuNBrqaSPKRRVexlc5ETKvCXhHZcuh9EjztdkUaIud8dimadIN2ShWYAOpQw==" saltValue="nic9q9bYp3Y6DzedSAxieQ==" spinCount="100000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tabSelected="1" topLeftCell="A200" workbookViewId="0">
      <selection activeCell="C224" sqref="C224:G224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17" t="s">
        <v>131</v>
      </c>
      <c r="B1" s="317"/>
      <c r="C1" s="318"/>
      <c r="D1" s="317"/>
      <c r="E1" s="317"/>
      <c r="F1" s="317"/>
      <c r="G1" s="317"/>
      <c r="AC1" t="s">
        <v>138</v>
      </c>
    </row>
    <row r="2" spans="1:60" ht="13.5" thickTop="1" x14ac:dyDescent="0.2">
      <c r="A2" s="191" t="s">
        <v>30</v>
      </c>
      <c r="B2" s="195" t="s">
        <v>41</v>
      </c>
      <c r="C2" s="213" t="s">
        <v>42</v>
      </c>
      <c r="D2" s="193"/>
      <c r="E2" s="192"/>
      <c r="F2" s="192"/>
      <c r="G2" s="194"/>
    </row>
    <row r="3" spans="1:60" x14ac:dyDescent="0.2">
      <c r="A3" s="189" t="s">
        <v>31</v>
      </c>
      <c r="B3" s="196" t="s">
        <v>44</v>
      </c>
      <c r="C3" s="214" t="s">
        <v>42</v>
      </c>
      <c r="D3" s="188"/>
      <c r="E3" s="187"/>
      <c r="F3" s="187"/>
      <c r="G3" s="190"/>
      <c r="AC3" s="8" t="s">
        <v>124</v>
      </c>
    </row>
    <row r="4" spans="1:60" ht="13.5" thickBot="1" x14ac:dyDescent="0.25">
      <c r="A4" s="197" t="s">
        <v>32</v>
      </c>
      <c r="B4" s="198" t="s">
        <v>44</v>
      </c>
      <c r="C4" s="215" t="s">
        <v>42</v>
      </c>
      <c r="D4" s="199"/>
      <c r="E4" s="200"/>
      <c r="F4" s="200"/>
      <c r="G4" s="201"/>
    </row>
    <row r="5" spans="1:60" ht="14.25" thickTop="1" thickBot="1" x14ac:dyDescent="0.25">
      <c r="C5" s="216"/>
      <c r="D5" s="185"/>
    </row>
    <row r="6" spans="1:60" ht="39.75" thickTop="1" thickBot="1" x14ac:dyDescent="0.25">
      <c r="A6" s="202" t="s">
        <v>33</v>
      </c>
      <c r="B6" s="205" t="s">
        <v>34</v>
      </c>
      <c r="C6" s="217" t="s">
        <v>35</v>
      </c>
      <c r="D6" s="204" t="s">
        <v>36</v>
      </c>
      <c r="E6" s="203" t="s">
        <v>37</v>
      </c>
      <c r="F6" s="206" t="s">
        <v>38</v>
      </c>
      <c r="G6" s="202" t="s">
        <v>39</v>
      </c>
      <c r="H6" s="256" t="s">
        <v>132</v>
      </c>
      <c r="I6" s="256" t="s">
        <v>133</v>
      </c>
      <c r="J6" s="256" t="s">
        <v>134</v>
      </c>
      <c r="K6" s="257" t="s">
        <v>135</v>
      </c>
      <c r="L6" s="257" t="s">
        <v>136</v>
      </c>
      <c r="M6" s="218" t="s">
        <v>137</v>
      </c>
    </row>
    <row r="7" spans="1:60" x14ac:dyDescent="0.2">
      <c r="A7" s="258"/>
      <c r="B7" s="259" t="s">
        <v>139</v>
      </c>
      <c r="C7" s="319" t="s">
        <v>140</v>
      </c>
      <c r="D7" s="320"/>
      <c r="E7" s="321"/>
      <c r="F7" s="322"/>
      <c r="G7" s="322"/>
      <c r="H7" s="260"/>
      <c r="I7" s="260"/>
      <c r="J7" s="260"/>
      <c r="K7" s="260"/>
      <c r="L7" s="261"/>
      <c r="M7" s="262"/>
    </row>
    <row r="8" spans="1:60" x14ac:dyDescent="0.2">
      <c r="A8" s="251" t="s">
        <v>141</v>
      </c>
      <c r="B8" s="219" t="s">
        <v>55</v>
      </c>
      <c r="C8" s="239" t="s">
        <v>56</v>
      </c>
      <c r="D8" s="222"/>
      <c r="E8" s="227"/>
      <c r="F8" s="323">
        <f>SUM(G9:G13)</f>
        <v>532.79999999999995</v>
      </c>
      <c r="G8" s="324"/>
      <c r="H8" s="233"/>
      <c r="I8" s="233">
        <f>SUM(I9:I13)</f>
        <v>0</v>
      </c>
      <c r="J8" s="233"/>
      <c r="K8" s="233">
        <f>SUM(K9:K13)</f>
        <v>0</v>
      </c>
      <c r="L8" s="234"/>
      <c r="M8" s="254"/>
      <c r="AE8" t="s">
        <v>142</v>
      </c>
    </row>
    <row r="9" spans="1:60" outlineLevel="1" x14ac:dyDescent="0.2">
      <c r="A9" s="252"/>
      <c r="B9" s="325" t="s">
        <v>143</v>
      </c>
      <c r="C9" s="326"/>
      <c r="D9" s="327"/>
      <c r="E9" s="328"/>
      <c r="F9" s="329"/>
      <c r="G9" s="330"/>
      <c r="H9" s="235"/>
      <c r="I9" s="235"/>
      <c r="J9" s="235"/>
      <c r="K9" s="235"/>
      <c r="L9" s="236"/>
      <c r="M9" s="255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>
        <v>0</v>
      </c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52"/>
      <c r="B10" s="331" t="s">
        <v>144</v>
      </c>
      <c r="C10" s="332"/>
      <c r="D10" s="333"/>
      <c r="E10" s="334"/>
      <c r="F10" s="335"/>
      <c r="G10" s="336"/>
      <c r="H10" s="235"/>
      <c r="I10" s="235"/>
      <c r="J10" s="235"/>
      <c r="K10" s="235"/>
      <c r="L10" s="236"/>
      <c r="M10" s="255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 t="s">
        <v>145</v>
      </c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52"/>
      <c r="B11" s="331" t="s">
        <v>146</v>
      </c>
      <c r="C11" s="332"/>
      <c r="D11" s="333"/>
      <c r="E11" s="334"/>
      <c r="F11" s="335"/>
      <c r="G11" s="336"/>
      <c r="H11" s="235"/>
      <c r="I11" s="235"/>
      <c r="J11" s="235"/>
      <c r="K11" s="235"/>
      <c r="L11" s="236"/>
      <c r="M11" s="255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>
        <v>1</v>
      </c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53">
        <v>1</v>
      </c>
      <c r="B12" s="220" t="s">
        <v>147</v>
      </c>
      <c r="C12" s="240" t="s">
        <v>148</v>
      </c>
      <c r="D12" s="223" t="s">
        <v>149</v>
      </c>
      <c r="E12" s="228">
        <v>14.4</v>
      </c>
      <c r="F12" s="237">
        <v>37</v>
      </c>
      <c r="G12" s="235">
        <f>ROUND(E12*F12,2)</f>
        <v>532.79999999999995</v>
      </c>
      <c r="H12" s="235">
        <v>0</v>
      </c>
      <c r="I12" s="235">
        <f>ROUND(E12*H12,2)</f>
        <v>0</v>
      </c>
      <c r="J12" s="235">
        <v>0</v>
      </c>
      <c r="K12" s="235">
        <f>ROUND(E12*J12,2)</f>
        <v>0</v>
      </c>
      <c r="L12" s="236" t="s">
        <v>150</v>
      </c>
      <c r="M12" s="255" t="s">
        <v>151</v>
      </c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 t="s">
        <v>152</v>
      </c>
      <c r="AF12" s="207"/>
      <c r="AG12" s="207"/>
      <c r="AH12" s="207"/>
      <c r="AI12" s="207"/>
      <c r="AJ12" s="207"/>
      <c r="AK12" s="207"/>
      <c r="AL12" s="207"/>
      <c r="AM12" s="207">
        <v>21</v>
      </c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52"/>
      <c r="B13" s="221"/>
      <c r="C13" s="241" t="s">
        <v>153</v>
      </c>
      <c r="D13" s="224"/>
      <c r="E13" s="229">
        <v>14.4</v>
      </c>
      <c r="F13" s="235"/>
      <c r="G13" s="235"/>
      <c r="H13" s="235"/>
      <c r="I13" s="235"/>
      <c r="J13" s="235"/>
      <c r="K13" s="235"/>
      <c r="L13" s="236"/>
      <c r="M13" s="255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x14ac:dyDescent="0.2">
      <c r="A14" s="251" t="s">
        <v>141</v>
      </c>
      <c r="B14" s="219" t="s">
        <v>57</v>
      </c>
      <c r="C14" s="239" t="s">
        <v>58</v>
      </c>
      <c r="D14" s="222"/>
      <c r="E14" s="227"/>
      <c r="F14" s="342">
        <f>SUM(G15:G40)</f>
        <v>240536.58000000002</v>
      </c>
      <c r="G14" s="343"/>
      <c r="H14" s="233"/>
      <c r="I14" s="233">
        <f>SUM(I15:I40)</f>
        <v>7.6399999999999988</v>
      </c>
      <c r="J14" s="233"/>
      <c r="K14" s="233">
        <f>SUM(K15:K40)</f>
        <v>0</v>
      </c>
      <c r="L14" s="234"/>
      <c r="M14" s="254"/>
      <c r="AE14" t="s">
        <v>142</v>
      </c>
    </row>
    <row r="15" spans="1:60" outlineLevel="1" x14ac:dyDescent="0.2">
      <c r="A15" s="252"/>
      <c r="B15" s="325" t="s">
        <v>154</v>
      </c>
      <c r="C15" s="326"/>
      <c r="D15" s="327"/>
      <c r="E15" s="328"/>
      <c r="F15" s="329"/>
      <c r="G15" s="330"/>
      <c r="H15" s="235"/>
      <c r="I15" s="235"/>
      <c r="J15" s="235"/>
      <c r="K15" s="235"/>
      <c r="L15" s="236"/>
      <c r="M15" s="255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>
        <v>0</v>
      </c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ht="22.5" outlineLevel="1" x14ac:dyDescent="0.2">
      <c r="A16" s="252"/>
      <c r="B16" s="331" t="s">
        <v>155</v>
      </c>
      <c r="C16" s="332"/>
      <c r="D16" s="333"/>
      <c r="E16" s="334"/>
      <c r="F16" s="335"/>
      <c r="G16" s="336"/>
      <c r="H16" s="235"/>
      <c r="I16" s="235"/>
      <c r="J16" s="235"/>
      <c r="K16" s="235"/>
      <c r="L16" s="236"/>
      <c r="M16" s="255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 t="s">
        <v>145</v>
      </c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12" t="str">
        <f>B16</f>
        <v>soklových a podzemních konstrukcí z pěnového polystyrenu (30-35 kg/m3) s povrchovou úpravou stěrkou (pro obklad), omítkou nebo nopovou fólií (podzemní konstrukce)</v>
      </c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53">
        <v>2</v>
      </c>
      <c r="B17" s="220" t="s">
        <v>156</v>
      </c>
      <c r="C17" s="240" t="s">
        <v>157</v>
      </c>
      <c r="D17" s="223" t="s">
        <v>149</v>
      </c>
      <c r="E17" s="228">
        <v>34.887999999999998</v>
      </c>
      <c r="F17" s="237">
        <v>642</v>
      </c>
      <c r="G17" s="235">
        <f>ROUND(E17*F17,2)</f>
        <v>22398.1</v>
      </c>
      <c r="H17" s="235">
        <v>1.0540000000000001E-2</v>
      </c>
      <c r="I17" s="235">
        <f>ROUND(E17*H17,2)</f>
        <v>0.37</v>
      </c>
      <c r="J17" s="235">
        <v>0</v>
      </c>
      <c r="K17" s="235">
        <f>ROUND(E17*J17,2)</f>
        <v>0</v>
      </c>
      <c r="L17" s="236" t="s">
        <v>158</v>
      </c>
      <c r="M17" s="255" t="s">
        <v>151</v>
      </c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 t="s">
        <v>152</v>
      </c>
      <c r="AF17" s="207"/>
      <c r="AG17" s="207"/>
      <c r="AH17" s="207"/>
      <c r="AI17" s="207"/>
      <c r="AJ17" s="207"/>
      <c r="AK17" s="207"/>
      <c r="AL17" s="207"/>
      <c r="AM17" s="207">
        <v>21</v>
      </c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52"/>
      <c r="B18" s="221"/>
      <c r="C18" s="241" t="s">
        <v>159</v>
      </c>
      <c r="D18" s="224"/>
      <c r="E18" s="229">
        <v>34.887999999999998</v>
      </c>
      <c r="F18" s="235"/>
      <c r="G18" s="235"/>
      <c r="H18" s="235"/>
      <c r="I18" s="235"/>
      <c r="J18" s="235"/>
      <c r="K18" s="235"/>
      <c r="L18" s="236"/>
      <c r="M18" s="255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52"/>
      <c r="B19" s="331" t="s">
        <v>160</v>
      </c>
      <c r="C19" s="332"/>
      <c r="D19" s="333"/>
      <c r="E19" s="334"/>
      <c r="F19" s="335"/>
      <c r="G19" s="336"/>
      <c r="H19" s="235"/>
      <c r="I19" s="235"/>
      <c r="J19" s="235"/>
      <c r="K19" s="235"/>
      <c r="L19" s="236"/>
      <c r="M19" s="255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>
        <v>0</v>
      </c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52"/>
      <c r="B20" s="331" t="s">
        <v>161</v>
      </c>
      <c r="C20" s="332"/>
      <c r="D20" s="333"/>
      <c r="E20" s="334"/>
      <c r="F20" s="335"/>
      <c r="G20" s="336"/>
      <c r="H20" s="235"/>
      <c r="I20" s="235"/>
      <c r="J20" s="235"/>
      <c r="K20" s="235"/>
      <c r="L20" s="236"/>
      <c r="M20" s="255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 t="s">
        <v>145</v>
      </c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52"/>
      <c r="B21" s="331" t="s">
        <v>162</v>
      </c>
      <c r="C21" s="332"/>
      <c r="D21" s="333"/>
      <c r="E21" s="334"/>
      <c r="F21" s="335"/>
      <c r="G21" s="336"/>
      <c r="H21" s="235"/>
      <c r="I21" s="235"/>
      <c r="J21" s="235"/>
      <c r="K21" s="235"/>
      <c r="L21" s="236"/>
      <c r="M21" s="255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>
        <v>1</v>
      </c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ht="22.5" outlineLevel="1" x14ac:dyDescent="0.2">
      <c r="A22" s="253">
        <v>3</v>
      </c>
      <c r="B22" s="220" t="s">
        <v>163</v>
      </c>
      <c r="C22" s="240" t="s">
        <v>164</v>
      </c>
      <c r="D22" s="223" t="s">
        <v>149</v>
      </c>
      <c r="E22" s="228">
        <v>101.2307</v>
      </c>
      <c r="F22" s="237">
        <v>719</v>
      </c>
      <c r="G22" s="235">
        <f>ROUND(E22*F22,2)</f>
        <v>72784.87</v>
      </c>
      <c r="H22" s="235">
        <v>2.5989999999999999E-2</v>
      </c>
      <c r="I22" s="235">
        <f>ROUND(E22*H22,2)</f>
        <v>2.63</v>
      </c>
      <c r="J22" s="235">
        <v>0</v>
      </c>
      <c r="K22" s="235">
        <f>ROUND(E22*J22,2)</f>
        <v>0</v>
      </c>
      <c r="L22" s="236" t="s">
        <v>158</v>
      </c>
      <c r="M22" s="255" t="s">
        <v>151</v>
      </c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 t="s">
        <v>152</v>
      </c>
      <c r="AF22" s="207"/>
      <c r="AG22" s="207"/>
      <c r="AH22" s="207"/>
      <c r="AI22" s="207"/>
      <c r="AJ22" s="207"/>
      <c r="AK22" s="207"/>
      <c r="AL22" s="207"/>
      <c r="AM22" s="207">
        <v>21</v>
      </c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52"/>
      <c r="B23" s="221"/>
      <c r="C23" s="241" t="s">
        <v>165</v>
      </c>
      <c r="D23" s="224"/>
      <c r="E23" s="229">
        <v>101.2307</v>
      </c>
      <c r="F23" s="235"/>
      <c r="G23" s="235"/>
      <c r="H23" s="235"/>
      <c r="I23" s="235"/>
      <c r="J23" s="235"/>
      <c r="K23" s="235"/>
      <c r="L23" s="236"/>
      <c r="M23" s="255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52"/>
      <c r="B24" s="331" t="s">
        <v>160</v>
      </c>
      <c r="C24" s="332"/>
      <c r="D24" s="333"/>
      <c r="E24" s="334"/>
      <c r="F24" s="335"/>
      <c r="G24" s="336"/>
      <c r="H24" s="235"/>
      <c r="I24" s="235"/>
      <c r="J24" s="235"/>
      <c r="K24" s="235"/>
      <c r="L24" s="236"/>
      <c r="M24" s="255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>
        <v>0</v>
      </c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52"/>
      <c r="B25" s="331" t="s">
        <v>161</v>
      </c>
      <c r="C25" s="332"/>
      <c r="D25" s="333"/>
      <c r="E25" s="334"/>
      <c r="F25" s="335"/>
      <c r="G25" s="336"/>
      <c r="H25" s="235"/>
      <c r="I25" s="235"/>
      <c r="J25" s="235"/>
      <c r="K25" s="235"/>
      <c r="L25" s="236"/>
      <c r="M25" s="255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 t="s">
        <v>145</v>
      </c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52"/>
      <c r="B26" s="331" t="s">
        <v>166</v>
      </c>
      <c r="C26" s="332"/>
      <c r="D26" s="333"/>
      <c r="E26" s="334"/>
      <c r="F26" s="335"/>
      <c r="G26" s="336"/>
      <c r="H26" s="235"/>
      <c r="I26" s="235"/>
      <c r="J26" s="235"/>
      <c r="K26" s="235"/>
      <c r="L26" s="236"/>
      <c r="M26" s="255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>
        <v>1</v>
      </c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ht="22.5" outlineLevel="1" x14ac:dyDescent="0.2">
      <c r="A27" s="253">
        <v>4</v>
      </c>
      <c r="B27" s="220" t="s">
        <v>167</v>
      </c>
      <c r="C27" s="240" t="s">
        <v>168</v>
      </c>
      <c r="D27" s="223" t="s">
        <v>149</v>
      </c>
      <c r="E27" s="228">
        <v>74.433000000000007</v>
      </c>
      <c r="F27" s="237">
        <v>694</v>
      </c>
      <c r="G27" s="235">
        <f>ROUND(E27*F27,2)</f>
        <v>51656.5</v>
      </c>
      <c r="H27" s="235">
        <v>2.6120000000000001E-2</v>
      </c>
      <c r="I27" s="235">
        <f>ROUND(E27*H27,2)</f>
        <v>1.94</v>
      </c>
      <c r="J27" s="235">
        <v>0</v>
      </c>
      <c r="K27" s="235">
        <f>ROUND(E27*J27,2)</f>
        <v>0</v>
      </c>
      <c r="L27" s="236" t="s">
        <v>158</v>
      </c>
      <c r="M27" s="255" t="s">
        <v>151</v>
      </c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 t="s">
        <v>152</v>
      </c>
      <c r="AF27" s="207"/>
      <c r="AG27" s="207"/>
      <c r="AH27" s="207"/>
      <c r="AI27" s="207"/>
      <c r="AJ27" s="207"/>
      <c r="AK27" s="207"/>
      <c r="AL27" s="207"/>
      <c r="AM27" s="207">
        <v>21</v>
      </c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52"/>
      <c r="B28" s="221"/>
      <c r="C28" s="241" t="s">
        <v>169</v>
      </c>
      <c r="D28" s="224"/>
      <c r="E28" s="229">
        <v>74.433000000000007</v>
      </c>
      <c r="F28" s="235"/>
      <c r="G28" s="235"/>
      <c r="H28" s="235"/>
      <c r="I28" s="235"/>
      <c r="J28" s="235"/>
      <c r="K28" s="235"/>
      <c r="L28" s="236"/>
      <c r="M28" s="255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52"/>
      <c r="B29" s="331" t="s">
        <v>170</v>
      </c>
      <c r="C29" s="332"/>
      <c r="D29" s="333"/>
      <c r="E29" s="334"/>
      <c r="F29" s="335"/>
      <c r="G29" s="336"/>
      <c r="H29" s="235"/>
      <c r="I29" s="235"/>
      <c r="J29" s="235"/>
      <c r="K29" s="235"/>
      <c r="L29" s="236"/>
      <c r="M29" s="255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>
        <v>0</v>
      </c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52"/>
      <c r="B30" s="331" t="s">
        <v>171</v>
      </c>
      <c r="C30" s="332"/>
      <c r="D30" s="333"/>
      <c r="E30" s="334"/>
      <c r="F30" s="335"/>
      <c r="G30" s="336"/>
      <c r="H30" s="235"/>
      <c r="I30" s="235"/>
      <c r="J30" s="235"/>
      <c r="K30" s="235"/>
      <c r="L30" s="236"/>
      <c r="M30" s="255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>
        <v>1</v>
      </c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ht="22.5" outlineLevel="1" x14ac:dyDescent="0.2">
      <c r="A31" s="253">
        <v>5</v>
      </c>
      <c r="B31" s="220" t="s">
        <v>172</v>
      </c>
      <c r="C31" s="240" t="s">
        <v>173</v>
      </c>
      <c r="D31" s="223" t="s">
        <v>149</v>
      </c>
      <c r="E31" s="228">
        <v>173.50749999999999</v>
      </c>
      <c r="F31" s="237">
        <v>522</v>
      </c>
      <c r="G31" s="235">
        <f>ROUND(E31*F31,2)</f>
        <v>90570.92</v>
      </c>
      <c r="H31" s="235">
        <v>1.405E-2</v>
      </c>
      <c r="I31" s="235">
        <f>ROUND(E31*H31,2)</f>
        <v>2.44</v>
      </c>
      <c r="J31" s="235">
        <v>0</v>
      </c>
      <c r="K31" s="235">
        <f>ROUND(E31*J31,2)</f>
        <v>0</v>
      </c>
      <c r="L31" s="236" t="s">
        <v>158</v>
      </c>
      <c r="M31" s="255" t="s">
        <v>151</v>
      </c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 t="s">
        <v>152</v>
      </c>
      <c r="AF31" s="207"/>
      <c r="AG31" s="207"/>
      <c r="AH31" s="207"/>
      <c r="AI31" s="207"/>
      <c r="AJ31" s="207"/>
      <c r="AK31" s="207"/>
      <c r="AL31" s="207"/>
      <c r="AM31" s="207">
        <v>21</v>
      </c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52"/>
      <c r="B32" s="221"/>
      <c r="C32" s="337" t="s">
        <v>736</v>
      </c>
      <c r="D32" s="338"/>
      <c r="E32" s="339"/>
      <c r="F32" s="340"/>
      <c r="G32" s="341"/>
      <c r="H32" s="235"/>
      <c r="I32" s="235"/>
      <c r="J32" s="235"/>
      <c r="K32" s="235"/>
      <c r="L32" s="236"/>
      <c r="M32" s="255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12" t="str">
        <f>C32</f>
        <v>Včetně:</v>
      </c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52"/>
      <c r="B33" s="221"/>
      <c r="C33" s="337" t="s">
        <v>174</v>
      </c>
      <c r="D33" s="338"/>
      <c r="E33" s="339"/>
      <c r="F33" s="340"/>
      <c r="G33" s="341"/>
      <c r="H33" s="235"/>
      <c r="I33" s="235"/>
      <c r="J33" s="235"/>
      <c r="K33" s="235"/>
      <c r="L33" s="236"/>
      <c r="M33" s="255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12" t="str">
        <f>C33</f>
        <v>- nezbytné úpravy desek na příslušný rozměr</v>
      </c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52"/>
      <c r="B34" s="221"/>
      <c r="C34" s="337" t="s">
        <v>175</v>
      </c>
      <c r="D34" s="338"/>
      <c r="E34" s="339"/>
      <c r="F34" s="340"/>
      <c r="G34" s="341"/>
      <c r="H34" s="235"/>
      <c r="I34" s="235"/>
      <c r="J34" s="235"/>
      <c r="K34" s="235"/>
      <c r="L34" s="236"/>
      <c r="M34" s="255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12" t="str">
        <f>C34</f>
        <v>- úpravy rohů, koutů a hran konstrukcí ze sádrokartonu</v>
      </c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52"/>
      <c r="B35" s="221"/>
      <c r="C35" s="337" t="s">
        <v>176</v>
      </c>
      <c r="D35" s="338"/>
      <c r="E35" s="339"/>
      <c r="F35" s="340"/>
      <c r="G35" s="341"/>
      <c r="H35" s="235"/>
      <c r="I35" s="235"/>
      <c r="J35" s="235"/>
      <c r="K35" s="235"/>
      <c r="L35" s="236"/>
      <c r="M35" s="255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12" t="str">
        <f>C35</f>
        <v>- standardního tmelení Q2, to je: základní tmelení Q1+ dodatečné tmelení (tmelení najemno) a případné přebroušení.</v>
      </c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52"/>
      <c r="B36" s="221"/>
      <c r="C36" s="241" t="s">
        <v>177</v>
      </c>
      <c r="D36" s="224"/>
      <c r="E36" s="229">
        <v>31.21</v>
      </c>
      <c r="F36" s="235"/>
      <c r="G36" s="235"/>
      <c r="H36" s="235"/>
      <c r="I36" s="235"/>
      <c r="J36" s="235"/>
      <c r="K36" s="235"/>
      <c r="L36" s="236"/>
      <c r="M36" s="255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52"/>
      <c r="B37" s="221"/>
      <c r="C37" s="241" t="s">
        <v>178</v>
      </c>
      <c r="D37" s="224"/>
      <c r="E37" s="229">
        <v>172.04249999999999</v>
      </c>
      <c r="F37" s="235"/>
      <c r="G37" s="235"/>
      <c r="H37" s="235"/>
      <c r="I37" s="235"/>
      <c r="J37" s="235"/>
      <c r="K37" s="235"/>
      <c r="L37" s="236"/>
      <c r="M37" s="255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52"/>
      <c r="B38" s="221"/>
      <c r="C38" s="241" t="s">
        <v>179</v>
      </c>
      <c r="D38" s="224"/>
      <c r="E38" s="229">
        <v>-29.745000000000001</v>
      </c>
      <c r="F38" s="235"/>
      <c r="G38" s="235"/>
      <c r="H38" s="235"/>
      <c r="I38" s="235"/>
      <c r="J38" s="235"/>
      <c r="K38" s="235"/>
      <c r="L38" s="236"/>
      <c r="M38" s="255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ht="22.5" outlineLevel="1" x14ac:dyDescent="0.2">
      <c r="A39" s="253">
        <v>6</v>
      </c>
      <c r="B39" s="220" t="s">
        <v>180</v>
      </c>
      <c r="C39" s="240" t="s">
        <v>181</v>
      </c>
      <c r="D39" s="223" t="s">
        <v>149</v>
      </c>
      <c r="E39" s="228">
        <v>74.433000000000007</v>
      </c>
      <c r="F39" s="237">
        <v>42</v>
      </c>
      <c r="G39" s="235">
        <f>ROUND(E39*F39,2)</f>
        <v>3126.19</v>
      </c>
      <c r="H39" s="235">
        <v>3.5000000000000001E-3</v>
      </c>
      <c r="I39" s="235">
        <f>ROUND(E39*H39,2)</f>
        <v>0.26</v>
      </c>
      <c r="J39" s="235">
        <v>0</v>
      </c>
      <c r="K39" s="235">
        <f>ROUND(E39*J39,2)</f>
        <v>0</v>
      </c>
      <c r="L39" s="236" t="s">
        <v>182</v>
      </c>
      <c r="M39" s="255" t="s">
        <v>151</v>
      </c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 t="s">
        <v>183</v>
      </c>
      <c r="AF39" s="207"/>
      <c r="AG39" s="207"/>
      <c r="AH39" s="207"/>
      <c r="AI39" s="207"/>
      <c r="AJ39" s="207"/>
      <c r="AK39" s="207"/>
      <c r="AL39" s="207"/>
      <c r="AM39" s="207">
        <v>21</v>
      </c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52"/>
      <c r="B40" s="221"/>
      <c r="C40" s="241" t="s">
        <v>169</v>
      </c>
      <c r="D40" s="224"/>
      <c r="E40" s="229">
        <v>74.433000000000007</v>
      </c>
      <c r="F40" s="235"/>
      <c r="G40" s="235"/>
      <c r="H40" s="235"/>
      <c r="I40" s="235"/>
      <c r="J40" s="235"/>
      <c r="K40" s="235"/>
      <c r="L40" s="236"/>
      <c r="M40" s="255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x14ac:dyDescent="0.2">
      <c r="A41" s="251" t="s">
        <v>141</v>
      </c>
      <c r="B41" s="219" t="s">
        <v>59</v>
      </c>
      <c r="C41" s="239" t="s">
        <v>60</v>
      </c>
      <c r="D41" s="222"/>
      <c r="E41" s="227"/>
      <c r="F41" s="342">
        <f>SUM(G42:G69)</f>
        <v>76079.960000000006</v>
      </c>
      <c r="G41" s="343"/>
      <c r="H41" s="233"/>
      <c r="I41" s="233">
        <f>SUM(I42:I69)</f>
        <v>1.73</v>
      </c>
      <c r="J41" s="233"/>
      <c r="K41" s="233">
        <f>SUM(K42:K69)</f>
        <v>0</v>
      </c>
      <c r="L41" s="234"/>
      <c r="M41" s="254"/>
      <c r="AE41" t="s">
        <v>142</v>
      </c>
    </row>
    <row r="42" spans="1:60" outlineLevel="1" x14ac:dyDescent="0.2">
      <c r="A42" s="252"/>
      <c r="B42" s="325" t="s">
        <v>184</v>
      </c>
      <c r="C42" s="326"/>
      <c r="D42" s="327"/>
      <c r="E42" s="328"/>
      <c r="F42" s="329"/>
      <c r="G42" s="330"/>
      <c r="H42" s="235"/>
      <c r="I42" s="235"/>
      <c r="J42" s="235"/>
      <c r="K42" s="235"/>
      <c r="L42" s="236"/>
      <c r="M42" s="255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>
        <v>0</v>
      </c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52"/>
      <c r="B43" s="331" t="s">
        <v>185</v>
      </c>
      <c r="C43" s="332"/>
      <c r="D43" s="333"/>
      <c r="E43" s="334"/>
      <c r="F43" s="335"/>
      <c r="G43" s="336"/>
      <c r="H43" s="235"/>
      <c r="I43" s="235"/>
      <c r="J43" s="235"/>
      <c r="K43" s="235"/>
      <c r="L43" s="236"/>
      <c r="M43" s="255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>
        <v>1</v>
      </c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53">
        <v>7</v>
      </c>
      <c r="B44" s="220" t="s">
        <v>186</v>
      </c>
      <c r="C44" s="240" t="s">
        <v>187</v>
      </c>
      <c r="D44" s="223" t="s">
        <v>149</v>
      </c>
      <c r="E44" s="228">
        <v>130.51249999999999</v>
      </c>
      <c r="F44" s="237">
        <v>525</v>
      </c>
      <c r="G44" s="235">
        <f>ROUND(E44*F44,2)</f>
        <v>68519.06</v>
      </c>
      <c r="H44" s="235">
        <v>1.2359999999999999E-2</v>
      </c>
      <c r="I44" s="235">
        <f>ROUND(E44*H44,2)</f>
        <v>1.61</v>
      </c>
      <c r="J44" s="235">
        <v>0</v>
      </c>
      <c r="K44" s="235">
        <f>ROUND(E44*J44,2)</f>
        <v>0</v>
      </c>
      <c r="L44" s="236" t="s">
        <v>158</v>
      </c>
      <c r="M44" s="255" t="s">
        <v>151</v>
      </c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 t="s">
        <v>152</v>
      </c>
      <c r="AF44" s="207"/>
      <c r="AG44" s="207"/>
      <c r="AH44" s="207"/>
      <c r="AI44" s="207"/>
      <c r="AJ44" s="207"/>
      <c r="AK44" s="207"/>
      <c r="AL44" s="207"/>
      <c r="AM44" s="207">
        <v>21</v>
      </c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52"/>
      <c r="B45" s="221"/>
      <c r="C45" s="337" t="s">
        <v>188</v>
      </c>
      <c r="D45" s="338"/>
      <c r="E45" s="339"/>
      <c r="F45" s="340"/>
      <c r="G45" s="341"/>
      <c r="H45" s="235"/>
      <c r="I45" s="235"/>
      <c r="J45" s="235"/>
      <c r="K45" s="235"/>
      <c r="L45" s="236"/>
      <c r="M45" s="255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12" t="str">
        <f>C45</f>
        <v>s úpravou rohů, koutů a hran konstrukcí, přebroušení a tmelení spár,</v>
      </c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52"/>
      <c r="B46" s="221"/>
      <c r="C46" s="241" t="s">
        <v>189</v>
      </c>
      <c r="D46" s="224"/>
      <c r="E46" s="229">
        <v>23.6</v>
      </c>
      <c r="F46" s="235"/>
      <c r="G46" s="235"/>
      <c r="H46" s="235"/>
      <c r="I46" s="235"/>
      <c r="J46" s="235"/>
      <c r="K46" s="235"/>
      <c r="L46" s="236"/>
      <c r="M46" s="255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52"/>
      <c r="B47" s="221"/>
      <c r="C47" s="241" t="s">
        <v>190</v>
      </c>
      <c r="D47" s="224"/>
      <c r="E47" s="229">
        <v>38.75</v>
      </c>
      <c r="F47" s="235"/>
      <c r="G47" s="235"/>
      <c r="H47" s="235"/>
      <c r="I47" s="235"/>
      <c r="J47" s="235"/>
      <c r="K47" s="235"/>
      <c r="L47" s="236"/>
      <c r="M47" s="255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52"/>
      <c r="B48" s="221"/>
      <c r="C48" s="241" t="s">
        <v>191</v>
      </c>
      <c r="D48" s="224"/>
      <c r="E48" s="229">
        <v>11.4</v>
      </c>
      <c r="F48" s="235"/>
      <c r="G48" s="235"/>
      <c r="H48" s="235"/>
      <c r="I48" s="235"/>
      <c r="J48" s="235"/>
      <c r="K48" s="235"/>
      <c r="L48" s="236"/>
      <c r="M48" s="255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52"/>
      <c r="B49" s="221"/>
      <c r="C49" s="241" t="s">
        <v>192</v>
      </c>
      <c r="D49" s="224"/>
      <c r="E49" s="229">
        <v>14.5</v>
      </c>
      <c r="F49" s="235"/>
      <c r="G49" s="235"/>
      <c r="H49" s="235"/>
      <c r="I49" s="235"/>
      <c r="J49" s="235"/>
      <c r="K49" s="235"/>
      <c r="L49" s="236"/>
      <c r="M49" s="255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52"/>
      <c r="B50" s="221"/>
      <c r="C50" s="241" t="s">
        <v>193</v>
      </c>
      <c r="D50" s="224"/>
      <c r="E50" s="229">
        <v>8</v>
      </c>
      <c r="F50" s="235"/>
      <c r="G50" s="235"/>
      <c r="H50" s="235"/>
      <c r="I50" s="235"/>
      <c r="J50" s="235"/>
      <c r="K50" s="235"/>
      <c r="L50" s="236"/>
      <c r="M50" s="255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52"/>
      <c r="B51" s="221"/>
      <c r="C51" s="241" t="s">
        <v>194</v>
      </c>
      <c r="D51" s="224"/>
      <c r="E51" s="229">
        <v>14.512499999999999</v>
      </c>
      <c r="F51" s="235"/>
      <c r="G51" s="235"/>
      <c r="H51" s="235"/>
      <c r="I51" s="235"/>
      <c r="J51" s="235"/>
      <c r="K51" s="235"/>
      <c r="L51" s="236"/>
      <c r="M51" s="255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52"/>
      <c r="B52" s="221"/>
      <c r="C52" s="241" t="s">
        <v>195</v>
      </c>
      <c r="D52" s="224"/>
      <c r="E52" s="229">
        <v>19.75</v>
      </c>
      <c r="F52" s="235"/>
      <c r="G52" s="235"/>
      <c r="H52" s="235"/>
      <c r="I52" s="235"/>
      <c r="J52" s="235"/>
      <c r="K52" s="235"/>
      <c r="L52" s="236"/>
      <c r="M52" s="255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52"/>
      <c r="B53" s="331" t="s">
        <v>184</v>
      </c>
      <c r="C53" s="332"/>
      <c r="D53" s="333"/>
      <c r="E53" s="334"/>
      <c r="F53" s="335"/>
      <c r="G53" s="336"/>
      <c r="H53" s="235"/>
      <c r="I53" s="235"/>
      <c r="J53" s="235"/>
      <c r="K53" s="235"/>
      <c r="L53" s="236"/>
      <c r="M53" s="255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>
        <v>0</v>
      </c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52"/>
      <c r="B54" s="331" t="s">
        <v>185</v>
      </c>
      <c r="C54" s="332"/>
      <c r="D54" s="333"/>
      <c r="E54" s="334"/>
      <c r="F54" s="335"/>
      <c r="G54" s="336"/>
      <c r="H54" s="235"/>
      <c r="I54" s="235"/>
      <c r="J54" s="235"/>
      <c r="K54" s="235"/>
      <c r="L54" s="236"/>
      <c r="M54" s="255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>
        <v>1</v>
      </c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53">
        <v>8</v>
      </c>
      <c r="B55" s="220" t="s">
        <v>196</v>
      </c>
      <c r="C55" s="240" t="s">
        <v>197</v>
      </c>
      <c r="D55" s="223" t="s">
        <v>149</v>
      </c>
      <c r="E55" s="228">
        <v>9.6999999999999993</v>
      </c>
      <c r="F55" s="237">
        <v>559</v>
      </c>
      <c r="G55" s="235">
        <f>ROUND(E55*F55,2)</f>
        <v>5422.3</v>
      </c>
      <c r="H55" s="235">
        <v>1.247E-2</v>
      </c>
      <c r="I55" s="235">
        <f>ROUND(E55*H55,2)</f>
        <v>0.12</v>
      </c>
      <c r="J55" s="235">
        <v>0</v>
      </c>
      <c r="K55" s="235">
        <f>ROUND(E55*J55,2)</f>
        <v>0</v>
      </c>
      <c r="L55" s="236" t="s">
        <v>158</v>
      </c>
      <c r="M55" s="255" t="s">
        <v>151</v>
      </c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 t="s">
        <v>152</v>
      </c>
      <c r="AF55" s="207"/>
      <c r="AG55" s="207"/>
      <c r="AH55" s="207"/>
      <c r="AI55" s="207"/>
      <c r="AJ55" s="207"/>
      <c r="AK55" s="207"/>
      <c r="AL55" s="207"/>
      <c r="AM55" s="207">
        <v>21</v>
      </c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52"/>
      <c r="B56" s="221"/>
      <c r="C56" s="337" t="s">
        <v>188</v>
      </c>
      <c r="D56" s="338"/>
      <c r="E56" s="339"/>
      <c r="F56" s="340"/>
      <c r="G56" s="341"/>
      <c r="H56" s="235"/>
      <c r="I56" s="235"/>
      <c r="J56" s="235"/>
      <c r="K56" s="235"/>
      <c r="L56" s="236"/>
      <c r="M56" s="255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12" t="str">
        <f>C56</f>
        <v>s úpravou rohů, koutů a hran konstrukcí, přebroušení a tmelení spár,</v>
      </c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52"/>
      <c r="B57" s="221"/>
      <c r="C57" s="241" t="s">
        <v>198</v>
      </c>
      <c r="D57" s="224"/>
      <c r="E57" s="229">
        <v>3</v>
      </c>
      <c r="F57" s="235"/>
      <c r="G57" s="235"/>
      <c r="H57" s="235"/>
      <c r="I57" s="235"/>
      <c r="J57" s="235"/>
      <c r="K57" s="235"/>
      <c r="L57" s="236"/>
      <c r="M57" s="255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52"/>
      <c r="B58" s="221"/>
      <c r="C58" s="241" t="s">
        <v>199</v>
      </c>
      <c r="D58" s="224"/>
      <c r="E58" s="229">
        <v>1.85</v>
      </c>
      <c r="F58" s="235"/>
      <c r="G58" s="235"/>
      <c r="H58" s="235"/>
      <c r="I58" s="235"/>
      <c r="J58" s="235"/>
      <c r="K58" s="235"/>
      <c r="L58" s="236"/>
      <c r="M58" s="255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52"/>
      <c r="B59" s="221"/>
      <c r="C59" s="241" t="s">
        <v>200</v>
      </c>
      <c r="D59" s="224"/>
      <c r="E59" s="229">
        <v>1.85</v>
      </c>
      <c r="F59" s="235"/>
      <c r="G59" s="235"/>
      <c r="H59" s="235"/>
      <c r="I59" s="235"/>
      <c r="J59" s="235"/>
      <c r="K59" s="235"/>
      <c r="L59" s="236"/>
      <c r="M59" s="255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52"/>
      <c r="B60" s="221"/>
      <c r="C60" s="241" t="s">
        <v>201</v>
      </c>
      <c r="D60" s="224"/>
      <c r="E60" s="229">
        <v>3</v>
      </c>
      <c r="F60" s="235"/>
      <c r="G60" s="235"/>
      <c r="H60" s="235"/>
      <c r="I60" s="235"/>
      <c r="J60" s="235"/>
      <c r="K60" s="235"/>
      <c r="L60" s="236"/>
      <c r="M60" s="255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52"/>
      <c r="B61" s="331" t="s">
        <v>202</v>
      </c>
      <c r="C61" s="332"/>
      <c r="D61" s="333"/>
      <c r="E61" s="334"/>
      <c r="F61" s="335"/>
      <c r="G61" s="336"/>
      <c r="H61" s="235"/>
      <c r="I61" s="235"/>
      <c r="J61" s="235"/>
      <c r="K61" s="235"/>
      <c r="L61" s="236"/>
      <c r="M61" s="255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>
        <v>0</v>
      </c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53">
        <v>9</v>
      </c>
      <c r="B62" s="220" t="s">
        <v>203</v>
      </c>
      <c r="C62" s="240" t="s">
        <v>204</v>
      </c>
      <c r="D62" s="223" t="s">
        <v>149</v>
      </c>
      <c r="E62" s="228">
        <v>3.7</v>
      </c>
      <c r="F62" s="237">
        <v>178</v>
      </c>
      <c r="G62" s="235">
        <f>ROUND(E62*F62,2)</f>
        <v>658.6</v>
      </c>
      <c r="H62" s="235">
        <v>0</v>
      </c>
      <c r="I62" s="235">
        <f>ROUND(E62*H62,2)</f>
        <v>0</v>
      </c>
      <c r="J62" s="235">
        <v>0</v>
      </c>
      <c r="K62" s="235">
        <f>ROUND(E62*J62,2)</f>
        <v>0</v>
      </c>
      <c r="L62" s="236" t="s">
        <v>158</v>
      </c>
      <c r="M62" s="255" t="s">
        <v>151</v>
      </c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 t="s">
        <v>152</v>
      </c>
      <c r="AF62" s="207"/>
      <c r="AG62" s="207"/>
      <c r="AH62" s="207"/>
      <c r="AI62" s="207"/>
      <c r="AJ62" s="207"/>
      <c r="AK62" s="207"/>
      <c r="AL62" s="207"/>
      <c r="AM62" s="207">
        <v>21</v>
      </c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52"/>
      <c r="B63" s="221"/>
      <c r="C63" s="241" t="s">
        <v>199</v>
      </c>
      <c r="D63" s="224"/>
      <c r="E63" s="229">
        <v>1.85</v>
      </c>
      <c r="F63" s="235"/>
      <c r="G63" s="235"/>
      <c r="H63" s="235"/>
      <c r="I63" s="235"/>
      <c r="J63" s="235"/>
      <c r="K63" s="235"/>
      <c r="L63" s="236"/>
      <c r="M63" s="255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52"/>
      <c r="B64" s="221"/>
      <c r="C64" s="241" t="s">
        <v>200</v>
      </c>
      <c r="D64" s="224"/>
      <c r="E64" s="229">
        <v>1.85</v>
      </c>
      <c r="F64" s="235"/>
      <c r="G64" s="235"/>
      <c r="H64" s="235"/>
      <c r="I64" s="235"/>
      <c r="J64" s="235"/>
      <c r="K64" s="235"/>
      <c r="L64" s="236"/>
      <c r="M64" s="255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53">
        <v>10</v>
      </c>
      <c r="B65" s="220" t="s">
        <v>205</v>
      </c>
      <c r="C65" s="240" t="s">
        <v>206</v>
      </c>
      <c r="D65" s="223" t="s">
        <v>149</v>
      </c>
      <c r="E65" s="228">
        <v>6</v>
      </c>
      <c r="F65" s="237">
        <v>132</v>
      </c>
      <c r="G65" s="235">
        <f>ROUND(E65*F65,2)</f>
        <v>792</v>
      </c>
      <c r="H65" s="235">
        <v>0</v>
      </c>
      <c r="I65" s="235">
        <f>ROUND(E65*H65,2)</f>
        <v>0</v>
      </c>
      <c r="J65" s="235">
        <v>0</v>
      </c>
      <c r="K65" s="235">
        <f>ROUND(E65*J65,2)</f>
        <v>0</v>
      </c>
      <c r="L65" s="236" t="s">
        <v>158</v>
      </c>
      <c r="M65" s="255" t="s">
        <v>151</v>
      </c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 t="s">
        <v>152</v>
      </c>
      <c r="AF65" s="207"/>
      <c r="AG65" s="207"/>
      <c r="AH65" s="207"/>
      <c r="AI65" s="207"/>
      <c r="AJ65" s="207"/>
      <c r="AK65" s="207"/>
      <c r="AL65" s="207"/>
      <c r="AM65" s="207">
        <v>21</v>
      </c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52"/>
      <c r="B66" s="221"/>
      <c r="C66" s="241" t="s">
        <v>198</v>
      </c>
      <c r="D66" s="224"/>
      <c r="E66" s="229">
        <v>3</v>
      </c>
      <c r="F66" s="235"/>
      <c r="G66" s="235"/>
      <c r="H66" s="235"/>
      <c r="I66" s="235"/>
      <c r="J66" s="235"/>
      <c r="K66" s="235"/>
      <c r="L66" s="236"/>
      <c r="M66" s="255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52"/>
      <c r="B67" s="221"/>
      <c r="C67" s="241" t="s">
        <v>201</v>
      </c>
      <c r="D67" s="224"/>
      <c r="E67" s="229">
        <v>3</v>
      </c>
      <c r="F67" s="235"/>
      <c r="G67" s="235"/>
      <c r="H67" s="235"/>
      <c r="I67" s="235"/>
      <c r="J67" s="235"/>
      <c r="K67" s="235"/>
      <c r="L67" s="236"/>
      <c r="M67" s="255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53">
        <v>11</v>
      </c>
      <c r="B68" s="220" t="s">
        <v>207</v>
      </c>
      <c r="C68" s="240" t="s">
        <v>208</v>
      </c>
      <c r="D68" s="223" t="s">
        <v>149</v>
      </c>
      <c r="E68" s="228">
        <v>8</v>
      </c>
      <c r="F68" s="237">
        <v>86</v>
      </c>
      <c r="G68" s="235">
        <f>ROUND(E68*F68,2)</f>
        <v>688</v>
      </c>
      <c r="H68" s="235">
        <v>0</v>
      </c>
      <c r="I68" s="235">
        <f>ROUND(E68*H68,2)</f>
        <v>0</v>
      </c>
      <c r="J68" s="235">
        <v>0</v>
      </c>
      <c r="K68" s="235">
        <f>ROUND(E68*J68,2)</f>
        <v>0</v>
      </c>
      <c r="L68" s="236" t="s">
        <v>158</v>
      </c>
      <c r="M68" s="255" t="s">
        <v>151</v>
      </c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 t="s">
        <v>152</v>
      </c>
      <c r="AF68" s="207"/>
      <c r="AG68" s="207"/>
      <c r="AH68" s="207"/>
      <c r="AI68" s="207"/>
      <c r="AJ68" s="207"/>
      <c r="AK68" s="207"/>
      <c r="AL68" s="207"/>
      <c r="AM68" s="207">
        <v>21</v>
      </c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52"/>
      <c r="B69" s="221"/>
      <c r="C69" s="241" t="s">
        <v>193</v>
      </c>
      <c r="D69" s="224"/>
      <c r="E69" s="229">
        <v>8</v>
      </c>
      <c r="F69" s="235"/>
      <c r="G69" s="235"/>
      <c r="H69" s="235"/>
      <c r="I69" s="235"/>
      <c r="J69" s="235"/>
      <c r="K69" s="235"/>
      <c r="L69" s="236"/>
      <c r="M69" s="255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x14ac:dyDescent="0.2">
      <c r="A70" s="251" t="s">
        <v>141</v>
      </c>
      <c r="B70" s="219" t="s">
        <v>61</v>
      </c>
      <c r="C70" s="239" t="s">
        <v>62</v>
      </c>
      <c r="D70" s="222"/>
      <c r="E70" s="227"/>
      <c r="F70" s="342">
        <f>SUM(G71:G74)</f>
        <v>1886.4</v>
      </c>
      <c r="G70" s="343"/>
      <c r="H70" s="233"/>
      <c r="I70" s="233">
        <f>SUM(I71:I74)</f>
        <v>1.04</v>
      </c>
      <c r="J70" s="233"/>
      <c r="K70" s="233">
        <f>SUM(K71:K74)</f>
        <v>0</v>
      </c>
      <c r="L70" s="234"/>
      <c r="M70" s="254"/>
      <c r="AE70" t="s">
        <v>142</v>
      </c>
    </row>
    <row r="71" spans="1:60" outlineLevel="1" x14ac:dyDescent="0.2">
      <c r="A71" s="252"/>
      <c r="B71" s="325" t="s">
        <v>209</v>
      </c>
      <c r="C71" s="326"/>
      <c r="D71" s="327"/>
      <c r="E71" s="328"/>
      <c r="F71" s="329"/>
      <c r="G71" s="330"/>
      <c r="H71" s="235"/>
      <c r="I71" s="235"/>
      <c r="J71" s="235"/>
      <c r="K71" s="235"/>
      <c r="L71" s="236"/>
      <c r="M71" s="255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>
        <v>0</v>
      </c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ht="22.5" outlineLevel="1" x14ac:dyDescent="0.2">
      <c r="A72" s="252"/>
      <c r="B72" s="331" t="s">
        <v>210</v>
      </c>
      <c r="C72" s="332"/>
      <c r="D72" s="333"/>
      <c r="E72" s="334"/>
      <c r="F72" s="335"/>
      <c r="G72" s="336"/>
      <c r="H72" s="235"/>
      <c r="I72" s="235"/>
      <c r="J72" s="235"/>
      <c r="K72" s="235"/>
      <c r="L72" s="236"/>
      <c r="M72" s="255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 t="s">
        <v>145</v>
      </c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12" t="str">
        <f>B72</f>
        <v>komunikací pro pěší do velikosti dlaždic 0,25 m2 s provedením lože do tl. 30 mm, s vyplněním spár a se smetením přebytečného materiálu na vzdálenost do 3 m</v>
      </c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53">
        <v>12</v>
      </c>
      <c r="B73" s="220" t="s">
        <v>211</v>
      </c>
      <c r="C73" s="240" t="s">
        <v>212</v>
      </c>
      <c r="D73" s="223" t="s">
        <v>149</v>
      </c>
      <c r="E73" s="228">
        <v>14.4</v>
      </c>
      <c r="F73" s="237">
        <v>131</v>
      </c>
      <c r="G73" s="235">
        <f>ROUND(E73*F73,2)</f>
        <v>1886.4</v>
      </c>
      <c r="H73" s="235">
        <v>7.1999999999999995E-2</v>
      </c>
      <c r="I73" s="235">
        <f>ROUND(E73*H73,2)</f>
        <v>1.04</v>
      </c>
      <c r="J73" s="235">
        <v>0</v>
      </c>
      <c r="K73" s="235">
        <f>ROUND(E73*J73,2)</f>
        <v>0</v>
      </c>
      <c r="L73" s="236" t="s">
        <v>150</v>
      </c>
      <c r="M73" s="255" t="s">
        <v>151</v>
      </c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 t="s">
        <v>152</v>
      </c>
      <c r="AF73" s="207"/>
      <c r="AG73" s="207"/>
      <c r="AH73" s="207"/>
      <c r="AI73" s="207"/>
      <c r="AJ73" s="207"/>
      <c r="AK73" s="207"/>
      <c r="AL73" s="207"/>
      <c r="AM73" s="207">
        <v>21</v>
      </c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52"/>
      <c r="B74" s="221"/>
      <c r="C74" s="241" t="s">
        <v>153</v>
      </c>
      <c r="D74" s="224"/>
      <c r="E74" s="229">
        <v>14.4</v>
      </c>
      <c r="F74" s="235"/>
      <c r="G74" s="235"/>
      <c r="H74" s="235"/>
      <c r="I74" s="235"/>
      <c r="J74" s="235"/>
      <c r="K74" s="235"/>
      <c r="L74" s="236"/>
      <c r="M74" s="255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x14ac:dyDescent="0.2">
      <c r="A75" s="251" t="s">
        <v>141</v>
      </c>
      <c r="B75" s="219" t="s">
        <v>63</v>
      </c>
      <c r="C75" s="239" t="s">
        <v>64</v>
      </c>
      <c r="D75" s="222"/>
      <c r="E75" s="227"/>
      <c r="F75" s="342">
        <f>SUM(G76:G79)</f>
        <v>1011.33</v>
      </c>
      <c r="G75" s="343"/>
      <c r="H75" s="233"/>
      <c r="I75" s="233">
        <f>SUM(I76:I79)</f>
        <v>0</v>
      </c>
      <c r="J75" s="233"/>
      <c r="K75" s="233">
        <f>SUM(K76:K79)</f>
        <v>0</v>
      </c>
      <c r="L75" s="234"/>
      <c r="M75" s="254"/>
      <c r="AE75" t="s">
        <v>142</v>
      </c>
    </row>
    <row r="76" spans="1:60" outlineLevel="1" x14ac:dyDescent="0.2">
      <c r="A76" s="252"/>
      <c r="B76" s="325" t="s">
        <v>213</v>
      </c>
      <c r="C76" s="326"/>
      <c r="D76" s="327"/>
      <c r="E76" s="328"/>
      <c r="F76" s="329"/>
      <c r="G76" s="330"/>
      <c r="H76" s="235"/>
      <c r="I76" s="235"/>
      <c r="J76" s="235"/>
      <c r="K76" s="235"/>
      <c r="L76" s="236"/>
      <c r="M76" s="255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>
        <v>0</v>
      </c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ht="22.5" outlineLevel="1" x14ac:dyDescent="0.2">
      <c r="A77" s="252"/>
      <c r="B77" s="331" t="s">
        <v>214</v>
      </c>
      <c r="C77" s="332"/>
      <c r="D77" s="333"/>
      <c r="E77" s="334"/>
      <c r="F77" s="335"/>
      <c r="G77" s="336"/>
      <c r="H77" s="235"/>
      <c r="I77" s="235"/>
      <c r="J77" s="235"/>
      <c r="K77" s="235"/>
      <c r="L77" s="236"/>
      <c r="M77" s="255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 t="s">
        <v>145</v>
      </c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12" t="str">
        <f>B77</f>
        <v>které se zřizují před úpravami povrchu, a obalení osazených dveřních zárubní před znečištěním při úpravách povrchu nástřikem plastických maltovin včetně pozdějšího odkrytí,</v>
      </c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53">
        <v>13</v>
      </c>
      <c r="B78" s="220" t="s">
        <v>215</v>
      </c>
      <c r="C78" s="240" t="s">
        <v>216</v>
      </c>
      <c r="D78" s="223" t="s">
        <v>149</v>
      </c>
      <c r="E78" s="228">
        <v>29.745000000000001</v>
      </c>
      <c r="F78" s="237">
        <v>34</v>
      </c>
      <c r="G78" s="235">
        <f>ROUND(E78*F78,2)</f>
        <v>1011.33</v>
      </c>
      <c r="H78" s="235">
        <v>4.0000000000000003E-5</v>
      </c>
      <c r="I78" s="235">
        <f>ROUND(E78*H78,2)</f>
        <v>0</v>
      </c>
      <c r="J78" s="235">
        <v>0</v>
      </c>
      <c r="K78" s="235">
        <f>ROUND(E78*J78,2)</f>
        <v>0</v>
      </c>
      <c r="L78" s="236" t="s">
        <v>158</v>
      </c>
      <c r="M78" s="255" t="s">
        <v>151</v>
      </c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 t="s">
        <v>152</v>
      </c>
      <c r="AF78" s="207"/>
      <c r="AG78" s="207"/>
      <c r="AH78" s="207"/>
      <c r="AI78" s="207"/>
      <c r="AJ78" s="207"/>
      <c r="AK78" s="207"/>
      <c r="AL78" s="207"/>
      <c r="AM78" s="207">
        <v>21</v>
      </c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52"/>
      <c r="B79" s="221"/>
      <c r="C79" s="241" t="s">
        <v>217</v>
      </c>
      <c r="D79" s="224"/>
      <c r="E79" s="229">
        <v>29.745000000000001</v>
      </c>
      <c r="F79" s="235"/>
      <c r="G79" s="235"/>
      <c r="H79" s="235"/>
      <c r="I79" s="235"/>
      <c r="J79" s="235"/>
      <c r="K79" s="235"/>
      <c r="L79" s="236"/>
      <c r="M79" s="255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x14ac:dyDescent="0.2">
      <c r="A80" s="251" t="s">
        <v>141</v>
      </c>
      <c r="B80" s="219" t="s">
        <v>65</v>
      </c>
      <c r="C80" s="239" t="s">
        <v>66</v>
      </c>
      <c r="D80" s="222"/>
      <c r="E80" s="227"/>
      <c r="F80" s="342">
        <f>SUM(G81:G110)</f>
        <v>252760.21999999997</v>
      </c>
      <c r="G80" s="343"/>
      <c r="H80" s="233"/>
      <c r="I80" s="233">
        <f>SUM(I81:I110)</f>
        <v>5.94</v>
      </c>
      <c r="J80" s="233"/>
      <c r="K80" s="233">
        <f>SUM(K81:K110)</f>
        <v>0</v>
      </c>
      <c r="L80" s="234"/>
      <c r="M80" s="254"/>
      <c r="AE80" t="s">
        <v>142</v>
      </c>
    </row>
    <row r="81" spans="1:60" outlineLevel="1" x14ac:dyDescent="0.2">
      <c r="A81" s="252"/>
      <c r="B81" s="325" t="s">
        <v>218</v>
      </c>
      <c r="C81" s="326"/>
      <c r="D81" s="327"/>
      <c r="E81" s="328"/>
      <c r="F81" s="329"/>
      <c r="G81" s="330"/>
      <c r="H81" s="235"/>
      <c r="I81" s="235"/>
      <c r="J81" s="235"/>
      <c r="K81" s="235"/>
      <c r="L81" s="236"/>
      <c r="M81" s="255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>
        <v>0</v>
      </c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52"/>
      <c r="B82" s="331" t="s">
        <v>219</v>
      </c>
      <c r="C82" s="332"/>
      <c r="D82" s="333"/>
      <c r="E82" s="334"/>
      <c r="F82" s="335"/>
      <c r="G82" s="336"/>
      <c r="H82" s="235"/>
      <c r="I82" s="235"/>
      <c r="J82" s="235"/>
      <c r="K82" s="235"/>
      <c r="L82" s="236"/>
      <c r="M82" s="255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 t="s">
        <v>145</v>
      </c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53">
        <v>14</v>
      </c>
      <c r="B83" s="220" t="s">
        <v>220</v>
      </c>
      <c r="C83" s="240" t="s">
        <v>221</v>
      </c>
      <c r="D83" s="223" t="s">
        <v>149</v>
      </c>
      <c r="E83" s="228">
        <v>181.14699999999999</v>
      </c>
      <c r="F83" s="237">
        <v>356</v>
      </c>
      <c r="G83" s="235">
        <f>ROUND(E83*F83,2)</f>
        <v>64488.33</v>
      </c>
      <c r="H83" s="235">
        <v>4.8300000000000001E-3</v>
      </c>
      <c r="I83" s="235">
        <f>ROUND(E83*H83,2)</f>
        <v>0.87</v>
      </c>
      <c r="J83" s="235">
        <v>0</v>
      </c>
      <c r="K83" s="235">
        <f>ROUND(E83*J83,2)</f>
        <v>0</v>
      </c>
      <c r="L83" s="236" t="s">
        <v>158</v>
      </c>
      <c r="M83" s="255" t="s">
        <v>151</v>
      </c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 t="s">
        <v>152</v>
      </c>
      <c r="AF83" s="207"/>
      <c r="AG83" s="207"/>
      <c r="AH83" s="207"/>
      <c r="AI83" s="207"/>
      <c r="AJ83" s="207"/>
      <c r="AK83" s="207"/>
      <c r="AL83" s="207"/>
      <c r="AM83" s="207">
        <v>21</v>
      </c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52"/>
      <c r="B84" s="221"/>
      <c r="C84" s="241" t="s">
        <v>222</v>
      </c>
      <c r="D84" s="224"/>
      <c r="E84" s="229">
        <v>204.96700000000001</v>
      </c>
      <c r="F84" s="235"/>
      <c r="G84" s="235"/>
      <c r="H84" s="235"/>
      <c r="I84" s="235"/>
      <c r="J84" s="235"/>
      <c r="K84" s="235"/>
      <c r="L84" s="236"/>
      <c r="M84" s="255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">
      <c r="A85" s="252"/>
      <c r="B85" s="221"/>
      <c r="C85" s="241" t="s">
        <v>179</v>
      </c>
      <c r="D85" s="224"/>
      <c r="E85" s="229">
        <v>-29.745000000000001</v>
      </c>
      <c r="F85" s="235"/>
      <c r="G85" s="235"/>
      <c r="H85" s="235"/>
      <c r="I85" s="235"/>
      <c r="J85" s="235"/>
      <c r="K85" s="235"/>
      <c r="L85" s="236"/>
      <c r="M85" s="255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52"/>
      <c r="B86" s="221"/>
      <c r="C86" s="241" t="s">
        <v>223</v>
      </c>
      <c r="D86" s="224"/>
      <c r="E86" s="229">
        <v>5.9249999999999998</v>
      </c>
      <c r="F86" s="235"/>
      <c r="G86" s="235"/>
      <c r="H86" s="235"/>
      <c r="I86" s="235"/>
      <c r="J86" s="235"/>
      <c r="K86" s="235"/>
      <c r="L86" s="236"/>
      <c r="M86" s="255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52"/>
      <c r="B87" s="331" t="s">
        <v>224</v>
      </c>
      <c r="C87" s="332"/>
      <c r="D87" s="333"/>
      <c r="E87" s="334"/>
      <c r="F87" s="335"/>
      <c r="G87" s="336"/>
      <c r="H87" s="235"/>
      <c r="I87" s="235"/>
      <c r="J87" s="235"/>
      <c r="K87" s="235"/>
      <c r="L87" s="236"/>
      <c r="M87" s="255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>
        <v>1</v>
      </c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53">
        <v>15</v>
      </c>
      <c r="B88" s="220" t="s">
        <v>225</v>
      </c>
      <c r="C88" s="240" t="s">
        <v>226</v>
      </c>
      <c r="D88" s="223" t="s">
        <v>149</v>
      </c>
      <c r="E88" s="228">
        <v>181.14699999999999</v>
      </c>
      <c r="F88" s="237">
        <v>32</v>
      </c>
      <c r="G88" s="235">
        <f>ROUND(E88*F88,2)</f>
        <v>5796.7</v>
      </c>
      <c r="H88" s="235">
        <v>1.9000000000000001E-4</v>
      </c>
      <c r="I88" s="235">
        <f>ROUND(E88*H88,2)</f>
        <v>0.03</v>
      </c>
      <c r="J88" s="235">
        <v>0</v>
      </c>
      <c r="K88" s="235">
        <f>ROUND(E88*J88,2)</f>
        <v>0</v>
      </c>
      <c r="L88" s="236" t="s">
        <v>158</v>
      </c>
      <c r="M88" s="255" t="s">
        <v>151</v>
      </c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 t="s">
        <v>152</v>
      </c>
      <c r="AF88" s="207"/>
      <c r="AG88" s="207"/>
      <c r="AH88" s="207"/>
      <c r="AI88" s="207"/>
      <c r="AJ88" s="207"/>
      <c r="AK88" s="207"/>
      <c r="AL88" s="207"/>
      <c r="AM88" s="207">
        <v>21</v>
      </c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52"/>
      <c r="B89" s="221"/>
      <c r="C89" s="241" t="s">
        <v>222</v>
      </c>
      <c r="D89" s="224"/>
      <c r="E89" s="229">
        <v>204.96700000000001</v>
      </c>
      <c r="F89" s="235"/>
      <c r="G89" s="235"/>
      <c r="H89" s="235"/>
      <c r="I89" s="235"/>
      <c r="J89" s="235"/>
      <c r="K89" s="235"/>
      <c r="L89" s="236"/>
      <c r="M89" s="255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52"/>
      <c r="B90" s="221"/>
      <c r="C90" s="241" t="s">
        <v>179</v>
      </c>
      <c r="D90" s="224"/>
      <c r="E90" s="229">
        <v>-29.745000000000001</v>
      </c>
      <c r="F90" s="235"/>
      <c r="G90" s="235"/>
      <c r="H90" s="235"/>
      <c r="I90" s="235"/>
      <c r="J90" s="235"/>
      <c r="K90" s="235"/>
      <c r="L90" s="236"/>
      <c r="M90" s="255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52"/>
      <c r="B91" s="221"/>
      <c r="C91" s="241" t="s">
        <v>223</v>
      </c>
      <c r="D91" s="224"/>
      <c r="E91" s="229">
        <v>5.9249999999999998</v>
      </c>
      <c r="F91" s="235"/>
      <c r="G91" s="235"/>
      <c r="H91" s="235"/>
      <c r="I91" s="235"/>
      <c r="J91" s="235"/>
      <c r="K91" s="235"/>
      <c r="L91" s="236"/>
      <c r="M91" s="255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52"/>
      <c r="B92" s="331" t="s">
        <v>227</v>
      </c>
      <c r="C92" s="332"/>
      <c r="D92" s="333"/>
      <c r="E92" s="334"/>
      <c r="F92" s="335"/>
      <c r="G92" s="336"/>
      <c r="H92" s="235"/>
      <c r="I92" s="235"/>
      <c r="J92" s="235"/>
      <c r="K92" s="235"/>
      <c r="L92" s="236"/>
      <c r="M92" s="255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>
        <v>0</v>
      </c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ht="22.5" outlineLevel="1" x14ac:dyDescent="0.2">
      <c r="A93" s="252"/>
      <c r="B93" s="331" t="s">
        <v>228</v>
      </c>
      <c r="C93" s="332"/>
      <c r="D93" s="333"/>
      <c r="E93" s="334"/>
      <c r="F93" s="335"/>
      <c r="G93" s="336"/>
      <c r="H93" s="235"/>
      <c r="I93" s="235"/>
      <c r="J93" s="235"/>
      <c r="K93" s="235"/>
      <c r="L93" s="236"/>
      <c r="M93" s="255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 t="s">
        <v>145</v>
      </c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12" t="str">
        <f>B93</f>
        <v>s rámy a zárubněmi, zábradlí, předmětů oplechování apod., které se zřizují ještě před úpravami povrchu, před jejich znečištěním při úpravách povrchu nástřikem plastických (lepivých) maltovin</v>
      </c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53">
        <v>16</v>
      </c>
      <c r="B94" s="220" t="s">
        <v>229</v>
      </c>
      <c r="C94" s="240" t="s">
        <v>230</v>
      </c>
      <c r="D94" s="223" t="s">
        <v>149</v>
      </c>
      <c r="E94" s="228">
        <v>29.745000000000001</v>
      </c>
      <c r="F94" s="237">
        <v>34</v>
      </c>
      <c r="G94" s="235">
        <f>ROUND(E94*F94,2)</f>
        <v>1011.33</v>
      </c>
      <c r="H94" s="235">
        <v>4.0000000000000003E-5</v>
      </c>
      <c r="I94" s="235">
        <f>ROUND(E94*H94,2)</f>
        <v>0</v>
      </c>
      <c r="J94" s="235">
        <v>0</v>
      </c>
      <c r="K94" s="235">
        <f>ROUND(E94*J94,2)</f>
        <v>0</v>
      </c>
      <c r="L94" s="236" t="s">
        <v>158</v>
      </c>
      <c r="M94" s="255" t="s">
        <v>151</v>
      </c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 t="s">
        <v>152</v>
      </c>
      <c r="AF94" s="207"/>
      <c r="AG94" s="207"/>
      <c r="AH94" s="207"/>
      <c r="AI94" s="207"/>
      <c r="AJ94" s="207"/>
      <c r="AK94" s="207"/>
      <c r="AL94" s="207"/>
      <c r="AM94" s="207">
        <v>21</v>
      </c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52"/>
      <c r="B95" s="221"/>
      <c r="C95" s="241" t="s">
        <v>217</v>
      </c>
      <c r="D95" s="224"/>
      <c r="E95" s="229">
        <v>29.745000000000001</v>
      </c>
      <c r="F95" s="235"/>
      <c r="G95" s="235"/>
      <c r="H95" s="235"/>
      <c r="I95" s="235"/>
      <c r="J95" s="235"/>
      <c r="K95" s="235"/>
      <c r="L95" s="236"/>
      <c r="M95" s="255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52"/>
      <c r="B96" s="331" t="s">
        <v>231</v>
      </c>
      <c r="C96" s="332"/>
      <c r="D96" s="333"/>
      <c r="E96" s="334"/>
      <c r="F96" s="335"/>
      <c r="G96" s="336"/>
      <c r="H96" s="235"/>
      <c r="I96" s="235"/>
      <c r="J96" s="235"/>
      <c r="K96" s="235"/>
      <c r="L96" s="236"/>
      <c r="M96" s="255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>
        <v>0</v>
      </c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ht="22.5" outlineLevel="1" x14ac:dyDescent="0.2">
      <c r="A97" s="252"/>
      <c r="B97" s="331" t="s">
        <v>232</v>
      </c>
      <c r="C97" s="332"/>
      <c r="D97" s="333"/>
      <c r="E97" s="334"/>
      <c r="F97" s="335"/>
      <c r="G97" s="336"/>
      <c r="H97" s="235"/>
      <c r="I97" s="235"/>
      <c r="J97" s="235"/>
      <c r="K97" s="235"/>
      <c r="L97" s="236"/>
      <c r="M97" s="255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12" t="str">
        <f>B97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52"/>
      <c r="B98" s="331" t="s">
        <v>233</v>
      </c>
      <c r="C98" s="332"/>
      <c r="D98" s="333"/>
      <c r="E98" s="334"/>
      <c r="F98" s="335"/>
      <c r="G98" s="336"/>
      <c r="H98" s="235"/>
      <c r="I98" s="235"/>
      <c r="J98" s="235"/>
      <c r="K98" s="235"/>
      <c r="L98" s="236"/>
      <c r="M98" s="255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 t="s">
        <v>145</v>
      </c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ht="22.5" outlineLevel="1" x14ac:dyDescent="0.2">
      <c r="A99" s="253">
        <v>17</v>
      </c>
      <c r="B99" s="220" t="s">
        <v>234</v>
      </c>
      <c r="C99" s="240" t="s">
        <v>235</v>
      </c>
      <c r="D99" s="223" t="s">
        <v>149</v>
      </c>
      <c r="E99" s="228">
        <v>175.22200000000001</v>
      </c>
      <c r="F99" s="237">
        <v>960</v>
      </c>
      <c r="G99" s="235">
        <f>ROUND(E99*F99,2)</f>
        <v>168213.12</v>
      </c>
      <c r="H99" s="235">
        <v>2.843E-2</v>
      </c>
      <c r="I99" s="235">
        <f>ROUND(E99*H99,2)</f>
        <v>4.9800000000000004</v>
      </c>
      <c r="J99" s="235">
        <v>0</v>
      </c>
      <c r="K99" s="235">
        <f>ROUND(E99*J99,2)</f>
        <v>0</v>
      </c>
      <c r="L99" s="236" t="s">
        <v>158</v>
      </c>
      <c r="M99" s="255" t="s">
        <v>151</v>
      </c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 t="s">
        <v>152</v>
      </c>
      <c r="AF99" s="207"/>
      <c r="AG99" s="207"/>
      <c r="AH99" s="207"/>
      <c r="AI99" s="207"/>
      <c r="AJ99" s="207"/>
      <c r="AK99" s="207"/>
      <c r="AL99" s="207"/>
      <c r="AM99" s="207">
        <v>21</v>
      </c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52"/>
      <c r="B100" s="221"/>
      <c r="C100" s="337" t="s">
        <v>236</v>
      </c>
      <c r="D100" s="338"/>
      <c r="E100" s="339"/>
      <c r="F100" s="340"/>
      <c r="G100" s="341"/>
      <c r="H100" s="235"/>
      <c r="I100" s="235"/>
      <c r="J100" s="235"/>
      <c r="K100" s="235"/>
      <c r="L100" s="236"/>
      <c r="M100" s="255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12" t="str">
        <f>C100</f>
        <v>Položka neobsahuje kontaktní nátěr a povrchovou úpravu omítkou.</v>
      </c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52"/>
      <c r="B101" s="221"/>
      <c r="C101" s="241" t="s">
        <v>222</v>
      </c>
      <c r="D101" s="224"/>
      <c r="E101" s="229">
        <v>204.96700000000001</v>
      </c>
      <c r="F101" s="235"/>
      <c r="G101" s="235"/>
      <c r="H101" s="235"/>
      <c r="I101" s="235"/>
      <c r="J101" s="235"/>
      <c r="K101" s="235"/>
      <c r="L101" s="236"/>
      <c r="M101" s="255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52"/>
      <c r="B102" s="221"/>
      <c r="C102" s="241" t="s">
        <v>179</v>
      </c>
      <c r="D102" s="224"/>
      <c r="E102" s="229">
        <v>-29.745000000000001</v>
      </c>
      <c r="F102" s="235"/>
      <c r="G102" s="235"/>
      <c r="H102" s="235"/>
      <c r="I102" s="235"/>
      <c r="J102" s="235"/>
      <c r="K102" s="235"/>
      <c r="L102" s="236"/>
      <c r="M102" s="255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">
      <c r="A103" s="252"/>
      <c r="B103" s="331" t="s">
        <v>237</v>
      </c>
      <c r="C103" s="332"/>
      <c r="D103" s="333"/>
      <c r="E103" s="334"/>
      <c r="F103" s="335"/>
      <c r="G103" s="336"/>
      <c r="H103" s="235"/>
      <c r="I103" s="235"/>
      <c r="J103" s="235"/>
      <c r="K103" s="235"/>
      <c r="L103" s="236"/>
      <c r="M103" s="255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>
        <v>0</v>
      </c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52"/>
      <c r="B104" s="331" t="s">
        <v>238</v>
      </c>
      <c r="C104" s="332"/>
      <c r="D104" s="333"/>
      <c r="E104" s="334"/>
      <c r="F104" s="335"/>
      <c r="G104" s="336"/>
      <c r="H104" s="235"/>
      <c r="I104" s="235"/>
      <c r="J104" s="235"/>
      <c r="K104" s="235"/>
      <c r="L104" s="236"/>
      <c r="M104" s="255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 t="s">
        <v>145</v>
      </c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53">
        <v>18</v>
      </c>
      <c r="B105" s="220" t="s">
        <v>239</v>
      </c>
      <c r="C105" s="240" t="s">
        <v>240</v>
      </c>
      <c r="D105" s="223" t="s">
        <v>149</v>
      </c>
      <c r="E105" s="228">
        <v>5.9249999999999998</v>
      </c>
      <c r="F105" s="237">
        <v>1125</v>
      </c>
      <c r="G105" s="235">
        <f>ROUND(E105*F105,2)</f>
        <v>6665.63</v>
      </c>
      <c r="H105" s="235">
        <v>8.4499999999999992E-3</v>
      </c>
      <c r="I105" s="235">
        <f>ROUND(E105*H105,2)</f>
        <v>0.05</v>
      </c>
      <c r="J105" s="235">
        <v>0</v>
      </c>
      <c r="K105" s="235">
        <f>ROUND(E105*J105,2)</f>
        <v>0</v>
      </c>
      <c r="L105" s="236" t="s">
        <v>158</v>
      </c>
      <c r="M105" s="255" t="s">
        <v>151</v>
      </c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 t="s">
        <v>152</v>
      </c>
      <c r="AF105" s="207"/>
      <c r="AG105" s="207"/>
      <c r="AH105" s="207"/>
      <c r="AI105" s="207"/>
      <c r="AJ105" s="207"/>
      <c r="AK105" s="207"/>
      <c r="AL105" s="207"/>
      <c r="AM105" s="207">
        <v>21</v>
      </c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52"/>
      <c r="B106" s="221"/>
      <c r="C106" s="337" t="s">
        <v>241</v>
      </c>
      <c r="D106" s="338"/>
      <c r="E106" s="339"/>
      <c r="F106" s="340"/>
      <c r="G106" s="341"/>
      <c r="H106" s="235"/>
      <c r="I106" s="235"/>
      <c r="J106" s="235"/>
      <c r="K106" s="235"/>
      <c r="L106" s="236"/>
      <c r="M106" s="255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12" t="str">
        <f>C106</f>
        <v>Položka obsahuje okenní a rohové lišty a výztužnou stěrku.</v>
      </c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52"/>
      <c r="B107" s="221"/>
      <c r="C107" s="241" t="s">
        <v>223</v>
      </c>
      <c r="D107" s="224"/>
      <c r="E107" s="229">
        <v>5.9249999999999998</v>
      </c>
      <c r="F107" s="235"/>
      <c r="G107" s="235"/>
      <c r="H107" s="235"/>
      <c r="I107" s="235"/>
      <c r="J107" s="235"/>
      <c r="K107" s="235"/>
      <c r="L107" s="236"/>
      <c r="M107" s="255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52"/>
      <c r="B108" s="331" t="s">
        <v>242</v>
      </c>
      <c r="C108" s="332"/>
      <c r="D108" s="333"/>
      <c r="E108" s="334"/>
      <c r="F108" s="335"/>
      <c r="G108" s="336"/>
      <c r="H108" s="235"/>
      <c r="I108" s="235"/>
      <c r="J108" s="235"/>
      <c r="K108" s="235"/>
      <c r="L108" s="236"/>
      <c r="M108" s="255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>
        <v>0</v>
      </c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53">
        <v>19</v>
      </c>
      <c r="B109" s="220" t="s">
        <v>243</v>
      </c>
      <c r="C109" s="240" t="s">
        <v>244</v>
      </c>
      <c r="D109" s="223" t="s">
        <v>245</v>
      </c>
      <c r="E109" s="228">
        <v>43.61</v>
      </c>
      <c r="F109" s="237">
        <v>151</v>
      </c>
      <c r="G109" s="235">
        <f>ROUND(E109*F109,2)</f>
        <v>6585.11</v>
      </c>
      <c r="H109" s="235">
        <v>2.7999999999999998E-4</v>
      </c>
      <c r="I109" s="235">
        <f>ROUND(E109*H109,2)</f>
        <v>0.01</v>
      </c>
      <c r="J109" s="235">
        <v>0</v>
      </c>
      <c r="K109" s="235">
        <f>ROUND(E109*J109,2)</f>
        <v>0</v>
      </c>
      <c r="L109" s="236" t="s">
        <v>158</v>
      </c>
      <c r="M109" s="255" t="s">
        <v>151</v>
      </c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 t="s">
        <v>152</v>
      </c>
      <c r="AF109" s="207"/>
      <c r="AG109" s="207"/>
      <c r="AH109" s="207"/>
      <c r="AI109" s="207"/>
      <c r="AJ109" s="207"/>
      <c r="AK109" s="207"/>
      <c r="AL109" s="207"/>
      <c r="AM109" s="207">
        <v>21</v>
      </c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52"/>
      <c r="B110" s="221"/>
      <c r="C110" s="241" t="s">
        <v>246</v>
      </c>
      <c r="D110" s="224"/>
      <c r="E110" s="229">
        <v>43.61</v>
      </c>
      <c r="F110" s="235"/>
      <c r="G110" s="235"/>
      <c r="H110" s="235"/>
      <c r="I110" s="235"/>
      <c r="J110" s="235"/>
      <c r="K110" s="235"/>
      <c r="L110" s="236"/>
      <c r="M110" s="255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x14ac:dyDescent="0.2">
      <c r="A111" s="251" t="s">
        <v>141</v>
      </c>
      <c r="B111" s="219" t="s">
        <v>67</v>
      </c>
      <c r="C111" s="239" t="s">
        <v>68</v>
      </c>
      <c r="D111" s="222"/>
      <c r="E111" s="227"/>
      <c r="F111" s="342">
        <f>SUM(G112:G145)</f>
        <v>17080</v>
      </c>
      <c r="G111" s="343"/>
      <c r="H111" s="233"/>
      <c r="I111" s="233">
        <f>SUM(I112:I145)</f>
        <v>0.26</v>
      </c>
      <c r="J111" s="233"/>
      <c r="K111" s="233">
        <f>SUM(K112:K145)</f>
        <v>0</v>
      </c>
      <c r="L111" s="234"/>
      <c r="M111" s="254"/>
      <c r="AE111" t="s">
        <v>142</v>
      </c>
    </row>
    <row r="112" spans="1:60" outlineLevel="1" x14ac:dyDescent="0.2">
      <c r="A112" s="252"/>
      <c r="B112" s="325" t="s">
        <v>247</v>
      </c>
      <c r="C112" s="326"/>
      <c r="D112" s="327"/>
      <c r="E112" s="328"/>
      <c r="F112" s="329"/>
      <c r="G112" s="330"/>
      <c r="H112" s="235"/>
      <c r="I112" s="235"/>
      <c r="J112" s="235"/>
      <c r="K112" s="235"/>
      <c r="L112" s="236"/>
      <c r="M112" s="255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>
        <v>0</v>
      </c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ht="22.5" outlineLevel="1" x14ac:dyDescent="0.2">
      <c r="A113" s="252"/>
      <c r="B113" s="331" t="s">
        <v>248</v>
      </c>
      <c r="C113" s="332"/>
      <c r="D113" s="333"/>
      <c r="E113" s="334"/>
      <c r="F113" s="335"/>
      <c r="G113" s="336"/>
      <c r="H113" s="235"/>
      <c r="I113" s="235"/>
      <c r="J113" s="235"/>
      <c r="K113" s="235"/>
      <c r="L113" s="236"/>
      <c r="M113" s="255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>
        <v>1</v>
      </c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12" t="str">
        <f>B113</f>
        <v>642 94-21 bez dveřních křídel, do zdiva včetně kotvení, na jakoukoliv cementovou maltu, s vybetonováním prahu v zárubni a s osazením špalíků nebo latí pro dřevěný práh</v>
      </c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53">
        <v>20</v>
      </c>
      <c r="B114" s="220" t="s">
        <v>249</v>
      </c>
      <c r="C114" s="240" t="s">
        <v>250</v>
      </c>
      <c r="D114" s="223" t="s">
        <v>251</v>
      </c>
      <c r="E114" s="228">
        <v>2</v>
      </c>
      <c r="F114" s="237">
        <v>697</v>
      </c>
      <c r="G114" s="235">
        <f>ROUND(E114*F114,2)</f>
        <v>1394</v>
      </c>
      <c r="H114" s="235">
        <v>3.7719999999999997E-2</v>
      </c>
      <c r="I114" s="235">
        <f>ROUND(E114*H114,2)</f>
        <v>0.08</v>
      </c>
      <c r="J114" s="235">
        <v>0</v>
      </c>
      <c r="K114" s="235">
        <f>ROUND(E114*J114,2)</f>
        <v>0</v>
      </c>
      <c r="L114" s="236" t="s">
        <v>158</v>
      </c>
      <c r="M114" s="255" t="s">
        <v>151</v>
      </c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 t="s">
        <v>152</v>
      </c>
      <c r="AF114" s="207"/>
      <c r="AG114" s="207"/>
      <c r="AH114" s="207"/>
      <c r="AI114" s="207"/>
      <c r="AJ114" s="207"/>
      <c r="AK114" s="207"/>
      <c r="AL114" s="207"/>
      <c r="AM114" s="207">
        <v>21</v>
      </c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">
      <c r="A115" s="252"/>
      <c r="B115" s="221"/>
      <c r="C115" s="241" t="s">
        <v>252</v>
      </c>
      <c r="D115" s="224"/>
      <c r="E115" s="229">
        <v>1</v>
      </c>
      <c r="F115" s="235"/>
      <c r="G115" s="235"/>
      <c r="H115" s="235"/>
      <c r="I115" s="235"/>
      <c r="J115" s="235"/>
      <c r="K115" s="235"/>
      <c r="L115" s="236"/>
      <c r="M115" s="255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52"/>
      <c r="B116" s="221"/>
      <c r="C116" s="241" t="s">
        <v>253</v>
      </c>
      <c r="D116" s="224"/>
      <c r="E116" s="229">
        <v>1</v>
      </c>
      <c r="F116" s="235"/>
      <c r="G116" s="235"/>
      <c r="H116" s="235"/>
      <c r="I116" s="235"/>
      <c r="J116" s="235"/>
      <c r="K116" s="235"/>
      <c r="L116" s="236"/>
      <c r="M116" s="255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52"/>
      <c r="B117" s="331" t="s">
        <v>247</v>
      </c>
      <c r="C117" s="332"/>
      <c r="D117" s="333"/>
      <c r="E117" s="334"/>
      <c r="F117" s="335"/>
      <c r="G117" s="336"/>
      <c r="H117" s="235"/>
      <c r="I117" s="235"/>
      <c r="J117" s="235"/>
      <c r="K117" s="235"/>
      <c r="L117" s="236"/>
      <c r="M117" s="255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>
        <v>0</v>
      </c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52"/>
      <c r="B118" s="331" t="s">
        <v>254</v>
      </c>
      <c r="C118" s="332"/>
      <c r="D118" s="333"/>
      <c r="E118" s="334"/>
      <c r="F118" s="335"/>
      <c r="G118" s="336"/>
      <c r="H118" s="235"/>
      <c r="I118" s="235"/>
      <c r="J118" s="235"/>
      <c r="K118" s="235"/>
      <c r="L118" s="236"/>
      <c r="M118" s="255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>
        <v>1</v>
      </c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52"/>
      <c r="B119" s="331" t="s">
        <v>255</v>
      </c>
      <c r="C119" s="332"/>
      <c r="D119" s="333"/>
      <c r="E119" s="334"/>
      <c r="F119" s="335"/>
      <c r="G119" s="336"/>
      <c r="H119" s="235"/>
      <c r="I119" s="235"/>
      <c r="J119" s="235"/>
      <c r="K119" s="235"/>
      <c r="L119" s="236"/>
      <c r="M119" s="255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>
        <v>2</v>
      </c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53">
        <v>21</v>
      </c>
      <c r="B120" s="220" t="s">
        <v>256</v>
      </c>
      <c r="C120" s="240" t="s">
        <v>257</v>
      </c>
      <c r="D120" s="223" t="s">
        <v>251</v>
      </c>
      <c r="E120" s="228">
        <v>8</v>
      </c>
      <c r="F120" s="237">
        <v>587</v>
      </c>
      <c r="G120" s="235">
        <f>ROUND(E120*F120,2)</f>
        <v>4696</v>
      </c>
      <c r="H120" s="235">
        <v>2.3800000000000002E-3</v>
      </c>
      <c r="I120" s="235">
        <f>ROUND(E120*H120,2)</f>
        <v>0.02</v>
      </c>
      <c r="J120" s="235">
        <v>0</v>
      </c>
      <c r="K120" s="235">
        <f>ROUND(E120*J120,2)</f>
        <v>0</v>
      </c>
      <c r="L120" s="236" t="s">
        <v>158</v>
      </c>
      <c r="M120" s="255" t="s">
        <v>151</v>
      </c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 t="s">
        <v>152</v>
      </c>
      <c r="AF120" s="207"/>
      <c r="AG120" s="207"/>
      <c r="AH120" s="207"/>
      <c r="AI120" s="207"/>
      <c r="AJ120" s="207"/>
      <c r="AK120" s="207"/>
      <c r="AL120" s="207"/>
      <c r="AM120" s="207">
        <v>21</v>
      </c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ht="22.5" outlineLevel="1" x14ac:dyDescent="0.2">
      <c r="A121" s="252"/>
      <c r="B121" s="221"/>
      <c r="C121" s="337" t="s">
        <v>258</v>
      </c>
      <c r="D121" s="338"/>
      <c r="E121" s="339"/>
      <c r="F121" s="340"/>
      <c r="G121" s="341"/>
      <c r="H121" s="235"/>
      <c r="I121" s="235"/>
      <c r="J121" s="235"/>
      <c r="K121" s="235"/>
      <c r="L121" s="236"/>
      <c r="M121" s="255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12" t="str">
        <f>C121</f>
        <v>Včetně kotvení rámů do zdiva a platí pro jakýkoliv způsob provádění (např. bodovým přivařením k obnažené výztuži, uklínováním, zalitím pracen apod.).</v>
      </c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52"/>
      <c r="B122" s="221"/>
      <c r="C122" s="241" t="s">
        <v>259</v>
      </c>
      <c r="D122" s="224"/>
      <c r="E122" s="229">
        <v>1</v>
      </c>
      <c r="F122" s="235"/>
      <c r="G122" s="235"/>
      <c r="H122" s="235"/>
      <c r="I122" s="235"/>
      <c r="J122" s="235"/>
      <c r="K122" s="235"/>
      <c r="L122" s="236"/>
      <c r="M122" s="255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52"/>
      <c r="B123" s="221"/>
      <c r="C123" s="241" t="s">
        <v>260</v>
      </c>
      <c r="D123" s="224"/>
      <c r="E123" s="229">
        <v>1</v>
      </c>
      <c r="F123" s="235"/>
      <c r="G123" s="235"/>
      <c r="H123" s="235"/>
      <c r="I123" s="235"/>
      <c r="J123" s="235"/>
      <c r="K123" s="235"/>
      <c r="L123" s="236"/>
      <c r="M123" s="255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52"/>
      <c r="B124" s="221"/>
      <c r="C124" s="241" t="s">
        <v>261</v>
      </c>
      <c r="D124" s="224"/>
      <c r="E124" s="229">
        <v>1</v>
      </c>
      <c r="F124" s="235"/>
      <c r="G124" s="235"/>
      <c r="H124" s="235"/>
      <c r="I124" s="235"/>
      <c r="J124" s="235"/>
      <c r="K124" s="235"/>
      <c r="L124" s="236"/>
      <c r="M124" s="255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52"/>
      <c r="B125" s="221"/>
      <c r="C125" s="241" t="s">
        <v>262</v>
      </c>
      <c r="D125" s="224"/>
      <c r="E125" s="229">
        <v>1</v>
      </c>
      <c r="F125" s="235"/>
      <c r="G125" s="235"/>
      <c r="H125" s="235"/>
      <c r="I125" s="235"/>
      <c r="J125" s="235"/>
      <c r="K125" s="235"/>
      <c r="L125" s="236"/>
      <c r="M125" s="255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52"/>
      <c r="B126" s="221"/>
      <c r="C126" s="241" t="s">
        <v>263</v>
      </c>
      <c r="D126" s="224"/>
      <c r="E126" s="229">
        <v>4</v>
      </c>
      <c r="F126" s="235"/>
      <c r="G126" s="235"/>
      <c r="H126" s="235"/>
      <c r="I126" s="235"/>
      <c r="J126" s="235"/>
      <c r="K126" s="235"/>
      <c r="L126" s="236"/>
      <c r="M126" s="255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">
      <c r="A127" s="252"/>
      <c r="B127" s="331" t="s">
        <v>247</v>
      </c>
      <c r="C127" s="332"/>
      <c r="D127" s="333"/>
      <c r="E127" s="334"/>
      <c r="F127" s="335"/>
      <c r="G127" s="336"/>
      <c r="H127" s="235"/>
      <c r="I127" s="235"/>
      <c r="J127" s="235"/>
      <c r="K127" s="235"/>
      <c r="L127" s="236"/>
      <c r="M127" s="255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>
        <v>0</v>
      </c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">
      <c r="A128" s="252"/>
      <c r="B128" s="331" t="s">
        <v>254</v>
      </c>
      <c r="C128" s="332"/>
      <c r="D128" s="333"/>
      <c r="E128" s="334"/>
      <c r="F128" s="335"/>
      <c r="G128" s="336"/>
      <c r="H128" s="235"/>
      <c r="I128" s="235"/>
      <c r="J128" s="235"/>
      <c r="K128" s="235"/>
      <c r="L128" s="236"/>
      <c r="M128" s="255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>
        <v>1</v>
      </c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">
      <c r="A129" s="252"/>
      <c r="B129" s="331" t="s">
        <v>264</v>
      </c>
      <c r="C129" s="332"/>
      <c r="D129" s="333"/>
      <c r="E129" s="334"/>
      <c r="F129" s="335"/>
      <c r="G129" s="336"/>
      <c r="H129" s="235"/>
      <c r="I129" s="235"/>
      <c r="J129" s="235"/>
      <c r="K129" s="235"/>
      <c r="L129" s="236"/>
      <c r="M129" s="255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>
        <v>2</v>
      </c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53">
        <v>22</v>
      </c>
      <c r="B130" s="220" t="s">
        <v>265</v>
      </c>
      <c r="C130" s="240" t="s">
        <v>257</v>
      </c>
      <c r="D130" s="223" t="s">
        <v>251</v>
      </c>
      <c r="E130" s="228">
        <v>1</v>
      </c>
      <c r="F130" s="237">
        <v>587</v>
      </c>
      <c r="G130" s="235">
        <f>ROUND(E130*F130,2)</f>
        <v>587</v>
      </c>
      <c r="H130" s="235">
        <v>2.9199999999999999E-3</v>
      </c>
      <c r="I130" s="235">
        <f>ROUND(E130*H130,2)</f>
        <v>0</v>
      </c>
      <c r="J130" s="235">
        <v>0</v>
      </c>
      <c r="K130" s="235">
        <f>ROUND(E130*J130,2)</f>
        <v>0</v>
      </c>
      <c r="L130" s="236" t="s">
        <v>158</v>
      </c>
      <c r="M130" s="255" t="s">
        <v>151</v>
      </c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 t="s">
        <v>152</v>
      </c>
      <c r="AF130" s="207"/>
      <c r="AG130" s="207"/>
      <c r="AH130" s="207"/>
      <c r="AI130" s="207"/>
      <c r="AJ130" s="207"/>
      <c r="AK130" s="207"/>
      <c r="AL130" s="207"/>
      <c r="AM130" s="207">
        <v>21</v>
      </c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ht="22.5" outlineLevel="1" x14ac:dyDescent="0.2">
      <c r="A131" s="252"/>
      <c r="B131" s="221"/>
      <c r="C131" s="337" t="s">
        <v>258</v>
      </c>
      <c r="D131" s="338"/>
      <c r="E131" s="339"/>
      <c r="F131" s="340"/>
      <c r="G131" s="341"/>
      <c r="H131" s="235"/>
      <c r="I131" s="235"/>
      <c r="J131" s="235"/>
      <c r="K131" s="235"/>
      <c r="L131" s="236"/>
      <c r="M131" s="255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12" t="str">
        <f>C131</f>
        <v>Včetně kotvení rámů do zdiva a platí pro jakýkoliv způsob provádění (např. bodovým přivařením k obnažené výztuži, uklínováním, zalitím pracen apod.).</v>
      </c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52"/>
      <c r="B132" s="221"/>
      <c r="C132" s="241" t="s">
        <v>266</v>
      </c>
      <c r="D132" s="224"/>
      <c r="E132" s="229">
        <v>1</v>
      </c>
      <c r="F132" s="235"/>
      <c r="G132" s="235"/>
      <c r="H132" s="235"/>
      <c r="I132" s="235"/>
      <c r="J132" s="235"/>
      <c r="K132" s="235"/>
      <c r="L132" s="236"/>
      <c r="M132" s="255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ht="22.5" outlineLevel="1" x14ac:dyDescent="0.2">
      <c r="A133" s="253">
        <v>23</v>
      </c>
      <c r="B133" s="220" t="s">
        <v>267</v>
      </c>
      <c r="C133" s="240" t="s">
        <v>268</v>
      </c>
      <c r="D133" s="223" t="s">
        <v>251</v>
      </c>
      <c r="E133" s="228">
        <v>1</v>
      </c>
      <c r="F133" s="237">
        <v>1562</v>
      </c>
      <c r="G133" s="235">
        <f>ROUND(E133*F133,2)</f>
        <v>1562</v>
      </c>
      <c r="H133" s="235">
        <v>1.562E-2</v>
      </c>
      <c r="I133" s="235">
        <f>ROUND(E133*H133,2)</f>
        <v>0.02</v>
      </c>
      <c r="J133" s="235">
        <v>0</v>
      </c>
      <c r="K133" s="235">
        <f>ROUND(E133*J133,2)</f>
        <v>0</v>
      </c>
      <c r="L133" s="236" t="s">
        <v>182</v>
      </c>
      <c r="M133" s="255" t="s">
        <v>151</v>
      </c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 t="s">
        <v>183</v>
      </c>
      <c r="AF133" s="207"/>
      <c r="AG133" s="207"/>
      <c r="AH133" s="207"/>
      <c r="AI133" s="207"/>
      <c r="AJ133" s="207"/>
      <c r="AK133" s="207"/>
      <c r="AL133" s="207"/>
      <c r="AM133" s="207">
        <v>21</v>
      </c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">
      <c r="A134" s="252"/>
      <c r="B134" s="221"/>
      <c r="C134" s="241" t="s">
        <v>252</v>
      </c>
      <c r="D134" s="224"/>
      <c r="E134" s="229">
        <v>1</v>
      </c>
      <c r="F134" s="235"/>
      <c r="G134" s="235"/>
      <c r="H134" s="235"/>
      <c r="I134" s="235"/>
      <c r="J134" s="235"/>
      <c r="K134" s="235"/>
      <c r="L134" s="236"/>
      <c r="M134" s="255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ht="22.5" outlineLevel="1" x14ac:dyDescent="0.2">
      <c r="A135" s="253">
        <v>24</v>
      </c>
      <c r="B135" s="220" t="s">
        <v>269</v>
      </c>
      <c r="C135" s="240" t="s">
        <v>270</v>
      </c>
      <c r="D135" s="223" t="s">
        <v>251</v>
      </c>
      <c r="E135" s="228">
        <v>4</v>
      </c>
      <c r="F135" s="237">
        <v>789</v>
      </c>
      <c r="G135" s="235">
        <f>ROUND(E135*F135,2)</f>
        <v>3156</v>
      </c>
      <c r="H135" s="235">
        <v>1.248E-2</v>
      </c>
      <c r="I135" s="235">
        <f>ROUND(E135*H135,2)</f>
        <v>0.05</v>
      </c>
      <c r="J135" s="235">
        <v>0</v>
      </c>
      <c r="K135" s="235">
        <f>ROUND(E135*J135,2)</f>
        <v>0</v>
      </c>
      <c r="L135" s="236" t="s">
        <v>182</v>
      </c>
      <c r="M135" s="255" t="s">
        <v>151</v>
      </c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 t="s">
        <v>183</v>
      </c>
      <c r="AF135" s="207"/>
      <c r="AG135" s="207"/>
      <c r="AH135" s="207"/>
      <c r="AI135" s="207"/>
      <c r="AJ135" s="207"/>
      <c r="AK135" s="207"/>
      <c r="AL135" s="207"/>
      <c r="AM135" s="207">
        <v>21</v>
      </c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52"/>
      <c r="B136" s="221"/>
      <c r="C136" s="241" t="s">
        <v>263</v>
      </c>
      <c r="D136" s="224"/>
      <c r="E136" s="229">
        <v>4</v>
      </c>
      <c r="F136" s="235"/>
      <c r="G136" s="235"/>
      <c r="H136" s="235"/>
      <c r="I136" s="235"/>
      <c r="J136" s="235"/>
      <c r="K136" s="235"/>
      <c r="L136" s="236"/>
      <c r="M136" s="255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ht="22.5" outlineLevel="1" x14ac:dyDescent="0.2">
      <c r="A137" s="253">
        <v>25</v>
      </c>
      <c r="B137" s="220" t="s">
        <v>271</v>
      </c>
      <c r="C137" s="240" t="s">
        <v>272</v>
      </c>
      <c r="D137" s="223" t="s">
        <v>251</v>
      </c>
      <c r="E137" s="228">
        <v>4</v>
      </c>
      <c r="F137" s="237">
        <v>801</v>
      </c>
      <c r="G137" s="235">
        <f>ROUND(E137*F137,2)</f>
        <v>3204</v>
      </c>
      <c r="H137" s="235">
        <v>1.2800000000000001E-2</v>
      </c>
      <c r="I137" s="235">
        <f>ROUND(E137*H137,2)</f>
        <v>0.05</v>
      </c>
      <c r="J137" s="235">
        <v>0</v>
      </c>
      <c r="K137" s="235">
        <f>ROUND(E137*J137,2)</f>
        <v>0</v>
      </c>
      <c r="L137" s="236" t="s">
        <v>182</v>
      </c>
      <c r="M137" s="255" t="s">
        <v>151</v>
      </c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 t="s">
        <v>183</v>
      </c>
      <c r="AF137" s="207"/>
      <c r="AG137" s="207"/>
      <c r="AH137" s="207"/>
      <c r="AI137" s="207"/>
      <c r="AJ137" s="207"/>
      <c r="AK137" s="207"/>
      <c r="AL137" s="207"/>
      <c r="AM137" s="207">
        <v>21</v>
      </c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52"/>
      <c r="B138" s="221"/>
      <c r="C138" s="241" t="s">
        <v>259</v>
      </c>
      <c r="D138" s="224"/>
      <c r="E138" s="229">
        <v>1</v>
      </c>
      <c r="F138" s="235"/>
      <c r="G138" s="235"/>
      <c r="H138" s="235"/>
      <c r="I138" s="235"/>
      <c r="J138" s="235"/>
      <c r="K138" s="235"/>
      <c r="L138" s="236"/>
      <c r="M138" s="255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">
      <c r="A139" s="252"/>
      <c r="B139" s="221"/>
      <c r="C139" s="241" t="s">
        <v>260</v>
      </c>
      <c r="D139" s="224"/>
      <c r="E139" s="229">
        <v>1</v>
      </c>
      <c r="F139" s="235"/>
      <c r="G139" s="235"/>
      <c r="H139" s="235"/>
      <c r="I139" s="235"/>
      <c r="J139" s="235"/>
      <c r="K139" s="235"/>
      <c r="L139" s="236"/>
      <c r="M139" s="255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52"/>
      <c r="B140" s="221"/>
      <c r="C140" s="241" t="s">
        <v>261</v>
      </c>
      <c r="D140" s="224"/>
      <c r="E140" s="229">
        <v>1</v>
      </c>
      <c r="F140" s="235"/>
      <c r="G140" s="235"/>
      <c r="H140" s="235"/>
      <c r="I140" s="235"/>
      <c r="J140" s="235"/>
      <c r="K140" s="235"/>
      <c r="L140" s="236"/>
      <c r="M140" s="255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52"/>
      <c r="B141" s="221"/>
      <c r="C141" s="241" t="s">
        <v>262</v>
      </c>
      <c r="D141" s="224"/>
      <c r="E141" s="229">
        <v>1</v>
      </c>
      <c r="F141" s="235"/>
      <c r="G141" s="235"/>
      <c r="H141" s="235"/>
      <c r="I141" s="235"/>
      <c r="J141" s="235"/>
      <c r="K141" s="235"/>
      <c r="L141" s="236"/>
      <c r="M141" s="255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ht="22.5" outlineLevel="1" x14ac:dyDescent="0.2">
      <c r="A142" s="253">
        <v>26</v>
      </c>
      <c r="B142" s="220" t="s">
        <v>273</v>
      </c>
      <c r="C142" s="240" t="s">
        <v>274</v>
      </c>
      <c r="D142" s="223" t="s">
        <v>251</v>
      </c>
      <c r="E142" s="228">
        <v>1</v>
      </c>
      <c r="F142" s="237">
        <v>948</v>
      </c>
      <c r="G142" s="235">
        <f>ROUND(E142*F142,2)</f>
        <v>948</v>
      </c>
      <c r="H142" s="235">
        <v>1.6070000000000001E-2</v>
      </c>
      <c r="I142" s="235">
        <f>ROUND(E142*H142,2)</f>
        <v>0.02</v>
      </c>
      <c r="J142" s="235">
        <v>0</v>
      </c>
      <c r="K142" s="235">
        <f>ROUND(E142*J142,2)</f>
        <v>0</v>
      </c>
      <c r="L142" s="236" t="s">
        <v>182</v>
      </c>
      <c r="M142" s="255" t="s">
        <v>151</v>
      </c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 t="s">
        <v>183</v>
      </c>
      <c r="AF142" s="207"/>
      <c r="AG142" s="207"/>
      <c r="AH142" s="207"/>
      <c r="AI142" s="207"/>
      <c r="AJ142" s="207"/>
      <c r="AK142" s="207"/>
      <c r="AL142" s="207"/>
      <c r="AM142" s="207">
        <v>21</v>
      </c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52"/>
      <c r="B143" s="221"/>
      <c r="C143" s="241" t="s">
        <v>266</v>
      </c>
      <c r="D143" s="224"/>
      <c r="E143" s="229">
        <v>1</v>
      </c>
      <c r="F143" s="235"/>
      <c r="G143" s="235"/>
      <c r="H143" s="235"/>
      <c r="I143" s="235"/>
      <c r="J143" s="235"/>
      <c r="K143" s="235"/>
      <c r="L143" s="236"/>
      <c r="M143" s="255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ht="22.5" outlineLevel="1" x14ac:dyDescent="0.2">
      <c r="A144" s="253">
        <v>27</v>
      </c>
      <c r="B144" s="220" t="s">
        <v>275</v>
      </c>
      <c r="C144" s="240" t="s">
        <v>276</v>
      </c>
      <c r="D144" s="223" t="s">
        <v>251</v>
      </c>
      <c r="E144" s="228">
        <v>1</v>
      </c>
      <c r="F144" s="237">
        <v>1533</v>
      </c>
      <c r="G144" s="235">
        <f>ROUND(E144*F144,2)</f>
        <v>1533</v>
      </c>
      <c r="H144" s="235">
        <v>1.899E-2</v>
      </c>
      <c r="I144" s="235">
        <f>ROUND(E144*H144,2)</f>
        <v>0.02</v>
      </c>
      <c r="J144" s="235">
        <v>0</v>
      </c>
      <c r="K144" s="235">
        <f>ROUND(E144*J144,2)</f>
        <v>0</v>
      </c>
      <c r="L144" s="236" t="s">
        <v>182</v>
      </c>
      <c r="M144" s="255" t="s">
        <v>151</v>
      </c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 t="s">
        <v>183</v>
      </c>
      <c r="AF144" s="207"/>
      <c r="AG144" s="207"/>
      <c r="AH144" s="207"/>
      <c r="AI144" s="207"/>
      <c r="AJ144" s="207"/>
      <c r="AK144" s="207"/>
      <c r="AL144" s="207"/>
      <c r="AM144" s="207">
        <v>21</v>
      </c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52"/>
      <c r="B145" s="221"/>
      <c r="C145" s="241" t="s">
        <v>253</v>
      </c>
      <c r="D145" s="224"/>
      <c r="E145" s="229">
        <v>1</v>
      </c>
      <c r="F145" s="235"/>
      <c r="G145" s="235"/>
      <c r="H145" s="235"/>
      <c r="I145" s="235"/>
      <c r="J145" s="235"/>
      <c r="K145" s="235"/>
      <c r="L145" s="236"/>
      <c r="M145" s="255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x14ac:dyDescent="0.2">
      <c r="A146" s="251" t="s">
        <v>141</v>
      </c>
      <c r="B146" s="219" t="s">
        <v>69</v>
      </c>
      <c r="C146" s="239" t="s">
        <v>70</v>
      </c>
      <c r="D146" s="222"/>
      <c r="E146" s="227"/>
      <c r="F146" s="342">
        <f>SUM(G147:G151)</f>
        <v>9806</v>
      </c>
      <c r="G146" s="343"/>
      <c r="H146" s="233"/>
      <c r="I146" s="233">
        <f>SUM(I147:I151)</f>
        <v>0.04</v>
      </c>
      <c r="J146" s="233"/>
      <c r="K146" s="233">
        <f>SUM(K147:K151)</f>
        <v>0</v>
      </c>
      <c r="L146" s="234"/>
      <c r="M146" s="254"/>
      <c r="AE146" t="s">
        <v>142</v>
      </c>
    </row>
    <row r="147" spans="1:60" outlineLevel="1" x14ac:dyDescent="0.2">
      <c r="A147" s="252"/>
      <c r="B147" s="325" t="s">
        <v>277</v>
      </c>
      <c r="C147" s="326"/>
      <c r="D147" s="327"/>
      <c r="E147" s="328"/>
      <c r="F147" s="329"/>
      <c r="G147" s="330"/>
      <c r="H147" s="235"/>
      <c r="I147" s="235"/>
      <c r="J147" s="235"/>
      <c r="K147" s="235"/>
      <c r="L147" s="236"/>
      <c r="M147" s="255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>
        <v>0</v>
      </c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53">
        <v>28</v>
      </c>
      <c r="B148" s="220" t="s">
        <v>278</v>
      </c>
      <c r="C148" s="240" t="s">
        <v>279</v>
      </c>
      <c r="D148" s="223" t="s">
        <v>251</v>
      </c>
      <c r="E148" s="228">
        <v>1</v>
      </c>
      <c r="F148" s="237">
        <v>549</v>
      </c>
      <c r="G148" s="235">
        <f>ROUND(E148*F148,2)</f>
        <v>549</v>
      </c>
      <c r="H148" s="235">
        <v>7.0200000000000002E-3</v>
      </c>
      <c r="I148" s="235">
        <f>ROUND(E148*H148,2)</f>
        <v>0.01</v>
      </c>
      <c r="J148" s="235">
        <v>0</v>
      </c>
      <c r="K148" s="235">
        <f>ROUND(E148*J148,2)</f>
        <v>0</v>
      </c>
      <c r="L148" s="236" t="s">
        <v>280</v>
      </c>
      <c r="M148" s="255" t="s">
        <v>151</v>
      </c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 t="s">
        <v>152</v>
      </c>
      <c r="AF148" s="207"/>
      <c r="AG148" s="207"/>
      <c r="AH148" s="207"/>
      <c r="AI148" s="207"/>
      <c r="AJ148" s="207"/>
      <c r="AK148" s="207"/>
      <c r="AL148" s="207"/>
      <c r="AM148" s="207">
        <v>21</v>
      </c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52"/>
      <c r="B149" s="221"/>
      <c r="C149" s="241" t="s">
        <v>281</v>
      </c>
      <c r="D149" s="224"/>
      <c r="E149" s="229">
        <v>1</v>
      </c>
      <c r="F149" s="235"/>
      <c r="G149" s="235"/>
      <c r="H149" s="235"/>
      <c r="I149" s="235"/>
      <c r="J149" s="235"/>
      <c r="K149" s="235"/>
      <c r="L149" s="236"/>
      <c r="M149" s="255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ht="22.5" outlineLevel="1" x14ac:dyDescent="0.2">
      <c r="A150" s="253">
        <v>29</v>
      </c>
      <c r="B150" s="220" t="s">
        <v>282</v>
      </c>
      <c r="C150" s="240" t="s">
        <v>283</v>
      </c>
      <c r="D150" s="223" t="s">
        <v>251</v>
      </c>
      <c r="E150" s="228">
        <v>1</v>
      </c>
      <c r="F150" s="237">
        <v>9257</v>
      </c>
      <c r="G150" s="235">
        <f>ROUND(E150*F150,2)</f>
        <v>9257</v>
      </c>
      <c r="H150" s="235">
        <v>2.5000000000000001E-2</v>
      </c>
      <c r="I150" s="235">
        <f>ROUND(E150*H150,2)</f>
        <v>0.03</v>
      </c>
      <c r="J150" s="235">
        <v>0</v>
      </c>
      <c r="K150" s="235">
        <f>ROUND(E150*J150,2)</f>
        <v>0</v>
      </c>
      <c r="L150" s="236" t="s">
        <v>182</v>
      </c>
      <c r="M150" s="255" t="s">
        <v>151</v>
      </c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 t="s">
        <v>183</v>
      </c>
      <c r="AF150" s="207"/>
      <c r="AG150" s="207"/>
      <c r="AH150" s="207"/>
      <c r="AI150" s="207"/>
      <c r="AJ150" s="207"/>
      <c r="AK150" s="207"/>
      <c r="AL150" s="207"/>
      <c r="AM150" s="207">
        <v>21</v>
      </c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52"/>
      <c r="B151" s="221"/>
      <c r="C151" s="241" t="s">
        <v>281</v>
      </c>
      <c r="D151" s="224"/>
      <c r="E151" s="229">
        <v>1</v>
      </c>
      <c r="F151" s="235"/>
      <c r="G151" s="235"/>
      <c r="H151" s="235"/>
      <c r="I151" s="235"/>
      <c r="J151" s="235"/>
      <c r="K151" s="235"/>
      <c r="L151" s="236"/>
      <c r="M151" s="255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x14ac:dyDescent="0.2">
      <c r="A152" s="251" t="s">
        <v>141</v>
      </c>
      <c r="B152" s="219" t="s">
        <v>71</v>
      </c>
      <c r="C152" s="239" t="s">
        <v>72</v>
      </c>
      <c r="D152" s="222"/>
      <c r="E152" s="227"/>
      <c r="F152" s="342">
        <f>SUM(G153:G175)</f>
        <v>67842.8</v>
      </c>
      <c r="G152" s="343"/>
      <c r="H152" s="233"/>
      <c r="I152" s="233">
        <f>SUM(I153:I175)</f>
        <v>9.35</v>
      </c>
      <c r="J152" s="233"/>
      <c r="K152" s="233">
        <f>SUM(K153:K175)</f>
        <v>0</v>
      </c>
      <c r="L152" s="234"/>
      <c r="M152" s="254"/>
      <c r="AE152" t="s">
        <v>142</v>
      </c>
    </row>
    <row r="153" spans="1:60" outlineLevel="1" x14ac:dyDescent="0.2">
      <c r="A153" s="252"/>
      <c r="B153" s="325" t="s">
        <v>284</v>
      </c>
      <c r="C153" s="326"/>
      <c r="D153" s="327"/>
      <c r="E153" s="328"/>
      <c r="F153" s="329"/>
      <c r="G153" s="330"/>
      <c r="H153" s="235"/>
      <c r="I153" s="235"/>
      <c r="J153" s="235"/>
      <c r="K153" s="235"/>
      <c r="L153" s="236"/>
      <c r="M153" s="255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>
        <v>0</v>
      </c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53">
        <v>30</v>
      </c>
      <c r="B154" s="220" t="s">
        <v>285</v>
      </c>
      <c r="C154" s="240" t="s">
        <v>286</v>
      </c>
      <c r="D154" s="223" t="s">
        <v>149</v>
      </c>
      <c r="E154" s="228">
        <v>322.35500000000002</v>
      </c>
      <c r="F154" s="237">
        <v>51</v>
      </c>
      <c r="G154" s="235">
        <f>ROUND(E154*F154,2)</f>
        <v>16440.11</v>
      </c>
      <c r="H154" s="235">
        <v>2.426E-2</v>
      </c>
      <c r="I154" s="235">
        <f>ROUND(E154*H154,2)</f>
        <v>7.82</v>
      </c>
      <c r="J154" s="235">
        <v>0</v>
      </c>
      <c r="K154" s="235">
        <f>ROUND(E154*J154,2)</f>
        <v>0</v>
      </c>
      <c r="L154" s="236" t="s">
        <v>287</v>
      </c>
      <c r="M154" s="255" t="s">
        <v>151</v>
      </c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 t="s">
        <v>152</v>
      </c>
      <c r="AF154" s="207"/>
      <c r="AG154" s="207"/>
      <c r="AH154" s="207"/>
      <c r="AI154" s="207"/>
      <c r="AJ154" s="207"/>
      <c r="AK154" s="207"/>
      <c r="AL154" s="207"/>
      <c r="AM154" s="207">
        <v>21</v>
      </c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52"/>
      <c r="B155" s="221"/>
      <c r="C155" s="337" t="s">
        <v>288</v>
      </c>
      <c r="D155" s="338"/>
      <c r="E155" s="339"/>
      <c r="F155" s="340"/>
      <c r="G155" s="341"/>
      <c r="H155" s="235"/>
      <c r="I155" s="235"/>
      <c r="J155" s="235"/>
      <c r="K155" s="235"/>
      <c r="L155" s="236"/>
      <c r="M155" s="255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12" t="str">
        <f>C155</f>
        <v>Včetně kotvení lešení.</v>
      </c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">
      <c r="A156" s="252"/>
      <c r="B156" s="221"/>
      <c r="C156" s="241" t="s">
        <v>289</v>
      </c>
      <c r="D156" s="224"/>
      <c r="E156" s="229">
        <v>322.35500000000002</v>
      </c>
      <c r="F156" s="235"/>
      <c r="G156" s="235"/>
      <c r="H156" s="235"/>
      <c r="I156" s="235"/>
      <c r="J156" s="235"/>
      <c r="K156" s="235"/>
      <c r="L156" s="236"/>
      <c r="M156" s="255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52"/>
      <c r="B157" s="331" t="s">
        <v>290</v>
      </c>
      <c r="C157" s="332"/>
      <c r="D157" s="333"/>
      <c r="E157" s="334"/>
      <c r="F157" s="335"/>
      <c r="G157" s="336"/>
      <c r="H157" s="235"/>
      <c r="I157" s="235"/>
      <c r="J157" s="235"/>
      <c r="K157" s="235"/>
      <c r="L157" s="236"/>
      <c r="M157" s="255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>
        <v>1</v>
      </c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">
      <c r="A158" s="253">
        <v>31</v>
      </c>
      <c r="B158" s="220" t="s">
        <v>291</v>
      </c>
      <c r="C158" s="240" t="s">
        <v>292</v>
      </c>
      <c r="D158" s="223" t="s">
        <v>149</v>
      </c>
      <c r="E158" s="228">
        <v>644.71</v>
      </c>
      <c r="F158" s="237">
        <v>32</v>
      </c>
      <c r="G158" s="235">
        <f>ROUND(E158*F158,2)</f>
        <v>20630.72</v>
      </c>
      <c r="H158" s="235">
        <v>1.09E-3</v>
      </c>
      <c r="I158" s="235">
        <f>ROUND(E158*H158,2)</f>
        <v>0.7</v>
      </c>
      <c r="J158" s="235">
        <v>0</v>
      </c>
      <c r="K158" s="235">
        <f>ROUND(E158*J158,2)</f>
        <v>0</v>
      </c>
      <c r="L158" s="236" t="s">
        <v>287</v>
      </c>
      <c r="M158" s="255" t="s">
        <v>151</v>
      </c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 t="s">
        <v>152</v>
      </c>
      <c r="AF158" s="207"/>
      <c r="AG158" s="207"/>
      <c r="AH158" s="207"/>
      <c r="AI158" s="207"/>
      <c r="AJ158" s="207"/>
      <c r="AK158" s="207"/>
      <c r="AL158" s="207"/>
      <c r="AM158" s="207">
        <v>21</v>
      </c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52"/>
      <c r="B159" s="221"/>
      <c r="C159" s="241" t="s">
        <v>293</v>
      </c>
      <c r="D159" s="224"/>
      <c r="E159" s="229">
        <v>644.71</v>
      </c>
      <c r="F159" s="235"/>
      <c r="G159" s="235"/>
      <c r="H159" s="235"/>
      <c r="I159" s="235"/>
      <c r="J159" s="235"/>
      <c r="K159" s="235"/>
      <c r="L159" s="236"/>
      <c r="M159" s="255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52"/>
      <c r="B160" s="331" t="s">
        <v>294</v>
      </c>
      <c r="C160" s="332"/>
      <c r="D160" s="333"/>
      <c r="E160" s="334"/>
      <c r="F160" s="335"/>
      <c r="G160" s="336"/>
      <c r="H160" s="235"/>
      <c r="I160" s="235"/>
      <c r="J160" s="235"/>
      <c r="K160" s="235"/>
      <c r="L160" s="236"/>
      <c r="M160" s="255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>
        <v>0</v>
      </c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53">
        <v>32</v>
      </c>
      <c r="B161" s="220" t="s">
        <v>295</v>
      </c>
      <c r="C161" s="240" t="s">
        <v>296</v>
      </c>
      <c r="D161" s="223" t="s">
        <v>149</v>
      </c>
      <c r="E161" s="228">
        <v>322.35500000000002</v>
      </c>
      <c r="F161" s="237">
        <v>35</v>
      </c>
      <c r="G161" s="235">
        <f>ROUND(E161*F161,2)</f>
        <v>11282.43</v>
      </c>
      <c r="H161" s="235">
        <v>0</v>
      </c>
      <c r="I161" s="235">
        <f>ROUND(E161*H161,2)</f>
        <v>0</v>
      </c>
      <c r="J161" s="235">
        <v>0</v>
      </c>
      <c r="K161" s="235">
        <f>ROUND(E161*J161,2)</f>
        <v>0</v>
      </c>
      <c r="L161" s="236" t="s">
        <v>287</v>
      </c>
      <c r="M161" s="255" t="s">
        <v>151</v>
      </c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 t="s">
        <v>152</v>
      </c>
      <c r="AF161" s="207"/>
      <c r="AG161" s="207"/>
      <c r="AH161" s="207"/>
      <c r="AI161" s="207"/>
      <c r="AJ161" s="207"/>
      <c r="AK161" s="207"/>
      <c r="AL161" s="207"/>
      <c r="AM161" s="207">
        <v>21</v>
      </c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52"/>
      <c r="B162" s="221"/>
      <c r="C162" s="241" t="s">
        <v>289</v>
      </c>
      <c r="D162" s="224"/>
      <c r="E162" s="229">
        <v>322.35500000000002</v>
      </c>
      <c r="F162" s="235"/>
      <c r="G162" s="235"/>
      <c r="H162" s="235"/>
      <c r="I162" s="235"/>
      <c r="J162" s="235"/>
      <c r="K162" s="235"/>
      <c r="L162" s="236"/>
      <c r="M162" s="255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52"/>
      <c r="B163" s="331" t="s">
        <v>297</v>
      </c>
      <c r="C163" s="332"/>
      <c r="D163" s="333"/>
      <c r="E163" s="334"/>
      <c r="F163" s="335"/>
      <c r="G163" s="336"/>
      <c r="H163" s="235"/>
      <c r="I163" s="235"/>
      <c r="J163" s="235"/>
      <c r="K163" s="235"/>
      <c r="L163" s="236"/>
      <c r="M163" s="255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>
        <v>0</v>
      </c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">
      <c r="A164" s="253">
        <v>33</v>
      </c>
      <c r="B164" s="220" t="s">
        <v>298</v>
      </c>
      <c r="C164" s="240" t="s">
        <v>299</v>
      </c>
      <c r="D164" s="223" t="s">
        <v>149</v>
      </c>
      <c r="E164" s="228">
        <v>140.21250000000001</v>
      </c>
      <c r="F164" s="237">
        <v>139</v>
      </c>
      <c r="G164" s="235">
        <f>ROUND(E164*F164,2)</f>
        <v>19489.54</v>
      </c>
      <c r="H164" s="235">
        <v>5.9199999999999999E-3</v>
      </c>
      <c r="I164" s="235">
        <f>ROUND(E164*H164,2)</f>
        <v>0.83</v>
      </c>
      <c r="J164" s="235">
        <v>0</v>
      </c>
      <c r="K164" s="235">
        <f>ROUND(E164*J164,2)</f>
        <v>0</v>
      </c>
      <c r="L164" s="236" t="s">
        <v>287</v>
      </c>
      <c r="M164" s="255" t="s">
        <v>151</v>
      </c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 t="s">
        <v>152</v>
      </c>
      <c r="AF164" s="207"/>
      <c r="AG164" s="207"/>
      <c r="AH164" s="207"/>
      <c r="AI164" s="207"/>
      <c r="AJ164" s="207"/>
      <c r="AK164" s="207"/>
      <c r="AL164" s="207"/>
      <c r="AM164" s="207">
        <v>21</v>
      </c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52"/>
      <c r="B165" s="221"/>
      <c r="C165" s="241" t="s">
        <v>189</v>
      </c>
      <c r="D165" s="224"/>
      <c r="E165" s="229">
        <v>23.6</v>
      </c>
      <c r="F165" s="235"/>
      <c r="G165" s="235"/>
      <c r="H165" s="235"/>
      <c r="I165" s="235"/>
      <c r="J165" s="235"/>
      <c r="K165" s="235"/>
      <c r="L165" s="236"/>
      <c r="M165" s="255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52"/>
      <c r="B166" s="221"/>
      <c r="C166" s="241" t="s">
        <v>190</v>
      </c>
      <c r="D166" s="224"/>
      <c r="E166" s="229">
        <v>38.75</v>
      </c>
      <c r="F166" s="235"/>
      <c r="G166" s="235"/>
      <c r="H166" s="235"/>
      <c r="I166" s="235"/>
      <c r="J166" s="235"/>
      <c r="K166" s="235"/>
      <c r="L166" s="236"/>
      <c r="M166" s="255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52"/>
      <c r="B167" s="221"/>
      <c r="C167" s="241" t="s">
        <v>191</v>
      </c>
      <c r="D167" s="224"/>
      <c r="E167" s="229">
        <v>11.4</v>
      </c>
      <c r="F167" s="235"/>
      <c r="G167" s="235"/>
      <c r="H167" s="235"/>
      <c r="I167" s="235"/>
      <c r="J167" s="235"/>
      <c r="K167" s="235"/>
      <c r="L167" s="236"/>
      <c r="M167" s="255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52"/>
      <c r="B168" s="221"/>
      <c r="C168" s="241" t="s">
        <v>198</v>
      </c>
      <c r="D168" s="224"/>
      <c r="E168" s="229">
        <v>3</v>
      </c>
      <c r="F168" s="235"/>
      <c r="G168" s="235"/>
      <c r="H168" s="235"/>
      <c r="I168" s="235"/>
      <c r="J168" s="235"/>
      <c r="K168" s="235"/>
      <c r="L168" s="236"/>
      <c r="M168" s="255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52"/>
      <c r="B169" s="221"/>
      <c r="C169" s="241" t="s">
        <v>199</v>
      </c>
      <c r="D169" s="224"/>
      <c r="E169" s="229">
        <v>1.85</v>
      </c>
      <c r="F169" s="235"/>
      <c r="G169" s="235"/>
      <c r="H169" s="235"/>
      <c r="I169" s="235"/>
      <c r="J169" s="235"/>
      <c r="K169" s="235"/>
      <c r="L169" s="236"/>
      <c r="M169" s="255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52"/>
      <c r="B170" s="221"/>
      <c r="C170" s="241" t="s">
        <v>192</v>
      </c>
      <c r="D170" s="224"/>
      <c r="E170" s="229">
        <v>14.5</v>
      </c>
      <c r="F170" s="235"/>
      <c r="G170" s="235"/>
      <c r="H170" s="235"/>
      <c r="I170" s="235"/>
      <c r="J170" s="235"/>
      <c r="K170" s="235"/>
      <c r="L170" s="236"/>
      <c r="M170" s="255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">
      <c r="A171" s="252"/>
      <c r="B171" s="221"/>
      <c r="C171" s="241" t="s">
        <v>193</v>
      </c>
      <c r="D171" s="224"/>
      <c r="E171" s="229">
        <v>8</v>
      </c>
      <c r="F171" s="235"/>
      <c r="G171" s="235"/>
      <c r="H171" s="235"/>
      <c r="I171" s="235"/>
      <c r="J171" s="235"/>
      <c r="K171" s="235"/>
      <c r="L171" s="236"/>
      <c r="M171" s="255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52"/>
      <c r="B172" s="221"/>
      <c r="C172" s="241" t="s">
        <v>200</v>
      </c>
      <c r="D172" s="224"/>
      <c r="E172" s="229">
        <v>1.85</v>
      </c>
      <c r="F172" s="235"/>
      <c r="G172" s="235"/>
      <c r="H172" s="235"/>
      <c r="I172" s="235"/>
      <c r="J172" s="235"/>
      <c r="K172" s="235"/>
      <c r="L172" s="236"/>
      <c r="M172" s="255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52"/>
      <c r="B173" s="221"/>
      <c r="C173" s="241" t="s">
        <v>201</v>
      </c>
      <c r="D173" s="224"/>
      <c r="E173" s="229">
        <v>3</v>
      </c>
      <c r="F173" s="235"/>
      <c r="G173" s="235"/>
      <c r="H173" s="235"/>
      <c r="I173" s="235"/>
      <c r="J173" s="235"/>
      <c r="K173" s="235"/>
      <c r="L173" s="236"/>
      <c r="M173" s="255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52"/>
      <c r="B174" s="221"/>
      <c r="C174" s="241" t="s">
        <v>194</v>
      </c>
      <c r="D174" s="224"/>
      <c r="E174" s="229">
        <v>14.512499999999999</v>
      </c>
      <c r="F174" s="235"/>
      <c r="G174" s="235"/>
      <c r="H174" s="235"/>
      <c r="I174" s="235"/>
      <c r="J174" s="235"/>
      <c r="K174" s="235"/>
      <c r="L174" s="236"/>
      <c r="M174" s="255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">
      <c r="A175" s="252"/>
      <c r="B175" s="221"/>
      <c r="C175" s="241" t="s">
        <v>195</v>
      </c>
      <c r="D175" s="224"/>
      <c r="E175" s="229">
        <v>19.75</v>
      </c>
      <c r="F175" s="235"/>
      <c r="G175" s="235"/>
      <c r="H175" s="235"/>
      <c r="I175" s="235"/>
      <c r="J175" s="235"/>
      <c r="K175" s="235"/>
      <c r="L175" s="236"/>
      <c r="M175" s="255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x14ac:dyDescent="0.2">
      <c r="A176" s="251" t="s">
        <v>141</v>
      </c>
      <c r="B176" s="219" t="s">
        <v>73</v>
      </c>
      <c r="C176" s="239" t="s">
        <v>74</v>
      </c>
      <c r="D176" s="222"/>
      <c r="E176" s="227"/>
      <c r="F176" s="342">
        <f>SUM(G177:G192)</f>
        <v>12853.73</v>
      </c>
      <c r="G176" s="343"/>
      <c r="H176" s="233"/>
      <c r="I176" s="233">
        <f>SUM(I177:I192)</f>
        <v>0.01</v>
      </c>
      <c r="J176" s="233"/>
      <c r="K176" s="233">
        <f>SUM(K177:K192)</f>
        <v>0</v>
      </c>
      <c r="L176" s="234"/>
      <c r="M176" s="254"/>
      <c r="AE176" t="s">
        <v>142</v>
      </c>
    </row>
    <row r="177" spans="1:60" outlineLevel="1" x14ac:dyDescent="0.2">
      <c r="A177" s="252"/>
      <c r="B177" s="325" t="s">
        <v>300</v>
      </c>
      <c r="C177" s="326"/>
      <c r="D177" s="327"/>
      <c r="E177" s="328"/>
      <c r="F177" s="329"/>
      <c r="G177" s="330"/>
      <c r="H177" s="235"/>
      <c r="I177" s="235"/>
      <c r="J177" s="235"/>
      <c r="K177" s="235"/>
      <c r="L177" s="236"/>
      <c r="M177" s="255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>
        <v>0</v>
      </c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ht="22.5" outlineLevel="1" x14ac:dyDescent="0.2">
      <c r="A178" s="252"/>
      <c r="B178" s="331" t="s">
        <v>301</v>
      </c>
      <c r="C178" s="332"/>
      <c r="D178" s="333"/>
      <c r="E178" s="334"/>
      <c r="F178" s="335"/>
      <c r="G178" s="336"/>
      <c r="H178" s="235"/>
      <c r="I178" s="235"/>
      <c r="J178" s="235"/>
      <c r="K178" s="235"/>
      <c r="L178" s="236"/>
      <c r="M178" s="255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>
        <v>1</v>
      </c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12" t="str">
        <f>B178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">
      <c r="A179" s="253">
        <v>34</v>
      </c>
      <c r="B179" s="220" t="s">
        <v>302</v>
      </c>
      <c r="C179" s="240" t="s">
        <v>303</v>
      </c>
      <c r="D179" s="223" t="s">
        <v>149</v>
      </c>
      <c r="E179" s="228">
        <v>140.21250000000001</v>
      </c>
      <c r="F179" s="237">
        <v>74</v>
      </c>
      <c r="G179" s="235">
        <f>ROUND(E179*F179,2)</f>
        <v>10375.73</v>
      </c>
      <c r="H179" s="235">
        <v>4.0000000000000003E-5</v>
      </c>
      <c r="I179" s="235">
        <f>ROUND(E179*H179,2)</f>
        <v>0.01</v>
      </c>
      <c r="J179" s="235">
        <v>0</v>
      </c>
      <c r="K179" s="235">
        <f>ROUND(E179*J179,2)</f>
        <v>0</v>
      </c>
      <c r="L179" s="236" t="s">
        <v>158</v>
      </c>
      <c r="M179" s="255" t="s">
        <v>151</v>
      </c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 t="s">
        <v>152</v>
      </c>
      <c r="AF179" s="207"/>
      <c r="AG179" s="207"/>
      <c r="AH179" s="207"/>
      <c r="AI179" s="207"/>
      <c r="AJ179" s="207"/>
      <c r="AK179" s="207"/>
      <c r="AL179" s="207"/>
      <c r="AM179" s="207">
        <v>21</v>
      </c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52"/>
      <c r="B180" s="221"/>
      <c r="C180" s="241" t="s">
        <v>189</v>
      </c>
      <c r="D180" s="224"/>
      <c r="E180" s="229">
        <v>23.6</v>
      </c>
      <c r="F180" s="235"/>
      <c r="G180" s="235"/>
      <c r="H180" s="235"/>
      <c r="I180" s="235"/>
      <c r="J180" s="235"/>
      <c r="K180" s="235"/>
      <c r="L180" s="236"/>
      <c r="M180" s="255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52"/>
      <c r="B181" s="221"/>
      <c r="C181" s="241" t="s">
        <v>190</v>
      </c>
      <c r="D181" s="224"/>
      <c r="E181" s="229">
        <v>38.75</v>
      </c>
      <c r="F181" s="235"/>
      <c r="G181" s="235"/>
      <c r="H181" s="235"/>
      <c r="I181" s="235"/>
      <c r="J181" s="235"/>
      <c r="K181" s="235"/>
      <c r="L181" s="236"/>
      <c r="M181" s="255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52"/>
      <c r="B182" s="221"/>
      <c r="C182" s="241" t="s">
        <v>191</v>
      </c>
      <c r="D182" s="224"/>
      <c r="E182" s="229">
        <v>11.4</v>
      </c>
      <c r="F182" s="235"/>
      <c r="G182" s="235"/>
      <c r="H182" s="235"/>
      <c r="I182" s="235"/>
      <c r="J182" s="235"/>
      <c r="K182" s="235"/>
      <c r="L182" s="236"/>
      <c r="M182" s="255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52"/>
      <c r="B183" s="221"/>
      <c r="C183" s="241" t="s">
        <v>198</v>
      </c>
      <c r="D183" s="224"/>
      <c r="E183" s="229">
        <v>3</v>
      </c>
      <c r="F183" s="235"/>
      <c r="G183" s="235"/>
      <c r="H183" s="235"/>
      <c r="I183" s="235"/>
      <c r="J183" s="235"/>
      <c r="K183" s="235"/>
      <c r="L183" s="236"/>
      <c r="M183" s="255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52"/>
      <c r="B184" s="221"/>
      <c r="C184" s="241" t="s">
        <v>199</v>
      </c>
      <c r="D184" s="224"/>
      <c r="E184" s="229">
        <v>1.85</v>
      </c>
      <c r="F184" s="235"/>
      <c r="G184" s="235"/>
      <c r="H184" s="235"/>
      <c r="I184" s="235"/>
      <c r="J184" s="235"/>
      <c r="K184" s="235"/>
      <c r="L184" s="236"/>
      <c r="M184" s="255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52"/>
      <c r="B185" s="221"/>
      <c r="C185" s="241" t="s">
        <v>192</v>
      </c>
      <c r="D185" s="224"/>
      <c r="E185" s="229">
        <v>14.5</v>
      </c>
      <c r="F185" s="235"/>
      <c r="G185" s="235"/>
      <c r="H185" s="235"/>
      <c r="I185" s="235"/>
      <c r="J185" s="235"/>
      <c r="K185" s="235"/>
      <c r="L185" s="236"/>
      <c r="M185" s="255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52"/>
      <c r="B186" s="221"/>
      <c r="C186" s="241" t="s">
        <v>193</v>
      </c>
      <c r="D186" s="224"/>
      <c r="E186" s="229">
        <v>8</v>
      </c>
      <c r="F186" s="235"/>
      <c r="G186" s="235"/>
      <c r="H186" s="235"/>
      <c r="I186" s="235"/>
      <c r="J186" s="235"/>
      <c r="K186" s="235"/>
      <c r="L186" s="236"/>
      <c r="M186" s="255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52"/>
      <c r="B187" s="221"/>
      <c r="C187" s="241" t="s">
        <v>200</v>
      </c>
      <c r="D187" s="224"/>
      <c r="E187" s="229">
        <v>1.85</v>
      </c>
      <c r="F187" s="235"/>
      <c r="G187" s="235"/>
      <c r="H187" s="235"/>
      <c r="I187" s="235"/>
      <c r="J187" s="235"/>
      <c r="K187" s="235"/>
      <c r="L187" s="236"/>
      <c r="M187" s="255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">
      <c r="A188" s="252"/>
      <c r="B188" s="221"/>
      <c r="C188" s="241" t="s">
        <v>201</v>
      </c>
      <c r="D188" s="224"/>
      <c r="E188" s="229">
        <v>3</v>
      </c>
      <c r="F188" s="235"/>
      <c r="G188" s="235"/>
      <c r="H188" s="235"/>
      <c r="I188" s="235"/>
      <c r="J188" s="235"/>
      <c r="K188" s="235"/>
      <c r="L188" s="236"/>
      <c r="M188" s="255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52"/>
      <c r="B189" s="221"/>
      <c r="C189" s="241" t="s">
        <v>194</v>
      </c>
      <c r="D189" s="224"/>
      <c r="E189" s="229">
        <v>14.512499999999999</v>
      </c>
      <c r="F189" s="235"/>
      <c r="G189" s="235"/>
      <c r="H189" s="235"/>
      <c r="I189" s="235"/>
      <c r="J189" s="235"/>
      <c r="K189" s="235"/>
      <c r="L189" s="236"/>
      <c r="M189" s="255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52"/>
      <c r="B190" s="221"/>
      <c r="C190" s="241" t="s">
        <v>195</v>
      </c>
      <c r="D190" s="224"/>
      <c r="E190" s="229">
        <v>19.75</v>
      </c>
      <c r="F190" s="235"/>
      <c r="G190" s="235"/>
      <c r="H190" s="235"/>
      <c r="I190" s="235"/>
      <c r="J190" s="235"/>
      <c r="K190" s="235"/>
      <c r="L190" s="236"/>
      <c r="M190" s="255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">
      <c r="A191" s="253">
        <v>35</v>
      </c>
      <c r="B191" s="220" t="s">
        <v>304</v>
      </c>
      <c r="C191" s="240" t="s">
        <v>305</v>
      </c>
      <c r="D191" s="223" t="s">
        <v>149</v>
      </c>
      <c r="E191" s="228">
        <v>23.6</v>
      </c>
      <c r="F191" s="237">
        <v>105</v>
      </c>
      <c r="G191" s="235">
        <f>ROUND(E191*F191,2)</f>
        <v>2478</v>
      </c>
      <c r="H191" s="235">
        <v>0</v>
      </c>
      <c r="I191" s="235">
        <f>ROUND(E191*H191,2)</f>
        <v>0</v>
      </c>
      <c r="J191" s="235">
        <v>0</v>
      </c>
      <c r="K191" s="235">
        <f>ROUND(E191*J191,2)</f>
        <v>0</v>
      </c>
      <c r="L191" s="236"/>
      <c r="M191" s="255" t="s">
        <v>306</v>
      </c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 t="s">
        <v>183</v>
      </c>
      <c r="AF191" s="207"/>
      <c r="AG191" s="207"/>
      <c r="AH191" s="207"/>
      <c r="AI191" s="207"/>
      <c r="AJ191" s="207"/>
      <c r="AK191" s="207"/>
      <c r="AL191" s="207"/>
      <c r="AM191" s="207">
        <v>21</v>
      </c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52"/>
      <c r="B192" s="221"/>
      <c r="C192" s="241" t="s">
        <v>189</v>
      </c>
      <c r="D192" s="224"/>
      <c r="E192" s="229">
        <v>23.6</v>
      </c>
      <c r="F192" s="235"/>
      <c r="G192" s="235"/>
      <c r="H192" s="235"/>
      <c r="I192" s="235"/>
      <c r="J192" s="235"/>
      <c r="K192" s="235"/>
      <c r="L192" s="236"/>
      <c r="M192" s="255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x14ac:dyDescent="0.2">
      <c r="A193" s="251" t="s">
        <v>141</v>
      </c>
      <c r="B193" s="219" t="s">
        <v>75</v>
      </c>
      <c r="C193" s="239" t="s">
        <v>76</v>
      </c>
      <c r="D193" s="222"/>
      <c r="E193" s="227"/>
      <c r="F193" s="342">
        <f>SUM(G194:G202)</f>
        <v>104442.32</v>
      </c>
      <c r="G193" s="343"/>
      <c r="H193" s="233"/>
      <c r="I193" s="233">
        <f>SUM(I194:I202)</f>
        <v>0.1</v>
      </c>
      <c r="J193" s="233"/>
      <c r="K193" s="233">
        <f>SUM(K194:K202)</f>
        <v>32.230000000000004</v>
      </c>
      <c r="L193" s="234"/>
      <c r="M193" s="254"/>
      <c r="AE193" t="s">
        <v>142</v>
      </c>
    </row>
    <row r="194" spans="1:60" outlineLevel="1" x14ac:dyDescent="0.2">
      <c r="A194" s="252"/>
      <c r="B194" s="325" t="s">
        <v>307</v>
      </c>
      <c r="C194" s="326"/>
      <c r="D194" s="327"/>
      <c r="E194" s="328"/>
      <c r="F194" s="329"/>
      <c r="G194" s="330"/>
      <c r="H194" s="235"/>
      <c r="I194" s="235"/>
      <c r="J194" s="235"/>
      <c r="K194" s="235"/>
      <c r="L194" s="236"/>
      <c r="M194" s="255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>
        <v>0</v>
      </c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53">
        <v>36</v>
      </c>
      <c r="B195" s="220" t="s">
        <v>308</v>
      </c>
      <c r="C195" s="240" t="s">
        <v>309</v>
      </c>
      <c r="D195" s="223" t="s">
        <v>310</v>
      </c>
      <c r="E195" s="228">
        <v>9.23</v>
      </c>
      <c r="F195" s="237">
        <v>1224</v>
      </c>
      <c r="G195" s="235">
        <f>ROUND(E195*F195,2)</f>
        <v>11297.52</v>
      </c>
      <c r="H195" s="235">
        <v>0</v>
      </c>
      <c r="I195" s="235">
        <f>ROUND(E195*H195,2)</f>
        <v>0</v>
      </c>
      <c r="J195" s="235">
        <v>1.6</v>
      </c>
      <c r="K195" s="235">
        <f>ROUND(E195*J195,2)</f>
        <v>14.77</v>
      </c>
      <c r="L195" s="236" t="s">
        <v>311</v>
      </c>
      <c r="M195" s="255" t="s">
        <v>151</v>
      </c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 t="s">
        <v>152</v>
      </c>
      <c r="AF195" s="207"/>
      <c r="AG195" s="207"/>
      <c r="AH195" s="207"/>
      <c r="AI195" s="207"/>
      <c r="AJ195" s="207"/>
      <c r="AK195" s="207"/>
      <c r="AL195" s="207"/>
      <c r="AM195" s="207">
        <v>21</v>
      </c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52"/>
      <c r="B196" s="221"/>
      <c r="C196" s="241" t="s">
        <v>312</v>
      </c>
      <c r="D196" s="224"/>
      <c r="E196" s="229">
        <v>9.23</v>
      </c>
      <c r="F196" s="235"/>
      <c r="G196" s="235"/>
      <c r="H196" s="235"/>
      <c r="I196" s="235"/>
      <c r="J196" s="235"/>
      <c r="K196" s="235"/>
      <c r="L196" s="236"/>
      <c r="M196" s="255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53">
        <v>37</v>
      </c>
      <c r="B197" s="220" t="s">
        <v>313</v>
      </c>
      <c r="C197" s="240" t="s">
        <v>314</v>
      </c>
      <c r="D197" s="223" t="s">
        <v>149</v>
      </c>
      <c r="E197" s="228">
        <v>142</v>
      </c>
      <c r="F197" s="237">
        <v>78</v>
      </c>
      <c r="G197" s="235">
        <f>ROUND(E197*F197,2)</f>
        <v>11076</v>
      </c>
      <c r="H197" s="235">
        <v>6.7000000000000002E-4</v>
      </c>
      <c r="I197" s="235">
        <f>ROUND(E197*H197,2)</f>
        <v>0.1</v>
      </c>
      <c r="J197" s="235">
        <v>7.4999999999999997E-2</v>
      </c>
      <c r="K197" s="235">
        <f>ROUND(E197*J197,2)</f>
        <v>10.65</v>
      </c>
      <c r="L197" s="236"/>
      <c r="M197" s="255" t="s">
        <v>306</v>
      </c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 t="s">
        <v>183</v>
      </c>
      <c r="AF197" s="207"/>
      <c r="AG197" s="207"/>
      <c r="AH197" s="207"/>
      <c r="AI197" s="207"/>
      <c r="AJ197" s="207"/>
      <c r="AK197" s="207"/>
      <c r="AL197" s="207"/>
      <c r="AM197" s="207">
        <v>21</v>
      </c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52"/>
      <c r="B198" s="221"/>
      <c r="C198" s="241" t="s">
        <v>315</v>
      </c>
      <c r="D198" s="224"/>
      <c r="E198" s="229">
        <v>142</v>
      </c>
      <c r="F198" s="235"/>
      <c r="G198" s="235"/>
      <c r="H198" s="235"/>
      <c r="I198" s="235"/>
      <c r="J198" s="235"/>
      <c r="K198" s="235"/>
      <c r="L198" s="236"/>
      <c r="M198" s="255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">
      <c r="A199" s="253">
        <v>38</v>
      </c>
      <c r="B199" s="220" t="s">
        <v>316</v>
      </c>
      <c r="C199" s="240" t="s">
        <v>317</v>
      </c>
      <c r="D199" s="223" t="s">
        <v>149</v>
      </c>
      <c r="E199" s="228">
        <v>118</v>
      </c>
      <c r="F199" s="237">
        <v>199</v>
      </c>
      <c r="G199" s="235">
        <f>ROUND(E199*F199,2)</f>
        <v>23482</v>
      </c>
      <c r="H199" s="235">
        <v>0</v>
      </c>
      <c r="I199" s="235">
        <f>ROUND(E199*H199,2)</f>
        <v>0</v>
      </c>
      <c r="J199" s="235">
        <v>3.5999999999999997E-2</v>
      </c>
      <c r="K199" s="235">
        <f>ROUND(E199*J199,2)</f>
        <v>4.25</v>
      </c>
      <c r="L199" s="236"/>
      <c r="M199" s="255" t="s">
        <v>306</v>
      </c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 t="s">
        <v>183</v>
      </c>
      <c r="AF199" s="207"/>
      <c r="AG199" s="207"/>
      <c r="AH199" s="207"/>
      <c r="AI199" s="207"/>
      <c r="AJ199" s="207"/>
      <c r="AK199" s="207"/>
      <c r="AL199" s="207"/>
      <c r="AM199" s="207">
        <v>21</v>
      </c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">
      <c r="A200" s="252"/>
      <c r="B200" s="221"/>
      <c r="C200" s="241" t="s">
        <v>318</v>
      </c>
      <c r="D200" s="224"/>
      <c r="E200" s="229">
        <v>118</v>
      </c>
      <c r="F200" s="235"/>
      <c r="G200" s="235"/>
      <c r="H200" s="235"/>
      <c r="I200" s="235"/>
      <c r="J200" s="235"/>
      <c r="K200" s="235"/>
      <c r="L200" s="236"/>
      <c r="M200" s="255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">
      <c r="A201" s="253">
        <v>39</v>
      </c>
      <c r="B201" s="220" t="s">
        <v>319</v>
      </c>
      <c r="C201" s="240" t="s">
        <v>320</v>
      </c>
      <c r="D201" s="223" t="s">
        <v>149</v>
      </c>
      <c r="E201" s="228">
        <v>196.6</v>
      </c>
      <c r="F201" s="237">
        <v>298</v>
      </c>
      <c r="G201" s="235">
        <f>ROUND(E201*F201,2)</f>
        <v>58586.8</v>
      </c>
      <c r="H201" s="235">
        <v>0</v>
      </c>
      <c r="I201" s="235">
        <f>ROUND(E201*H201,2)</f>
        <v>0</v>
      </c>
      <c r="J201" s="235">
        <v>1.2999999999999999E-2</v>
      </c>
      <c r="K201" s="235">
        <f>ROUND(E201*J201,2)</f>
        <v>2.56</v>
      </c>
      <c r="L201" s="236"/>
      <c r="M201" s="255" t="s">
        <v>306</v>
      </c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 t="s">
        <v>183</v>
      </c>
      <c r="AF201" s="207"/>
      <c r="AG201" s="207"/>
      <c r="AH201" s="207"/>
      <c r="AI201" s="207"/>
      <c r="AJ201" s="207"/>
      <c r="AK201" s="207"/>
      <c r="AL201" s="207"/>
      <c r="AM201" s="207">
        <v>21</v>
      </c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52"/>
      <c r="B202" s="221"/>
      <c r="C202" s="241" t="s">
        <v>321</v>
      </c>
      <c r="D202" s="224"/>
      <c r="E202" s="229">
        <v>196.6</v>
      </c>
      <c r="F202" s="235"/>
      <c r="G202" s="235"/>
      <c r="H202" s="235"/>
      <c r="I202" s="235"/>
      <c r="J202" s="235"/>
      <c r="K202" s="235"/>
      <c r="L202" s="236"/>
      <c r="M202" s="255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x14ac:dyDescent="0.2">
      <c r="A203" s="251" t="s">
        <v>141</v>
      </c>
      <c r="B203" s="219" t="s">
        <v>77</v>
      </c>
      <c r="C203" s="239" t="s">
        <v>78</v>
      </c>
      <c r="D203" s="222"/>
      <c r="E203" s="227"/>
      <c r="F203" s="342">
        <f>SUM(G204:G207)</f>
        <v>417.6</v>
      </c>
      <c r="G203" s="343"/>
      <c r="H203" s="233"/>
      <c r="I203" s="233">
        <f>SUM(I204:I207)</f>
        <v>0</v>
      </c>
      <c r="J203" s="233"/>
      <c r="K203" s="233">
        <f>SUM(K204:K207)</f>
        <v>0</v>
      </c>
      <c r="L203" s="234"/>
      <c r="M203" s="254"/>
      <c r="AE203" t="s">
        <v>142</v>
      </c>
    </row>
    <row r="204" spans="1:60" outlineLevel="1" x14ac:dyDescent="0.2">
      <c r="A204" s="252"/>
      <c r="B204" s="325" t="s">
        <v>322</v>
      </c>
      <c r="C204" s="326"/>
      <c r="D204" s="327"/>
      <c r="E204" s="328"/>
      <c r="F204" s="329"/>
      <c r="G204" s="330"/>
      <c r="H204" s="235"/>
      <c r="I204" s="235"/>
      <c r="J204" s="235"/>
      <c r="K204" s="235"/>
      <c r="L204" s="236"/>
      <c r="M204" s="255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>
        <v>0</v>
      </c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">
      <c r="A205" s="252"/>
      <c r="B205" s="331" t="s">
        <v>323</v>
      </c>
      <c r="C205" s="332"/>
      <c r="D205" s="333"/>
      <c r="E205" s="334"/>
      <c r="F205" s="335"/>
      <c r="G205" s="336"/>
      <c r="H205" s="235"/>
      <c r="I205" s="235"/>
      <c r="J205" s="235"/>
      <c r="K205" s="235"/>
      <c r="L205" s="236"/>
      <c r="M205" s="255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 t="s">
        <v>145</v>
      </c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12" t="str">
        <f>B205</f>
        <v>krajníků, desek nebo panelů od spojovacího materiálu s odklizením a uložením očištěných hmot a spojovacího materiálu na skládku na vzdálenost do 10 m</v>
      </c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">
      <c r="A206" s="253">
        <v>40</v>
      </c>
      <c r="B206" s="220" t="s">
        <v>324</v>
      </c>
      <c r="C206" s="240" t="s">
        <v>325</v>
      </c>
      <c r="D206" s="223" t="s">
        <v>149</v>
      </c>
      <c r="E206" s="228">
        <v>14.4</v>
      </c>
      <c r="F206" s="237">
        <v>29</v>
      </c>
      <c r="G206" s="235">
        <f>ROUND(E206*F206,2)</f>
        <v>417.6</v>
      </c>
      <c r="H206" s="235">
        <v>0</v>
      </c>
      <c r="I206" s="235">
        <f>ROUND(E206*H206,2)</f>
        <v>0</v>
      </c>
      <c r="J206" s="235">
        <v>0</v>
      </c>
      <c r="K206" s="235">
        <f>ROUND(E206*J206,2)</f>
        <v>0</v>
      </c>
      <c r="L206" s="236" t="s">
        <v>150</v>
      </c>
      <c r="M206" s="255" t="s">
        <v>151</v>
      </c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 t="s">
        <v>152</v>
      </c>
      <c r="AF206" s="207"/>
      <c r="AG206" s="207"/>
      <c r="AH206" s="207"/>
      <c r="AI206" s="207"/>
      <c r="AJ206" s="207"/>
      <c r="AK206" s="207"/>
      <c r="AL206" s="207"/>
      <c r="AM206" s="207">
        <v>21</v>
      </c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52"/>
      <c r="B207" s="221"/>
      <c r="C207" s="241" t="s">
        <v>153</v>
      </c>
      <c r="D207" s="224"/>
      <c r="E207" s="229">
        <v>14.4</v>
      </c>
      <c r="F207" s="235"/>
      <c r="G207" s="235"/>
      <c r="H207" s="235"/>
      <c r="I207" s="235"/>
      <c r="J207" s="235"/>
      <c r="K207" s="235"/>
      <c r="L207" s="236"/>
      <c r="M207" s="255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x14ac:dyDescent="0.2">
      <c r="A208" s="251" t="s">
        <v>141</v>
      </c>
      <c r="B208" s="219" t="s">
        <v>79</v>
      </c>
      <c r="C208" s="239" t="s">
        <v>80</v>
      </c>
      <c r="D208" s="222"/>
      <c r="E208" s="227"/>
      <c r="F208" s="342">
        <f>SUM(G209:G211)</f>
        <v>5716.5</v>
      </c>
      <c r="G208" s="343"/>
      <c r="H208" s="233"/>
      <c r="I208" s="233">
        <f>SUM(I209:I211)</f>
        <v>0</v>
      </c>
      <c r="J208" s="233"/>
      <c r="K208" s="233">
        <f>SUM(K209:K211)</f>
        <v>0</v>
      </c>
      <c r="L208" s="234"/>
      <c r="M208" s="254"/>
      <c r="AE208" t="s">
        <v>142</v>
      </c>
    </row>
    <row r="209" spans="1:60" outlineLevel="1" x14ac:dyDescent="0.2">
      <c r="A209" s="252"/>
      <c r="B209" s="325" t="s">
        <v>326</v>
      </c>
      <c r="C209" s="326"/>
      <c r="D209" s="327"/>
      <c r="E209" s="328"/>
      <c r="F209" s="329"/>
      <c r="G209" s="330"/>
      <c r="H209" s="235"/>
      <c r="I209" s="235"/>
      <c r="J209" s="235"/>
      <c r="K209" s="235"/>
      <c r="L209" s="236"/>
      <c r="M209" s="255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>
        <v>0</v>
      </c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ht="22.5" outlineLevel="1" x14ac:dyDescent="0.2">
      <c r="A210" s="252"/>
      <c r="B210" s="331" t="s">
        <v>327</v>
      </c>
      <c r="C210" s="332"/>
      <c r="D210" s="333"/>
      <c r="E210" s="334"/>
      <c r="F210" s="335"/>
      <c r="G210" s="336"/>
      <c r="H210" s="235"/>
      <c r="I210" s="235"/>
      <c r="J210" s="235"/>
      <c r="K210" s="235"/>
      <c r="L210" s="236"/>
      <c r="M210" s="255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 t="s">
        <v>145</v>
      </c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12" t="str">
        <f>B210</f>
        <v>přesun hmot pro budovy občanské výstavby (JKSO 801), budovy pro bydlení (JKSO 803) budovy pro výrobu a služby (JKSO 812) s nosnou svislou konstrukcí zděnou z cihel nebo tvárnic nebo kovovou</v>
      </c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">
      <c r="A211" s="253">
        <v>41</v>
      </c>
      <c r="B211" s="220" t="s">
        <v>328</v>
      </c>
      <c r="C211" s="240" t="s">
        <v>329</v>
      </c>
      <c r="D211" s="223" t="s">
        <v>330</v>
      </c>
      <c r="E211" s="228">
        <v>26.10275</v>
      </c>
      <c r="F211" s="237">
        <v>219</v>
      </c>
      <c r="G211" s="235">
        <f>ROUND(E211*F211,2)</f>
        <v>5716.5</v>
      </c>
      <c r="H211" s="235">
        <v>0</v>
      </c>
      <c r="I211" s="235">
        <f>ROUND(E211*H211,2)</f>
        <v>0</v>
      </c>
      <c r="J211" s="235">
        <v>0</v>
      </c>
      <c r="K211" s="235">
        <f>ROUND(E211*J211,2)</f>
        <v>0</v>
      </c>
      <c r="L211" s="236" t="s">
        <v>158</v>
      </c>
      <c r="M211" s="255" t="s">
        <v>151</v>
      </c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 t="s">
        <v>152</v>
      </c>
      <c r="AF211" s="207"/>
      <c r="AG211" s="207"/>
      <c r="AH211" s="207"/>
      <c r="AI211" s="207"/>
      <c r="AJ211" s="207"/>
      <c r="AK211" s="207"/>
      <c r="AL211" s="207"/>
      <c r="AM211" s="207">
        <v>21</v>
      </c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x14ac:dyDescent="0.2">
      <c r="A212" s="251" t="s">
        <v>141</v>
      </c>
      <c r="B212" s="219" t="s">
        <v>81</v>
      </c>
      <c r="C212" s="239" t="s">
        <v>82</v>
      </c>
      <c r="D212" s="222"/>
      <c r="E212" s="227"/>
      <c r="F212" s="342">
        <f>SUM(G213:G241)</f>
        <v>176601.28999999998</v>
      </c>
      <c r="G212" s="343"/>
      <c r="H212" s="233"/>
      <c r="I212" s="233">
        <f>SUM(I213:I241)</f>
        <v>1.6</v>
      </c>
      <c r="J212" s="233"/>
      <c r="K212" s="233">
        <f>SUM(K213:K241)</f>
        <v>1.1000000000000001</v>
      </c>
      <c r="L212" s="234"/>
      <c r="M212" s="254"/>
      <c r="AE212" t="s">
        <v>142</v>
      </c>
    </row>
    <row r="213" spans="1:60" outlineLevel="1" x14ac:dyDescent="0.2">
      <c r="A213" s="252"/>
      <c r="B213" s="325" t="s">
        <v>331</v>
      </c>
      <c r="C213" s="326"/>
      <c r="D213" s="327"/>
      <c r="E213" s="328"/>
      <c r="F213" s="329"/>
      <c r="G213" s="330"/>
      <c r="H213" s="235"/>
      <c r="I213" s="235"/>
      <c r="J213" s="235"/>
      <c r="K213" s="235"/>
      <c r="L213" s="236"/>
      <c r="M213" s="255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>
        <v>0</v>
      </c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">
      <c r="A214" s="252"/>
      <c r="B214" s="331" t="s">
        <v>332</v>
      </c>
      <c r="C214" s="332"/>
      <c r="D214" s="333"/>
      <c r="E214" s="334"/>
      <c r="F214" s="335"/>
      <c r="G214" s="336"/>
      <c r="H214" s="235"/>
      <c r="I214" s="235"/>
      <c r="J214" s="235"/>
      <c r="K214" s="235"/>
      <c r="L214" s="236"/>
      <c r="M214" s="255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>
        <v>1</v>
      </c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">
      <c r="A215" s="253">
        <v>42</v>
      </c>
      <c r="B215" s="220" t="s">
        <v>333</v>
      </c>
      <c r="C215" s="240" t="s">
        <v>334</v>
      </c>
      <c r="D215" s="223" t="s">
        <v>149</v>
      </c>
      <c r="E215" s="228">
        <v>145</v>
      </c>
      <c r="F215" s="237">
        <v>15</v>
      </c>
      <c r="G215" s="235">
        <f>ROUND(E215*F215,2)</f>
        <v>2175</v>
      </c>
      <c r="H215" s="235">
        <v>0</v>
      </c>
      <c r="I215" s="235">
        <f>ROUND(E215*H215,2)</f>
        <v>0</v>
      </c>
      <c r="J215" s="235">
        <v>7.6E-3</v>
      </c>
      <c r="K215" s="235">
        <f>ROUND(E215*J215,2)</f>
        <v>1.1000000000000001</v>
      </c>
      <c r="L215" s="236" t="s">
        <v>335</v>
      </c>
      <c r="M215" s="255" t="s">
        <v>151</v>
      </c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 t="s">
        <v>152</v>
      </c>
      <c r="AF215" s="207"/>
      <c r="AG215" s="207"/>
      <c r="AH215" s="207"/>
      <c r="AI215" s="207"/>
      <c r="AJ215" s="207"/>
      <c r="AK215" s="207"/>
      <c r="AL215" s="207"/>
      <c r="AM215" s="207">
        <v>21</v>
      </c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">
      <c r="A216" s="252"/>
      <c r="B216" s="221"/>
      <c r="C216" s="241" t="s">
        <v>336</v>
      </c>
      <c r="D216" s="224"/>
      <c r="E216" s="229">
        <v>145</v>
      </c>
      <c r="F216" s="235"/>
      <c r="G216" s="235"/>
      <c r="H216" s="235"/>
      <c r="I216" s="235"/>
      <c r="J216" s="235"/>
      <c r="K216" s="235"/>
      <c r="L216" s="236"/>
      <c r="M216" s="255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">
      <c r="A217" s="252"/>
      <c r="B217" s="331" t="s">
        <v>337</v>
      </c>
      <c r="C217" s="332"/>
      <c r="D217" s="333"/>
      <c r="E217" s="334"/>
      <c r="F217" s="335"/>
      <c r="G217" s="336"/>
      <c r="H217" s="235"/>
      <c r="I217" s="235"/>
      <c r="J217" s="235"/>
      <c r="K217" s="235"/>
      <c r="L217" s="236"/>
      <c r="M217" s="255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>
        <v>0</v>
      </c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">
      <c r="A218" s="253">
        <v>43</v>
      </c>
      <c r="B218" s="220" t="s">
        <v>338</v>
      </c>
      <c r="C218" s="240" t="s">
        <v>339</v>
      </c>
      <c r="D218" s="223" t="s">
        <v>149</v>
      </c>
      <c r="E218" s="228">
        <v>157.87</v>
      </c>
      <c r="F218" s="237">
        <v>74</v>
      </c>
      <c r="G218" s="235">
        <f>ROUND(E218*F218,2)</f>
        <v>11682.38</v>
      </c>
      <c r="H218" s="235">
        <v>3.5E-4</v>
      </c>
      <c r="I218" s="235">
        <f>ROUND(E218*H218,2)</f>
        <v>0.06</v>
      </c>
      <c r="J218" s="235">
        <v>0</v>
      </c>
      <c r="K218" s="235">
        <f>ROUND(E218*J218,2)</f>
        <v>0</v>
      </c>
      <c r="L218" s="236" t="s">
        <v>335</v>
      </c>
      <c r="M218" s="255" t="s">
        <v>151</v>
      </c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 t="s">
        <v>152</v>
      </c>
      <c r="AF218" s="207"/>
      <c r="AG218" s="207"/>
      <c r="AH218" s="207"/>
      <c r="AI218" s="207"/>
      <c r="AJ218" s="207"/>
      <c r="AK218" s="207"/>
      <c r="AL218" s="207"/>
      <c r="AM218" s="207">
        <v>21</v>
      </c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">
      <c r="A219" s="252"/>
      <c r="B219" s="221"/>
      <c r="C219" s="241" t="s">
        <v>340</v>
      </c>
      <c r="D219" s="224"/>
      <c r="E219" s="229">
        <v>157.87</v>
      </c>
      <c r="F219" s="235"/>
      <c r="G219" s="235"/>
      <c r="H219" s="235"/>
      <c r="I219" s="235"/>
      <c r="J219" s="235"/>
      <c r="K219" s="235"/>
      <c r="L219" s="236"/>
      <c r="M219" s="255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">
      <c r="A220" s="253">
        <v>44</v>
      </c>
      <c r="B220" s="220" t="s">
        <v>341</v>
      </c>
      <c r="C220" s="240" t="s">
        <v>342</v>
      </c>
      <c r="D220" s="223" t="s">
        <v>149</v>
      </c>
      <c r="E220" s="228">
        <v>157.87</v>
      </c>
      <c r="F220" s="237">
        <v>62</v>
      </c>
      <c r="G220" s="235">
        <f>ROUND(E220*F220,2)</f>
        <v>9787.94</v>
      </c>
      <c r="H220" s="235">
        <v>3.6000000000000002E-4</v>
      </c>
      <c r="I220" s="235">
        <f>ROUND(E220*H220,2)</f>
        <v>0.06</v>
      </c>
      <c r="J220" s="235">
        <v>0</v>
      </c>
      <c r="K220" s="235">
        <f>ROUND(E220*J220,2)</f>
        <v>0</v>
      </c>
      <c r="L220" s="236" t="s">
        <v>335</v>
      </c>
      <c r="M220" s="255" t="s">
        <v>151</v>
      </c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 t="s">
        <v>152</v>
      </c>
      <c r="AF220" s="207"/>
      <c r="AG220" s="207"/>
      <c r="AH220" s="207"/>
      <c r="AI220" s="207"/>
      <c r="AJ220" s="207"/>
      <c r="AK220" s="207"/>
      <c r="AL220" s="207"/>
      <c r="AM220" s="207">
        <v>21</v>
      </c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">
      <c r="A221" s="252"/>
      <c r="B221" s="221"/>
      <c r="C221" s="241" t="s">
        <v>343</v>
      </c>
      <c r="D221" s="224"/>
      <c r="E221" s="229">
        <v>157.87</v>
      </c>
      <c r="F221" s="235"/>
      <c r="G221" s="235"/>
      <c r="H221" s="235"/>
      <c r="I221" s="235"/>
      <c r="J221" s="235"/>
      <c r="K221" s="235"/>
      <c r="L221" s="236"/>
      <c r="M221" s="255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">
      <c r="A222" s="252"/>
      <c r="B222" s="331" t="s">
        <v>344</v>
      </c>
      <c r="C222" s="332"/>
      <c r="D222" s="333"/>
      <c r="E222" s="334"/>
      <c r="F222" s="335"/>
      <c r="G222" s="336"/>
      <c r="H222" s="235"/>
      <c r="I222" s="235"/>
      <c r="J222" s="235"/>
      <c r="K222" s="235"/>
      <c r="L222" s="236"/>
      <c r="M222" s="255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>
        <v>0</v>
      </c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ht="22.5" outlineLevel="1" x14ac:dyDescent="0.2">
      <c r="A223" s="253">
        <v>45</v>
      </c>
      <c r="B223" s="220" t="s">
        <v>345</v>
      </c>
      <c r="C223" s="240" t="s">
        <v>346</v>
      </c>
      <c r="D223" s="223" t="s">
        <v>149</v>
      </c>
      <c r="E223" s="228">
        <v>157.87</v>
      </c>
      <c r="F223" s="237">
        <v>586</v>
      </c>
      <c r="G223" s="235">
        <f>ROUND(E223*F223,2)</f>
        <v>92511.82</v>
      </c>
      <c r="H223" s="235">
        <v>2.2000000000000001E-3</v>
      </c>
      <c r="I223" s="235">
        <f>ROUND(E223*H223,2)</f>
        <v>0.35</v>
      </c>
      <c r="J223" s="235">
        <v>0</v>
      </c>
      <c r="K223" s="235">
        <f>ROUND(E223*J223,2)</f>
        <v>0</v>
      </c>
      <c r="L223" s="236" t="s">
        <v>335</v>
      </c>
      <c r="M223" s="255" t="s">
        <v>151</v>
      </c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 t="s">
        <v>152</v>
      </c>
      <c r="AF223" s="207"/>
      <c r="AG223" s="207"/>
      <c r="AH223" s="207"/>
      <c r="AI223" s="207"/>
      <c r="AJ223" s="207"/>
      <c r="AK223" s="207"/>
      <c r="AL223" s="207"/>
      <c r="AM223" s="207">
        <v>21</v>
      </c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">
      <c r="A224" s="252"/>
      <c r="B224" s="221"/>
      <c r="C224" s="337" t="s">
        <v>347</v>
      </c>
      <c r="D224" s="338"/>
      <c r="E224" s="339"/>
      <c r="F224" s="340"/>
      <c r="G224" s="341"/>
      <c r="H224" s="235"/>
      <c r="I224" s="235"/>
      <c r="J224" s="235"/>
      <c r="K224" s="235"/>
      <c r="L224" s="236"/>
      <c r="M224" s="255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12" t="str">
        <f>C224</f>
        <v>včetně ukotvení k podkladu hmoždinkami, svaření všech spojů a překrytí kotev fólií.</v>
      </c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">
      <c r="A225" s="252"/>
      <c r="B225" s="221"/>
      <c r="C225" s="241" t="s">
        <v>340</v>
      </c>
      <c r="D225" s="224"/>
      <c r="E225" s="229">
        <v>157.87</v>
      </c>
      <c r="F225" s="235"/>
      <c r="G225" s="235"/>
      <c r="H225" s="235"/>
      <c r="I225" s="235"/>
      <c r="J225" s="235"/>
      <c r="K225" s="235"/>
      <c r="L225" s="236"/>
      <c r="M225" s="255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">
      <c r="A226" s="252"/>
      <c r="B226" s="331" t="s">
        <v>348</v>
      </c>
      <c r="C226" s="332"/>
      <c r="D226" s="333"/>
      <c r="E226" s="334"/>
      <c r="F226" s="335"/>
      <c r="G226" s="336"/>
      <c r="H226" s="235"/>
      <c r="I226" s="235"/>
      <c r="J226" s="235"/>
      <c r="K226" s="235"/>
      <c r="L226" s="236"/>
      <c r="M226" s="255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>
        <v>0</v>
      </c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">
      <c r="A227" s="252"/>
      <c r="B227" s="331" t="s">
        <v>349</v>
      </c>
      <c r="C227" s="332"/>
      <c r="D227" s="333"/>
      <c r="E227" s="334"/>
      <c r="F227" s="335"/>
      <c r="G227" s="336"/>
      <c r="H227" s="235"/>
      <c r="I227" s="235"/>
      <c r="J227" s="235"/>
      <c r="K227" s="235"/>
      <c r="L227" s="236"/>
      <c r="M227" s="255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>
        <v>1</v>
      </c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">
      <c r="A228" s="253">
        <v>46</v>
      </c>
      <c r="B228" s="220" t="s">
        <v>350</v>
      </c>
      <c r="C228" s="240" t="s">
        <v>351</v>
      </c>
      <c r="D228" s="223" t="s">
        <v>149</v>
      </c>
      <c r="E228" s="228">
        <v>157.87</v>
      </c>
      <c r="F228" s="237">
        <v>32</v>
      </c>
      <c r="G228" s="235">
        <f>ROUND(E228*F228,2)</f>
        <v>5051.84</v>
      </c>
      <c r="H228" s="235">
        <v>0</v>
      </c>
      <c r="I228" s="235">
        <f>ROUND(E228*H228,2)</f>
        <v>0</v>
      </c>
      <c r="J228" s="235">
        <v>0</v>
      </c>
      <c r="K228" s="235">
        <f>ROUND(E228*J228,2)</f>
        <v>0</v>
      </c>
      <c r="L228" s="236" t="s">
        <v>335</v>
      </c>
      <c r="M228" s="255" t="s">
        <v>151</v>
      </c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 t="s">
        <v>152</v>
      </c>
      <c r="AF228" s="207"/>
      <c r="AG228" s="207"/>
      <c r="AH228" s="207"/>
      <c r="AI228" s="207"/>
      <c r="AJ228" s="207"/>
      <c r="AK228" s="207"/>
      <c r="AL228" s="207"/>
      <c r="AM228" s="207">
        <v>21</v>
      </c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52"/>
      <c r="B229" s="221"/>
      <c r="C229" s="241" t="s">
        <v>340</v>
      </c>
      <c r="D229" s="224"/>
      <c r="E229" s="229">
        <v>157.87</v>
      </c>
      <c r="F229" s="235"/>
      <c r="G229" s="235"/>
      <c r="H229" s="235"/>
      <c r="I229" s="235"/>
      <c r="J229" s="235"/>
      <c r="K229" s="235"/>
      <c r="L229" s="236"/>
      <c r="M229" s="255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52"/>
      <c r="B230" s="331" t="s">
        <v>352</v>
      </c>
      <c r="C230" s="332"/>
      <c r="D230" s="333"/>
      <c r="E230" s="334"/>
      <c r="F230" s="335"/>
      <c r="G230" s="336"/>
      <c r="H230" s="235"/>
      <c r="I230" s="235"/>
      <c r="J230" s="235"/>
      <c r="K230" s="235"/>
      <c r="L230" s="236"/>
      <c r="M230" s="255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>
        <v>0</v>
      </c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">
      <c r="A231" s="253">
        <v>47</v>
      </c>
      <c r="B231" s="220" t="s">
        <v>353</v>
      </c>
      <c r="C231" s="240" t="s">
        <v>354</v>
      </c>
      <c r="D231" s="223" t="s">
        <v>149</v>
      </c>
      <c r="E231" s="228">
        <v>157.87</v>
      </c>
      <c r="F231" s="237">
        <v>34</v>
      </c>
      <c r="G231" s="235">
        <f>ROUND(E231*F231,2)</f>
        <v>5367.58</v>
      </c>
      <c r="H231" s="235">
        <v>4.4000000000000002E-4</v>
      </c>
      <c r="I231" s="235">
        <f>ROUND(E231*H231,2)</f>
        <v>7.0000000000000007E-2</v>
      </c>
      <c r="J231" s="235">
        <v>0</v>
      </c>
      <c r="K231" s="235">
        <f>ROUND(E231*J231,2)</f>
        <v>0</v>
      </c>
      <c r="L231" s="236" t="s">
        <v>335</v>
      </c>
      <c r="M231" s="255" t="s">
        <v>151</v>
      </c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 t="s">
        <v>152</v>
      </c>
      <c r="AF231" s="207"/>
      <c r="AG231" s="207"/>
      <c r="AH231" s="207"/>
      <c r="AI231" s="207"/>
      <c r="AJ231" s="207"/>
      <c r="AK231" s="207"/>
      <c r="AL231" s="207"/>
      <c r="AM231" s="207">
        <v>21</v>
      </c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">
      <c r="A232" s="252"/>
      <c r="B232" s="221"/>
      <c r="C232" s="241" t="s">
        <v>340</v>
      </c>
      <c r="D232" s="224"/>
      <c r="E232" s="229">
        <v>157.87</v>
      </c>
      <c r="F232" s="235"/>
      <c r="G232" s="235"/>
      <c r="H232" s="235"/>
      <c r="I232" s="235"/>
      <c r="J232" s="235"/>
      <c r="K232" s="235"/>
      <c r="L232" s="236"/>
      <c r="M232" s="255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">
      <c r="A233" s="253">
        <v>48</v>
      </c>
      <c r="B233" s="220" t="s">
        <v>355</v>
      </c>
      <c r="C233" s="240" t="s">
        <v>356</v>
      </c>
      <c r="D233" s="223" t="s">
        <v>149</v>
      </c>
      <c r="E233" s="228">
        <v>161.0274</v>
      </c>
      <c r="F233" s="237">
        <v>102</v>
      </c>
      <c r="G233" s="235">
        <f>ROUND(E233*F233,2)</f>
        <v>16424.79</v>
      </c>
      <c r="H233" s="235">
        <v>1E-3</v>
      </c>
      <c r="I233" s="235">
        <f>ROUND(E233*H233,2)</f>
        <v>0.16</v>
      </c>
      <c r="J233" s="235">
        <v>0</v>
      </c>
      <c r="K233" s="235">
        <f>ROUND(E233*J233,2)</f>
        <v>0</v>
      </c>
      <c r="L233" s="236"/>
      <c r="M233" s="255" t="s">
        <v>306</v>
      </c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 t="s">
        <v>183</v>
      </c>
      <c r="AF233" s="207"/>
      <c r="AG233" s="207"/>
      <c r="AH233" s="207"/>
      <c r="AI233" s="207"/>
      <c r="AJ233" s="207"/>
      <c r="AK233" s="207"/>
      <c r="AL233" s="207"/>
      <c r="AM233" s="207">
        <v>21</v>
      </c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 x14ac:dyDescent="0.2">
      <c r="A234" s="252"/>
      <c r="B234" s="221"/>
      <c r="C234" s="241" t="s">
        <v>357</v>
      </c>
      <c r="D234" s="224"/>
      <c r="E234" s="229">
        <v>161.0274</v>
      </c>
      <c r="F234" s="235"/>
      <c r="G234" s="235"/>
      <c r="H234" s="235"/>
      <c r="I234" s="235"/>
      <c r="J234" s="235"/>
      <c r="K234" s="235"/>
      <c r="L234" s="236"/>
      <c r="M234" s="255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ht="22.5" outlineLevel="1" x14ac:dyDescent="0.2">
      <c r="A235" s="253">
        <v>49</v>
      </c>
      <c r="B235" s="220" t="s">
        <v>358</v>
      </c>
      <c r="C235" s="240" t="s">
        <v>359</v>
      </c>
      <c r="D235" s="223" t="s">
        <v>149</v>
      </c>
      <c r="E235" s="228">
        <v>189.44399999999999</v>
      </c>
      <c r="F235" s="237">
        <v>128</v>
      </c>
      <c r="G235" s="235">
        <f>ROUND(E235*F235,2)</f>
        <v>24248.83</v>
      </c>
      <c r="H235" s="235">
        <v>4.4999999999999997E-3</v>
      </c>
      <c r="I235" s="235">
        <f>ROUND(E235*H235,2)</f>
        <v>0.85</v>
      </c>
      <c r="J235" s="235">
        <v>0</v>
      </c>
      <c r="K235" s="235">
        <f>ROUND(E235*J235,2)</f>
        <v>0</v>
      </c>
      <c r="L235" s="236" t="s">
        <v>182</v>
      </c>
      <c r="M235" s="255" t="s">
        <v>151</v>
      </c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 t="s">
        <v>183</v>
      </c>
      <c r="AF235" s="207"/>
      <c r="AG235" s="207"/>
      <c r="AH235" s="207"/>
      <c r="AI235" s="207"/>
      <c r="AJ235" s="207"/>
      <c r="AK235" s="207"/>
      <c r="AL235" s="207"/>
      <c r="AM235" s="207">
        <v>21</v>
      </c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 x14ac:dyDescent="0.2">
      <c r="A236" s="252"/>
      <c r="B236" s="221"/>
      <c r="C236" s="241" t="s">
        <v>360</v>
      </c>
      <c r="D236" s="224"/>
      <c r="E236" s="229">
        <v>189.44399999999999</v>
      </c>
      <c r="F236" s="235"/>
      <c r="G236" s="235"/>
      <c r="H236" s="235"/>
      <c r="I236" s="235"/>
      <c r="J236" s="235"/>
      <c r="K236" s="235"/>
      <c r="L236" s="236"/>
      <c r="M236" s="255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ht="22.5" outlineLevel="1" x14ac:dyDescent="0.2">
      <c r="A237" s="253">
        <v>50</v>
      </c>
      <c r="B237" s="220" t="s">
        <v>361</v>
      </c>
      <c r="C237" s="240" t="s">
        <v>362</v>
      </c>
      <c r="D237" s="223" t="s">
        <v>149</v>
      </c>
      <c r="E237" s="228">
        <v>181.5505</v>
      </c>
      <c r="F237" s="237">
        <v>29</v>
      </c>
      <c r="G237" s="235">
        <f>ROUND(E237*F237,2)</f>
        <v>5264.96</v>
      </c>
      <c r="H237" s="235">
        <v>2.9999999999999997E-4</v>
      </c>
      <c r="I237" s="235">
        <f>ROUND(E237*H237,2)</f>
        <v>0.05</v>
      </c>
      <c r="J237" s="235">
        <v>0</v>
      </c>
      <c r="K237" s="235">
        <f>ROUND(E237*J237,2)</f>
        <v>0</v>
      </c>
      <c r="L237" s="236" t="s">
        <v>182</v>
      </c>
      <c r="M237" s="255" t="s">
        <v>151</v>
      </c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 t="s">
        <v>183</v>
      </c>
      <c r="AF237" s="207"/>
      <c r="AG237" s="207"/>
      <c r="AH237" s="207"/>
      <c r="AI237" s="207"/>
      <c r="AJ237" s="207"/>
      <c r="AK237" s="207"/>
      <c r="AL237" s="207"/>
      <c r="AM237" s="207">
        <v>21</v>
      </c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">
      <c r="A238" s="252"/>
      <c r="B238" s="221"/>
      <c r="C238" s="241" t="s">
        <v>363</v>
      </c>
      <c r="D238" s="224"/>
      <c r="E238" s="229">
        <v>181.5505</v>
      </c>
      <c r="F238" s="235"/>
      <c r="G238" s="235"/>
      <c r="H238" s="235"/>
      <c r="I238" s="235"/>
      <c r="J238" s="235"/>
      <c r="K238" s="235"/>
      <c r="L238" s="236"/>
      <c r="M238" s="255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">
      <c r="A239" s="252"/>
      <c r="B239" s="331" t="s">
        <v>364</v>
      </c>
      <c r="C239" s="332"/>
      <c r="D239" s="333"/>
      <c r="E239" s="334"/>
      <c r="F239" s="335"/>
      <c r="G239" s="336"/>
      <c r="H239" s="235"/>
      <c r="I239" s="235"/>
      <c r="J239" s="235"/>
      <c r="K239" s="235"/>
      <c r="L239" s="236"/>
      <c r="M239" s="255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>
        <v>0</v>
      </c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">
      <c r="A240" s="252"/>
      <c r="B240" s="331" t="s">
        <v>365</v>
      </c>
      <c r="C240" s="332"/>
      <c r="D240" s="333"/>
      <c r="E240" s="334"/>
      <c r="F240" s="335"/>
      <c r="G240" s="336"/>
      <c r="H240" s="235"/>
      <c r="I240" s="235"/>
      <c r="J240" s="235"/>
      <c r="K240" s="235"/>
      <c r="L240" s="236"/>
      <c r="M240" s="255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 t="s">
        <v>145</v>
      </c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">
      <c r="A241" s="252">
        <v>51</v>
      </c>
      <c r="B241" s="221" t="s">
        <v>366</v>
      </c>
      <c r="C241" s="240" t="s">
        <v>367</v>
      </c>
      <c r="D241" s="223" t="s">
        <v>48</v>
      </c>
      <c r="E241" s="230">
        <v>3</v>
      </c>
      <c r="F241" s="237">
        <v>1362.05</v>
      </c>
      <c r="G241" s="235">
        <f>ROUND(E241*F241,2)</f>
        <v>4086.15</v>
      </c>
      <c r="H241" s="235">
        <v>0</v>
      </c>
      <c r="I241" s="235">
        <f>ROUND(E241*H241,2)</f>
        <v>0</v>
      </c>
      <c r="J241" s="235">
        <v>0</v>
      </c>
      <c r="K241" s="235">
        <f>ROUND(E241*J241,2)</f>
        <v>0</v>
      </c>
      <c r="L241" s="236" t="s">
        <v>335</v>
      </c>
      <c r="M241" s="255" t="s">
        <v>151</v>
      </c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 t="s">
        <v>152</v>
      </c>
      <c r="AF241" s="207"/>
      <c r="AG241" s="207"/>
      <c r="AH241" s="207"/>
      <c r="AI241" s="207"/>
      <c r="AJ241" s="207"/>
      <c r="AK241" s="207"/>
      <c r="AL241" s="207"/>
      <c r="AM241" s="207">
        <v>21</v>
      </c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x14ac:dyDescent="0.2">
      <c r="A242" s="251" t="s">
        <v>141</v>
      </c>
      <c r="B242" s="219" t="s">
        <v>83</v>
      </c>
      <c r="C242" s="239" t="s">
        <v>84</v>
      </c>
      <c r="D242" s="222"/>
      <c r="E242" s="227"/>
      <c r="F242" s="342">
        <f>SUM(G243:G310)</f>
        <v>227477.09</v>
      </c>
      <c r="G242" s="343"/>
      <c r="H242" s="233"/>
      <c r="I242" s="233">
        <f>SUM(I243:I310)</f>
        <v>2.11</v>
      </c>
      <c r="J242" s="233"/>
      <c r="K242" s="233">
        <f>SUM(K243:K310)</f>
        <v>0.96</v>
      </c>
      <c r="L242" s="234"/>
      <c r="M242" s="254"/>
      <c r="AE242" t="s">
        <v>142</v>
      </c>
    </row>
    <row r="243" spans="1:60" outlineLevel="1" x14ac:dyDescent="0.2">
      <c r="A243" s="252"/>
      <c r="B243" s="325" t="s">
        <v>368</v>
      </c>
      <c r="C243" s="326"/>
      <c r="D243" s="327"/>
      <c r="E243" s="328"/>
      <c r="F243" s="329"/>
      <c r="G243" s="330"/>
      <c r="H243" s="235"/>
      <c r="I243" s="235"/>
      <c r="J243" s="235"/>
      <c r="K243" s="235"/>
      <c r="L243" s="236"/>
      <c r="M243" s="255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>
        <v>0</v>
      </c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">
      <c r="A244" s="252"/>
      <c r="B244" s="331" t="s">
        <v>369</v>
      </c>
      <c r="C244" s="332"/>
      <c r="D244" s="333"/>
      <c r="E244" s="334"/>
      <c r="F244" s="335"/>
      <c r="G244" s="336"/>
      <c r="H244" s="235"/>
      <c r="I244" s="235"/>
      <c r="J244" s="235"/>
      <c r="K244" s="235"/>
      <c r="L244" s="236"/>
      <c r="M244" s="255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>
        <v>1</v>
      </c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">
      <c r="A245" s="253">
        <v>52</v>
      </c>
      <c r="B245" s="220" t="s">
        <v>370</v>
      </c>
      <c r="C245" s="240" t="s">
        <v>371</v>
      </c>
      <c r="D245" s="223" t="s">
        <v>149</v>
      </c>
      <c r="E245" s="228">
        <v>160</v>
      </c>
      <c r="F245" s="237">
        <v>14</v>
      </c>
      <c r="G245" s="235">
        <f>ROUND(E245*F245,2)</f>
        <v>2240</v>
      </c>
      <c r="H245" s="235">
        <v>0</v>
      </c>
      <c r="I245" s="235">
        <f>ROUND(E245*H245,2)</f>
        <v>0</v>
      </c>
      <c r="J245" s="235">
        <v>6.0000000000000001E-3</v>
      </c>
      <c r="K245" s="235">
        <f>ROUND(E245*J245,2)</f>
        <v>0.96</v>
      </c>
      <c r="L245" s="236" t="s">
        <v>372</v>
      </c>
      <c r="M245" s="255" t="s">
        <v>151</v>
      </c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 t="s">
        <v>152</v>
      </c>
      <c r="AF245" s="207"/>
      <c r="AG245" s="207"/>
      <c r="AH245" s="207"/>
      <c r="AI245" s="207"/>
      <c r="AJ245" s="207"/>
      <c r="AK245" s="207"/>
      <c r="AL245" s="207"/>
      <c r="AM245" s="207">
        <v>21</v>
      </c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">
      <c r="A246" s="252"/>
      <c r="B246" s="221"/>
      <c r="C246" s="337" t="s">
        <v>373</v>
      </c>
      <c r="D246" s="338"/>
      <c r="E246" s="339"/>
      <c r="F246" s="340"/>
      <c r="G246" s="341"/>
      <c r="H246" s="235"/>
      <c r="I246" s="235"/>
      <c r="J246" s="235"/>
      <c r="K246" s="235"/>
      <c r="L246" s="236"/>
      <c r="M246" s="255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12" t="str">
        <f>C246</f>
        <v>volně ložené, bez kotev</v>
      </c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">
      <c r="A247" s="252"/>
      <c r="B247" s="221"/>
      <c r="C247" s="241" t="s">
        <v>374</v>
      </c>
      <c r="D247" s="224"/>
      <c r="E247" s="229">
        <v>160</v>
      </c>
      <c r="F247" s="235"/>
      <c r="G247" s="235"/>
      <c r="H247" s="235"/>
      <c r="I247" s="235"/>
      <c r="J247" s="235"/>
      <c r="K247" s="235"/>
      <c r="L247" s="236"/>
      <c r="M247" s="255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outlineLevel="1" x14ac:dyDescent="0.2">
      <c r="A248" s="252"/>
      <c r="B248" s="331" t="s">
        <v>375</v>
      </c>
      <c r="C248" s="332"/>
      <c r="D248" s="333"/>
      <c r="E248" s="334"/>
      <c r="F248" s="335"/>
      <c r="G248" s="336"/>
      <c r="H248" s="235"/>
      <c r="I248" s="235"/>
      <c r="J248" s="235"/>
      <c r="K248" s="235"/>
      <c r="L248" s="236"/>
      <c r="M248" s="255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>
        <v>0</v>
      </c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">
      <c r="A249" s="253">
        <v>53</v>
      </c>
      <c r="B249" s="220" t="s">
        <v>376</v>
      </c>
      <c r="C249" s="240" t="s">
        <v>377</v>
      </c>
      <c r="D249" s="223" t="s">
        <v>149</v>
      </c>
      <c r="E249" s="228">
        <v>140.21250000000001</v>
      </c>
      <c r="F249" s="237">
        <v>77</v>
      </c>
      <c r="G249" s="235">
        <f>ROUND(E249*F249,2)</f>
        <v>10796.36</v>
      </c>
      <c r="H249" s="235">
        <v>5.2999999999999998E-4</v>
      </c>
      <c r="I249" s="235">
        <f>ROUND(E249*H249,2)</f>
        <v>7.0000000000000007E-2</v>
      </c>
      <c r="J249" s="235">
        <v>0</v>
      </c>
      <c r="K249" s="235">
        <f>ROUND(E249*J249,2)</f>
        <v>0</v>
      </c>
      <c r="L249" s="236" t="s">
        <v>372</v>
      </c>
      <c r="M249" s="255" t="s">
        <v>151</v>
      </c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 t="s">
        <v>152</v>
      </c>
      <c r="AF249" s="207"/>
      <c r="AG249" s="207"/>
      <c r="AH249" s="207"/>
      <c r="AI249" s="207"/>
      <c r="AJ249" s="207"/>
      <c r="AK249" s="207"/>
      <c r="AL249" s="207"/>
      <c r="AM249" s="207">
        <v>21</v>
      </c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">
      <c r="A250" s="252"/>
      <c r="B250" s="221"/>
      <c r="C250" s="241" t="s">
        <v>189</v>
      </c>
      <c r="D250" s="224"/>
      <c r="E250" s="229">
        <v>23.6</v>
      </c>
      <c r="F250" s="235"/>
      <c r="G250" s="235"/>
      <c r="H250" s="235"/>
      <c r="I250" s="235"/>
      <c r="J250" s="235"/>
      <c r="K250" s="235"/>
      <c r="L250" s="236"/>
      <c r="M250" s="255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">
      <c r="A251" s="252"/>
      <c r="B251" s="221"/>
      <c r="C251" s="241" t="s">
        <v>190</v>
      </c>
      <c r="D251" s="224"/>
      <c r="E251" s="229">
        <v>38.75</v>
      </c>
      <c r="F251" s="235"/>
      <c r="G251" s="235"/>
      <c r="H251" s="235"/>
      <c r="I251" s="235"/>
      <c r="J251" s="235"/>
      <c r="K251" s="235"/>
      <c r="L251" s="236"/>
      <c r="M251" s="255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">
      <c r="A252" s="252"/>
      <c r="B252" s="221"/>
      <c r="C252" s="241" t="s">
        <v>191</v>
      </c>
      <c r="D252" s="224"/>
      <c r="E252" s="229">
        <v>11.4</v>
      </c>
      <c r="F252" s="235"/>
      <c r="G252" s="235"/>
      <c r="H252" s="235"/>
      <c r="I252" s="235"/>
      <c r="J252" s="235"/>
      <c r="K252" s="235"/>
      <c r="L252" s="236"/>
      <c r="M252" s="255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">
      <c r="A253" s="252"/>
      <c r="B253" s="221"/>
      <c r="C253" s="241" t="s">
        <v>198</v>
      </c>
      <c r="D253" s="224"/>
      <c r="E253" s="229">
        <v>3</v>
      </c>
      <c r="F253" s="235"/>
      <c r="G253" s="235"/>
      <c r="H253" s="235"/>
      <c r="I253" s="235"/>
      <c r="J253" s="235"/>
      <c r="K253" s="235"/>
      <c r="L253" s="236"/>
      <c r="M253" s="255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">
      <c r="A254" s="252"/>
      <c r="B254" s="221"/>
      <c r="C254" s="241" t="s">
        <v>199</v>
      </c>
      <c r="D254" s="224"/>
      <c r="E254" s="229">
        <v>1.85</v>
      </c>
      <c r="F254" s="235"/>
      <c r="G254" s="235"/>
      <c r="H254" s="235"/>
      <c r="I254" s="235"/>
      <c r="J254" s="235"/>
      <c r="K254" s="235"/>
      <c r="L254" s="236"/>
      <c r="M254" s="255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">
      <c r="A255" s="252"/>
      <c r="B255" s="221"/>
      <c r="C255" s="241" t="s">
        <v>192</v>
      </c>
      <c r="D255" s="224"/>
      <c r="E255" s="229">
        <v>14.5</v>
      </c>
      <c r="F255" s="235"/>
      <c r="G255" s="235"/>
      <c r="H255" s="235"/>
      <c r="I255" s="235"/>
      <c r="J255" s="235"/>
      <c r="K255" s="235"/>
      <c r="L255" s="236"/>
      <c r="M255" s="255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">
      <c r="A256" s="252"/>
      <c r="B256" s="221"/>
      <c r="C256" s="241" t="s">
        <v>193</v>
      </c>
      <c r="D256" s="224"/>
      <c r="E256" s="229">
        <v>8</v>
      </c>
      <c r="F256" s="235"/>
      <c r="G256" s="235"/>
      <c r="H256" s="235"/>
      <c r="I256" s="235"/>
      <c r="J256" s="235"/>
      <c r="K256" s="235"/>
      <c r="L256" s="236"/>
      <c r="M256" s="255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outlineLevel="1" x14ac:dyDescent="0.2">
      <c r="A257" s="252"/>
      <c r="B257" s="221"/>
      <c r="C257" s="241" t="s">
        <v>200</v>
      </c>
      <c r="D257" s="224"/>
      <c r="E257" s="229">
        <v>1.85</v>
      </c>
      <c r="F257" s="235"/>
      <c r="G257" s="235"/>
      <c r="H257" s="235"/>
      <c r="I257" s="235"/>
      <c r="J257" s="235"/>
      <c r="K257" s="235"/>
      <c r="L257" s="236"/>
      <c r="M257" s="255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">
      <c r="A258" s="252"/>
      <c r="B258" s="221"/>
      <c r="C258" s="241" t="s">
        <v>201</v>
      </c>
      <c r="D258" s="224"/>
      <c r="E258" s="229">
        <v>3</v>
      </c>
      <c r="F258" s="235"/>
      <c r="G258" s="235"/>
      <c r="H258" s="235"/>
      <c r="I258" s="235"/>
      <c r="J258" s="235"/>
      <c r="K258" s="235"/>
      <c r="L258" s="236"/>
      <c r="M258" s="255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">
      <c r="A259" s="252"/>
      <c r="B259" s="221"/>
      <c r="C259" s="241" t="s">
        <v>194</v>
      </c>
      <c r="D259" s="224"/>
      <c r="E259" s="229">
        <v>14.512499999999999</v>
      </c>
      <c r="F259" s="235"/>
      <c r="G259" s="235"/>
      <c r="H259" s="235"/>
      <c r="I259" s="235"/>
      <c r="J259" s="235"/>
      <c r="K259" s="235"/>
      <c r="L259" s="236"/>
      <c r="M259" s="255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">
      <c r="A260" s="252"/>
      <c r="B260" s="221"/>
      <c r="C260" s="241" t="s">
        <v>195</v>
      </c>
      <c r="D260" s="224"/>
      <c r="E260" s="229">
        <v>19.75</v>
      </c>
      <c r="F260" s="235"/>
      <c r="G260" s="235"/>
      <c r="H260" s="235"/>
      <c r="I260" s="235"/>
      <c r="J260" s="235"/>
      <c r="K260" s="235"/>
      <c r="L260" s="236"/>
      <c r="M260" s="255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">
      <c r="A261" s="252"/>
      <c r="B261" s="331" t="s">
        <v>378</v>
      </c>
      <c r="C261" s="332"/>
      <c r="D261" s="333"/>
      <c r="E261" s="334"/>
      <c r="F261" s="335"/>
      <c r="G261" s="336"/>
      <c r="H261" s="235"/>
      <c r="I261" s="235"/>
      <c r="J261" s="235"/>
      <c r="K261" s="235"/>
      <c r="L261" s="236"/>
      <c r="M261" s="255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>
        <v>1</v>
      </c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">
      <c r="A262" s="253">
        <v>54</v>
      </c>
      <c r="B262" s="220" t="s">
        <v>379</v>
      </c>
      <c r="C262" s="240" t="s">
        <v>380</v>
      </c>
      <c r="D262" s="223" t="s">
        <v>149</v>
      </c>
      <c r="E262" s="228">
        <v>157.87</v>
      </c>
      <c r="F262" s="237">
        <v>92</v>
      </c>
      <c r="G262" s="235">
        <f>ROUND(E262*F262,2)</f>
        <v>14524.04</v>
      </c>
      <c r="H262" s="235">
        <v>1.9000000000000001E-4</v>
      </c>
      <c r="I262" s="235">
        <f>ROUND(E262*H262,2)</f>
        <v>0.03</v>
      </c>
      <c r="J262" s="235">
        <v>0</v>
      </c>
      <c r="K262" s="235">
        <f>ROUND(E262*J262,2)</f>
        <v>0</v>
      </c>
      <c r="L262" s="236" t="s">
        <v>372</v>
      </c>
      <c r="M262" s="255" t="s">
        <v>151</v>
      </c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 t="s">
        <v>152</v>
      </c>
      <c r="AF262" s="207"/>
      <c r="AG262" s="207"/>
      <c r="AH262" s="207"/>
      <c r="AI262" s="207"/>
      <c r="AJ262" s="207"/>
      <c r="AK262" s="207"/>
      <c r="AL262" s="207"/>
      <c r="AM262" s="207">
        <v>21</v>
      </c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">
      <c r="A263" s="252"/>
      <c r="B263" s="221"/>
      <c r="C263" s="337" t="s">
        <v>381</v>
      </c>
      <c r="D263" s="338"/>
      <c r="E263" s="339"/>
      <c r="F263" s="340"/>
      <c r="G263" s="341"/>
      <c r="H263" s="235"/>
      <c r="I263" s="235"/>
      <c r="J263" s="235"/>
      <c r="K263" s="235"/>
      <c r="L263" s="236"/>
      <c r="M263" s="255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12" t="str">
        <f>C263</f>
        <v>včetně dodávky fólie a spojovacích prostředků.</v>
      </c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">
      <c r="A264" s="252"/>
      <c r="B264" s="221"/>
      <c r="C264" s="241" t="s">
        <v>340</v>
      </c>
      <c r="D264" s="224"/>
      <c r="E264" s="229">
        <v>157.87</v>
      </c>
      <c r="F264" s="235"/>
      <c r="G264" s="235"/>
      <c r="H264" s="235"/>
      <c r="I264" s="235"/>
      <c r="J264" s="235"/>
      <c r="K264" s="235"/>
      <c r="L264" s="236"/>
      <c r="M264" s="255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">
      <c r="A265" s="252"/>
      <c r="B265" s="331" t="s">
        <v>375</v>
      </c>
      <c r="C265" s="332"/>
      <c r="D265" s="333"/>
      <c r="E265" s="334"/>
      <c r="F265" s="335"/>
      <c r="G265" s="336"/>
      <c r="H265" s="235"/>
      <c r="I265" s="235"/>
      <c r="J265" s="235"/>
      <c r="K265" s="235"/>
      <c r="L265" s="236"/>
      <c r="M265" s="255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>
        <v>0</v>
      </c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">
      <c r="A266" s="252"/>
      <c r="B266" s="331" t="s">
        <v>378</v>
      </c>
      <c r="C266" s="332"/>
      <c r="D266" s="333"/>
      <c r="E266" s="334"/>
      <c r="F266" s="335"/>
      <c r="G266" s="336"/>
      <c r="H266" s="235"/>
      <c r="I266" s="235"/>
      <c r="J266" s="235"/>
      <c r="K266" s="235"/>
      <c r="L266" s="236"/>
      <c r="M266" s="255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>
        <v>1</v>
      </c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">
      <c r="A267" s="253">
        <v>55</v>
      </c>
      <c r="B267" s="220" t="s">
        <v>382</v>
      </c>
      <c r="C267" s="240" t="s">
        <v>383</v>
      </c>
      <c r="D267" s="223" t="s">
        <v>149</v>
      </c>
      <c r="E267" s="228">
        <v>173.50749999999999</v>
      </c>
      <c r="F267" s="237">
        <v>82</v>
      </c>
      <c r="G267" s="235">
        <f>ROUND(E267*F267,2)</f>
        <v>14227.62</v>
      </c>
      <c r="H267" s="235">
        <v>2.1000000000000001E-4</v>
      </c>
      <c r="I267" s="235">
        <f>ROUND(E267*H267,2)</f>
        <v>0.04</v>
      </c>
      <c r="J267" s="235">
        <v>0</v>
      </c>
      <c r="K267" s="235">
        <f>ROUND(E267*J267,2)</f>
        <v>0</v>
      </c>
      <c r="L267" s="236" t="s">
        <v>372</v>
      </c>
      <c r="M267" s="255" t="s">
        <v>151</v>
      </c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 t="s">
        <v>152</v>
      </c>
      <c r="AF267" s="207"/>
      <c r="AG267" s="207"/>
      <c r="AH267" s="207"/>
      <c r="AI267" s="207"/>
      <c r="AJ267" s="207"/>
      <c r="AK267" s="207"/>
      <c r="AL267" s="207"/>
      <c r="AM267" s="207">
        <v>21</v>
      </c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">
      <c r="A268" s="252"/>
      <c r="B268" s="221"/>
      <c r="C268" s="241" t="s">
        <v>177</v>
      </c>
      <c r="D268" s="224"/>
      <c r="E268" s="229">
        <v>31.21</v>
      </c>
      <c r="F268" s="235"/>
      <c r="G268" s="235"/>
      <c r="H268" s="235"/>
      <c r="I268" s="235"/>
      <c r="J268" s="235"/>
      <c r="K268" s="235"/>
      <c r="L268" s="236"/>
      <c r="M268" s="255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">
      <c r="A269" s="252"/>
      <c r="B269" s="221"/>
      <c r="C269" s="241" t="s">
        <v>178</v>
      </c>
      <c r="D269" s="224"/>
      <c r="E269" s="229">
        <v>172.04249999999999</v>
      </c>
      <c r="F269" s="235"/>
      <c r="G269" s="235"/>
      <c r="H269" s="235"/>
      <c r="I269" s="235"/>
      <c r="J269" s="235"/>
      <c r="K269" s="235"/>
      <c r="L269" s="236"/>
      <c r="M269" s="255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">
      <c r="A270" s="252"/>
      <c r="B270" s="221"/>
      <c r="C270" s="241" t="s">
        <v>179</v>
      </c>
      <c r="D270" s="224"/>
      <c r="E270" s="229">
        <v>-29.745000000000001</v>
      </c>
      <c r="F270" s="235"/>
      <c r="G270" s="235"/>
      <c r="H270" s="235"/>
      <c r="I270" s="235"/>
      <c r="J270" s="235"/>
      <c r="K270" s="235"/>
      <c r="L270" s="236"/>
      <c r="M270" s="255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">
      <c r="A271" s="252"/>
      <c r="B271" s="331" t="s">
        <v>384</v>
      </c>
      <c r="C271" s="332"/>
      <c r="D271" s="333"/>
      <c r="E271" s="334"/>
      <c r="F271" s="335"/>
      <c r="G271" s="336"/>
      <c r="H271" s="235"/>
      <c r="I271" s="235"/>
      <c r="J271" s="235"/>
      <c r="K271" s="235"/>
      <c r="L271" s="236"/>
      <c r="M271" s="255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>
        <v>0</v>
      </c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">
      <c r="A272" s="253">
        <v>56</v>
      </c>
      <c r="B272" s="220" t="s">
        <v>385</v>
      </c>
      <c r="C272" s="240" t="s">
        <v>386</v>
      </c>
      <c r="D272" s="223" t="s">
        <v>149</v>
      </c>
      <c r="E272" s="228">
        <v>173.50749999999999</v>
      </c>
      <c r="F272" s="237">
        <v>62</v>
      </c>
      <c r="G272" s="235">
        <f>ROUND(E272*F272,2)</f>
        <v>10757.47</v>
      </c>
      <c r="H272" s="235">
        <v>5.2999999999999998E-4</v>
      </c>
      <c r="I272" s="235">
        <f>ROUND(E272*H272,2)</f>
        <v>0.09</v>
      </c>
      <c r="J272" s="235">
        <v>0</v>
      </c>
      <c r="K272" s="235">
        <f>ROUND(E272*J272,2)</f>
        <v>0</v>
      </c>
      <c r="L272" s="236" t="s">
        <v>372</v>
      </c>
      <c r="M272" s="255" t="s">
        <v>151</v>
      </c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 t="s">
        <v>152</v>
      </c>
      <c r="AF272" s="207"/>
      <c r="AG272" s="207"/>
      <c r="AH272" s="207"/>
      <c r="AI272" s="207"/>
      <c r="AJ272" s="207"/>
      <c r="AK272" s="207"/>
      <c r="AL272" s="207"/>
      <c r="AM272" s="207">
        <v>21</v>
      </c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">
      <c r="A273" s="252"/>
      <c r="B273" s="221"/>
      <c r="C273" s="337" t="s">
        <v>387</v>
      </c>
      <c r="D273" s="338"/>
      <c r="E273" s="339"/>
      <c r="F273" s="340"/>
      <c r="G273" s="341"/>
      <c r="H273" s="235"/>
      <c r="I273" s="235"/>
      <c r="J273" s="235"/>
      <c r="K273" s="235"/>
      <c r="L273" s="236"/>
      <c r="M273" s="255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12" t="str">
        <f>C273</f>
        <v>Včetně pomocného lešení o výšce podlahy do 1900 mm a pro zatížení do 1,5 kPa.</v>
      </c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">
      <c r="A274" s="252"/>
      <c r="B274" s="221"/>
      <c r="C274" s="241" t="s">
        <v>177</v>
      </c>
      <c r="D274" s="224"/>
      <c r="E274" s="229">
        <v>31.21</v>
      </c>
      <c r="F274" s="235"/>
      <c r="G274" s="235"/>
      <c r="H274" s="235"/>
      <c r="I274" s="235"/>
      <c r="J274" s="235"/>
      <c r="K274" s="235"/>
      <c r="L274" s="236"/>
      <c r="M274" s="255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">
      <c r="A275" s="252"/>
      <c r="B275" s="221"/>
      <c r="C275" s="241" t="s">
        <v>178</v>
      </c>
      <c r="D275" s="224"/>
      <c r="E275" s="229">
        <v>172.04249999999999</v>
      </c>
      <c r="F275" s="235"/>
      <c r="G275" s="235"/>
      <c r="H275" s="235"/>
      <c r="I275" s="235"/>
      <c r="J275" s="235"/>
      <c r="K275" s="235"/>
      <c r="L275" s="236"/>
      <c r="M275" s="255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">
      <c r="A276" s="252"/>
      <c r="B276" s="221"/>
      <c r="C276" s="241" t="s">
        <v>179</v>
      </c>
      <c r="D276" s="224"/>
      <c r="E276" s="229">
        <v>-29.745000000000001</v>
      </c>
      <c r="F276" s="235"/>
      <c r="G276" s="235"/>
      <c r="H276" s="235"/>
      <c r="I276" s="235"/>
      <c r="J276" s="235"/>
      <c r="K276" s="235"/>
      <c r="L276" s="236"/>
      <c r="M276" s="255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">
      <c r="A277" s="252"/>
      <c r="B277" s="331" t="s">
        <v>388</v>
      </c>
      <c r="C277" s="332"/>
      <c r="D277" s="333"/>
      <c r="E277" s="334"/>
      <c r="F277" s="335"/>
      <c r="G277" s="336"/>
      <c r="H277" s="235"/>
      <c r="I277" s="235"/>
      <c r="J277" s="235"/>
      <c r="K277" s="235"/>
      <c r="L277" s="236"/>
      <c r="M277" s="255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>
        <v>0</v>
      </c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">
      <c r="A278" s="253">
        <v>57</v>
      </c>
      <c r="B278" s="220" t="s">
        <v>389</v>
      </c>
      <c r="C278" s="240" t="s">
        <v>390</v>
      </c>
      <c r="D278" s="223" t="s">
        <v>149</v>
      </c>
      <c r="E278" s="228">
        <v>157.87</v>
      </c>
      <c r="F278" s="237">
        <v>237</v>
      </c>
      <c r="G278" s="235">
        <f>ROUND(E278*F278,2)</f>
        <v>37415.19</v>
      </c>
      <c r="H278" s="235">
        <v>0</v>
      </c>
      <c r="I278" s="235">
        <f>ROUND(E278*H278,2)</f>
        <v>0</v>
      </c>
      <c r="J278" s="235">
        <v>0</v>
      </c>
      <c r="K278" s="235">
        <f>ROUND(E278*J278,2)</f>
        <v>0</v>
      </c>
      <c r="L278" s="236" t="s">
        <v>372</v>
      </c>
      <c r="M278" s="255" t="s">
        <v>151</v>
      </c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 t="s">
        <v>152</v>
      </c>
      <c r="AF278" s="207"/>
      <c r="AG278" s="207"/>
      <c r="AH278" s="207"/>
      <c r="AI278" s="207"/>
      <c r="AJ278" s="207"/>
      <c r="AK278" s="207"/>
      <c r="AL278" s="207"/>
      <c r="AM278" s="207">
        <v>21</v>
      </c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">
      <c r="A279" s="252"/>
      <c r="B279" s="221"/>
      <c r="C279" s="241" t="s">
        <v>340</v>
      </c>
      <c r="D279" s="224"/>
      <c r="E279" s="229">
        <v>157.87</v>
      </c>
      <c r="F279" s="235"/>
      <c r="G279" s="235"/>
      <c r="H279" s="235"/>
      <c r="I279" s="235"/>
      <c r="J279" s="235"/>
      <c r="K279" s="235"/>
      <c r="L279" s="236"/>
      <c r="M279" s="255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ht="22.5" outlineLevel="1" x14ac:dyDescent="0.2">
      <c r="A280" s="253">
        <v>58</v>
      </c>
      <c r="B280" s="220" t="s">
        <v>391</v>
      </c>
      <c r="C280" s="240" t="s">
        <v>392</v>
      </c>
      <c r="D280" s="223" t="s">
        <v>310</v>
      </c>
      <c r="E280" s="228">
        <v>42.277589999999996</v>
      </c>
      <c r="F280" s="237">
        <v>1980</v>
      </c>
      <c r="G280" s="235">
        <f>ROUND(E280*F280,2)</f>
        <v>83709.63</v>
      </c>
      <c r="H280" s="235">
        <v>0.02</v>
      </c>
      <c r="I280" s="235">
        <f>ROUND(E280*H280,2)</f>
        <v>0.85</v>
      </c>
      <c r="J280" s="235">
        <v>0</v>
      </c>
      <c r="K280" s="235">
        <f>ROUND(E280*J280,2)</f>
        <v>0</v>
      </c>
      <c r="L280" s="236" t="s">
        <v>182</v>
      </c>
      <c r="M280" s="255" t="s">
        <v>151</v>
      </c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 t="s">
        <v>183</v>
      </c>
      <c r="AF280" s="207"/>
      <c r="AG280" s="207"/>
      <c r="AH280" s="207"/>
      <c r="AI280" s="207"/>
      <c r="AJ280" s="207"/>
      <c r="AK280" s="207"/>
      <c r="AL280" s="207"/>
      <c r="AM280" s="207">
        <v>21</v>
      </c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">
      <c r="A281" s="252"/>
      <c r="B281" s="221"/>
      <c r="C281" s="241" t="s">
        <v>393</v>
      </c>
      <c r="D281" s="224"/>
      <c r="E281" s="229">
        <v>42.277589999999996</v>
      </c>
      <c r="F281" s="235"/>
      <c r="G281" s="235"/>
      <c r="H281" s="235"/>
      <c r="I281" s="235"/>
      <c r="J281" s="235"/>
      <c r="K281" s="235"/>
      <c r="L281" s="236"/>
      <c r="M281" s="255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ht="22.5" outlineLevel="1" x14ac:dyDescent="0.2">
      <c r="A282" s="253">
        <v>59</v>
      </c>
      <c r="B282" s="220" t="s">
        <v>394</v>
      </c>
      <c r="C282" s="240" t="s">
        <v>395</v>
      </c>
      <c r="D282" s="223" t="s">
        <v>310</v>
      </c>
      <c r="E282" s="228">
        <v>8.1303099999999997</v>
      </c>
      <c r="F282" s="237">
        <v>2175</v>
      </c>
      <c r="G282" s="235">
        <f>ROUND(E282*F282,2)</f>
        <v>17683.419999999998</v>
      </c>
      <c r="H282" s="235">
        <v>0.02</v>
      </c>
      <c r="I282" s="235">
        <f>ROUND(E282*H282,2)</f>
        <v>0.16</v>
      </c>
      <c r="J282" s="235">
        <v>0</v>
      </c>
      <c r="K282" s="235">
        <f>ROUND(E282*J282,2)</f>
        <v>0</v>
      </c>
      <c r="L282" s="236" t="s">
        <v>182</v>
      </c>
      <c r="M282" s="255" t="s">
        <v>151</v>
      </c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 t="s">
        <v>183</v>
      </c>
      <c r="AF282" s="207"/>
      <c r="AG282" s="207"/>
      <c r="AH282" s="207"/>
      <c r="AI282" s="207"/>
      <c r="AJ282" s="207"/>
      <c r="AK282" s="207"/>
      <c r="AL282" s="207"/>
      <c r="AM282" s="207">
        <v>21</v>
      </c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">
      <c r="A283" s="252"/>
      <c r="B283" s="221"/>
      <c r="C283" s="241" t="s">
        <v>396</v>
      </c>
      <c r="D283" s="224"/>
      <c r="E283" s="229">
        <v>8.1303099999999997</v>
      </c>
      <c r="F283" s="235"/>
      <c r="G283" s="235"/>
      <c r="H283" s="235"/>
      <c r="I283" s="235"/>
      <c r="J283" s="235"/>
      <c r="K283" s="235"/>
      <c r="L283" s="236"/>
      <c r="M283" s="255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ht="22.5" outlineLevel="1" x14ac:dyDescent="0.2">
      <c r="A284" s="253">
        <v>60</v>
      </c>
      <c r="B284" s="220" t="s">
        <v>397</v>
      </c>
      <c r="C284" s="240" t="s">
        <v>398</v>
      </c>
      <c r="D284" s="223" t="s">
        <v>149</v>
      </c>
      <c r="E284" s="228">
        <v>147.2226</v>
      </c>
      <c r="F284" s="237">
        <v>74</v>
      </c>
      <c r="G284" s="235">
        <f>ROUND(E284*F284,2)</f>
        <v>10894.47</v>
      </c>
      <c r="H284" s="235">
        <v>2E-3</v>
      </c>
      <c r="I284" s="235">
        <f>ROUND(E284*H284,2)</f>
        <v>0.28999999999999998</v>
      </c>
      <c r="J284" s="235">
        <v>0</v>
      </c>
      <c r="K284" s="235">
        <f>ROUND(E284*J284,2)</f>
        <v>0</v>
      </c>
      <c r="L284" s="236" t="s">
        <v>182</v>
      </c>
      <c r="M284" s="255" t="s">
        <v>151</v>
      </c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 t="s">
        <v>183</v>
      </c>
      <c r="AF284" s="207"/>
      <c r="AG284" s="207"/>
      <c r="AH284" s="207"/>
      <c r="AI284" s="207"/>
      <c r="AJ284" s="207"/>
      <c r="AK284" s="207"/>
      <c r="AL284" s="207"/>
      <c r="AM284" s="207">
        <v>21</v>
      </c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outlineLevel="1" x14ac:dyDescent="0.2">
      <c r="A285" s="252"/>
      <c r="B285" s="221"/>
      <c r="C285" s="242" t="s">
        <v>399</v>
      </c>
      <c r="D285" s="225"/>
      <c r="E285" s="231"/>
      <c r="F285" s="235"/>
      <c r="G285" s="235"/>
      <c r="H285" s="235"/>
      <c r="I285" s="235"/>
      <c r="J285" s="235"/>
      <c r="K285" s="235"/>
      <c r="L285" s="236"/>
      <c r="M285" s="255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 x14ac:dyDescent="0.2">
      <c r="A286" s="252"/>
      <c r="B286" s="221"/>
      <c r="C286" s="243" t="s">
        <v>400</v>
      </c>
      <c r="D286" s="225"/>
      <c r="E286" s="231">
        <v>23.6</v>
      </c>
      <c r="F286" s="235"/>
      <c r="G286" s="235"/>
      <c r="H286" s="235"/>
      <c r="I286" s="235"/>
      <c r="J286" s="235"/>
      <c r="K286" s="235"/>
      <c r="L286" s="236"/>
      <c r="M286" s="255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">
      <c r="A287" s="252"/>
      <c r="B287" s="221"/>
      <c r="C287" s="243" t="s">
        <v>401</v>
      </c>
      <c r="D287" s="225"/>
      <c r="E287" s="231">
        <v>38.75</v>
      </c>
      <c r="F287" s="235"/>
      <c r="G287" s="235"/>
      <c r="H287" s="235"/>
      <c r="I287" s="235"/>
      <c r="J287" s="235"/>
      <c r="K287" s="235"/>
      <c r="L287" s="236"/>
      <c r="M287" s="255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outlineLevel="1" x14ac:dyDescent="0.2">
      <c r="A288" s="252"/>
      <c r="B288" s="221"/>
      <c r="C288" s="243" t="s">
        <v>402</v>
      </c>
      <c r="D288" s="225"/>
      <c r="E288" s="231">
        <v>11.4</v>
      </c>
      <c r="F288" s="235"/>
      <c r="G288" s="235"/>
      <c r="H288" s="235"/>
      <c r="I288" s="235"/>
      <c r="J288" s="235"/>
      <c r="K288" s="235"/>
      <c r="L288" s="236"/>
      <c r="M288" s="255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">
      <c r="A289" s="252"/>
      <c r="B289" s="221"/>
      <c r="C289" s="243" t="s">
        <v>403</v>
      </c>
      <c r="D289" s="225"/>
      <c r="E289" s="231">
        <v>3</v>
      </c>
      <c r="F289" s="235"/>
      <c r="G289" s="235"/>
      <c r="H289" s="235"/>
      <c r="I289" s="235"/>
      <c r="J289" s="235"/>
      <c r="K289" s="235"/>
      <c r="L289" s="236"/>
      <c r="M289" s="255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">
      <c r="A290" s="252"/>
      <c r="B290" s="221"/>
      <c r="C290" s="243" t="s">
        <v>404</v>
      </c>
      <c r="D290" s="225"/>
      <c r="E290" s="231">
        <v>1.85</v>
      </c>
      <c r="F290" s="235"/>
      <c r="G290" s="235"/>
      <c r="H290" s="235"/>
      <c r="I290" s="235"/>
      <c r="J290" s="235"/>
      <c r="K290" s="235"/>
      <c r="L290" s="236"/>
      <c r="M290" s="255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">
      <c r="A291" s="252"/>
      <c r="B291" s="221"/>
      <c r="C291" s="243" t="s">
        <v>405</v>
      </c>
      <c r="D291" s="225"/>
      <c r="E291" s="231">
        <v>14.5</v>
      </c>
      <c r="F291" s="235"/>
      <c r="G291" s="235"/>
      <c r="H291" s="235"/>
      <c r="I291" s="235"/>
      <c r="J291" s="235"/>
      <c r="K291" s="235"/>
      <c r="L291" s="236"/>
      <c r="M291" s="255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">
      <c r="A292" s="252"/>
      <c r="B292" s="221"/>
      <c r="C292" s="243" t="s">
        <v>406</v>
      </c>
      <c r="D292" s="225"/>
      <c r="E292" s="231">
        <v>8</v>
      </c>
      <c r="F292" s="235"/>
      <c r="G292" s="235"/>
      <c r="H292" s="235"/>
      <c r="I292" s="235"/>
      <c r="J292" s="235"/>
      <c r="K292" s="235"/>
      <c r="L292" s="236"/>
      <c r="M292" s="255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outlineLevel="1" x14ac:dyDescent="0.2">
      <c r="A293" s="252"/>
      <c r="B293" s="221"/>
      <c r="C293" s="243" t="s">
        <v>407</v>
      </c>
      <c r="D293" s="225"/>
      <c r="E293" s="231">
        <v>1.85</v>
      </c>
      <c r="F293" s="235"/>
      <c r="G293" s="235"/>
      <c r="H293" s="235"/>
      <c r="I293" s="235"/>
      <c r="J293" s="235"/>
      <c r="K293" s="235"/>
      <c r="L293" s="236"/>
      <c r="M293" s="255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">
      <c r="A294" s="252"/>
      <c r="B294" s="221"/>
      <c r="C294" s="243" t="s">
        <v>408</v>
      </c>
      <c r="D294" s="225"/>
      <c r="E294" s="231">
        <v>3</v>
      </c>
      <c r="F294" s="235"/>
      <c r="G294" s="235"/>
      <c r="H294" s="235"/>
      <c r="I294" s="235"/>
      <c r="J294" s="235"/>
      <c r="K294" s="235"/>
      <c r="L294" s="236"/>
      <c r="M294" s="255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">
      <c r="A295" s="252"/>
      <c r="B295" s="221"/>
      <c r="C295" s="243" t="s">
        <v>409</v>
      </c>
      <c r="D295" s="225"/>
      <c r="E295" s="231">
        <v>14.512499999999999</v>
      </c>
      <c r="F295" s="235"/>
      <c r="G295" s="235"/>
      <c r="H295" s="235"/>
      <c r="I295" s="235"/>
      <c r="J295" s="235"/>
      <c r="K295" s="235"/>
      <c r="L295" s="236"/>
      <c r="M295" s="255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">
      <c r="A296" s="252"/>
      <c r="B296" s="221"/>
      <c r="C296" s="243" t="s">
        <v>410</v>
      </c>
      <c r="D296" s="225"/>
      <c r="E296" s="231">
        <v>19.75</v>
      </c>
      <c r="F296" s="235"/>
      <c r="G296" s="235"/>
      <c r="H296" s="235"/>
      <c r="I296" s="235"/>
      <c r="J296" s="235"/>
      <c r="K296" s="235"/>
      <c r="L296" s="236"/>
      <c r="M296" s="255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">
      <c r="A297" s="252"/>
      <c r="B297" s="221"/>
      <c r="C297" s="244" t="s">
        <v>411</v>
      </c>
      <c r="D297" s="226"/>
      <c r="E297" s="232">
        <v>140.21250000000001</v>
      </c>
      <c r="F297" s="235"/>
      <c r="G297" s="235"/>
      <c r="H297" s="235"/>
      <c r="I297" s="235"/>
      <c r="J297" s="235"/>
      <c r="K297" s="235"/>
      <c r="L297" s="236"/>
      <c r="M297" s="255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outlineLevel="1" x14ac:dyDescent="0.2">
      <c r="A298" s="252"/>
      <c r="B298" s="221"/>
      <c r="C298" s="242" t="s">
        <v>412</v>
      </c>
      <c r="D298" s="225"/>
      <c r="E298" s="231"/>
      <c r="F298" s="235"/>
      <c r="G298" s="235"/>
      <c r="H298" s="235"/>
      <c r="I298" s="235"/>
      <c r="J298" s="235"/>
      <c r="K298" s="235"/>
      <c r="L298" s="236"/>
      <c r="M298" s="255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 x14ac:dyDescent="0.2">
      <c r="A299" s="252"/>
      <c r="B299" s="221"/>
      <c r="C299" s="241" t="s">
        <v>413</v>
      </c>
      <c r="D299" s="224"/>
      <c r="E299" s="229">
        <v>147.2226</v>
      </c>
      <c r="F299" s="235"/>
      <c r="G299" s="235"/>
      <c r="H299" s="235"/>
      <c r="I299" s="235"/>
      <c r="J299" s="235"/>
      <c r="K299" s="235"/>
      <c r="L299" s="236"/>
      <c r="M299" s="255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ht="22.5" outlineLevel="1" x14ac:dyDescent="0.2">
      <c r="A300" s="253">
        <v>61</v>
      </c>
      <c r="B300" s="220" t="s">
        <v>414</v>
      </c>
      <c r="C300" s="240" t="s">
        <v>415</v>
      </c>
      <c r="D300" s="223" t="s">
        <v>149</v>
      </c>
      <c r="E300" s="228">
        <v>182.18287000000001</v>
      </c>
      <c r="F300" s="237">
        <v>114</v>
      </c>
      <c r="G300" s="235">
        <f>ROUND(E300*F300,2)</f>
        <v>20768.849999999999</v>
      </c>
      <c r="H300" s="235">
        <v>3.2000000000000002E-3</v>
      </c>
      <c r="I300" s="235">
        <f>ROUND(E300*H300,2)</f>
        <v>0.57999999999999996</v>
      </c>
      <c r="J300" s="235">
        <v>0</v>
      </c>
      <c r="K300" s="235">
        <f>ROUND(E300*J300,2)</f>
        <v>0</v>
      </c>
      <c r="L300" s="236" t="s">
        <v>182</v>
      </c>
      <c r="M300" s="255" t="s">
        <v>151</v>
      </c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 t="s">
        <v>183</v>
      </c>
      <c r="AF300" s="207"/>
      <c r="AG300" s="207"/>
      <c r="AH300" s="207"/>
      <c r="AI300" s="207"/>
      <c r="AJ300" s="207"/>
      <c r="AK300" s="207"/>
      <c r="AL300" s="207"/>
      <c r="AM300" s="207">
        <v>21</v>
      </c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 x14ac:dyDescent="0.2">
      <c r="A301" s="252"/>
      <c r="B301" s="221"/>
      <c r="C301" s="242" t="s">
        <v>399</v>
      </c>
      <c r="D301" s="225"/>
      <c r="E301" s="231"/>
      <c r="F301" s="235"/>
      <c r="G301" s="235"/>
      <c r="H301" s="235"/>
      <c r="I301" s="235"/>
      <c r="J301" s="235"/>
      <c r="K301" s="235"/>
      <c r="L301" s="236"/>
      <c r="M301" s="255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 x14ac:dyDescent="0.2">
      <c r="A302" s="252"/>
      <c r="B302" s="221"/>
      <c r="C302" s="243" t="s">
        <v>416</v>
      </c>
      <c r="D302" s="225"/>
      <c r="E302" s="231">
        <v>31.21</v>
      </c>
      <c r="F302" s="235"/>
      <c r="G302" s="235"/>
      <c r="H302" s="235"/>
      <c r="I302" s="235"/>
      <c r="J302" s="235"/>
      <c r="K302" s="235"/>
      <c r="L302" s="236"/>
      <c r="M302" s="255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">
      <c r="A303" s="252"/>
      <c r="B303" s="221"/>
      <c r="C303" s="243" t="s">
        <v>417</v>
      </c>
      <c r="D303" s="225"/>
      <c r="E303" s="231">
        <v>172.04249999999999</v>
      </c>
      <c r="F303" s="235"/>
      <c r="G303" s="235"/>
      <c r="H303" s="235"/>
      <c r="I303" s="235"/>
      <c r="J303" s="235"/>
      <c r="K303" s="235"/>
      <c r="L303" s="236"/>
      <c r="M303" s="255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">
      <c r="A304" s="252"/>
      <c r="B304" s="221"/>
      <c r="C304" s="243" t="s">
        <v>418</v>
      </c>
      <c r="D304" s="225"/>
      <c r="E304" s="231">
        <v>-29.745000000000001</v>
      </c>
      <c r="F304" s="235"/>
      <c r="G304" s="235"/>
      <c r="H304" s="235"/>
      <c r="I304" s="235"/>
      <c r="J304" s="235"/>
      <c r="K304" s="235"/>
      <c r="L304" s="236"/>
      <c r="M304" s="255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">
      <c r="A305" s="252"/>
      <c r="B305" s="221"/>
      <c r="C305" s="244" t="s">
        <v>411</v>
      </c>
      <c r="D305" s="226"/>
      <c r="E305" s="232">
        <v>173.50749999999999</v>
      </c>
      <c r="F305" s="235"/>
      <c r="G305" s="235"/>
      <c r="H305" s="235"/>
      <c r="I305" s="235"/>
      <c r="J305" s="235"/>
      <c r="K305" s="235"/>
      <c r="L305" s="236"/>
      <c r="M305" s="255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">
      <c r="A306" s="252"/>
      <c r="B306" s="221"/>
      <c r="C306" s="242" t="s">
        <v>412</v>
      </c>
      <c r="D306" s="225"/>
      <c r="E306" s="231"/>
      <c r="F306" s="235"/>
      <c r="G306" s="235"/>
      <c r="H306" s="235"/>
      <c r="I306" s="235"/>
      <c r="J306" s="235"/>
      <c r="K306" s="235"/>
      <c r="L306" s="236"/>
      <c r="M306" s="255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">
      <c r="A307" s="252"/>
      <c r="B307" s="221"/>
      <c r="C307" s="241" t="s">
        <v>419</v>
      </c>
      <c r="D307" s="224"/>
      <c r="E307" s="229">
        <v>182.18288000000001</v>
      </c>
      <c r="F307" s="235"/>
      <c r="G307" s="235"/>
      <c r="H307" s="235"/>
      <c r="I307" s="235"/>
      <c r="J307" s="235"/>
      <c r="K307" s="235"/>
      <c r="L307" s="236"/>
      <c r="M307" s="255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 x14ac:dyDescent="0.2">
      <c r="A308" s="252"/>
      <c r="B308" s="331" t="s">
        <v>420</v>
      </c>
      <c r="C308" s="332"/>
      <c r="D308" s="333"/>
      <c r="E308" s="334"/>
      <c r="F308" s="335"/>
      <c r="G308" s="336"/>
      <c r="H308" s="235"/>
      <c r="I308" s="235"/>
      <c r="J308" s="235"/>
      <c r="K308" s="235"/>
      <c r="L308" s="236"/>
      <c r="M308" s="255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  <c r="AB308" s="207"/>
      <c r="AC308" s="207">
        <v>0</v>
      </c>
      <c r="AD308" s="207"/>
      <c r="AE308" s="207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">
      <c r="A309" s="252"/>
      <c r="B309" s="331" t="s">
        <v>365</v>
      </c>
      <c r="C309" s="332"/>
      <c r="D309" s="333"/>
      <c r="E309" s="334"/>
      <c r="F309" s="335"/>
      <c r="G309" s="336"/>
      <c r="H309" s="235"/>
      <c r="I309" s="235"/>
      <c r="J309" s="235"/>
      <c r="K309" s="235"/>
      <c r="L309" s="236"/>
      <c r="M309" s="255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7" t="s">
        <v>145</v>
      </c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 x14ac:dyDescent="0.2">
      <c r="A310" s="252">
        <v>62</v>
      </c>
      <c r="B310" s="221" t="s">
        <v>421</v>
      </c>
      <c r="C310" s="240" t="s">
        <v>367</v>
      </c>
      <c r="D310" s="223" t="s">
        <v>48</v>
      </c>
      <c r="E310" s="230">
        <v>2</v>
      </c>
      <c r="F310" s="237">
        <v>2230.02</v>
      </c>
      <c r="G310" s="235">
        <f>ROUND(E310*F310,2)</f>
        <v>4460.04</v>
      </c>
      <c r="H310" s="235">
        <v>0</v>
      </c>
      <c r="I310" s="235">
        <f>ROUND(E310*H310,2)</f>
        <v>0</v>
      </c>
      <c r="J310" s="235">
        <v>0</v>
      </c>
      <c r="K310" s="235">
        <f>ROUND(E310*J310,2)</f>
        <v>0</v>
      </c>
      <c r="L310" s="236" t="s">
        <v>372</v>
      </c>
      <c r="M310" s="255" t="s">
        <v>151</v>
      </c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7" t="s">
        <v>152</v>
      </c>
      <c r="AF310" s="207"/>
      <c r="AG310" s="207"/>
      <c r="AH310" s="207"/>
      <c r="AI310" s="207"/>
      <c r="AJ310" s="207"/>
      <c r="AK310" s="207"/>
      <c r="AL310" s="207"/>
      <c r="AM310" s="207">
        <v>21</v>
      </c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x14ac:dyDescent="0.2">
      <c r="A311" s="251" t="s">
        <v>141</v>
      </c>
      <c r="B311" s="219" t="s">
        <v>85</v>
      </c>
      <c r="C311" s="239" t="s">
        <v>86</v>
      </c>
      <c r="D311" s="222"/>
      <c r="E311" s="227"/>
      <c r="F311" s="342">
        <f>SUM(G312:G312)</f>
        <v>216391.14</v>
      </c>
      <c r="G311" s="343"/>
      <c r="H311" s="233"/>
      <c r="I311" s="233">
        <f>SUM(I312:I312)</f>
        <v>0</v>
      </c>
      <c r="J311" s="233"/>
      <c r="K311" s="233">
        <f>SUM(K312:K312)</f>
        <v>0</v>
      </c>
      <c r="L311" s="234"/>
      <c r="M311" s="254"/>
      <c r="AE311" t="s">
        <v>142</v>
      </c>
    </row>
    <row r="312" spans="1:60" outlineLevel="1" x14ac:dyDescent="0.2">
      <c r="A312" s="253">
        <v>63</v>
      </c>
      <c r="B312" s="220" t="s">
        <v>422</v>
      </c>
      <c r="C312" s="240" t="s">
        <v>86</v>
      </c>
      <c r="D312" s="223" t="s">
        <v>423</v>
      </c>
      <c r="E312" s="228">
        <v>1</v>
      </c>
      <c r="F312" s="237">
        <v>216391.14</v>
      </c>
      <c r="G312" s="235">
        <f>ROUND(E312*F312,2)</f>
        <v>216391.14</v>
      </c>
      <c r="H312" s="235">
        <v>0</v>
      </c>
      <c r="I312" s="235">
        <f>ROUND(E312*H312,2)</f>
        <v>0</v>
      </c>
      <c r="J312" s="235">
        <v>0</v>
      </c>
      <c r="K312" s="235">
        <f>ROUND(E312*J312,2)</f>
        <v>0</v>
      </c>
      <c r="L312" s="236"/>
      <c r="M312" s="255" t="s">
        <v>306</v>
      </c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7" t="s">
        <v>183</v>
      </c>
      <c r="AF312" s="207"/>
      <c r="AG312" s="207"/>
      <c r="AH312" s="207"/>
      <c r="AI312" s="207"/>
      <c r="AJ312" s="207"/>
      <c r="AK312" s="207"/>
      <c r="AL312" s="207"/>
      <c r="AM312" s="207">
        <v>21</v>
      </c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x14ac:dyDescent="0.2">
      <c r="A313" s="251" t="s">
        <v>141</v>
      </c>
      <c r="B313" s="219" t="s">
        <v>87</v>
      </c>
      <c r="C313" s="239" t="s">
        <v>88</v>
      </c>
      <c r="D313" s="222"/>
      <c r="E313" s="227"/>
      <c r="F313" s="342">
        <f>SUM(G314:G345)</f>
        <v>32254.47</v>
      </c>
      <c r="G313" s="343"/>
      <c r="H313" s="233"/>
      <c r="I313" s="233">
        <f>SUM(I314:I345)</f>
        <v>0.03</v>
      </c>
      <c r="J313" s="233"/>
      <c r="K313" s="233">
        <f>SUM(K314:K345)</f>
        <v>0</v>
      </c>
      <c r="L313" s="234"/>
      <c r="M313" s="254"/>
      <c r="AE313" t="s">
        <v>142</v>
      </c>
    </row>
    <row r="314" spans="1:60" outlineLevel="1" x14ac:dyDescent="0.2">
      <c r="A314" s="252"/>
      <c r="B314" s="325" t="s">
        <v>424</v>
      </c>
      <c r="C314" s="326"/>
      <c r="D314" s="327"/>
      <c r="E314" s="328"/>
      <c r="F314" s="329"/>
      <c r="G314" s="330"/>
      <c r="H314" s="235"/>
      <c r="I314" s="235"/>
      <c r="J314" s="235"/>
      <c r="K314" s="235"/>
      <c r="L314" s="236"/>
      <c r="M314" s="255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>
        <v>0</v>
      </c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">
      <c r="A315" s="252"/>
      <c r="B315" s="331" t="s">
        <v>425</v>
      </c>
      <c r="C315" s="332"/>
      <c r="D315" s="333"/>
      <c r="E315" s="334"/>
      <c r="F315" s="335"/>
      <c r="G315" s="336"/>
      <c r="H315" s="235"/>
      <c r="I315" s="235"/>
      <c r="J315" s="235"/>
      <c r="K315" s="235"/>
      <c r="L315" s="236"/>
      <c r="M315" s="255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>
        <v>1</v>
      </c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">
      <c r="A316" s="253">
        <v>64</v>
      </c>
      <c r="B316" s="220" t="s">
        <v>426</v>
      </c>
      <c r="C316" s="240" t="s">
        <v>427</v>
      </c>
      <c r="D316" s="223" t="s">
        <v>428</v>
      </c>
      <c r="E316" s="228">
        <v>2</v>
      </c>
      <c r="F316" s="237">
        <v>2360</v>
      </c>
      <c r="G316" s="235">
        <f>ROUND(E316*F316,2)</f>
        <v>4720</v>
      </c>
      <c r="H316" s="235">
        <v>1.7000000000000001E-4</v>
      </c>
      <c r="I316" s="235">
        <f>ROUND(E316*H316,2)</f>
        <v>0</v>
      </c>
      <c r="J316" s="235">
        <v>0</v>
      </c>
      <c r="K316" s="235">
        <f>ROUND(E316*J316,2)</f>
        <v>0</v>
      </c>
      <c r="L316" s="236" t="s">
        <v>429</v>
      </c>
      <c r="M316" s="255" t="s">
        <v>151</v>
      </c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 t="s">
        <v>152</v>
      </c>
      <c r="AF316" s="207"/>
      <c r="AG316" s="207"/>
      <c r="AH316" s="207"/>
      <c r="AI316" s="207"/>
      <c r="AJ316" s="207"/>
      <c r="AK316" s="207"/>
      <c r="AL316" s="207"/>
      <c r="AM316" s="207">
        <v>21</v>
      </c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 x14ac:dyDescent="0.2">
      <c r="A317" s="252"/>
      <c r="B317" s="221"/>
      <c r="C317" s="241" t="s">
        <v>430</v>
      </c>
      <c r="D317" s="224"/>
      <c r="E317" s="229">
        <v>2</v>
      </c>
      <c r="F317" s="235"/>
      <c r="G317" s="235"/>
      <c r="H317" s="235"/>
      <c r="I317" s="235"/>
      <c r="J317" s="235"/>
      <c r="K317" s="235"/>
      <c r="L317" s="236"/>
      <c r="M317" s="255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 x14ac:dyDescent="0.2">
      <c r="A318" s="252"/>
      <c r="B318" s="331" t="s">
        <v>431</v>
      </c>
      <c r="C318" s="332"/>
      <c r="D318" s="333"/>
      <c r="E318" s="334"/>
      <c r="F318" s="335"/>
      <c r="G318" s="336"/>
      <c r="H318" s="235"/>
      <c r="I318" s="235"/>
      <c r="J318" s="235"/>
      <c r="K318" s="235"/>
      <c r="L318" s="236"/>
      <c r="M318" s="255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>
        <v>0</v>
      </c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">
      <c r="A319" s="253">
        <v>65</v>
      </c>
      <c r="B319" s="220" t="s">
        <v>432</v>
      </c>
      <c r="C319" s="240" t="s">
        <v>433</v>
      </c>
      <c r="D319" s="223" t="s">
        <v>428</v>
      </c>
      <c r="E319" s="228">
        <v>2</v>
      </c>
      <c r="F319" s="237">
        <v>1410</v>
      </c>
      <c r="G319" s="235">
        <f>ROUND(E319*F319,2)</f>
        <v>2820</v>
      </c>
      <c r="H319" s="235">
        <v>1.2999999999999999E-3</v>
      </c>
      <c r="I319" s="235">
        <f>ROUND(E319*H319,2)</f>
        <v>0</v>
      </c>
      <c r="J319" s="235">
        <v>0</v>
      </c>
      <c r="K319" s="235">
        <f>ROUND(E319*J319,2)</f>
        <v>0</v>
      </c>
      <c r="L319" s="236" t="s">
        <v>429</v>
      </c>
      <c r="M319" s="255" t="s">
        <v>151</v>
      </c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 t="s">
        <v>152</v>
      </c>
      <c r="AF319" s="207"/>
      <c r="AG319" s="207"/>
      <c r="AH319" s="207"/>
      <c r="AI319" s="207"/>
      <c r="AJ319" s="207"/>
      <c r="AK319" s="207"/>
      <c r="AL319" s="207"/>
      <c r="AM319" s="207">
        <v>21</v>
      </c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">
      <c r="A320" s="252"/>
      <c r="B320" s="221"/>
      <c r="C320" s="241" t="s">
        <v>430</v>
      </c>
      <c r="D320" s="224"/>
      <c r="E320" s="229">
        <v>2</v>
      </c>
      <c r="F320" s="235"/>
      <c r="G320" s="235"/>
      <c r="H320" s="235"/>
      <c r="I320" s="235"/>
      <c r="J320" s="235"/>
      <c r="K320" s="235"/>
      <c r="L320" s="236"/>
      <c r="M320" s="255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">
      <c r="A321" s="252"/>
      <c r="B321" s="331" t="s">
        <v>434</v>
      </c>
      <c r="C321" s="332"/>
      <c r="D321" s="333"/>
      <c r="E321" s="334"/>
      <c r="F321" s="335"/>
      <c r="G321" s="336"/>
      <c r="H321" s="235"/>
      <c r="I321" s="235"/>
      <c r="J321" s="235"/>
      <c r="K321" s="235"/>
      <c r="L321" s="236"/>
      <c r="M321" s="255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07"/>
      <c r="AC321" s="207">
        <v>0</v>
      </c>
      <c r="AD321" s="207"/>
      <c r="AE321" s="207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">
      <c r="A322" s="252"/>
      <c r="B322" s="331" t="s">
        <v>435</v>
      </c>
      <c r="C322" s="332"/>
      <c r="D322" s="333"/>
      <c r="E322" s="334"/>
      <c r="F322" s="335"/>
      <c r="G322" s="336"/>
      <c r="H322" s="235"/>
      <c r="I322" s="235"/>
      <c r="J322" s="235"/>
      <c r="K322" s="235"/>
      <c r="L322" s="236"/>
      <c r="M322" s="255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  <c r="AB322" s="207"/>
      <c r="AC322" s="207">
        <v>1</v>
      </c>
      <c r="AD322" s="207"/>
      <c r="AE322" s="207"/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outlineLevel="1" x14ac:dyDescent="0.2">
      <c r="A323" s="253">
        <v>66</v>
      </c>
      <c r="B323" s="220" t="s">
        <v>436</v>
      </c>
      <c r="C323" s="240" t="s">
        <v>437</v>
      </c>
      <c r="D323" s="223" t="s">
        <v>428</v>
      </c>
      <c r="E323" s="228">
        <v>2</v>
      </c>
      <c r="F323" s="237">
        <v>530</v>
      </c>
      <c r="G323" s="235">
        <f>ROUND(E323*F323,2)</f>
        <v>1060</v>
      </c>
      <c r="H323" s="235">
        <v>7.2000000000000005E-4</v>
      </c>
      <c r="I323" s="235">
        <f>ROUND(E323*H323,2)</f>
        <v>0</v>
      </c>
      <c r="J323" s="235">
        <v>0</v>
      </c>
      <c r="K323" s="235">
        <f>ROUND(E323*J323,2)</f>
        <v>0</v>
      </c>
      <c r="L323" s="236" t="s">
        <v>429</v>
      </c>
      <c r="M323" s="255" t="s">
        <v>151</v>
      </c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  <c r="AB323" s="207"/>
      <c r="AC323" s="207"/>
      <c r="AD323" s="207"/>
      <c r="AE323" s="207" t="s">
        <v>152</v>
      </c>
      <c r="AF323" s="207"/>
      <c r="AG323" s="207"/>
      <c r="AH323" s="207"/>
      <c r="AI323" s="207"/>
      <c r="AJ323" s="207"/>
      <c r="AK323" s="207"/>
      <c r="AL323" s="207"/>
      <c r="AM323" s="207">
        <v>21</v>
      </c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outlineLevel="1" x14ac:dyDescent="0.2">
      <c r="A324" s="252"/>
      <c r="B324" s="221"/>
      <c r="C324" s="241" t="s">
        <v>438</v>
      </c>
      <c r="D324" s="224"/>
      <c r="E324" s="229">
        <v>2</v>
      </c>
      <c r="F324" s="235"/>
      <c r="G324" s="235"/>
      <c r="H324" s="235"/>
      <c r="I324" s="235"/>
      <c r="J324" s="235"/>
      <c r="K324" s="235"/>
      <c r="L324" s="236"/>
      <c r="M324" s="255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 x14ac:dyDescent="0.2">
      <c r="A325" s="252"/>
      <c r="B325" s="331" t="s">
        <v>439</v>
      </c>
      <c r="C325" s="332"/>
      <c r="D325" s="333"/>
      <c r="E325" s="334"/>
      <c r="F325" s="335"/>
      <c r="G325" s="336"/>
      <c r="H325" s="235"/>
      <c r="I325" s="235"/>
      <c r="J325" s="235"/>
      <c r="K325" s="235"/>
      <c r="L325" s="236"/>
      <c r="M325" s="255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>
        <v>0</v>
      </c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">
      <c r="A326" s="253">
        <v>67</v>
      </c>
      <c r="B326" s="220" t="s">
        <v>440</v>
      </c>
      <c r="C326" s="240" t="s">
        <v>441</v>
      </c>
      <c r="D326" s="223" t="s">
        <v>428</v>
      </c>
      <c r="E326" s="228">
        <v>4</v>
      </c>
      <c r="F326" s="237">
        <v>132</v>
      </c>
      <c r="G326" s="235">
        <f>ROUND(E326*F326,2)</f>
        <v>528</v>
      </c>
      <c r="H326" s="235">
        <v>2.4000000000000001E-4</v>
      </c>
      <c r="I326" s="235">
        <f>ROUND(E326*H326,2)</f>
        <v>0</v>
      </c>
      <c r="J326" s="235">
        <v>0</v>
      </c>
      <c r="K326" s="235">
        <f>ROUND(E326*J326,2)</f>
        <v>0</v>
      </c>
      <c r="L326" s="236" t="s">
        <v>429</v>
      </c>
      <c r="M326" s="255" t="s">
        <v>151</v>
      </c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  <c r="AB326" s="207"/>
      <c r="AC326" s="207"/>
      <c r="AD326" s="207"/>
      <c r="AE326" s="207" t="s">
        <v>152</v>
      </c>
      <c r="AF326" s="207"/>
      <c r="AG326" s="207"/>
      <c r="AH326" s="207"/>
      <c r="AI326" s="207"/>
      <c r="AJ326" s="207"/>
      <c r="AK326" s="207"/>
      <c r="AL326" s="207"/>
      <c r="AM326" s="207">
        <v>21</v>
      </c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outlineLevel="1" x14ac:dyDescent="0.2">
      <c r="A327" s="252"/>
      <c r="B327" s="221"/>
      <c r="C327" s="241" t="s">
        <v>442</v>
      </c>
      <c r="D327" s="224"/>
      <c r="E327" s="229">
        <v>4</v>
      </c>
      <c r="F327" s="235"/>
      <c r="G327" s="235"/>
      <c r="H327" s="235"/>
      <c r="I327" s="235"/>
      <c r="J327" s="235"/>
      <c r="K327" s="235"/>
      <c r="L327" s="236"/>
      <c r="M327" s="255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outlineLevel="1" x14ac:dyDescent="0.2">
      <c r="A328" s="252"/>
      <c r="B328" s="331" t="s">
        <v>443</v>
      </c>
      <c r="C328" s="332"/>
      <c r="D328" s="333"/>
      <c r="E328" s="334"/>
      <c r="F328" s="335"/>
      <c r="G328" s="336"/>
      <c r="H328" s="235"/>
      <c r="I328" s="235"/>
      <c r="J328" s="235"/>
      <c r="K328" s="235"/>
      <c r="L328" s="236"/>
      <c r="M328" s="255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>
        <v>0</v>
      </c>
      <c r="AD328" s="207"/>
      <c r="AE328" s="207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">
      <c r="A329" s="253">
        <v>68</v>
      </c>
      <c r="B329" s="220" t="s">
        <v>444</v>
      </c>
      <c r="C329" s="240" t="s">
        <v>445</v>
      </c>
      <c r="D329" s="223" t="s">
        <v>251</v>
      </c>
      <c r="E329" s="228">
        <v>2</v>
      </c>
      <c r="F329" s="237">
        <v>940</v>
      </c>
      <c r="G329" s="235">
        <f>ROUND(E329*F329,2)</f>
        <v>1880</v>
      </c>
      <c r="H329" s="235">
        <v>1.64E-3</v>
      </c>
      <c r="I329" s="235">
        <f>ROUND(E329*H329,2)</f>
        <v>0</v>
      </c>
      <c r="J329" s="235">
        <v>0</v>
      </c>
      <c r="K329" s="235">
        <f>ROUND(E329*J329,2)</f>
        <v>0</v>
      </c>
      <c r="L329" s="236" t="s">
        <v>429</v>
      </c>
      <c r="M329" s="255" t="s">
        <v>151</v>
      </c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 t="s">
        <v>152</v>
      </c>
      <c r="AF329" s="207"/>
      <c r="AG329" s="207"/>
      <c r="AH329" s="207"/>
      <c r="AI329" s="207"/>
      <c r="AJ329" s="207"/>
      <c r="AK329" s="207"/>
      <c r="AL329" s="207"/>
      <c r="AM329" s="207">
        <v>21</v>
      </c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 x14ac:dyDescent="0.2">
      <c r="A330" s="252"/>
      <c r="B330" s="221"/>
      <c r="C330" s="241" t="s">
        <v>438</v>
      </c>
      <c r="D330" s="224"/>
      <c r="E330" s="229">
        <v>2</v>
      </c>
      <c r="F330" s="235"/>
      <c r="G330" s="235"/>
      <c r="H330" s="235"/>
      <c r="I330" s="235"/>
      <c r="J330" s="235"/>
      <c r="K330" s="235"/>
      <c r="L330" s="236"/>
      <c r="M330" s="255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outlineLevel="1" x14ac:dyDescent="0.2">
      <c r="A331" s="252"/>
      <c r="B331" s="331" t="s">
        <v>446</v>
      </c>
      <c r="C331" s="332"/>
      <c r="D331" s="333"/>
      <c r="E331" s="334"/>
      <c r="F331" s="335"/>
      <c r="G331" s="336"/>
      <c r="H331" s="235"/>
      <c r="I331" s="235"/>
      <c r="J331" s="235"/>
      <c r="K331" s="235"/>
      <c r="L331" s="236"/>
      <c r="M331" s="255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>
        <v>0</v>
      </c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outlineLevel="1" x14ac:dyDescent="0.2">
      <c r="A332" s="253">
        <v>69</v>
      </c>
      <c r="B332" s="220" t="s">
        <v>447</v>
      </c>
      <c r="C332" s="240" t="s">
        <v>448</v>
      </c>
      <c r="D332" s="223" t="s">
        <v>251</v>
      </c>
      <c r="E332" s="228">
        <v>2</v>
      </c>
      <c r="F332" s="237">
        <v>985</v>
      </c>
      <c r="G332" s="235">
        <f>ROUND(E332*F332,2)</f>
        <v>1970</v>
      </c>
      <c r="H332" s="235">
        <v>1.5200000000000001E-3</v>
      </c>
      <c r="I332" s="235">
        <f>ROUND(E332*H332,2)</f>
        <v>0</v>
      </c>
      <c r="J332" s="235">
        <v>0</v>
      </c>
      <c r="K332" s="235">
        <f>ROUND(E332*J332,2)</f>
        <v>0</v>
      </c>
      <c r="L332" s="236" t="s">
        <v>429</v>
      </c>
      <c r="M332" s="255" t="s">
        <v>151</v>
      </c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 t="s">
        <v>152</v>
      </c>
      <c r="AF332" s="207"/>
      <c r="AG332" s="207"/>
      <c r="AH332" s="207"/>
      <c r="AI332" s="207"/>
      <c r="AJ332" s="207"/>
      <c r="AK332" s="207"/>
      <c r="AL332" s="207"/>
      <c r="AM332" s="207">
        <v>21</v>
      </c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</row>
    <row r="333" spans="1:60" outlineLevel="1" x14ac:dyDescent="0.2">
      <c r="A333" s="252"/>
      <c r="B333" s="221"/>
      <c r="C333" s="241" t="s">
        <v>430</v>
      </c>
      <c r="D333" s="224"/>
      <c r="E333" s="229">
        <v>2</v>
      </c>
      <c r="F333" s="235"/>
      <c r="G333" s="235"/>
      <c r="H333" s="235"/>
      <c r="I333" s="235"/>
      <c r="J333" s="235"/>
      <c r="K333" s="235"/>
      <c r="L333" s="236"/>
      <c r="M333" s="255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">
      <c r="A334" s="252"/>
      <c r="B334" s="331" t="s">
        <v>449</v>
      </c>
      <c r="C334" s="332"/>
      <c r="D334" s="333"/>
      <c r="E334" s="334"/>
      <c r="F334" s="335"/>
      <c r="G334" s="336"/>
      <c r="H334" s="235"/>
      <c r="I334" s="235"/>
      <c r="J334" s="235"/>
      <c r="K334" s="235"/>
      <c r="L334" s="236"/>
      <c r="M334" s="255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  <c r="AB334" s="207"/>
      <c r="AC334" s="207">
        <v>0</v>
      </c>
      <c r="AD334" s="207"/>
      <c r="AE334" s="207"/>
      <c r="AF334" s="207"/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outlineLevel="1" x14ac:dyDescent="0.2">
      <c r="A335" s="253">
        <v>70</v>
      </c>
      <c r="B335" s="220" t="s">
        <v>450</v>
      </c>
      <c r="C335" s="240" t="s">
        <v>451</v>
      </c>
      <c r="D335" s="223" t="s">
        <v>251</v>
      </c>
      <c r="E335" s="228">
        <v>2</v>
      </c>
      <c r="F335" s="237">
        <v>315</v>
      </c>
      <c r="G335" s="235">
        <f>ROUND(E335*F335,2)</f>
        <v>630</v>
      </c>
      <c r="H335" s="235">
        <v>2.2000000000000001E-4</v>
      </c>
      <c r="I335" s="235">
        <f>ROUND(E335*H335,2)</f>
        <v>0</v>
      </c>
      <c r="J335" s="235">
        <v>0</v>
      </c>
      <c r="K335" s="235">
        <f>ROUND(E335*J335,2)</f>
        <v>0</v>
      </c>
      <c r="L335" s="236" t="s">
        <v>429</v>
      </c>
      <c r="M335" s="255" t="s">
        <v>151</v>
      </c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7" t="s">
        <v>152</v>
      </c>
      <c r="AF335" s="207"/>
      <c r="AG335" s="207"/>
      <c r="AH335" s="207"/>
      <c r="AI335" s="207"/>
      <c r="AJ335" s="207"/>
      <c r="AK335" s="207"/>
      <c r="AL335" s="207"/>
      <c r="AM335" s="207">
        <v>21</v>
      </c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outlineLevel="1" x14ac:dyDescent="0.2">
      <c r="A336" s="252"/>
      <c r="B336" s="221"/>
      <c r="C336" s="241" t="s">
        <v>438</v>
      </c>
      <c r="D336" s="224"/>
      <c r="E336" s="229">
        <v>2</v>
      </c>
      <c r="F336" s="235"/>
      <c r="G336" s="235"/>
      <c r="H336" s="235"/>
      <c r="I336" s="235"/>
      <c r="J336" s="235"/>
      <c r="K336" s="235"/>
      <c r="L336" s="236"/>
      <c r="M336" s="255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 x14ac:dyDescent="0.2">
      <c r="A337" s="253">
        <v>71</v>
      </c>
      <c r="B337" s="220" t="s">
        <v>452</v>
      </c>
      <c r="C337" s="240" t="s">
        <v>453</v>
      </c>
      <c r="D337" s="223" t="s">
        <v>251</v>
      </c>
      <c r="E337" s="228">
        <v>2</v>
      </c>
      <c r="F337" s="237">
        <v>430</v>
      </c>
      <c r="G337" s="235">
        <f>ROUND(E337*F337,2)</f>
        <v>860</v>
      </c>
      <c r="H337" s="235">
        <v>0</v>
      </c>
      <c r="I337" s="235">
        <f>ROUND(E337*H337,2)</f>
        <v>0</v>
      </c>
      <c r="J337" s="235">
        <v>0</v>
      </c>
      <c r="K337" s="235">
        <f>ROUND(E337*J337,2)</f>
        <v>0</v>
      </c>
      <c r="L337" s="236" t="s">
        <v>182</v>
      </c>
      <c r="M337" s="255" t="s">
        <v>151</v>
      </c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  <c r="AB337" s="207"/>
      <c r="AC337" s="207"/>
      <c r="AD337" s="207"/>
      <c r="AE337" s="207" t="s">
        <v>183</v>
      </c>
      <c r="AF337" s="207"/>
      <c r="AG337" s="207"/>
      <c r="AH337" s="207"/>
      <c r="AI337" s="207"/>
      <c r="AJ337" s="207"/>
      <c r="AK337" s="207"/>
      <c r="AL337" s="207"/>
      <c r="AM337" s="207">
        <v>21</v>
      </c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">
      <c r="A338" s="252"/>
      <c r="B338" s="221"/>
      <c r="C338" s="241" t="s">
        <v>430</v>
      </c>
      <c r="D338" s="224"/>
      <c r="E338" s="229">
        <v>2</v>
      </c>
      <c r="F338" s="235"/>
      <c r="G338" s="235"/>
      <c r="H338" s="235"/>
      <c r="I338" s="235"/>
      <c r="J338" s="235"/>
      <c r="K338" s="235"/>
      <c r="L338" s="236"/>
      <c r="M338" s="255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ht="22.5" outlineLevel="1" x14ac:dyDescent="0.2">
      <c r="A339" s="253">
        <v>72</v>
      </c>
      <c r="B339" s="220" t="s">
        <v>454</v>
      </c>
      <c r="C339" s="240" t="s">
        <v>455</v>
      </c>
      <c r="D339" s="223" t="s">
        <v>251</v>
      </c>
      <c r="E339" s="228">
        <v>2</v>
      </c>
      <c r="F339" s="237">
        <v>1795</v>
      </c>
      <c r="G339" s="235">
        <f>ROUND(E339*F339,2)</f>
        <v>3590</v>
      </c>
      <c r="H339" s="235">
        <v>4.4999999999999997E-3</v>
      </c>
      <c r="I339" s="235">
        <f>ROUND(E339*H339,2)</f>
        <v>0.01</v>
      </c>
      <c r="J339" s="235">
        <v>0</v>
      </c>
      <c r="K339" s="235">
        <f>ROUND(E339*J339,2)</f>
        <v>0</v>
      </c>
      <c r="L339" s="236" t="s">
        <v>182</v>
      </c>
      <c r="M339" s="255" t="s">
        <v>151</v>
      </c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7" t="s">
        <v>183</v>
      </c>
      <c r="AF339" s="207"/>
      <c r="AG339" s="207"/>
      <c r="AH339" s="207"/>
      <c r="AI339" s="207"/>
      <c r="AJ339" s="207"/>
      <c r="AK339" s="207"/>
      <c r="AL339" s="207"/>
      <c r="AM339" s="207">
        <v>21</v>
      </c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outlineLevel="1" x14ac:dyDescent="0.2">
      <c r="A340" s="252"/>
      <c r="B340" s="221"/>
      <c r="C340" s="241" t="s">
        <v>438</v>
      </c>
      <c r="D340" s="224"/>
      <c r="E340" s="229">
        <v>2</v>
      </c>
      <c r="F340" s="235"/>
      <c r="G340" s="235"/>
      <c r="H340" s="235"/>
      <c r="I340" s="235"/>
      <c r="J340" s="235"/>
      <c r="K340" s="235"/>
      <c r="L340" s="236"/>
      <c r="M340" s="255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</row>
    <row r="341" spans="1:60" outlineLevel="1" x14ac:dyDescent="0.2">
      <c r="A341" s="253">
        <v>73</v>
      </c>
      <c r="B341" s="220" t="s">
        <v>456</v>
      </c>
      <c r="C341" s="240" t="s">
        <v>457</v>
      </c>
      <c r="D341" s="223" t="s">
        <v>251</v>
      </c>
      <c r="E341" s="228">
        <v>2</v>
      </c>
      <c r="F341" s="237">
        <v>7050</v>
      </c>
      <c r="G341" s="235">
        <f>ROUND(E341*F341,2)</f>
        <v>14100</v>
      </c>
      <c r="H341" s="235">
        <v>0.01</v>
      </c>
      <c r="I341" s="235">
        <f>ROUND(E341*H341,2)</f>
        <v>0.02</v>
      </c>
      <c r="J341" s="235">
        <v>0</v>
      </c>
      <c r="K341" s="235">
        <f>ROUND(E341*J341,2)</f>
        <v>0</v>
      </c>
      <c r="L341" s="236"/>
      <c r="M341" s="255" t="s">
        <v>306</v>
      </c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  <c r="AB341" s="207"/>
      <c r="AC341" s="207"/>
      <c r="AD341" s="207"/>
      <c r="AE341" s="207" t="s">
        <v>183</v>
      </c>
      <c r="AF341" s="207"/>
      <c r="AG341" s="207"/>
      <c r="AH341" s="207"/>
      <c r="AI341" s="207"/>
      <c r="AJ341" s="207"/>
      <c r="AK341" s="207"/>
      <c r="AL341" s="207"/>
      <c r="AM341" s="207">
        <v>21</v>
      </c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 x14ac:dyDescent="0.2">
      <c r="A342" s="252"/>
      <c r="B342" s="221"/>
      <c r="C342" s="241" t="s">
        <v>430</v>
      </c>
      <c r="D342" s="224"/>
      <c r="E342" s="229">
        <v>2</v>
      </c>
      <c r="F342" s="235"/>
      <c r="G342" s="235"/>
      <c r="H342" s="235"/>
      <c r="I342" s="235"/>
      <c r="J342" s="235"/>
      <c r="K342" s="235"/>
      <c r="L342" s="236"/>
      <c r="M342" s="255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outlineLevel="1" x14ac:dyDescent="0.2">
      <c r="A343" s="252"/>
      <c r="B343" s="331" t="s">
        <v>458</v>
      </c>
      <c r="C343" s="332"/>
      <c r="D343" s="333"/>
      <c r="E343" s="334"/>
      <c r="F343" s="335"/>
      <c r="G343" s="336"/>
      <c r="H343" s="235"/>
      <c r="I343" s="235"/>
      <c r="J343" s="235"/>
      <c r="K343" s="235"/>
      <c r="L343" s="236"/>
      <c r="M343" s="255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>
        <v>0</v>
      </c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outlineLevel="1" x14ac:dyDescent="0.2">
      <c r="A344" s="252"/>
      <c r="B344" s="331" t="s">
        <v>459</v>
      </c>
      <c r="C344" s="332"/>
      <c r="D344" s="333"/>
      <c r="E344" s="334"/>
      <c r="F344" s="335"/>
      <c r="G344" s="336"/>
      <c r="H344" s="235"/>
      <c r="I344" s="235"/>
      <c r="J344" s="235"/>
      <c r="K344" s="235"/>
      <c r="L344" s="236"/>
      <c r="M344" s="255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 t="s">
        <v>145</v>
      </c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outlineLevel="1" x14ac:dyDescent="0.2">
      <c r="A345" s="252">
        <v>74</v>
      </c>
      <c r="B345" s="221" t="s">
        <v>460</v>
      </c>
      <c r="C345" s="240" t="s">
        <v>367</v>
      </c>
      <c r="D345" s="223" t="s">
        <v>48</v>
      </c>
      <c r="E345" s="230">
        <v>0.3</v>
      </c>
      <c r="F345" s="237">
        <v>321.58</v>
      </c>
      <c r="G345" s="235">
        <f>ROUND(E345*F345,2)</f>
        <v>96.47</v>
      </c>
      <c r="H345" s="235">
        <v>0</v>
      </c>
      <c r="I345" s="235">
        <f>ROUND(E345*H345,2)</f>
        <v>0</v>
      </c>
      <c r="J345" s="235">
        <v>0</v>
      </c>
      <c r="K345" s="235">
        <f>ROUND(E345*J345,2)</f>
        <v>0</v>
      </c>
      <c r="L345" s="236" t="s">
        <v>429</v>
      </c>
      <c r="M345" s="255" t="s">
        <v>151</v>
      </c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 t="s">
        <v>152</v>
      </c>
      <c r="AF345" s="207"/>
      <c r="AG345" s="207"/>
      <c r="AH345" s="207"/>
      <c r="AI345" s="207"/>
      <c r="AJ345" s="207"/>
      <c r="AK345" s="207"/>
      <c r="AL345" s="207"/>
      <c r="AM345" s="207">
        <v>21</v>
      </c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x14ac:dyDescent="0.2">
      <c r="A346" s="251" t="s">
        <v>141</v>
      </c>
      <c r="B346" s="219" t="s">
        <v>89</v>
      </c>
      <c r="C346" s="239" t="s">
        <v>90</v>
      </c>
      <c r="D346" s="222"/>
      <c r="E346" s="227"/>
      <c r="F346" s="342">
        <f>SUM(G347:G347)</f>
        <v>263490.78999999998</v>
      </c>
      <c r="G346" s="343"/>
      <c r="H346" s="233"/>
      <c r="I346" s="233">
        <f>SUM(I347:I347)</f>
        <v>0</v>
      </c>
      <c r="J346" s="233"/>
      <c r="K346" s="233">
        <f>SUM(K347:K347)</f>
        <v>0</v>
      </c>
      <c r="L346" s="234"/>
      <c r="M346" s="254"/>
      <c r="AE346" t="s">
        <v>142</v>
      </c>
    </row>
    <row r="347" spans="1:60" outlineLevel="1" x14ac:dyDescent="0.2">
      <c r="A347" s="253">
        <v>75</v>
      </c>
      <c r="B347" s="220" t="s">
        <v>461</v>
      </c>
      <c r="C347" s="240" t="s">
        <v>90</v>
      </c>
      <c r="D347" s="223" t="s">
        <v>423</v>
      </c>
      <c r="E347" s="228">
        <v>1</v>
      </c>
      <c r="F347" s="237">
        <v>263490.78999999998</v>
      </c>
      <c r="G347" s="235">
        <f>ROUND(E347*F347,2)</f>
        <v>263490.78999999998</v>
      </c>
      <c r="H347" s="235">
        <v>0</v>
      </c>
      <c r="I347" s="235">
        <f>ROUND(E347*H347,2)</f>
        <v>0</v>
      </c>
      <c r="J347" s="235">
        <v>0</v>
      </c>
      <c r="K347" s="235">
        <f>ROUND(E347*J347,2)</f>
        <v>0</v>
      </c>
      <c r="L347" s="236"/>
      <c r="M347" s="255" t="s">
        <v>306</v>
      </c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7" t="s">
        <v>183</v>
      </c>
      <c r="AF347" s="207"/>
      <c r="AG347" s="207"/>
      <c r="AH347" s="207"/>
      <c r="AI347" s="207"/>
      <c r="AJ347" s="207"/>
      <c r="AK347" s="207"/>
      <c r="AL347" s="207"/>
      <c r="AM347" s="207">
        <v>21</v>
      </c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x14ac:dyDescent="0.2">
      <c r="A348" s="251" t="s">
        <v>141</v>
      </c>
      <c r="B348" s="219" t="s">
        <v>91</v>
      </c>
      <c r="C348" s="239" t="s">
        <v>92</v>
      </c>
      <c r="D348" s="222"/>
      <c r="E348" s="227"/>
      <c r="F348" s="342">
        <f>SUM(G349:G355)</f>
        <v>10674.2</v>
      </c>
      <c r="G348" s="343"/>
      <c r="H348" s="233"/>
      <c r="I348" s="233">
        <f>SUM(I349:I355)</f>
        <v>0.14000000000000001</v>
      </c>
      <c r="J348" s="233"/>
      <c r="K348" s="233">
        <f>SUM(K349:K355)</f>
        <v>0</v>
      </c>
      <c r="L348" s="234"/>
      <c r="M348" s="254"/>
      <c r="AE348" t="s">
        <v>142</v>
      </c>
    </row>
    <row r="349" spans="1:60" outlineLevel="1" x14ac:dyDescent="0.2">
      <c r="A349" s="252"/>
      <c r="B349" s="325" t="s">
        <v>462</v>
      </c>
      <c r="C349" s="326"/>
      <c r="D349" s="327"/>
      <c r="E349" s="328"/>
      <c r="F349" s="329"/>
      <c r="G349" s="330"/>
      <c r="H349" s="235"/>
      <c r="I349" s="235"/>
      <c r="J349" s="235"/>
      <c r="K349" s="235"/>
      <c r="L349" s="236"/>
      <c r="M349" s="255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>
        <v>0</v>
      </c>
      <c r="AD349" s="207"/>
      <c r="AE349" s="207"/>
      <c r="AF349" s="207"/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 x14ac:dyDescent="0.2">
      <c r="A350" s="252"/>
      <c r="B350" s="331" t="s">
        <v>463</v>
      </c>
      <c r="C350" s="332"/>
      <c r="D350" s="333"/>
      <c r="E350" s="334"/>
      <c r="F350" s="335"/>
      <c r="G350" s="336"/>
      <c r="H350" s="235"/>
      <c r="I350" s="235"/>
      <c r="J350" s="235"/>
      <c r="K350" s="235"/>
      <c r="L350" s="236"/>
      <c r="M350" s="255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  <c r="AB350" s="207"/>
      <c r="AC350" s="207">
        <v>1</v>
      </c>
      <c r="AD350" s="207"/>
      <c r="AE350" s="207"/>
      <c r="AF350" s="207"/>
      <c r="AG350" s="207"/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outlineLevel="1" x14ac:dyDescent="0.2">
      <c r="A351" s="253">
        <v>76</v>
      </c>
      <c r="B351" s="220" t="s">
        <v>464</v>
      </c>
      <c r="C351" s="240" t="s">
        <v>465</v>
      </c>
      <c r="D351" s="223" t="s">
        <v>251</v>
      </c>
      <c r="E351" s="228">
        <v>1</v>
      </c>
      <c r="F351" s="237">
        <v>10070</v>
      </c>
      <c r="G351" s="235">
        <f>ROUND(E351*F351,2)</f>
        <v>10070</v>
      </c>
      <c r="H351" s="235">
        <v>0.14369000000000001</v>
      </c>
      <c r="I351" s="235">
        <f>ROUND(E351*H351,2)</f>
        <v>0.14000000000000001</v>
      </c>
      <c r="J351" s="235">
        <v>0</v>
      </c>
      <c r="K351" s="235">
        <f>ROUND(E351*J351,2)</f>
        <v>0</v>
      </c>
      <c r="L351" s="236" t="s">
        <v>466</v>
      </c>
      <c r="M351" s="255" t="s">
        <v>151</v>
      </c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07"/>
      <c r="AC351" s="207"/>
      <c r="AD351" s="207"/>
      <c r="AE351" s="207" t="s">
        <v>152</v>
      </c>
      <c r="AF351" s="207"/>
      <c r="AG351" s="207"/>
      <c r="AH351" s="207"/>
      <c r="AI351" s="207"/>
      <c r="AJ351" s="207"/>
      <c r="AK351" s="207"/>
      <c r="AL351" s="207"/>
      <c r="AM351" s="207">
        <v>21</v>
      </c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</row>
    <row r="352" spans="1:60" outlineLevel="1" x14ac:dyDescent="0.2">
      <c r="A352" s="252"/>
      <c r="B352" s="221"/>
      <c r="C352" s="337" t="s">
        <v>467</v>
      </c>
      <c r="D352" s="338"/>
      <c r="E352" s="339"/>
      <c r="F352" s="340"/>
      <c r="G352" s="341"/>
      <c r="H352" s="235"/>
      <c r="I352" s="235"/>
      <c r="J352" s="235"/>
      <c r="K352" s="235"/>
      <c r="L352" s="236"/>
      <c r="M352" s="255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12" t="str">
        <f>C352</f>
        <v>Zakrývání rozpracovaných tesařských konstrukcí těžkou plachtou na ochranu před srážkovou vodou.</v>
      </c>
      <c r="BB352" s="207"/>
      <c r="BC352" s="207"/>
      <c r="BD352" s="207"/>
      <c r="BE352" s="207"/>
      <c r="BF352" s="207"/>
      <c r="BG352" s="207"/>
      <c r="BH352" s="207"/>
    </row>
    <row r="353" spans="1:60" outlineLevel="1" x14ac:dyDescent="0.2">
      <c r="A353" s="252"/>
      <c r="B353" s="331" t="s">
        <v>468</v>
      </c>
      <c r="C353" s="332"/>
      <c r="D353" s="333"/>
      <c r="E353" s="334"/>
      <c r="F353" s="335"/>
      <c r="G353" s="336"/>
      <c r="H353" s="235"/>
      <c r="I353" s="235"/>
      <c r="J353" s="235"/>
      <c r="K353" s="235"/>
      <c r="L353" s="236"/>
      <c r="M353" s="255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>
        <v>0</v>
      </c>
      <c r="AD353" s="207"/>
      <c r="AE353" s="207"/>
      <c r="AF353" s="207"/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outlineLevel="1" x14ac:dyDescent="0.2">
      <c r="A354" s="252"/>
      <c r="B354" s="331" t="s">
        <v>365</v>
      </c>
      <c r="C354" s="332"/>
      <c r="D354" s="333"/>
      <c r="E354" s="334"/>
      <c r="F354" s="335"/>
      <c r="G354" s="336"/>
      <c r="H354" s="235"/>
      <c r="I354" s="235"/>
      <c r="J354" s="235"/>
      <c r="K354" s="235"/>
      <c r="L354" s="236"/>
      <c r="M354" s="255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7" t="s">
        <v>145</v>
      </c>
      <c r="AF354" s="207"/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 x14ac:dyDescent="0.2">
      <c r="A355" s="252">
        <v>77</v>
      </c>
      <c r="B355" s="221" t="s">
        <v>469</v>
      </c>
      <c r="C355" s="240" t="s">
        <v>470</v>
      </c>
      <c r="D355" s="223" t="s">
        <v>48</v>
      </c>
      <c r="E355" s="230">
        <v>6</v>
      </c>
      <c r="F355" s="237">
        <v>100.7</v>
      </c>
      <c r="G355" s="235">
        <f>ROUND(E355*F355,2)</f>
        <v>604.20000000000005</v>
      </c>
      <c r="H355" s="235">
        <v>0</v>
      </c>
      <c r="I355" s="235">
        <f>ROUND(E355*H355,2)</f>
        <v>0</v>
      </c>
      <c r="J355" s="235">
        <v>0</v>
      </c>
      <c r="K355" s="235">
        <f>ROUND(E355*J355,2)</f>
        <v>0</v>
      </c>
      <c r="L355" s="236" t="s">
        <v>466</v>
      </c>
      <c r="M355" s="255" t="s">
        <v>151</v>
      </c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7" t="s">
        <v>152</v>
      </c>
      <c r="AF355" s="207"/>
      <c r="AG355" s="207"/>
      <c r="AH355" s="207"/>
      <c r="AI355" s="207"/>
      <c r="AJ355" s="207"/>
      <c r="AK355" s="207"/>
      <c r="AL355" s="207"/>
      <c r="AM355" s="207">
        <v>21</v>
      </c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x14ac:dyDescent="0.2">
      <c r="A356" s="251" t="s">
        <v>141</v>
      </c>
      <c r="B356" s="219" t="s">
        <v>93</v>
      </c>
      <c r="C356" s="239" t="s">
        <v>94</v>
      </c>
      <c r="D356" s="222"/>
      <c r="E356" s="227"/>
      <c r="F356" s="342">
        <f>SUM(G357:G371)</f>
        <v>68204.31</v>
      </c>
      <c r="G356" s="343"/>
      <c r="H356" s="233"/>
      <c r="I356" s="233">
        <f>SUM(I357:I371)</f>
        <v>3.13</v>
      </c>
      <c r="J356" s="233"/>
      <c r="K356" s="233">
        <f>SUM(K357:K371)</f>
        <v>0</v>
      </c>
      <c r="L356" s="234"/>
      <c r="M356" s="254"/>
      <c r="AE356" t="s">
        <v>142</v>
      </c>
    </row>
    <row r="357" spans="1:60" outlineLevel="1" x14ac:dyDescent="0.2">
      <c r="A357" s="252"/>
      <c r="B357" s="325" t="s">
        <v>471</v>
      </c>
      <c r="C357" s="326"/>
      <c r="D357" s="327"/>
      <c r="E357" s="328"/>
      <c r="F357" s="329"/>
      <c r="G357" s="330"/>
      <c r="H357" s="235"/>
      <c r="I357" s="235"/>
      <c r="J357" s="235"/>
      <c r="K357" s="235"/>
      <c r="L357" s="236"/>
      <c r="M357" s="255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>
        <v>0</v>
      </c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">
      <c r="A358" s="252"/>
      <c r="B358" s="331" t="s">
        <v>472</v>
      </c>
      <c r="C358" s="332"/>
      <c r="D358" s="333"/>
      <c r="E358" s="334"/>
      <c r="F358" s="335"/>
      <c r="G358" s="336"/>
      <c r="H358" s="235"/>
      <c r="I358" s="235"/>
      <c r="J358" s="235"/>
      <c r="K358" s="235"/>
      <c r="L358" s="236"/>
      <c r="M358" s="255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 t="s">
        <v>145</v>
      </c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outlineLevel="1" x14ac:dyDescent="0.2">
      <c r="A359" s="253">
        <v>78</v>
      </c>
      <c r="B359" s="220" t="s">
        <v>473</v>
      </c>
      <c r="C359" s="240" t="s">
        <v>474</v>
      </c>
      <c r="D359" s="223" t="s">
        <v>149</v>
      </c>
      <c r="E359" s="228">
        <v>171.274</v>
      </c>
      <c r="F359" s="237">
        <v>116</v>
      </c>
      <c r="G359" s="235">
        <f>ROUND(E359*F359,2)</f>
        <v>19867.78</v>
      </c>
      <c r="H359" s="235">
        <v>7.2999999999999996E-4</v>
      </c>
      <c r="I359" s="235">
        <f>ROUND(E359*H359,2)</f>
        <v>0.13</v>
      </c>
      <c r="J359" s="235">
        <v>0</v>
      </c>
      <c r="K359" s="235">
        <f>ROUND(E359*J359,2)</f>
        <v>0</v>
      </c>
      <c r="L359" s="236" t="s">
        <v>475</v>
      </c>
      <c r="M359" s="255" t="s">
        <v>151</v>
      </c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 t="s">
        <v>152</v>
      </c>
      <c r="AF359" s="207"/>
      <c r="AG359" s="207"/>
      <c r="AH359" s="207"/>
      <c r="AI359" s="207"/>
      <c r="AJ359" s="207"/>
      <c r="AK359" s="207"/>
      <c r="AL359" s="207"/>
      <c r="AM359" s="207">
        <v>21</v>
      </c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</row>
    <row r="360" spans="1:60" outlineLevel="1" x14ac:dyDescent="0.2">
      <c r="A360" s="252"/>
      <c r="B360" s="221"/>
      <c r="C360" s="241" t="s">
        <v>476</v>
      </c>
      <c r="D360" s="224"/>
      <c r="E360" s="229">
        <v>201.01900000000001</v>
      </c>
      <c r="F360" s="235"/>
      <c r="G360" s="235"/>
      <c r="H360" s="235"/>
      <c r="I360" s="235"/>
      <c r="J360" s="235"/>
      <c r="K360" s="235"/>
      <c r="L360" s="236"/>
      <c r="M360" s="255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</row>
    <row r="361" spans="1:60" outlineLevel="1" x14ac:dyDescent="0.2">
      <c r="A361" s="252"/>
      <c r="B361" s="221"/>
      <c r="C361" s="241" t="s">
        <v>179</v>
      </c>
      <c r="D361" s="224"/>
      <c r="E361" s="229">
        <v>-29.745000000000001</v>
      </c>
      <c r="F361" s="235"/>
      <c r="G361" s="235"/>
      <c r="H361" s="235"/>
      <c r="I361" s="235"/>
      <c r="J361" s="235"/>
      <c r="K361" s="235"/>
      <c r="L361" s="236"/>
      <c r="M361" s="255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</row>
    <row r="362" spans="1:60" outlineLevel="1" x14ac:dyDescent="0.2">
      <c r="A362" s="253">
        <v>79</v>
      </c>
      <c r="B362" s="220" t="s">
        <v>477</v>
      </c>
      <c r="C362" s="240" t="s">
        <v>478</v>
      </c>
      <c r="D362" s="223" t="s">
        <v>149</v>
      </c>
      <c r="E362" s="228">
        <v>184.97592</v>
      </c>
      <c r="F362" s="237">
        <v>234</v>
      </c>
      <c r="G362" s="235">
        <f>ROUND(E362*F362,2)</f>
        <v>43284.37</v>
      </c>
      <c r="H362" s="235">
        <v>1.6199999999999999E-2</v>
      </c>
      <c r="I362" s="235">
        <f>ROUND(E362*H362,2)</f>
        <v>3</v>
      </c>
      <c r="J362" s="235">
        <v>0</v>
      </c>
      <c r="K362" s="235">
        <f>ROUND(E362*J362,2)</f>
        <v>0</v>
      </c>
      <c r="L362" s="236" t="s">
        <v>182</v>
      </c>
      <c r="M362" s="255" t="s">
        <v>151</v>
      </c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 t="s">
        <v>183</v>
      </c>
      <c r="AF362" s="207"/>
      <c r="AG362" s="207"/>
      <c r="AH362" s="207"/>
      <c r="AI362" s="207"/>
      <c r="AJ362" s="207"/>
      <c r="AK362" s="207"/>
      <c r="AL362" s="207"/>
      <c r="AM362" s="207">
        <v>21</v>
      </c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</row>
    <row r="363" spans="1:60" outlineLevel="1" x14ac:dyDescent="0.2">
      <c r="A363" s="252"/>
      <c r="B363" s="221"/>
      <c r="C363" s="242" t="s">
        <v>399</v>
      </c>
      <c r="D363" s="225"/>
      <c r="E363" s="231"/>
      <c r="F363" s="235"/>
      <c r="G363" s="235"/>
      <c r="H363" s="235"/>
      <c r="I363" s="235"/>
      <c r="J363" s="235"/>
      <c r="K363" s="235"/>
      <c r="L363" s="236"/>
      <c r="M363" s="255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</row>
    <row r="364" spans="1:60" outlineLevel="1" x14ac:dyDescent="0.2">
      <c r="A364" s="252"/>
      <c r="B364" s="221"/>
      <c r="C364" s="243" t="s">
        <v>479</v>
      </c>
      <c r="D364" s="225"/>
      <c r="E364" s="231">
        <v>201.01900000000001</v>
      </c>
      <c r="F364" s="235"/>
      <c r="G364" s="235"/>
      <c r="H364" s="235"/>
      <c r="I364" s="235"/>
      <c r="J364" s="235"/>
      <c r="K364" s="235"/>
      <c r="L364" s="236"/>
      <c r="M364" s="255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</row>
    <row r="365" spans="1:60" outlineLevel="1" x14ac:dyDescent="0.2">
      <c r="A365" s="252"/>
      <c r="B365" s="221"/>
      <c r="C365" s="243" t="s">
        <v>418</v>
      </c>
      <c r="D365" s="225"/>
      <c r="E365" s="231">
        <v>-29.745000000000001</v>
      </c>
      <c r="F365" s="235"/>
      <c r="G365" s="235"/>
      <c r="H365" s="235"/>
      <c r="I365" s="235"/>
      <c r="J365" s="235"/>
      <c r="K365" s="235"/>
      <c r="L365" s="236"/>
      <c r="M365" s="255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</row>
    <row r="366" spans="1:60" outlineLevel="1" x14ac:dyDescent="0.2">
      <c r="A366" s="252"/>
      <c r="B366" s="221"/>
      <c r="C366" s="244" t="s">
        <v>411</v>
      </c>
      <c r="D366" s="226"/>
      <c r="E366" s="232">
        <v>171.274</v>
      </c>
      <c r="F366" s="235"/>
      <c r="G366" s="235"/>
      <c r="H366" s="235"/>
      <c r="I366" s="235"/>
      <c r="J366" s="235"/>
      <c r="K366" s="235"/>
      <c r="L366" s="236"/>
      <c r="M366" s="255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</row>
    <row r="367" spans="1:60" outlineLevel="1" x14ac:dyDescent="0.2">
      <c r="A367" s="252"/>
      <c r="B367" s="221"/>
      <c r="C367" s="242" t="s">
        <v>412</v>
      </c>
      <c r="D367" s="225"/>
      <c r="E367" s="231"/>
      <c r="F367" s="235"/>
      <c r="G367" s="235"/>
      <c r="H367" s="235"/>
      <c r="I367" s="235"/>
      <c r="J367" s="235"/>
      <c r="K367" s="235"/>
      <c r="L367" s="236"/>
      <c r="M367" s="255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</row>
    <row r="368" spans="1:60" outlineLevel="1" x14ac:dyDescent="0.2">
      <c r="A368" s="252"/>
      <c r="B368" s="221"/>
      <c r="C368" s="241" t="s">
        <v>480</v>
      </c>
      <c r="D368" s="224"/>
      <c r="E368" s="229">
        <v>184.97592</v>
      </c>
      <c r="F368" s="235"/>
      <c r="G368" s="235"/>
      <c r="H368" s="235"/>
      <c r="I368" s="235"/>
      <c r="J368" s="235"/>
      <c r="K368" s="235"/>
      <c r="L368" s="236"/>
      <c r="M368" s="255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/>
      <c r="AG368" s="207"/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  <c r="BH368" s="207"/>
    </row>
    <row r="369" spans="1:60" outlineLevel="1" x14ac:dyDescent="0.2">
      <c r="A369" s="252"/>
      <c r="B369" s="331" t="s">
        <v>481</v>
      </c>
      <c r="C369" s="332"/>
      <c r="D369" s="333"/>
      <c r="E369" s="334"/>
      <c r="F369" s="335"/>
      <c r="G369" s="336"/>
      <c r="H369" s="235"/>
      <c r="I369" s="235"/>
      <c r="J369" s="235"/>
      <c r="K369" s="235"/>
      <c r="L369" s="236"/>
      <c r="M369" s="255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07"/>
      <c r="AC369" s="207">
        <v>0</v>
      </c>
      <c r="AD369" s="207"/>
      <c r="AE369" s="207"/>
      <c r="AF369" s="207"/>
      <c r="AG369" s="207"/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</row>
    <row r="370" spans="1:60" outlineLevel="1" x14ac:dyDescent="0.2">
      <c r="A370" s="252"/>
      <c r="B370" s="331" t="s">
        <v>365</v>
      </c>
      <c r="C370" s="332"/>
      <c r="D370" s="333"/>
      <c r="E370" s="334"/>
      <c r="F370" s="335"/>
      <c r="G370" s="336"/>
      <c r="H370" s="235"/>
      <c r="I370" s="235"/>
      <c r="J370" s="235"/>
      <c r="K370" s="235"/>
      <c r="L370" s="236"/>
      <c r="M370" s="255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 t="s">
        <v>145</v>
      </c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</row>
    <row r="371" spans="1:60" outlineLevel="1" x14ac:dyDescent="0.2">
      <c r="A371" s="252">
        <v>80</v>
      </c>
      <c r="B371" s="221" t="s">
        <v>482</v>
      </c>
      <c r="C371" s="240" t="s">
        <v>367</v>
      </c>
      <c r="D371" s="223" t="s">
        <v>48</v>
      </c>
      <c r="E371" s="230">
        <v>8</v>
      </c>
      <c r="F371" s="237">
        <v>631.52</v>
      </c>
      <c r="G371" s="235">
        <f>ROUND(E371*F371,2)</f>
        <v>5052.16</v>
      </c>
      <c r="H371" s="235">
        <v>0</v>
      </c>
      <c r="I371" s="235">
        <f>ROUND(E371*H371,2)</f>
        <v>0</v>
      </c>
      <c r="J371" s="235">
        <v>0</v>
      </c>
      <c r="K371" s="235">
        <f>ROUND(E371*J371,2)</f>
        <v>0</v>
      </c>
      <c r="L371" s="236" t="s">
        <v>475</v>
      </c>
      <c r="M371" s="255" t="s">
        <v>151</v>
      </c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 t="s">
        <v>152</v>
      </c>
      <c r="AF371" s="207"/>
      <c r="AG371" s="207"/>
      <c r="AH371" s="207"/>
      <c r="AI371" s="207"/>
      <c r="AJ371" s="207"/>
      <c r="AK371" s="207"/>
      <c r="AL371" s="207"/>
      <c r="AM371" s="207">
        <v>21</v>
      </c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</row>
    <row r="372" spans="1:60" x14ac:dyDescent="0.2">
      <c r="A372" s="251" t="s">
        <v>141</v>
      </c>
      <c r="B372" s="219" t="s">
        <v>95</v>
      </c>
      <c r="C372" s="239" t="s">
        <v>96</v>
      </c>
      <c r="D372" s="222"/>
      <c r="E372" s="227"/>
      <c r="F372" s="342">
        <f>SUM(G373:G411)</f>
        <v>33132.54</v>
      </c>
      <c r="G372" s="343"/>
      <c r="H372" s="233"/>
      <c r="I372" s="233">
        <f>SUM(I373:I411)</f>
        <v>0.24</v>
      </c>
      <c r="J372" s="233"/>
      <c r="K372" s="233">
        <f>SUM(K373:K411)</f>
        <v>0</v>
      </c>
      <c r="L372" s="234"/>
      <c r="M372" s="254"/>
      <c r="AE372" t="s">
        <v>142</v>
      </c>
    </row>
    <row r="373" spans="1:60" outlineLevel="1" x14ac:dyDescent="0.2">
      <c r="A373" s="252"/>
      <c r="B373" s="325" t="s">
        <v>483</v>
      </c>
      <c r="C373" s="326"/>
      <c r="D373" s="327"/>
      <c r="E373" s="328"/>
      <c r="F373" s="329"/>
      <c r="G373" s="330"/>
      <c r="H373" s="235"/>
      <c r="I373" s="235"/>
      <c r="J373" s="235"/>
      <c r="K373" s="235"/>
      <c r="L373" s="236"/>
      <c r="M373" s="255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>
        <v>0</v>
      </c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</row>
    <row r="374" spans="1:60" outlineLevel="1" x14ac:dyDescent="0.2">
      <c r="A374" s="252"/>
      <c r="B374" s="331" t="s">
        <v>484</v>
      </c>
      <c r="C374" s="332"/>
      <c r="D374" s="333"/>
      <c r="E374" s="334"/>
      <c r="F374" s="335"/>
      <c r="G374" s="336"/>
      <c r="H374" s="235"/>
      <c r="I374" s="235"/>
      <c r="J374" s="235"/>
      <c r="K374" s="235"/>
      <c r="L374" s="236"/>
      <c r="M374" s="255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 t="s">
        <v>145</v>
      </c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</row>
    <row r="375" spans="1:60" outlineLevel="1" x14ac:dyDescent="0.2">
      <c r="A375" s="253">
        <v>81</v>
      </c>
      <c r="B375" s="220" t="s">
        <v>485</v>
      </c>
      <c r="C375" s="240" t="s">
        <v>486</v>
      </c>
      <c r="D375" s="223" t="s">
        <v>245</v>
      </c>
      <c r="E375" s="228">
        <v>19.100000000000001</v>
      </c>
      <c r="F375" s="237">
        <v>214</v>
      </c>
      <c r="G375" s="235">
        <f>ROUND(E375*F375,2)</f>
        <v>4087.4</v>
      </c>
      <c r="H375" s="235">
        <v>1.8400000000000001E-3</v>
      </c>
      <c r="I375" s="235">
        <f>ROUND(E375*H375,2)</f>
        <v>0.04</v>
      </c>
      <c r="J375" s="235">
        <v>0</v>
      </c>
      <c r="K375" s="235">
        <f>ROUND(E375*J375,2)</f>
        <v>0</v>
      </c>
      <c r="L375" s="236" t="s">
        <v>335</v>
      </c>
      <c r="M375" s="255" t="s">
        <v>151</v>
      </c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  <c r="AB375" s="207"/>
      <c r="AC375" s="207"/>
      <c r="AD375" s="207"/>
      <c r="AE375" s="207" t="s">
        <v>152</v>
      </c>
      <c r="AF375" s="207"/>
      <c r="AG375" s="207"/>
      <c r="AH375" s="207"/>
      <c r="AI375" s="207"/>
      <c r="AJ375" s="207"/>
      <c r="AK375" s="207"/>
      <c r="AL375" s="207"/>
      <c r="AM375" s="207">
        <v>21</v>
      </c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</row>
    <row r="376" spans="1:60" outlineLevel="1" x14ac:dyDescent="0.2">
      <c r="A376" s="252"/>
      <c r="B376" s="221"/>
      <c r="C376" s="337" t="s">
        <v>487</v>
      </c>
      <c r="D376" s="338"/>
      <c r="E376" s="339"/>
      <c r="F376" s="340"/>
      <c r="G376" s="341"/>
      <c r="H376" s="235"/>
      <c r="I376" s="235"/>
      <c r="J376" s="235"/>
      <c r="K376" s="235"/>
      <c r="L376" s="236"/>
      <c r="M376" s="255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12" t="str">
        <f>C376</f>
        <v>Úprava délky a připevnění okapnice natloukacími hmoždinkami včetně dodávky okapnice.</v>
      </c>
      <c r="BB376" s="207"/>
      <c r="BC376" s="207"/>
      <c r="BD376" s="207"/>
      <c r="BE376" s="207"/>
      <c r="BF376" s="207"/>
      <c r="BG376" s="207"/>
      <c r="BH376" s="207"/>
    </row>
    <row r="377" spans="1:60" outlineLevel="1" x14ac:dyDescent="0.2">
      <c r="A377" s="252"/>
      <c r="B377" s="221"/>
      <c r="C377" s="241" t="s">
        <v>488</v>
      </c>
      <c r="D377" s="224"/>
      <c r="E377" s="229">
        <v>19.100000000000001</v>
      </c>
      <c r="F377" s="235"/>
      <c r="G377" s="235"/>
      <c r="H377" s="235"/>
      <c r="I377" s="235"/>
      <c r="J377" s="235"/>
      <c r="K377" s="235"/>
      <c r="L377" s="236"/>
      <c r="M377" s="255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/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</row>
    <row r="378" spans="1:60" outlineLevel="1" x14ac:dyDescent="0.2">
      <c r="A378" s="253">
        <v>82</v>
      </c>
      <c r="B378" s="220" t="s">
        <v>489</v>
      </c>
      <c r="C378" s="240" t="s">
        <v>490</v>
      </c>
      <c r="D378" s="223" t="s">
        <v>245</v>
      </c>
      <c r="E378" s="228">
        <v>9.5</v>
      </c>
      <c r="F378" s="237">
        <v>214</v>
      </c>
      <c r="G378" s="235">
        <f>ROUND(E378*F378,2)</f>
        <v>2033</v>
      </c>
      <c r="H378" s="235">
        <v>1.8400000000000001E-3</v>
      </c>
      <c r="I378" s="235">
        <f>ROUND(E378*H378,2)</f>
        <v>0.02</v>
      </c>
      <c r="J378" s="235">
        <v>0</v>
      </c>
      <c r="K378" s="235">
        <f>ROUND(E378*J378,2)</f>
        <v>0</v>
      </c>
      <c r="L378" s="236" t="s">
        <v>335</v>
      </c>
      <c r="M378" s="255" t="s">
        <v>151</v>
      </c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 t="s">
        <v>152</v>
      </c>
      <c r="AF378" s="207"/>
      <c r="AG378" s="207"/>
      <c r="AH378" s="207"/>
      <c r="AI378" s="207"/>
      <c r="AJ378" s="207"/>
      <c r="AK378" s="207"/>
      <c r="AL378" s="207"/>
      <c r="AM378" s="207">
        <v>21</v>
      </c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</row>
    <row r="379" spans="1:60" outlineLevel="1" x14ac:dyDescent="0.2">
      <c r="A379" s="252"/>
      <c r="B379" s="221"/>
      <c r="C379" s="337" t="s">
        <v>491</v>
      </c>
      <c r="D379" s="338"/>
      <c r="E379" s="339"/>
      <c r="F379" s="340"/>
      <c r="G379" s="341"/>
      <c r="H379" s="235"/>
      <c r="I379" s="235"/>
      <c r="J379" s="235"/>
      <c r="K379" s="235"/>
      <c r="L379" s="236"/>
      <c r="M379" s="255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/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12" t="str">
        <f>C379</f>
        <v>Úprava délky a připevnění závětrné lišty natloukacími hmoždinkami včetně dodávky lišty.</v>
      </c>
      <c r="BB379" s="207"/>
      <c r="BC379" s="207"/>
      <c r="BD379" s="207"/>
      <c r="BE379" s="207"/>
      <c r="BF379" s="207"/>
      <c r="BG379" s="207"/>
      <c r="BH379" s="207"/>
    </row>
    <row r="380" spans="1:60" outlineLevel="1" x14ac:dyDescent="0.2">
      <c r="A380" s="252"/>
      <c r="B380" s="221"/>
      <c r="C380" s="241" t="s">
        <v>492</v>
      </c>
      <c r="D380" s="224"/>
      <c r="E380" s="229">
        <v>9.5</v>
      </c>
      <c r="F380" s="235"/>
      <c r="G380" s="235"/>
      <c r="H380" s="235"/>
      <c r="I380" s="235"/>
      <c r="J380" s="235"/>
      <c r="K380" s="235"/>
      <c r="L380" s="236"/>
      <c r="M380" s="255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</row>
    <row r="381" spans="1:60" outlineLevel="1" x14ac:dyDescent="0.2">
      <c r="A381" s="253">
        <v>83</v>
      </c>
      <c r="B381" s="220" t="s">
        <v>493</v>
      </c>
      <c r="C381" s="240" t="s">
        <v>494</v>
      </c>
      <c r="D381" s="223" t="s">
        <v>245</v>
      </c>
      <c r="E381" s="228">
        <v>9.5</v>
      </c>
      <c r="F381" s="237">
        <v>89</v>
      </c>
      <c r="G381" s="235">
        <f>ROUND(E381*F381,2)</f>
        <v>845.5</v>
      </c>
      <c r="H381" s="235">
        <v>4.2999999999999999E-4</v>
      </c>
      <c r="I381" s="235">
        <f>ROUND(E381*H381,2)</f>
        <v>0</v>
      </c>
      <c r="J381" s="235">
        <v>0</v>
      </c>
      <c r="K381" s="235">
        <f>ROUND(E381*J381,2)</f>
        <v>0</v>
      </c>
      <c r="L381" s="236" t="s">
        <v>335</v>
      </c>
      <c r="M381" s="255" t="s">
        <v>151</v>
      </c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7" t="s">
        <v>152</v>
      </c>
      <c r="AF381" s="207"/>
      <c r="AG381" s="207"/>
      <c r="AH381" s="207"/>
      <c r="AI381" s="207"/>
      <c r="AJ381" s="207"/>
      <c r="AK381" s="207"/>
      <c r="AL381" s="207"/>
      <c r="AM381" s="207">
        <v>21</v>
      </c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  <c r="BH381" s="207"/>
    </row>
    <row r="382" spans="1:60" outlineLevel="1" x14ac:dyDescent="0.2">
      <c r="A382" s="252"/>
      <c r="B382" s="221"/>
      <c r="C382" s="337" t="s">
        <v>495</v>
      </c>
      <c r="D382" s="338"/>
      <c r="E382" s="339"/>
      <c r="F382" s="340"/>
      <c r="G382" s="341"/>
      <c r="H382" s="235"/>
      <c r="I382" s="235"/>
      <c r="J382" s="235"/>
      <c r="K382" s="235"/>
      <c r="L382" s="236"/>
      <c r="M382" s="255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12" t="str">
        <f>C382</f>
        <v>Úprava délky a připevnění pásku natloukacími hmoždinkami včetně dodávky pásku.</v>
      </c>
      <c r="BB382" s="207"/>
      <c r="BC382" s="207"/>
      <c r="BD382" s="207"/>
      <c r="BE382" s="207"/>
      <c r="BF382" s="207"/>
      <c r="BG382" s="207"/>
      <c r="BH382" s="207"/>
    </row>
    <row r="383" spans="1:60" outlineLevel="1" x14ac:dyDescent="0.2">
      <c r="A383" s="252"/>
      <c r="B383" s="221"/>
      <c r="C383" s="241" t="s">
        <v>492</v>
      </c>
      <c r="D383" s="224"/>
      <c r="E383" s="229">
        <v>9.5</v>
      </c>
      <c r="F383" s="235"/>
      <c r="G383" s="235"/>
      <c r="H383" s="235"/>
      <c r="I383" s="235"/>
      <c r="J383" s="235"/>
      <c r="K383" s="235"/>
      <c r="L383" s="236"/>
      <c r="M383" s="255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  <c r="BH383" s="207"/>
    </row>
    <row r="384" spans="1:60" outlineLevel="1" x14ac:dyDescent="0.2">
      <c r="A384" s="253">
        <v>84</v>
      </c>
      <c r="B384" s="220" t="s">
        <v>496</v>
      </c>
      <c r="C384" s="240" t="s">
        <v>497</v>
      </c>
      <c r="D384" s="223" t="s">
        <v>251</v>
      </c>
      <c r="E384" s="228">
        <v>2</v>
      </c>
      <c r="F384" s="237">
        <v>495</v>
      </c>
      <c r="G384" s="235">
        <f>ROUND(E384*F384,2)</f>
        <v>990</v>
      </c>
      <c r="H384" s="235">
        <v>1.1999999999999999E-3</v>
      </c>
      <c r="I384" s="235">
        <f>ROUND(E384*H384,2)</f>
        <v>0</v>
      </c>
      <c r="J384" s="235">
        <v>0</v>
      </c>
      <c r="K384" s="235">
        <f>ROUND(E384*J384,2)</f>
        <v>0</v>
      </c>
      <c r="L384" s="236" t="s">
        <v>335</v>
      </c>
      <c r="M384" s="255" t="s">
        <v>151</v>
      </c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 t="s">
        <v>152</v>
      </c>
      <c r="AF384" s="207"/>
      <c r="AG384" s="207"/>
      <c r="AH384" s="207"/>
      <c r="AI384" s="207"/>
      <c r="AJ384" s="207"/>
      <c r="AK384" s="207"/>
      <c r="AL384" s="207"/>
      <c r="AM384" s="207">
        <v>21</v>
      </c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</row>
    <row r="385" spans="1:60" outlineLevel="1" x14ac:dyDescent="0.2">
      <c r="A385" s="252"/>
      <c r="B385" s="221"/>
      <c r="C385" s="337" t="s">
        <v>498</v>
      </c>
      <c r="D385" s="338"/>
      <c r="E385" s="339"/>
      <c r="F385" s="340"/>
      <c r="G385" s="341"/>
      <c r="H385" s="235"/>
      <c r="I385" s="235"/>
      <c r="J385" s="235"/>
      <c r="K385" s="235"/>
      <c r="L385" s="236"/>
      <c r="M385" s="255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12" t="str">
        <f>C385</f>
        <v>Osazení a ukotvení komínku, přitavení těsnicí manžety.</v>
      </c>
      <c r="BB385" s="207"/>
      <c r="BC385" s="207"/>
      <c r="BD385" s="207"/>
      <c r="BE385" s="207"/>
      <c r="BF385" s="207"/>
      <c r="BG385" s="207"/>
      <c r="BH385" s="207"/>
    </row>
    <row r="386" spans="1:60" outlineLevel="1" x14ac:dyDescent="0.2">
      <c r="A386" s="252"/>
      <c r="B386" s="221"/>
      <c r="C386" s="241" t="s">
        <v>499</v>
      </c>
      <c r="D386" s="224"/>
      <c r="E386" s="229">
        <v>2</v>
      </c>
      <c r="F386" s="235"/>
      <c r="G386" s="235"/>
      <c r="H386" s="235"/>
      <c r="I386" s="235"/>
      <c r="J386" s="235"/>
      <c r="K386" s="235"/>
      <c r="L386" s="236"/>
      <c r="M386" s="255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</row>
    <row r="387" spans="1:60" outlineLevel="1" x14ac:dyDescent="0.2">
      <c r="A387" s="252"/>
      <c r="B387" s="331" t="s">
        <v>500</v>
      </c>
      <c r="C387" s="332"/>
      <c r="D387" s="333"/>
      <c r="E387" s="334"/>
      <c r="F387" s="335"/>
      <c r="G387" s="336"/>
      <c r="H387" s="235"/>
      <c r="I387" s="235"/>
      <c r="J387" s="235"/>
      <c r="K387" s="235"/>
      <c r="L387" s="236"/>
      <c r="M387" s="255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>
        <v>0</v>
      </c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</row>
    <row r="388" spans="1:60" outlineLevel="1" x14ac:dyDescent="0.2">
      <c r="A388" s="252"/>
      <c r="B388" s="331" t="s">
        <v>501</v>
      </c>
      <c r="C388" s="332"/>
      <c r="D388" s="333"/>
      <c r="E388" s="334"/>
      <c r="F388" s="335"/>
      <c r="G388" s="336"/>
      <c r="H388" s="235"/>
      <c r="I388" s="235"/>
      <c r="J388" s="235"/>
      <c r="K388" s="235"/>
      <c r="L388" s="236"/>
      <c r="M388" s="255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>
        <v>1</v>
      </c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</row>
    <row r="389" spans="1:60" outlineLevel="1" x14ac:dyDescent="0.2">
      <c r="A389" s="253">
        <v>85</v>
      </c>
      <c r="B389" s="220" t="s">
        <v>502</v>
      </c>
      <c r="C389" s="240" t="s">
        <v>503</v>
      </c>
      <c r="D389" s="223" t="s">
        <v>245</v>
      </c>
      <c r="E389" s="228">
        <v>19.100000000000001</v>
      </c>
      <c r="F389" s="237">
        <v>352</v>
      </c>
      <c r="G389" s="235">
        <f>ROUND(E389*F389,2)</f>
        <v>6723.2</v>
      </c>
      <c r="H389" s="235">
        <v>3.0000000000000001E-3</v>
      </c>
      <c r="I389" s="235">
        <f>ROUND(E389*H389,2)</f>
        <v>0.06</v>
      </c>
      <c r="J389" s="235">
        <v>0</v>
      </c>
      <c r="K389" s="235">
        <f>ROUND(E389*J389,2)</f>
        <v>0</v>
      </c>
      <c r="L389" s="236" t="s">
        <v>504</v>
      </c>
      <c r="M389" s="255" t="s">
        <v>151</v>
      </c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7" t="s">
        <v>152</v>
      </c>
      <c r="AF389" s="207"/>
      <c r="AG389" s="207"/>
      <c r="AH389" s="207"/>
      <c r="AI389" s="207"/>
      <c r="AJ389" s="207"/>
      <c r="AK389" s="207"/>
      <c r="AL389" s="207"/>
      <c r="AM389" s="207">
        <v>21</v>
      </c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</row>
    <row r="390" spans="1:60" outlineLevel="1" x14ac:dyDescent="0.2">
      <c r="A390" s="252"/>
      <c r="B390" s="221"/>
      <c r="C390" s="241" t="s">
        <v>505</v>
      </c>
      <c r="D390" s="224"/>
      <c r="E390" s="229">
        <v>19.100000000000001</v>
      </c>
      <c r="F390" s="235"/>
      <c r="G390" s="235"/>
      <c r="H390" s="235"/>
      <c r="I390" s="235"/>
      <c r="J390" s="235"/>
      <c r="K390" s="235"/>
      <c r="L390" s="236"/>
      <c r="M390" s="255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</row>
    <row r="391" spans="1:60" outlineLevel="1" x14ac:dyDescent="0.2">
      <c r="A391" s="252"/>
      <c r="B391" s="331" t="s">
        <v>500</v>
      </c>
      <c r="C391" s="332"/>
      <c r="D391" s="333"/>
      <c r="E391" s="334"/>
      <c r="F391" s="335"/>
      <c r="G391" s="336"/>
      <c r="H391" s="235"/>
      <c r="I391" s="235"/>
      <c r="J391" s="235"/>
      <c r="K391" s="235"/>
      <c r="L391" s="236"/>
      <c r="M391" s="255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07"/>
      <c r="AC391" s="207">
        <v>0</v>
      </c>
      <c r="AD391" s="207"/>
      <c r="AE391" s="207"/>
      <c r="AF391" s="207"/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  <c r="BH391" s="207"/>
    </row>
    <row r="392" spans="1:60" outlineLevel="1" x14ac:dyDescent="0.2">
      <c r="A392" s="252"/>
      <c r="B392" s="331" t="s">
        <v>506</v>
      </c>
      <c r="C392" s="332"/>
      <c r="D392" s="333"/>
      <c r="E392" s="334"/>
      <c r="F392" s="335"/>
      <c r="G392" s="336"/>
      <c r="H392" s="235"/>
      <c r="I392" s="235"/>
      <c r="J392" s="235"/>
      <c r="K392" s="235"/>
      <c r="L392" s="236"/>
      <c r="M392" s="255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  <c r="AB392" s="207"/>
      <c r="AC392" s="207">
        <v>1</v>
      </c>
      <c r="AD392" s="207"/>
      <c r="AE392" s="207"/>
      <c r="AF392" s="207"/>
      <c r="AG392" s="207"/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  <c r="BH392" s="207"/>
    </row>
    <row r="393" spans="1:60" outlineLevel="1" x14ac:dyDescent="0.2">
      <c r="A393" s="253">
        <v>86</v>
      </c>
      <c r="B393" s="220" t="s">
        <v>507</v>
      </c>
      <c r="C393" s="240" t="s">
        <v>508</v>
      </c>
      <c r="D393" s="223" t="s">
        <v>251</v>
      </c>
      <c r="E393" s="228">
        <v>2</v>
      </c>
      <c r="F393" s="237">
        <v>729</v>
      </c>
      <c r="G393" s="235">
        <f>ROUND(E393*F393,2)</f>
        <v>1458</v>
      </c>
      <c r="H393" s="235">
        <v>4.0600000000000002E-3</v>
      </c>
      <c r="I393" s="235">
        <f>ROUND(E393*H393,2)</f>
        <v>0.01</v>
      </c>
      <c r="J393" s="235">
        <v>0</v>
      </c>
      <c r="K393" s="235">
        <f>ROUND(E393*J393,2)</f>
        <v>0</v>
      </c>
      <c r="L393" s="236" t="s">
        <v>504</v>
      </c>
      <c r="M393" s="255" t="s">
        <v>151</v>
      </c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7" t="s">
        <v>152</v>
      </c>
      <c r="AF393" s="207"/>
      <c r="AG393" s="207"/>
      <c r="AH393" s="207"/>
      <c r="AI393" s="207"/>
      <c r="AJ393" s="207"/>
      <c r="AK393" s="207"/>
      <c r="AL393" s="207"/>
      <c r="AM393" s="207">
        <v>21</v>
      </c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  <c r="BH393" s="207"/>
    </row>
    <row r="394" spans="1:60" outlineLevel="1" x14ac:dyDescent="0.2">
      <c r="A394" s="252"/>
      <c r="B394" s="331" t="s">
        <v>509</v>
      </c>
      <c r="C394" s="332"/>
      <c r="D394" s="333"/>
      <c r="E394" s="334"/>
      <c r="F394" s="335"/>
      <c r="G394" s="336"/>
      <c r="H394" s="235"/>
      <c r="I394" s="235"/>
      <c r="J394" s="235"/>
      <c r="K394" s="235"/>
      <c r="L394" s="236"/>
      <c r="M394" s="255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>
        <v>0</v>
      </c>
      <c r="AD394" s="207"/>
      <c r="AE394" s="207"/>
      <c r="AF394" s="207"/>
      <c r="AG394" s="207"/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  <c r="BH394" s="207"/>
    </row>
    <row r="395" spans="1:60" outlineLevel="1" x14ac:dyDescent="0.2">
      <c r="A395" s="252"/>
      <c r="B395" s="331" t="s">
        <v>510</v>
      </c>
      <c r="C395" s="332"/>
      <c r="D395" s="333"/>
      <c r="E395" s="334"/>
      <c r="F395" s="335"/>
      <c r="G395" s="336"/>
      <c r="H395" s="235"/>
      <c r="I395" s="235"/>
      <c r="J395" s="235"/>
      <c r="K395" s="235"/>
      <c r="L395" s="236"/>
      <c r="M395" s="255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  <c r="AB395" s="207"/>
      <c r="AC395" s="207">
        <v>1</v>
      </c>
      <c r="AD395" s="207"/>
      <c r="AE395" s="207"/>
      <c r="AF395" s="207"/>
      <c r="AG395" s="207"/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  <c r="BH395" s="207"/>
    </row>
    <row r="396" spans="1:60" outlineLevel="1" x14ac:dyDescent="0.2">
      <c r="A396" s="253">
        <v>87</v>
      </c>
      <c r="B396" s="220" t="s">
        <v>511</v>
      </c>
      <c r="C396" s="240" t="s">
        <v>512</v>
      </c>
      <c r="D396" s="223" t="s">
        <v>245</v>
      </c>
      <c r="E396" s="228">
        <v>12</v>
      </c>
      <c r="F396" s="237">
        <v>401</v>
      </c>
      <c r="G396" s="235">
        <f>ROUND(E396*F396,2)</f>
        <v>4812</v>
      </c>
      <c r="H396" s="235">
        <v>2.7200000000000002E-3</v>
      </c>
      <c r="I396" s="235">
        <f>ROUND(E396*H396,2)</f>
        <v>0.03</v>
      </c>
      <c r="J396" s="235">
        <v>0</v>
      </c>
      <c r="K396" s="235">
        <f>ROUND(E396*J396,2)</f>
        <v>0</v>
      </c>
      <c r="L396" s="236" t="s">
        <v>504</v>
      </c>
      <c r="M396" s="255" t="s">
        <v>151</v>
      </c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7" t="s">
        <v>152</v>
      </c>
      <c r="AF396" s="207"/>
      <c r="AG396" s="207"/>
      <c r="AH396" s="207"/>
      <c r="AI396" s="207"/>
      <c r="AJ396" s="207"/>
      <c r="AK396" s="207"/>
      <c r="AL396" s="207"/>
      <c r="AM396" s="207">
        <v>21</v>
      </c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  <c r="BH396" s="207"/>
    </row>
    <row r="397" spans="1:60" outlineLevel="1" x14ac:dyDescent="0.2">
      <c r="A397" s="252"/>
      <c r="B397" s="221"/>
      <c r="C397" s="337" t="s">
        <v>513</v>
      </c>
      <c r="D397" s="338"/>
      <c r="E397" s="339"/>
      <c r="F397" s="340"/>
      <c r="G397" s="341"/>
      <c r="H397" s="235"/>
      <c r="I397" s="235"/>
      <c r="J397" s="235"/>
      <c r="K397" s="235"/>
      <c r="L397" s="236"/>
      <c r="M397" s="255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/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12" t="str">
        <f>C397</f>
        <v>včetně zednické výpomoci.</v>
      </c>
      <c r="BB397" s="207"/>
      <c r="BC397" s="207"/>
      <c r="BD397" s="207"/>
      <c r="BE397" s="207"/>
      <c r="BF397" s="207"/>
      <c r="BG397" s="207"/>
      <c r="BH397" s="207"/>
    </row>
    <row r="398" spans="1:60" outlineLevel="1" x14ac:dyDescent="0.2">
      <c r="A398" s="252"/>
      <c r="B398" s="221"/>
      <c r="C398" s="241" t="s">
        <v>514</v>
      </c>
      <c r="D398" s="224"/>
      <c r="E398" s="229">
        <v>12</v>
      </c>
      <c r="F398" s="235"/>
      <c r="G398" s="235"/>
      <c r="H398" s="235"/>
      <c r="I398" s="235"/>
      <c r="J398" s="235"/>
      <c r="K398" s="235"/>
      <c r="L398" s="236"/>
      <c r="M398" s="255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/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  <c r="BH398" s="207"/>
    </row>
    <row r="399" spans="1:60" outlineLevel="1" x14ac:dyDescent="0.2">
      <c r="A399" s="252"/>
      <c r="B399" s="331" t="s">
        <v>515</v>
      </c>
      <c r="C399" s="332"/>
      <c r="D399" s="333"/>
      <c r="E399" s="334"/>
      <c r="F399" s="335"/>
      <c r="G399" s="336"/>
      <c r="H399" s="235"/>
      <c r="I399" s="235"/>
      <c r="J399" s="235"/>
      <c r="K399" s="235"/>
      <c r="L399" s="236"/>
      <c r="M399" s="255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>
        <v>0</v>
      </c>
      <c r="AD399" s="207"/>
      <c r="AE399" s="207"/>
      <c r="AF399" s="207"/>
      <c r="AG399" s="207"/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</row>
    <row r="400" spans="1:60" outlineLevel="1" x14ac:dyDescent="0.2">
      <c r="A400" s="252"/>
      <c r="B400" s="331" t="s">
        <v>516</v>
      </c>
      <c r="C400" s="332"/>
      <c r="D400" s="333"/>
      <c r="E400" s="334"/>
      <c r="F400" s="335"/>
      <c r="G400" s="336"/>
      <c r="H400" s="235"/>
      <c r="I400" s="235"/>
      <c r="J400" s="235"/>
      <c r="K400" s="235"/>
      <c r="L400" s="236"/>
      <c r="M400" s="255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 t="s">
        <v>145</v>
      </c>
      <c r="AF400" s="207"/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</row>
    <row r="401" spans="1:60" outlineLevel="1" x14ac:dyDescent="0.2">
      <c r="A401" s="252"/>
      <c r="B401" s="331" t="s">
        <v>517</v>
      </c>
      <c r="C401" s="332"/>
      <c r="D401" s="333"/>
      <c r="E401" s="334"/>
      <c r="F401" s="335"/>
      <c r="G401" s="336"/>
      <c r="H401" s="235"/>
      <c r="I401" s="235"/>
      <c r="J401" s="235"/>
      <c r="K401" s="235"/>
      <c r="L401" s="236"/>
      <c r="M401" s="255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07"/>
      <c r="AC401" s="207">
        <v>1</v>
      </c>
      <c r="AD401" s="207"/>
      <c r="AE401" s="207"/>
      <c r="AF401" s="207"/>
      <c r="AG401" s="207"/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  <c r="BH401" s="207"/>
    </row>
    <row r="402" spans="1:60" outlineLevel="1" x14ac:dyDescent="0.2">
      <c r="A402" s="253">
        <v>88</v>
      </c>
      <c r="B402" s="220" t="s">
        <v>518</v>
      </c>
      <c r="C402" s="240" t="s">
        <v>519</v>
      </c>
      <c r="D402" s="223" t="s">
        <v>245</v>
      </c>
      <c r="E402" s="228">
        <v>25</v>
      </c>
      <c r="F402" s="237">
        <v>321</v>
      </c>
      <c r="G402" s="235">
        <f>ROUND(E402*F402,2)</f>
        <v>8025</v>
      </c>
      <c r="H402" s="235">
        <v>2.3900000000000002E-3</v>
      </c>
      <c r="I402" s="235">
        <f>ROUND(E402*H402,2)</f>
        <v>0.06</v>
      </c>
      <c r="J402" s="235">
        <v>0</v>
      </c>
      <c r="K402" s="235">
        <f>ROUND(E402*J402,2)</f>
        <v>0</v>
      </c>
      <c r="L402" s="236" t="s">
        <v>504</v>
      </c>
      <c r="M402" s="255" t="s">
        <v>151</v>
      </c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 t="s">
        <v>152</v>
      </c>
      <c r="AF402" s="207"/>
      <c r="AG402" s="207"/>
      <c r="AH402" s="207"/>
      <c r="AI402" s="207"/>
      <c r="AJ402" s="207"/>
      <c r="AK402" s="207"/>
      <c r="AL402" s="207"/>
      <c r="AM402" s="207">
        <v>21</v>
      </c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</row>
    <row r="403" spans="1:60" outlineLevel="1" x14ac:dyDescent="0.2">
      <c r="A403" s="252"/>
      <c r="B403" s="221"/>
      <c r="C403" s="337" t="s">
        <v>513</v>
      </c>
      <c r="D403" s="338"/>
      <c r="E403" s="339"/>
      <c r="F403" s="340"/>
      <c r="G403" s="341"/>
      <c r="H403" s="235"/>
      <c r="I403" s="235"/>
      <c r="J403" s="235"/>
      <c r="K403" s="235"/>
      <c r="L403" s="236"/>
      <c r="M403" s="255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12" t="str">
        <f>C403</f>
        <v>včetně zednické výpomoci.</v>
      </c>
      <c r="BB403" s="207"/>
      <c r="BC403" s="207"/>
      <c r="BD403" s="207"/>
      <c r="BE403" s="207"/>
      <c r="BF403" s="207"/>
      <c r="BG403" s="207"/>
      <c r="BH403" s="207"/>
    </row>
    <row r="404" spans="1:60" outlineLevel="1" x14ac:dyDescent="0.2">
      <c r="A404" s="252"/>
      <c r="B404" s="221"/>
      <c r="C404" s="241" t="s">
        <v>520</v>
      </c>
      <c r="D404" s="224"/>
      <c r="E404" s="229">
        <v>25</v>
      </c>
      <c r="F404" s="235"/>
      <c r="G404" s="235"/>
      <c r="H404" s="235"/>
      <c r="I404" s="235"/>
      <c r="J404" s="235"/>
      <c r="K404" s="235"/>
      <c r="L404" s="236"/>
      <c r="M404" s="255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</row>
    <row r="405" spans="1:60" outlineLevel="1" x14ac:dyDescent="0.2">
      <c r="A405" s="252"/>
      <c r="B405" s="331" t="s">
        <v>521</v>
      </c>
      <c r="C405" s="332"/>
      <c r="D405" s="333"/>
      <c r="E405" s="334"/>
      <c r="F405" s="335"/>
      <c r="G405" s="336"/>
      <c r="H405" s="235"/>
      <c r="I405" s="235"/>
      <c r="J405" s="235"/>
      <c r="K405" s="235"/>
      <c r="L405" s="236"/>
      <c r="M405" s="255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>
        <v>0</v>
      </c>
      <c r="AD405" s="207"/>
      <c r="AE405" s="207"/>
      <c r="AF405" s="207"/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</row>
    <row r="406" spans="1:60" outlineLevel="1" x14ac:dyDescent="0.2">
      <c r="A406" s="252"/>
      <c r="B406" s="331" t="s">
        <v>522</v>
      </c>
      <c r="C406" s="332"/>
      <c r="D406" s="333"/>
      <c r="E406" s="334"/>
      <c r="F406" s="335"/>
      <c r="G406" s="336"/>
      <c r="H406" s="235"/>
      <c r="I406" s="235"/>
      <c r="J406" s="235"/>
      <c r="K406" s="235"/>
      <c r="L406" s="236"/>
      <c r="M406" s="255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>
        <v>1</v>
      </c>
      <c r="AD406" s="207"/>
      <c r="AE406" s="207"/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</row>
    <row r="407" spans="1:60" outlineLevel="1" x14ac:dyDescent="0.2">
      <c r="A407" s="253">
        <v>89</v>
      </c>
      <c r="B407" s="220" t="s">
        <v>523</v>
      </c>
      <c r="C407" s="240" t="s">
        <v>524</v>
      </c>
      <c r="D407" s="223" t="s">
        <v>245</v>
      </c>
      <c r="E407" s="228">
        <v>8.6</v>
      </c>
      <c r="F407" s="237">
        <v>408</v>
      </c>
      <c r="G407" s="235">
        <f>ROUND(E407*F407,2)</f>
        <v>3508.8</v>
      </c>
      <c r="H407" s="235">
        <v>2.6199999999999999E-3</v>
      </c>
      <c r="I407" s="235">
        <f>ROUND(E407*H407,2)</f>
        <v>0.02</v>
      </c>
      <c r="J407" s="235">
        <v>0</v>
      </c>
      <c r="K407" s="235">
        <f>ROUND(E407*J407,2)</f>
        <v>0</v>
      </c>
      <c r="L407" s="236" t="s">
        <v>504</v>
      </c>
      <c r="M407" s="255" t="s">
        <v>151</v>
      </c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 t="s">
        <v>152</v>
      </c>
      <c r="AF407" s="207"/>
      <c r="AG407" s="207"/>
      <c r="AH407" s="207"/>
      <c r="AI407" s="207"/>
      <c r="AJ407" s="207"/>
      <c r="AK407" s="207"/>
      <c r="AL407" s="207"/>
      <c r="AM407" s="207">
        <v>21</v>
      </c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</row>
    <row r="408" spans="1:60" outlineLevel="1" x14ac:dyDescent="0.2">
      <c r="A408" s="252"/>
      <c r="B408" s="221"/>
      <c r="C408" s="241" t="s">
        <v>525</v>
      </c>
      <c r="D408" s="224"/>
      <c r="E408" s="229">
        <v>8.6</v>
      </c>
      <c r="F408" s="235"/>
      <c r="G408" s="235"/>
      <c r="H408" s="235"/>
      <c r="I408" s="235"/>
      <c r="J408" s="235"/>
      <c r="K408" s="235"/>
      <c r="L408" s="236"/>
      <c r="M408" s="255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</row>
    <row r="409" spans="1:60" outlineLevel="1" x14ac:dyDescent="0.2">
      <c r="A409" s="252"/>
      <c r="B409" s="331" t="s">
        <v>526</v>
      </c>
      <c r="C409" s="332"/>
      <c r="D409" s="333"/>
      <c r="E409" s="334"/>
      <c r="F409" s="335"/>
      <c r="G409" s="336"/>
      <c r="H409" s="235"/>
      <c r="I409" s="235"/>
      <c r="J409" s="235"/>
      <c r="K409" s="235"/>
      <c r="L409" s="236"/>
      <c r="M409" s="255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>
        <v>0</v>
      </c>
      <c r="AD409" s="207"/>
      <c r="AE409" s="207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</row>
    <row r="410" spans="1:60" outlineLevel="1" x14ac:dyDescent="0.2">
      <c r="A410" s="252"/>
      <c r="B410" s="331" t="s">
        <v>365</v>
      </c>
      <c r="C410" s="332"/>
      <c r="D410" s="333"/>
      <c r="E410" s="334"/>
      <c r="F410" s="335"/>
      <c r="G410" s="336"/>
      <c r="H410" s="235"/>
      <c r="I410" s="235"/>
      <c r="J410" s="235"/>
      <c r="K410" s="235"/>
      <c r="L410" s="236"/>
      <c r="M410" s="255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 t="s">
        <v>145</v>
      </c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</row>
    <row r="411" spans="1:60" outlineLevel="1" x14ac:dyDescent="0.2">
      <c r="A411" s="252">
        <v>90</v>
      </c>
      <c r="B411" s="221" t="s">
        <v>527</v>
      </c>
      <c r="C411" s="240" t="s">
        <v>367</v>
      </c>
      <c r="D411" s="223" t="s">
        <v>48</v>
      </c>
      <c r="E411" s="230">
        <v>2</v>
      </c>
      <c r="F411" s="237">
        <v>324.82</v>
      </c>
      <c r="G411" s="235">
        <f>ROUND(E411*F411,2)</f>
        <v>649.64</v>
      </c>
      <c r="H411" s="235">
        <v>0</v>
      </c>
      <c r="I411" s="235">
        <f>ROUND(E411*H411,2)</f>
        <v>0</v>
      </c>
      <c r="J411" s="235">
        <v>0</v>
      </c>
      <c r="K411" s="235">
        <f>ROUND(E411*J411,2)</f>
        <v>0</v>
      </c>
      <c r="L411" s="236" t="s">
        <v>504</v>
      </c>
      <c r="M411" s="255" t="s">
        <v>151</v>
      </c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 t="s">
        <v>152</v>
      </c>
      <c r="AF411" s="207"/>
      <c r="AG411" s="207"/>
      <c r="AH411" s="207"/>
      <c r="AI411" s="207"/>
      <c r="AJ411" s="207"/>
      <c r="AK411" s="207"/>
      <c r="AL411" s="207"/>
      <c r="AM411" s="207">
        <v>21</v>
      </c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</row>
    <row r="412" spans="1:60" x14ac:dyDescent="0.2">
      <c r="A412" s="251" t="s">
        <v>141</v>
      </c>
      <c r="B412" s="219" t="s">
        <v>97</v>
      </c>
      <c r="C412" s="239" t="s">
        <v>98</v>
      </c>
      <c r="D412" s="222"/>
      <c r="E412" s="227"/>
      <c r="F412" s="342">
        <f>SUM(G413:G469)</f>
        <v>80467.710000000006</v>
      </c>
      <c r="G412" s="343"/>
      <c r="H412" s="233"/>
      <c r="I412" s="233">
        <f>SUM(I413:I469)</f>
        <v>0.63000000000000012</v>
      </c>
      <c r="J412" s="233"/>
      <c r="K412" s="233">
        <f>SUM(K413:K469)</f>
        <v>0</v>
      </c>
      <c r="L412" s="234"/>
      <c r="M412" s="254"/>
      <c r="AE412" t="s">
        <v>142</v>
      </c>
    </row>
    <row r="413" spans="1:60" outlineLevel="1" x14ac:dyDescent="0.2">
      <c r="A413" s="252"/>
      <c r="B413" s="325" t="s">
        <v>528</v>
      </c>
      <c r="C413" s="326"/>
      <c r="D413" s="327"/>
      <c r="E413" s="328"/>
      <c r="F413" s="329"/>
      <c r="G413" s="330"/>
      <c r="H413" s="235"/>
      <c r="I413" s="235"/>
      <c r="J413" s="235"/>
      <c r="K413" s="235"/>
      <c r="L413" s="236"/>
      <c r="M413" s="255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>
        <v>0</v>
      </c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</row>
    <row r="414" spans="1:60" outlineLevel="1" x14ac:dyDescent="0.2">
      <c r="A414" s="253">
        <v>91</v>
      </c>
      <c r="B414" s="220" t="s">
        <v>529</v>
      </c>
      <c r="C414" s="240" t="s">
        <v>530</v>
      </c>
      <c r="D414" s="223" t="s">
        <v>251</v>
      </c>
      <c r="E414" s="228">
        <v>9</v>
      </c>
      <c r="F414" s="237">
        <v>404</v>
      </c>
      <c r="G414" s="235">
        <f>ROUND(E414*F414,2)</f>
        <v>3636</v>
      </c>
      <c r="H414" s="235">
        <v>0</v>
      </c>
      <c r="I414" s="235">
        <f>ROUND(E414*H414,2)</f>
        <v>0</v>
      </c>
      <c r="J414" s="235">
        <v>0</v>
      </c>
      <c r="K414" s="235">
        <f>ROUND(E414*J414,2)</f>
        <v>0</v>
      </c>
      <c r="L414" s="236" t="s">
        <v>531</v>
      </c>
      <c r="M414" s="255" t="s">
        <v>151</v>
      </c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 t="s">
        <v>152</v>
      </c>
      <c r="AF414" s="207"/>
      <c r="AG414" s="207"/>
      <c r="AH414" s="207"/>
      <c r="AI414" s="207"/>
      <c r="AJ414" s="207"/>
      <c r="AK414" s="207"/>
      <c r="AL414" s="207"/>
      <c r="AM414" s="207">
        <v>21</v>
      </c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</row>
    <row r="415" spans="1:60" outlineLevel="1" x14ac:dyDescent="0.2">
      <c r="A415" s="252"/>
      <c r="B415" s="221"/>
      <c r="C415" s="241" t="s">
        <v>259</v>
      </c>
      <c r="D415" s="224"/>
      <c r="E415" s="229">
        <v>1</v>
      </c>
      <c r="F415" s="235"/>
      <c r="G415" s="235"/>
      <c r="H415" s="235"/>
      <c r="I415" s="235"/>
      <c r="J415" s="235"/>
      <c r="K415" s="235"/>
      <c r="L415" s="236"/>
      <c r="M415" s="255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</row>
    <row r="416" spans="1:60" outlineLevel="1" x14ac:dyDescent="0.2">
      <c r="A416" s="252"/>
      <c r="B416" s="221"/>
      <c r="C416" s="241" t="s">
        <v>260</v>
      </c>
      <c r="D416" s="224"/>
      <c r="E416" s="229">
        <v>1</v>
      </c>
      <c r="F416" s="235"/>
      <c r="G416" s="235"/>
      <c r="H416" s="235"/>
      <c r="I416" s="235"/>
      <c r="J416" s="235"/>
      <c r="K416" s="235"/>
      <c r="L416" s="236"/>
      <c r="M416" s="255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</row>
    <row r="417" spans="1:60" outlineLevel="1" x14ac:dyDescent="0.2">
      <c r="A417" s="252"/>
      <c r="B417" s="221"/>
      <c r="C417" s="241" t="s">
        <v>261</v>
      </c>
      <c r="D417" s="224"/>
      <c r="E417" s="229">
        <v>1</v>
      </c>
      <c r="F417" s="235"/>
      <c r="G417" s="235"/>
      <c r="H417" s="235"/>
      <c r="I417" s="235"/>
      <c r="J417" s="235"/>
      <c r="K417" s="235"/>
      <c r="L417" s="236"/>
      <c r="M417" s="255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</row>
    <row r="418" spans="1:60" outlineLevel="1" x14ac:dyDescent="0.2">
      <c r="A418" s="252"/>
      <c r="B418" s="221"/>
      <c r="C418" s="241" t="s">
        <v>262</v>
      </c>
      <c r="D418" s="224"/>
      <c r="E418" s="229">
        <v>1</v>
      </c>
      <c r="F418" s="235"/>
      <c r="G418" s="235"/>
      <c r="H418" s="235"/>
      <c r="I418" s="235"/>
      <c r="J418" s="235"/>
      <c r="K418" s="235"/>
      <c r="L418" s="236"/>
      <c r="M418" s="255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</row>
    <row r="419" spans="1:60" outlineLevel="1" x14ac:dyDescent="0.2">
      <c r="A419" s="252"/>
      <c r="B419" s="221"/>
      <c r="C419" s="241" t="s">
        <v>266</v>
      </c>
      <c r="D419" s="224"/>
      <c r="E419" s="229">
        <v>1</v>
      </c>
      <c r="F419" s="235"/>
      <c r="G419" s="235"/>
      <c r="H419" s="235"/>
      <c r="I419" s="235"/>
      <c r="J419" s="235"/>
      <c r="K419" s="235"/>
      <c r="L419" s="236"/>
      <c r="M419" s="255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</row>
    <row r="420" spans="1:60" outlineLevel="1" x14ac:dyDescent="0.2">
      <c r="A420" s="252"/>
      <c r="B420" s="221"/>
      <c r="C420" s="241" t="s">
        <v>263</v>
      </c>
      <c r="D420" s="224"/>
      <c r="E420" s="229">
        <v>4</v>
      </c>
      <c r="F420" s="235"/>
      <c r="G420" s="235"/>
      <c r="H420" s="235"/>
      <c r="I420" s="235"/>
      <c r="J420" s="235"/>
      <c r="K420" s="235"/>
      <c r="L420" s="236"/>
      <c r="M420" s="255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/>
      <c r="AG420" s="207"/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  <c r="BH420" s="207"/>
    </row>
    <row r="421" spans="1:60" ht="22.5" outlineLevel="1" x14ac:dyDescent="0.2">
      <c r="A421" s="253">
        <v>92</v>
      </c>
      <c r="B421" s="220" t="s">
        <v>532</v>
      </c>
      <c r="C421" s="240" t="s">
        <v>533</v>
      </c>
      <c r="D421" s="223" t="s">
        <v>251</v>
      </c>
      <c r="E421" s="228">
        <v>2</v>
      </c>
      <c r="F421" s="237">
        <v>996</v>
      </c>
      <c r="G421" s="235">
        <f>ROUND(E421*F421,2)</f>
        <v>1992</v>
      </c>
      <c r="H421" s="235">
        <v>0</v>
      </c>
      <c r="I421" s="235">
        <f>ROUND(E421*H421,2)</f>
        <v>0</v>
      </c>
      <c r="J421" s="235">
        <v>0</v>
      </c>
      <c r="K421" s="235">
        <f>ROUND(E421*J421,2)</f>
        <v>0</v>
      </c>
      <c r="L421" s="236" t="s">
        <v>531</v>
      </c>
      <c r="M421" s="255" t="s">
        <v>151</v>
      </c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07"/>
      <c r="AC421" s="207"/>
      <c r="AD421" s="207"/>
      <c r="AE421" s="207" t="s">
        <v>152</v>
      </c>
      <c r="AF421" s="207"/>
      <c r="AG421" s="207"/>
      <c r="AH421" s="207"/>
      <c r="AI421" s="207"/>
      <c r="AJ421" s="207"/>
      <c r="AK421" s="207"/>
      <c r="AL421" s="207"/>
      <c r="AM421" s="207">
        <v>21</v>
      </c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207"/>
      <c r="BH421" s="207"/>
    </row>
    <row r="422" spans="1:60" outlineLevel="1" x14ac:dyDescent="0.2">
      <c r="A422" s="252"/>
      <c r="B422" s="221"/>
      <c r="C422" s="241" t="s">
        <v>252</v>
      </c>
      <c r="D422" s="224"/>
      <c r="E422" s="229">
        <v>1</v>
      </c>
      <c r="F422" s="235"/>
      <c r="G422" s="235"/>
      <c r="H422" s="235"/>
      <c r="I422" s="235"/>
      <c r="J422" s="235"/>
      <c r="K422" s="235"/>
      <c r="L422" s="236"/>
      <c r="M422" s="255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  <c r="BH422" s="207"/>
    </row>
    <row r="423" spans="1:60" outlineLevel="1" x14ac:dyDescent="0.2">
      <c r="A423" s="252"/>
      <c r="B423" s="221"/>
      <c r="C423" s="241" t="s">
        <v>253</v>
      </c>
      <c r="D423" s="224"/>
      <c r="E423" s="229">
        <v>1</v>
      </c>
      <c r="F423" s="235"/>
      <c r="G423" s="235"/>
      <c r="H423" s="235"/>
      <c r="I423" s="235"/>
      <c r="J423" s="235"/>
      <c r="K423" s="235"/>
      <c r="L423" s="236"/>
      <c r="M423" s="255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/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  <c r="BH423" s="207"/>
    </row>
    <row r="424" spans="1:60" outlineLevel="1" x14ac:dyDescent="0.2">
      <c r="A424" s="252"/>
      <c r="B424" s="331" t="s">
        <v>534</v>
      </c>
      <c r="C424" s="332"/>
      <c r="D424" s="333"/>
      <c r="E424" s="334"/>
      <c r="F424" s="335"/>
      <c r="G424" s="336"/>
      <c r="H424" s="235"/>
      <c r="I424" s="235"/>
      <c r="J424" s="235"/>
      <c r="K424" s="235"/>
      <c r="L424" s="236"/>
      <c r="M424" s="255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07"/>
      <c r="AC424" s="207">
        <v>1</v>
      </c>
      <c r="AD424" s="207"/>
      <c r="AE424" s="207"/>
      <c r="AF424" s="207"/>
      <c r="AG424" s="207"/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  <c r="BH424" s="207"/>
    </row>
    <row r="425" spans="1:60" outlineLevel="1" x14ac:dyDescent="0.2">
      <c r="A425" s="253">
        <v>93</v>
      </c>
      <c r="B425" s="220" t="s">
        <v>535</v>
      </c>
      <c r="C425" s="240" t="s">
        <v>536</v>
      </c>
      <c r="D425" s="223" t="s">
        <v>251</v>
      </c>
      <c r="E425" s="228">
        <v>2</v>
      </c>
      <c r="F425" s="237">
        <v>228</v>
      </c>
      <c r="G425" s="235">
        <f>ROUND(E425*F425,2)</f>
        <v>456</v>
      </c>
      <c r="H425" s="235">
        <v>0</v>
      </c>
      <c r="I425" s="235">
        <f>ROUND(E425*H425,2)</f>
        <v>0</v>
      </c>
      <c r="J425" s="235">
        <v>0</v>
      </c>
      <c r="K425" s="235">
        <f>ROUND(E425*J425,2)</f>
        <v>0</v>
      </c>
      <c r="L425" s="236" t="s">
        <v>531</v>
      </c>
      <c r="M425" s="255" t="s">
        <v>151</v>
      </c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7" t="s">
        <v>152</v>
      </c>
      <c r="AF425" s="207"/>
      <c r="AG425" s="207"/>
      <c r="AH425" s="207"/>
      <c r="AI425" s="207"/>
      <c r="AJ425" s="207"/>
      <c r="AK425" s="207"/>
      <c r="AL425" s="207"/>
      <c r="AM425" s="207">
        <v>21</v>
      </c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  <c r="BH425" s="207"/>
    </row>
    <row r="426" spans="1:60" outlineLevel="1" x14ac:dyDescent="0.2">
      <c r="A426" s="252"/>
      <c r="B426" s="221"/>
      <c r="C426" s="241" t="s">
        <v>252</v>
      </c>
      <c r="D426" s="224"/>
      <c r="E426" s="229">
        <v>1</v>
      </c>
      <c r="F426" s="235"/>
      <c r="G426" s="235"/>
      <c r="H426" s="235"/>
      <c r="I426" s="235"/>
      <c r="J426" s="235"/>
      <c r="K426" s="235"/>
      <c r="L426" s="236"/>
      <c r="M426" s="255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</row>
    <row r="427" spans="1:60" outlineLevel="1" x14ac:dyDescent="0.2">
      <c r="A427" s="252"/>
      <c r="B427" s="221"/>
      <c r="C427" s="241" t="s">
        <v>253</v>
      </c>
      <c r="D427" s="224"/>
      <c r="E427" s="229">
        <v>1</v>
      </c>
      <c r="F427" s="235"/>
      <c r="G427" s="235"/>
      <c r="H427" s="235"/>
      <c r="I427" s="235"/>
      <c r="J427" s="235"/>
      <c r="K427" s="235"/>
      <c r="L427" s="236"/>
      <c r="M427" s="255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</row>
    <row r="428" spans="1:60" outlineLevel="1" x14ac:dyDescent="0.2">
      <c r="A428" s="252"/>
      <c r="B428" s="331" t="s">
        <v>537</v>
      </c>
      <c r="C428" s="332"/>
      <c r="D428" s="333"/>
      <c r="E428" s="334"/>
      <c r="F428" s="335"/>
      <c r="G428" s="336"/>
      <c r="H428" s="235"/>
      <c r="I428" s="235"/>
      <c r="J428" s="235"/>
      <c r="K428" s="235"/>
      <c r="L428" s="236"/>
      <c r="M428" s="255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>
        <v>0</v>
      </c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</row>
    <row r="429" spans="1:60" outlineLevel="1" x14ac:dyDescent="0.2">
      <c r="A429" s="253">
        <v>94</v>
      </c>
      <c r="B429" s="220" t="s">
        <v>538</v>
      </c>
      <c r="C429" s="240" t="s">
        <v>539</v>
      </c>
      <c r="D429" s="223" t="s">
        <v>251</v>
      </c>
      <c r="E429" s="228">
        <v>11</v>
      </c>
      <c r="F429" s="237">
        <v>248</v>
      </c>
      <c r="G429" s="235">
        <f>ROUND(E429*F429,2)</f>
        <v>2728</v>
      </c>
      <c r="H429" s="235">
        <v>0</v>
      </c>
      <c r="I429" s="235">
        <f>ROUND(E429*H429,2)</f>
        <v>0</v>
      </c>
      <c r="J429" s="235">
        <v>0</v>
      </c>
      <c r="K429" s="235">
        <f>ROUND(E429*J429,2)</f>
        <v>0</v>
      </c>
      <c r="L429" s="236" t="s">
        <v>531</v>
      </c>
      <c r="M429" s="255" t="s">
        <v>151</v>
      </c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 t="s">
        <v>152</v>
      </c>
      <c r="AF429" s="207"/>
      <c r="AG429" s="207"/>
      <c r="AH429" s="207"/>
      <c r="AI429" s="207"/>
      <c r="AJ429" s="207"/>
      <c r="AK429" s="207"/>
      <c r="AL429" s="207"/>
      <c r="AM429" s="207">
        <v>21</v>
      </c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</row>
    <row r="430" spans="1:60" outlineLevel="1" x14ac:dyDescent="0.2">
      <c r="A430" s="252"/>
      <c r="B430" s="221"/>
      <c r="C430" s="241" t="s">
        <v>259</v>
      </c>
      <c r="D430" s="224"/>
      <c r="E430" s="229">
        <v>1</v>
      </c>
      <c r="F430" s="235"/>
      <c r="G430" s="235"/>
      <c r="H430" s="235"/>
      <c r="I430" s="235"/>
      <c r="J430" s="235"/>
      <c r="K430" s="235"/>
      <c r="L430" s="236"/>
      <c r="M430" s="255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</row>
    <row r="431" spans="1:60" outlineLevel="1" x14ac:dyDescent="0.2">
      <c r="A431" s="252"/>
      <c r="B431" s="221"/>
      <c r="C431" s="241" t="s">
        <v>260</v>
      </c>
      <c r="D431" s="224"/>
      <c r="E431" s="229">
        <v>1</v>
      </c>
      <c r="F431" s="235"/>
      <c r="G431" s="235"/>
      <c r="H431" s="235"/>
      <c r="I431" s="235"/>
      <c r="J431" s="235"/>
      <c r="K431" s="235"/>
      <c r="L431" s="236"/>
      <c r="M431" s="255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</row>
    <row r="432" spans="1:60" outlineLevel="1" x14ac:dyDescent="0.2">
      <c r="A432" s="252"/>
      <c r="B432" s="221"/>
      <c r="C432" s="241" t="s">
        <v>252</v>
      </c>
      <c r="D432" s="224"/>
      <c r="E432" s="229">
        <v>1</v>
      </c>
      <c r="F432" s="235"/>
      <c r="G432" s="235"/>
      <c r="H432" s="235"/>
      <c r="I432" s="235"/>
      <c r="J432" s="235"/>
      <c r="K432" s="235"/>
      <c r="L432" s="236"/>
      <c r="M432" s="255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</row>
    <row r="433" spans="1:60" outlineLevel="1" x14ac:dyDescent="0.2">
      <c r="A433" s="252"/>
      <c r="B433" s="221"/>
      <c r="C433" s="241" t="s">
        <v>253</v>
      </c>
      <c r="D433" s="224"/>
      <c r="E433" s="229">
        <v>1</v>
      </c>
      <c r="F433" s="235"/>
      <c r="G433" s="235"/>
      <c r="H433" s="235"/>
      <c r="I433" s="235"/>
      <c r="J433" s="235"/>
      <c r="K433" s="235"/>
      <c r="L433" s="236"/>
      <c r="M433" s="255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</row>
    <row r="434" spans="1:60" outlineLevel="1" x14ac:dyDescent="0.2">
      <c r="A434" s="252"/>
      <c r="B434" s="221"/>
      <c r="C434" s="241" t="s">
        <v>261</v>
      </c>
      <c r="D434" s="224"/>
      <c r="E434" s="229">
        <v>1</v>
      </c>
      <c r="F434" s="235"/>
      <c r="G434" s="235"/>
      <c r="H434" s="235"/>
      <c r="I434" s="235"/>
      <c r="J434" s="235"/>
      <c r="K434" s="235"/>
      <c r="L434" s="236"/>
      <c r="M434" s="255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</row>
    <row r="435" spans="1:60" outlineLevel="1" x14ac:dyDescent="0.2">
      <c r="A435" s="252"/>
      <c r="B435" s="221"/>
      <c r="C435" s="241" t="s">
        <v>262</v>
      </c>
      <c r="D435" s="224"/>
      <c r="E435" s="229">
        <v>1</v>
      </c>
      <c r="F435" s="235"/>
      <c r="G435" s="235"/>
      <c r="H435" s="235"/>
      <c r="I435" s="235"/>
      <c r="J435" s="235"/>
      <c r="K435" s="235"/>
      <c r="L435" s="236"/>
      <c r="M435" s="255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</row>
    <row r="436" spans="1:60" outlineLevel="1" x14ac:dyDescent="0.2">
      <c r="A436" s="252"/>
      <c r="B436" s="221"/>
      <c r="C436" s="241" t="s">
        <v>266</v>
      </c>
      <c r="D436" s="224"/>
      <c r="E436" s="229">
        <v>1</v>
      </c>
      <c r="F436" s="235"/>
      <c r="G436" s="235"/>
      <c r="H436" s="235"/>
      <c r="I436" s="235"/>
      <c r="J436" s="235"/>
      <c r="K436" s="235"/>
      <c r="L436" s="236"/>
      <c r="M436" s="255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  <c r="BH436" s="207"/>
    </row>
    <row r="437" spans="1:60" outlineLevel="1" x14ac:dyDescent="0.2">
      <c r="A437" s="252"/>
      <c r="B437" s="221"/>
      <c r="C437" s="241" t="s">
        <v>263</v>
      </c>
      <c r="D437" s="224"/>
      <c r="E437" s="229">
        <v>4</v>
      </c>
      <c r="F437" s="235"/>
      <c r="G437" s="235"/>
      <c r="H437" s="235"/>
      <c r="I437" s="235"/>
      <c r="J437" s="235"/>
      <c r="K437" s="235"/>
      <c r="L437" s="236"/>
      <c r="M437" s="255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  <c r="BH437" s="207"/>
    </row>
    <row r="438" spans="1:60" outlineLevel="1" x14ac:dyDescent="0.2">
      <c r="A438" s="252"/>
      <c r="B438" s="331" t="s">
        <v>540</v>
      </c>
      <c r="C438" s="332"/>
      <c r="D438" s="333"/>
      <c r="E438" s="334"/>
      <c r="F438" s="335"/>
      <c r="G438" s="336"/>
      <c r="H438" s="235"/>
      <c r="I438" s="235"/>
      <c r="J438" s="235"/>
      <c r="K438" s="235"/>
      <c r="L438" s="236"/>
      <c r="M438" s="255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>
        <v>0</v>
      </c>
      <c r="AD438" s="207"/>
      <c r="AE438" s="207"/>
      <c r="AF438" s="207"/>
      <c r="AG438" s="207"/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  <c r="BH438" s="207"/>
    </row>
    <row r="439" spans="1:60" outlineLevel="1" x14ac:dyDescent="0.2">
      <c r="A439" s="253">
        <v>95</v>
      </c>
      <c r="B439" s="220" t="s">
        <v>541</v>
      </c>
      <c r="C439" s="240" t="s">
        <v>542</v>
      </c>
      <c r="D439" s="223" t="s">
        <v>251</v>
      </c>
      <c r="E439" s="228">
        <v>2</v>
      </c>
      <c r="F439" s="237">
        <v>10950</v>
      </c>
      <c r="G439" s="235">
        <f>ROUND(E439*F439,2)</f>
        <v>21900</v>
      </c>
      <c r="H439" s="235">
        <v>0.161</v>
      </c>
      <c r="I439" s="235">
        <f>ROUND(E439*H439,2)</f>
        <v>0.32</v>
      </c>
      <c r="J439" s="235">
        <v>0</v>
      </c>
      <c r="K439" s="235">
        <f>ROUND(E439*J439,2)</f>
        <v>0</v>
      </c>
      <c r="L439" s="236" t="s">
        <v>543</v>
      </c>
      <c r="M439" s="255" t="s">
        <v>151</v>
      </c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7" t="s">
        <v>152</v>
      </c>
      <c r="AF439" s="207"/>
      <c r="AG439" s="207"/>
      <c r="AH439" s="207"/>
      <c r="AI439" s="207"/>
      <c r="AJ439" s="207"/>
      <c r="AK439" s="207"/>
      <c r="AL439" s="207"/>
      <c r="AM439" s="207">
        <v>21</v>
      </c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  <c r="BH439" s="207"/>
    </row>
    <row r="440" spans="1:60" outlineLevel="1" x14ac:dyDescent="0.2">
      <c r="A440" s="252"/>
      <c r="B440" s="221"/>
      <c r="C440" s="241" t="s">
        <v>544</v>
      </c>
      <c r="D440" s="224"/>
      <c r="E440" s="229">
        <v>2</v>
      </c>
      <c r="F440" s="235"/>
      <c r="G440" s="235"/>
      <c r="H440" s="235"/>
      <c r="I440" s="235"/>
      <c r="J440" s="235"/>
      <c r="K440" s="235"/>
      <c r="L440" s="236"/>
      <c r="M440" s="255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  <c r="BH440" s="207"/>
    </row>
    <row r="441" spans="1:60" ht="22.5" outlineLevel="1" x14ac:dyDescent="0.2">
      <c r="A441" s="253">
        <v>96</v>
      </c>
      <c r="B441" s="220" t="s">
        <v>545</v>
      </c>
      <c r="C441" s="240" t="s">
        <v>546</v>
      </c>
      <c r="D441" s="223" t="s">
        <v>251</v>
      </c>
      <c r="E441" s="228">
        <v>7</v>
      </c>
      <c r="F441" s="237">
        <v>402</v>
      </c>
      <c r="G441" s="235">
        <f>ROUND(E441*F441,2)</f>
        <v>2814</v>
      </c>
      <c r="H441" s="235">
        <v>8.0000000000000004E-4</v>
      </c>
      <c r="I441" s="235">
        <f>ROUND(E441*H441,2)</f>
        <v>0.01</v>
      </c>
      <c r="J441" s="235">
        <v>0</v>
      </c>
      <c r="K441" s="235">
        <f>ROUND(E441*J441,2)</f>
        <v>0</v>
      </c>
      <c r="L441" s="236" t="s">
        <v>182</v>
      </c>
      <c r="M441" s="255" t="s">
        <v>151</v>
      </c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 t="s">
        <v>183</v>
      </c>
      <c r="AF441" s="207"/>
      <c r="AG441" s="207"/>
      <c r="AH441" s="207"/>
      <c r="AI441" s="207"/>
      <c r="AJ441" s="207"/>
      <c r="AK441" s="207"/>
      <c r="AL441" s="207"/>
      <c r="AM441" s="207">
        <v>21</v>
      </c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  <c r="BH441" s="207"/>
    </row>
    <row r="442" spans="1:60" outlineLevel="1" x14ac:dyDescent="0.2">
      <c r="A442" s="252"/>
      <c r="B442" s="221"/>
      <c r="C442" s="241" t="s">
        <v>259</v>
      </c>
      <c r="D442" s="224"/>
      <c r="E442" s="229">
        <v>1</v>
      </c>
      <c r="F442" s="235"/>
      <c r="G442" s="235"/>
      <c r="H442" s="235"/>
      <c r="I442" s="235"/>
      <c r="J442" s="235"/>
      <c r="K442" s="235"/>
      <c r="L442" s="236"/>
      <c r="M442" s="255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  <c r="BH442" s="207"/>
    </row>
    <row r="443" spans="1:60" outlineLevel="1" x14ac:dyDescent="0.2">
      <c r="A443" s="252"/>
      <c r="B443" s="221"/>
      <c r="C443" s="241" t="s">
        <v>260</v>
      </c>
      <c r="D443" s="224"/>
      <c r="E443" s="229">
        <v>1</v>
      </c>
      <c r="F443" s="235"/>
      <c r="G443" s="235"/>
      <c r="H443" s="235"/>
      <c r="I443" s="235"/>
      <c r="J443" s="235"/>
      <c r="K443" s="235"/>
      <c r="L443" s="236"/>
      <c r="M443" s="255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  <c r="BH443" s="207"/>
    </row>
    <row r="444" spans="1:60" outlineLevel="1" x14ac:dyDescent="0.2">
      <c r="A444" s="252"/>
      <c r="B444" s="221"/>
      <c r="C444" s="241" t="s">
        <v>266</v>
      </c>
      <c r="D444" s="224"/>
      <c r="E444" s="229">
        <v>1</v>
      </c>
      <c r="F444" s="235"/>
      <c r="G444" s="235"/>
      <c r="H444" s="235"/>
      <c r="I444" s="235"/>
      <c r="J444" s="235"/>
      <c r="K444" s="235"/>
      <c r="L444" s="236"/>
      <c r="M444" s="255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</row>
    <row r="445" spans="1:60" outlineLevel="1" x14ac:dyDescent="0.2">
      <c r="A445" s="252"/>
      <c r="B445" s="221"/>
      <c r="C445" s="241" t="s">
        <v>263</v>
      </c>
      <c r="D445" s="224"/>
      <c r="E445" s="229">
        <v>4</v>
      </c>
      <c r="F445" s="235"/>
      <c r="G445" s="235"/>
      <c r="H445" s="235"/>
      <c r="I445" s="235"/>
      <c r="J445" s="235"/>
      <c r="K445" s="235"/>
      <c r="L445" s="236"/>
      <c r="M445" s="255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  <c r="BH445" s="207"/>
    </row>
    <row r="446" spans="1:60" outlineLevel="1" x14ac:dyDescent="0.2">
      <c r="A446" s="253">
        <v>97</v>
      </c>
      <c r="B446" s="220" t="s">
        <v>547</v>
      </c>
      <c r="C446" s="240" t="s">
        <v>548</v>
      </c>
      <c r="D446" s="223" t="s">
        <v>251</v>
      </c>
      <c r="E446" s="228">
        <v>4</v>
      </c>
      <c r="F446" s="237">
        <v>2050</v>
      </c>
      <c r="G446" s="235">
        <f>ROUND(E446*F446,2)</f>
        <v>8200</v>
      </c>
      <c r="H446" s="235">
        <v>0</v>
      </c>
      <c r="I446" s="235">
        <f>ROUND(E446*H446,2)</f>
        <v>0</v>
      </c>
      <c r="J446" s="235">
        <v>0</v>
      </c>
      <c r="K446" s="235">
        <f>ROUND(E446*J446,2)</f>
        <v>0</v>
      </c>
      <c r="L446" s="236"/>
      <c r="M446" s="255" t="s">
        <v>306</v>
      </c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 t="s">
        <v>183</v>
      </c>
      <c r="AF446" s="207"/>
      <c r="AG446" s="207"/>
      <c r="AH446" s="207"/>
      <c r="AI446" s="207"/>
      <c r="AJ446" s="207"/>
      <c r="AK446" s="207"/>
      <c r="AL446" s="207"/>
      <c r="AM446" s="207">
        <v>21</v>
      </c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  <c r="BH446" s="207"/>
    </row>
    <row r="447" spans="1:60" outlineLevel="1" x14ac:dyDescent="0.2">
      <c r="A447" s="252"/>
      <c r="B447" s="221"/>
      <c r="C447" s="241" t="s">
        <v>252</v>
      </c>
      <c r="D447" s="224"/>
      <c r="E447" s="229">
        <v>1</v>
      </c>
      <c r="F447" s="235"/>
      <c r="G447" s="235"/>
      <c r="H447" s="235"/>
      <c r="I447" s="235"/>
      <c r="J447" s="235"/>
      <c r="K447" s="235"/>
      <c r="L447" s="236"/>
      <c r="M447" s="255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</row>
    <row r="448" spans="1:60" outlineLevel="1" x14ac:dyDescent="0.2">
      <c r="A448" s="252"/>
      <c r="B448" s="221"/>
      <c r="C448" s="241" t="s">
        <v>253</v>
      </c>
      <c r="D448" s="224"/>
      <c r="E448" s="229">
        <v>1</v>
      </c>
      <c r="F448" s="235"/>
      <c r="G448" s="235"/>
      <c r="H448" s="235"/>
      <c r="I448" s="235"/>
      <c r="J448" s="235"/>
      <c r="K448" s="235"/>
      <c r="L448" s="236"/>
      <c r="M448" s="255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</row>
    <row r="449" spans="1:60" outlineLevel="1" x14ac:dyDescent="0.2">
      <c r="A449" s="252"/>
      <c r="B449" s="221"/>
      <c r="C449" s="241" t="s">
        <v>261</v>
      </c>
      <c r="D449" s="224"/>
      <c r="E449" s="229">
        <v>1</v>
      </c>
      <c r="F449" s="235"/>
      <c r="G449" s="235"/>
      <c r="H449" s="235"/>
      <c r="I449" s="235"/>
      <c r="J449" s="235"/>
      <c r="K449" s="235"/>
      <c r="L449" s="236"/>
      <c r="M449" s="255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</row>
    <row r="450" spans="1:60" outlineLevel="1" x14ac:dyDescent="0.2">
      <c r="A450" s="252"/>
      <c r="B450" s="221"/>
      <c r="C450" s="241" t="s">
        <v>262</v>
      </c>
      <c r="D450" s="224"/>
      <c r="E450" s="229">
        <v>1</v>
      </c>
      <c r="F450" s="235"/>
      <c r="G450" s="235"/>
      <c r="H450" s="235"/>
      <c r="I450" s="235"/>
      <c r="J450" s="235"/>
      <c r="K450" s="235"/>
      <c r="L450" s="236"/>
      <c r="M450" s="255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</row>
    <row r="451" spans="1:60" outlineLevel="1" x14ac:dyDescent="0.2">
      <c r="A451" s="253">
        <v>98</v>
      </c>
      <c r="B451" s="220" t="s">
        <v>549</v>
      </c>
      <c r="C451" s="240" t="s">
        <v>550</v>
      </c>
      <c r="D451" s="223" t="s">
        <v>251</v>
      </c>
      <c r="E451" s="228">
        <v>2</v>
      </c>
      <c r="F451" s="237">
        <v>2100</v>
      </c>
      <c r="G451" s="235">
        <f>ROUND(E451*F451,2)</f>
        <v>4200</v>
      </c>
      <c r="H451" s="235">
        <v>3.0699999999999998E-3</v>
      </c>
      <c r="I451" s="235">
        <f>ROUND(E451*H451,2)</f>
        <v>0.01</v>
      </c>
      <c r="J451" s="235">
        <v>0</v>
      </c>
      <c r="K451" s="235">
        <f>ROUND(E451*J451,2)</f>
        <v>0</v>
      </c>
      <c r="L451" s="236" t="s">
        <v>182</v>
      </c>
      <c r="M451" s="255" t="s">
        <v>151</v>
      </c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 t="s">
        <v>183</v>
      </c>
      <c r="AF451" s="207"/>
      <c r="AG451" s="207"/>
      <c r="AH451" s="207"/>
      <c r="AI451" s="207"/>
      <c r="AJ451" s="207"/>
      <c r="AK451" s="207"/>
      <c r="AL451" s="207"/>
      <c r="AM451" s="207">
        <v>21</v>
      </c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</row>
    <row r="452" spans="1:60" outlineLevel="1" x14ac:dyDescent="0.2">
      <c r="A452" s="252"/>
      <c r="B452" s="221"/>
      <c r="C452" s="241" t="s">
        <v>252</v>
      </c>
      <c r="D452" s="224"/>
      <c r="E452" s="229">
        <v>1</v>
      </c>
      <c r="F452" s="235"/>
      <c r="G452" s="235"/>
      <c r="H452" s="235"/>
      <c r="I452" s="235"/>
      <c r="J452" s="235"/>
      <c r="K452" s="235"/>
      <c r="L452" s="236"/>
      <c r="M452" s="255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</row>
    <row r="453" spans="1:60" outlineLevel="1" x14ac:dyDescent="0.2">
      <c r="A453" s="252"/>
      <c r="B453" s="221"/>
      <c r="C453" s="241" t="s">
        <v>253</v>
      </c>
      <c r="D453" s="224"/>
      <c r="E453" s="229">
        <v>1</v>
      </c>
      <c r="F453" s="235"/>
      <c r="G453" s="235"/>
      <c r="H453" s="235"/>
      <c r="I453" s="235"/>
      <c r="J453" s="235"/>
      <c r="K453" s="235"/>
      <c r="L453" s="236"/>
      <c r="M453" s="255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</row>
    <row r="454" spans="1:60" ht="22.5" outlineLevel="1" x14ac:dyDescent="0.2">
      <c r="A454" s="253">
        <v>99</v>
      </c>
      <c r="B454" s="220" t="s">
        <v>551</v>
      </c>
      <c r="C454" s="240" t="s">
        <v>552</v>
      </c>
      <c r="D454" s="223" t="s">
        <v>251</v>
      </c>
      <c r="E454" s="228">
        <v>4</v>
      </c>
      <c r="F454" s="237">
        <v>1635</v>
      </c>
      <c r="G454" s="235">
        <f>ROUND(E454*F454,2)</f>
        <v>6540</v>
      </c>
      <c r="H454" s="235">
        <v>1.9E-2</v>
      </c>
      <c r="I454" s="235">
        <f>ROUND(E454*H454,2)</f>
        <v>0.08</v>
      </c>
      <c r="J454" s="235">
        <v>0</v>
      </c>
      <c r="K454" s="235">
        <f>ROUND(E454*J454,2)</f>
        <v>0</v>
      </c>
      <c r="L454" s="236" t="s">
        <v>182</v>
      </c>
      <c r="M454" s="255" t="s">
        <v>151</v>
      </c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 t="s">
        <v>183</v>
      </c>
      <c r="AF454" s="207"/>
      <c r="AG454" s="207"/>
      <c r="AH454" s="207"/>
      <c r="AI454" s="207"/>
      <c r="AJ454" s="207"/>
      <c r="AK454" s="207"/>
      <c r="AL454" s="207"/>
      <c r="AM454" s="207">
        <v>21</v>
      </c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</row>
    <row r="455" spans="1:60" outlineLevel="1" x14ac:dyDescent="0.2">
      <c r="A455" s="252"/>
      <c r="B455" s="221"/>
      <c r="C455" s="241" t="s">
        <v>263</v>
      </c>
      <c r="D455" s="224"/>
      <c r="E455" s="229">
        <v>4</v>
      </c>
      <c r="F455" s="235"/>
      <c r="G455" s="235"/>
      <c r="H455" s="235"/>
      <c r="I455" s="235"/>
      <c r="J455" s="235"/>
      <c r="K455" s="235"/>
      <c r="L455" s="236"/>
      <c r="M455" s="255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</row>
    <row r="456" spans="1:60" ht="22.5" outlineLevel="1" x14ac:dyDescent="0.2">
      <c r="A456" s="253">
        <v>100</v>
      </c>
      <c r="B456" s="220" t="s">
        <v>553</v>
      </c>
      <c r="C456" s="240" t="s">
        <v>554</v>
      </c>
      <c r="D456" s="223" t="s">
        <v>251</v>
      </c>
      <c r="E456" s="228">
        <v>3</v>
      </c>
      <c r="F456" s="237">
        <v>1635</v>
      </c>
      <c r="G456" s="235">
        <f>ROUND(E456*F456,2)</f>
        <v>4905</v>
      </c>
      <c r="H456" s="235">
        <v>2.1499999999999998E-2</v>
      </c>
      <c r="I456" s="235">
        <f>ROUND(E456*H456,2)</f>
        <v>0.06</v>
      </c>
      <c r="J456" s="235">
        <v>0</v>
      </c>
      <c r="K456" s="235">
        <f>ROUND(E456*J456,2)</f>
        <v>0</v>
      </c>
      <c r="L456" s="236" t="s">
        <v>182</v>
      </c>
      <c r="M456" s="255" t="s">
        <v>151</v>
      </c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 t="s">
        <v>183</v>
      </c>
      <c r="AF456" s="207"/>
      <c r="AG456" s="207"/>
      <c r="AH456" s="207"/>
      <c r="AI456" s="207"/>
      <c r="AJ456" s="207"/>
      <c r="AK456" s="207"/>
      <c r="AL456" s="207"/>
      <c r="AM456" s="207">
        <v>21</v>
      </c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</row>
    <row r="457" spans="1:60" outlineLevel="1" x14ac:dyDescent="0.2">
      <c r="A457" s="252"/>
      <c r="B457" s="221"/>
      <c r="C457" s="241" t="s">
        <v>259</v>
      </c>
      <c r="D457" s="224"/>
      <c r="E457" s="229">
        <v>1</v>
      </c>
      <c r="F457" s="235"/>
      <c r="G457" s="235"/>
      <c r="H457" s="235"/>
      <c r="I457" s="235"/>
      <c r="J457" s="235"/>
      <c r="K457" s="235"/>
      <c r="L457" s="236"/>
      <c r="M457" s="255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  <c r="BH457" s="207"/>
    </row>
    <row r="458" spans="1:60" outlineLevel="1" x14ac:dyDescent="0.2">
      <c r="A458" s="252"/>
      <c r="B458" s="221"/>
      <c r="C458" s="241" t="s">
        <v>260</v>
      </c>
      <c r="D458" s="224"/>
      <c r="E458" s="229">
        <v>1</v>
      </c>
      <c r="F458" s="235"/>
      <c r="G458" s="235"/>
      <c r="H458" s="235"/>
      <c r="I458" s="235"/>
      <c r="J458" s="235"/>
      <c r="K458" s="235"/>
      <c r="L458" s="236"/>
      <c r="M458" s="255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  <c r="BH458" s="207"/>
    </row>
    <row r="459" spans="1:60" outlineLevel="1" x14ac:dyDescent="0.2">
      <c r="A459" s="252"/>
      <c r="B459" s="221"/>
      <c r="C459" s="241" t="s">
        <v>266</v>
      </c>
      <c r="D459" s="224"/>
      <c r="E459" s="229">
        <v>1</v>
      </c>
      <c r="F459" s="235"/>
      <c r="G459" s="235"/>
      <c r="H459" s="235"/>
      <c r="I459" s="235"/>
      <c r="J459" s="235"/>
      <c r="K459" s="235"/>
      <c r="L459" s="236"/>
      <c r="M459" s="255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  <c r="BH459" s="207"/>
    </row>
    <row r="460" spans="1:60" outlineLevel="1" x14ac:dyDescent="0.2">
      <c r="A460" s="253">
        <v>101</v>
      </c>
      <c r="B460" s="220" t="s">
        <v>555</v>
      </c>
      <c r="C460" s="240" t="s">
        <v>556</v>
      </c>
      <c r="D460" s="223" t="s">
        <v>251</v>
      </c>
      <c r="E460" s="228">
        <v>2</v>
      </c>
      <c r="F460" s="237">
        <v>3300</v>
      </c>
      <c r="G460" s="235">
        <f>ROUND(E460*F460,2)</f>
        <v>6600</v>
      </c>
      <c r="H460" s="235">
        <v>2.5000000000000001E-2</v>
      </c>
      <c r="I460" s="235">
        <f>ROUND(E460*H460,2)</f>
        <v>0.05</v>
      </c>
      <c r="J460" s="235">
        <v>0</v>
      </c>
      <c r="K460" s="235">
        <f>ROUND(E460*J460,2)</f>
        <v>0</v>
      </c>
      <c r="L460" s="236"/>
      <c r="M460" s="255" t="s">
        <v>306</v>
      </c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 t="s">
        <v>183</v>
      </c>
      <c r="AF460" s="207"/>
      <c r="AG460" s="207"/>
      <c r="AH460" s="207"/>
      <c r="AI460" s="207"/>
      <c r="AJ460" s="207"/>
      <c r="AK460" s="207"/>
      <c r="AL460" s="207"/>
      <c r="AM460" s="207">
        <v>21</v>
      </c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207"/>
      <c r="BH460" s="207"/>
    </row>
    <row r="461" spans="1:60" outlineLevel="1" x14ac:dyDescent="0.2">
      <c r="A461" s="252"/>
      <c r="B461" s="221"/>
      <c r="C461" s="241" t="s">
        <v>261</v>
      </c>
      <c r="D461" s="224"/>
      <c r="E461" s="229">
        <v>1</v>
      </c>
      <c r="F461" s="235"/>
      <c r="G461" s="235"/>
      <c r="H461" s="235"/>
      <c r="I461" s="235"/>
      <c r="J461" s="235"/>
      <c r="K461" s="235"/>
      <c r="L461" s="236"/>
      <c r="M461" s="255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207"/>
      <c r="BH461" s="207"/>
    </row>
    <row r="462" spans="1:60" outlineLevel="1" x14ac:dyDescent="0.2">
      <c r="A462" s="252"/>
      <c r="B462" s="221"/>
      <c r="C462" s="241" t="s">
        <v>262</v>
      </c>
      <c r="D462" s="224"/>
      <c r="E462" s="229">
        <v>1</v>
      </c>
      <c r="F462" s="235"/>
      <c r="G462" s="235"/>
      <c r="H462" s="235"/>
      <c r="I462" s="235"/>
      <c r="J462" s="235"/>
      <c r="K462" s="235"/>
      <c r="L462" s="236"/>
      <c r="M462" s="255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07"/>
      <c r="BE462" s="207"/>
      <c r="BF462" s="207"/>
      <c r="BG462" s="207"/>
      <c r="BH462" s="207"/>
    </row>
    <row r="463" spans="1:60" outlineLevel="1" x14ac:dyDescent="0.2">
      <c r="A463" s="253">
        <v>102</v>
      </c>
      <c r="B463" s="220" t="s">
        <v>557</v>
      </c>
      <c r="C463" s="240" t="s">
        <v>558</v>
      </c>
      <c r="D463" s="223" t="s">
        <v>251</v>
      </c>
      <c r="E463" s="228">
        <v>1</v>
      </c>
      <c r="F463" s="237">
        <v>8550</v>
      </c>
      <c r="G463" s="235">
        <f>ROUND(E463*F463,2)</f>
        <v>8550</v>
      </c>
      <c r="H463" s="235">
        <v>4.7E-2</v>
      </c>
      <c r="I463" s="235">
        <f>ROUND(E463*H463,2)</f>
        <v>0.05</v>
      </c>
      <c r="J463" s="235">
        <v>0</v>
      </c>
      <c r="K463" s="235">
        <f>ROUND(E463*J463,2)</f>
        <v>0</v>
      </c>
      <c r="L463" s="236"/>
      <c r="M463" s="255" t="s">
        <v>306</v>
      </c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 t="s">
        <v>183</v>
      </c>
      <c r="AF463" s="207"/>
      <c r="AG463" s="207"/>
      <c r="AH463" s="207"/>
      <c r="AI463" s="207"/>
      <c r="AJ463" s="207"/>
      <c r="AK463" s="207"/>
      <c r="AL463" s="207"/>
      <c r="AM463" s="207">
        <v>21</v>
      </c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  <c r="BB463" s="207"/>
      <c r="BC463" s="207"/>
      <c r="BD463" s="207"/>
      <c r="BE463" s="207"/>
      <c r="BF463" s="207"/>
      <c r="BG463" s="207"/>
      <c r="BH463" s="207"/>
    </row>
    <row r="464" spans="1:60" outlineLevel="1" x14ac:dyDescent="0.2">
      <c r="A464" s="252"/>
      <c r="B464" s="221"/>
      <c r="C464" s="241" t="s">
        <v>252</v>
      </c>
      <c r="D464" s="224"/>
      <c r="E464" s="229">
        <v>1</v>
      </c>
      <c r="F464" s="235"/>
      <c r="G464" s="235"/>
      <c r="H464" s="235"/>
      <c r="I464" s="235"/>
      <c r="J464" s="235"/>
      <c r="K464" s="235"/>
      <c r="L464" s="236"/>
      <c r="M464" s="255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07"/>
      <c r="BE464" s="207"/>
      <c r="BF464" s="207"/>
      <c r="BG464" s="207"/>
      <c r="BH464" s="207"/>
    </row>
    <row r="465" spans="1:60" outlineLevel="1" x14ac:dyDescent="0.2">
      <c r="A465" s="253">
        <v>103</v>
      </c>
      <c r="B465" s="220" t="s">
        <v>559</v>
      </c>
      <c r="C465" s="240" t="s">
        <v>560</v>
      </c>
      <c r="D465" s="223" t="s">
        <v>251</v>
      </c>
      <c r="E465" s="228">
        <v>1</v>
      </c>
      <c r="F465" s="237">
        <v>7150</v>
      </c>
      <c r="G465" s="235">
        <f>ROUND(E465*F465,2)</f>
        <v>7150</v>
      </c>
      <c r="H465" s="235">
        <v>4.7E-2</v>
      </c>
      <c r="I465" s="235">
        <f>ROUND(E465*H465,2)</f>
        <v>0.05</v>
      </c>
      <c r="J465" s="235">
        <v>0</v>
      </c>
      <c r="K465" s="235">
        <f>ROUND(E465*J465,2)</f>
        <v>0</v>
      </c>
      <c r="L465" s="236"/>
      <c r="M465" s="255" t="s">
        <v>306</v>
      </c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 t="s">
        <v>183</v>
      </c>
      <c r="AF465" s="207"/>
      <c r="AG465" s="207"/>
      <c r="AH465" s="207"/>
      <c r="AI465" s="207"/>
      <c r="AJ465" s="207"/>
      <c r="AK465" s="207"/>
      <c r="AL465" s="207"/>
      <c r="AM465" s="207">
        <v>21</v>
      </c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  <c r="BH465" s="207"/>
    </row>
    <row r="466" spans="1:60" outlineLevel="1" x14ac:dyDescent="0.2">
      <c r="A466" s="252"/>
      <c r="B466" s="221"/>
      <c r="C466" s="241" t="s">
        <v>253</v>
      </c>
      <c r="D466" s="224"/>
      <c r="E466" s="229">
        <v>1</v>
      </c>
      <c r="F466" s="235"/>
      <c r="G466" s="235"/>
      <c r="H466" s="235"/>
      <c r="I466" s="235"/>
      <c r="J466" s="235"/>
      <c r="K466" s="235"/>
      <c r="L466" s="236"/>
      <c r="M466" s="255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</row>
    <row r="467" spans="1:60" outlineLevel="1" x14ac:dyDescent="0.2">
      <c r="A467" s="252"/>
      <c r="B467" s="331" t="s">
        <v>561</v>
      </c>
      <c r="C467" s="332"/>
      <c r="D467" s="333"/>
      <c r="E467" s="334"/>
      <c r="F467" s="335"/>
      <c r="G467" s="336"/>
      <c r="H467" s="235"/>
      <c r="I467" s="235"/>
      <c r="J467" s="235"/>
      <c r="K467" s="235"/>
      <c r="L467" s="236"/>
      <c r="M467" s="255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>
        <v>0</v>
      </c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</row>
    <row r="468" spans="1:60" outlineLevel="1" x14ac:dyDescent="0.2">
      <c r="A468" s="252"/>
      <c r="B468" s="331" t="s">
        <v>365</v>
      </c>
      <c r="C468" s="332"/>
      <c r="D468" s="333"/>
      <c r="E468" s="334"/>
      <c r="F468" s="335"/>
      <c r="G468" s="336"/>
      <c r="H468" s="235"/>
      <c r="I468" s="235"/>
      <c r="J468" s="235"/>
      <c r="K468" s="235"/>
      <c r="L468" s="236"/>
      <c r="M468" s="255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 t="s">
        <v>145</v>
      </c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</row>
    <row r="469" spans="1:60" outlineLevel="1" x14ac:dyDescent="0.2">
      <c r="A469" s="252">
        <v>104</v>
      </c>
      <c r="B469" s="221" t="s">
        <v>562</v>
      </c>
      <c r="C469" s="240" t="s">
        <v>367</v>
      </c>
      <c r="D469" s="223" t="s">
        <v>48</v>
      </c>
      <c r="E469" s="230">
        <v>1</v>
      </c>
      <c r="F469" s="237">
        <v>796.71</v>
      </c>
      <c r="G469" s="235">
        <f>ROUND(E469*F469,2)</f>
        <v>796.71</v>
      </c>
      <c r="H469" s="235">
        <v>0</v>
      </c>
      <c r="I469" s="235">
        <f>ROUND(E469*H469,2)</f>
        <v>0</v>
      </c>
      <c r="J469" s="235">
        <v>0</v>
      </c>
      <c r="K469" s="235">
        <f>ROUND(E469*J469,2)</f>
        <v>0</v>
      </c>
      <c r="L469" s="236" t="s">
        <v>531</v>
      </c>
      <c r="M469" s="255" t="s">
        <v>151</v>
      </c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 t="s">
        <v>152</v>
      </c>
      <c r="AF469" s="207"/>
      <c r="AG469" s="207"/>
      <c r="AH469" s="207"/>
      <c r="AI469" s="207"/>
      <c r="AJ469" s="207"/>
      <c r="AK469" s="207"/>
      <c r="AL469" s="207"/>
      <c r="AM469" s="207">
        <v>21</v>
      </c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</row>
    <row r="470" spans="1:60" x14ac:dyDescent="0.2">
      <c r="A470" s="251" t="s">
        <v>141</v>
      </c>
      <c r="B470" s="219" t="s">
        <v>99</v>
      </c>
      <c r="C470" s="239" t="s">
        <v>100</v>
      </c>
      <c r="D470" s="222"/>
      <c r="E470" s="227"/>
      <c r="F470" s="342">
        <f>SUM(G471:G498)</f>
        <v>278291.08</v>
      </c>
      <c r="G470" s="343"/>
      <c r="H470" s="233"/>
      <c r="I470" s="233">
        <f>SUM(I471:I498)</f>
        <v>0.02</v>
      </c>
      <c r="J470" s="233"/>
      <c r="K470" s="233">
        <f>SUM(K471:K498)</f>
        <v>1.59</v>
      </c>
      <c r="L470" s="234"/>
      <c r="M470" s="254"/>
      <c r="AE470" t="s">
        <v>142</v>
      </c>
    </row>
    <row r="471" spans="1:60" outlineLevel="1" x14ac:dyDescent="0.2">
      <c r="A471" s="252"/>
      <c r="B471" s="325" t="s">
        <v>563</v>
      </c>
      <c r="C471" s="326"/>
      <c r="D471" s="327"/>
      <c r="E471" s="328"/>
      <c r="F471" s="329"/>
      <c r="G471" s="330"/>
      <c r="H471" s="235"/>
      <c r="I471" s="235"/>
      <c r="J471" s="235"/>
      <c r="K471" s="235"/>
      <c r="L471" s="236"/>
      <c r="M471" s="255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>
        <v>0</v>
      </c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</row>
    <row r="472" spans="1:60" outlineLevel="1" x14ac:dyDescent="0.2">
      <c r="A472" s="253">
        <v>105</v>
      </c>
      <c r="B472" s="220" t="s">
        <v>564</v>
      </c>
      <c r="C472" s="240" t="s">
        <v>565</v>
      </c>
      <c r="D472" s="223" t="s">
        <v>149</v>
      </c>
      <c r="E472" s="228">
        <v>34.799999999999997</v>
      </c>
      <c r="F472" s="237">
        <v>250</v>
      </c>
      <c r="G472" s="235">
        <f>ROUND(E472*F472,2)</f>
        <v>8700</v>
      </c>
      <c r="H472" s="235">
        <v>0</v>
      </c>
      <c r="I472" s="235">
        <f>ROUND(E472*H472,2)</f>
        <v>0</v>
      </c>
      <c r="J472" s="235">
        <v>1.0800000000000001E-2</v>
      </c>
      <c r="K472" s="235">
        <f>ROUND(E472*J472,2)</f>
        <v>0.38</v>
      </c>
      <c r="L472" s="236" t="s">
        <v>566</v>
      </c>
      <c r="M472" s="255" t="s">
        <v>151</v>
      </c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7" t="s">
        <v>152</v>
      </c>
      <c r="AF472" s="207"/>
      <c r="AG472" s="207"/>
      <c r="AH472" s="207"/>
      <c r="AI472" s="207"/>
      <c r="AJ472" s="207"/>
      <c r="AK472" s="207"/>
      <c r="AL472" s="207"/>
      <c r="AM472" s="207">
        <v>21</v>
      </c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</row>
    <row r="473" spans="1:60" outlineLevel="1" x14ac:dyDescent="0.2">
      <c r="A473" s="252"/>
      <c r="B473" s="221"/>
      <c r="C473" s="241" t="s">
        <v>567</v>
      </c>
      <c r="D473" s="224"/>
      <c r="E473" s="229">
        <v>34.799999999999997</v>
      </c>
      <c r="F473" s="235"/>
      <c r="G473" s="235"/>
      <c r="H473" s="235"/>
      <c r="I473" s="235"/>
      <c r="J473" s="235"/>
      <c r="K473" s="235"/>
      <c r="L473" s="236"/>
      <c r="M473" s="255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</row>
    <row r="474" spans="1:60" outlineLevel="1" x14ac:dyDescent="0.2">
      <c r="A474" s="252"/>
      <c r="B474" s="331" t="s">
        <v>568</v>
      </c>
      <c r="C474" s="332"/>
      <c r="D474" s="333"/>
      <c r="E474" s="334"/>
      <c r="F474" s="335"/>
      <c r="G474" s="336"/>
      <c r="H474" s="235"/>
      <c r="I474" s="235"/>
      <c r="J474" s="235"/>
      <c r="K474" s="235"/>
      <c r="L474" s="236"/>
      <c r="M474" s="255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07"/>
      <c r="AC474" s="207">
        <v>0</v>
      </c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  <c r="BH474" s="207"/>
    </row>
    <row r="475" spans="1:60" outlineLevel="1" x14ac:dyDescent="0.2">
      <c r="A475" s="252"/>
      <c r="B475" s="331" t="s">
        <v>569</v>
      </c>
      <c r="C475" s="332"/>
      <c r="D475" s="333"/>
      <c r="E475" s="334"/>
      <c r="F475" s="335"/>
      <c r="G475" s="336"/>
      <c r="H475" s="235"/>
      <c r="I475" s="235"/>
      <c r="J475" s="235"/>
      <c r="K475" s="235"/>
      <c r="L475" s="236"/>
      <c r="M475" s="255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07"/>
      <c r="AC475" s="207">
        <v>1</v>
      </c>
      <c r="AD475" s="207"/>
      <c r="AE475" s="207"/>
      <c r="AF475" s="207"/>
      <c r="AG475" s="207"/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207"/>
      <c r="BH475" s="207"/>
    </row>
    <row r="476" spans="1:60" outlineLevel="1" x14ac:dyDescent="0.2">
      <c r="A476" s="253">
        <v>106</v>
      </c>
      <c r="B476" s="220" t="s">
        <v>570</v>
      </c>
      <c r="C476" s="240" t="s">
        <v>571</v>
      </c>
      <c r="D476" s="223" t="s">
        <v>149</v>
      </c>
      <c r="E476" s="228">
        <v>160</v>
      </c>
      <c r="F476" s="237">
        <v>97</v>
      </c>
      <c r="G476" s="235">
        <f>ROUND(E476*F476,2)</f>
        <v>15520</v>
      </c>
      <c r="H476" s="235">
        <v>0</v>
      </c>
      <c r="I476" s="235">
        <f>ROUND(E476*H476,2)</f>
        <v>0</v>
      </c>
      <c r="J476" s="235">
        <v>3.3E-3</v>
      </c>
      <c r="K476" s="235">
        <f>ROUND(E476*J476,2)</f>
        <v>0.53</v>
      </c>
      <c r="L476" s="236" t="s">
        <v>566</v>
      </c>
      <c r="M476" s="255" t="s">
        <v>151</v>
      </c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7" t="s">
        <v>152</v>
      </c>
      <c r="AF476" s="207"/>
      <c r="AG476" s="207"/>
      <c r="AH476" s="207"/>
      <c r="AI476" s="207"/>
      <c r="AJ476" s="207"/>
      <c r="AK476" s="207"/>
      <c r="AL476" s="207"/>
      <c r="AM476" s="207">
        <v>21</v>
      </c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207"/>
      <c r="BH476" s="207"/>
    </row>
    <row r="477" spans="1:60" outlineLevel="1" x14ac:dyDescent="0.2">
      <c r="A477" s="252"/>
      <c r="B477" s="221"/>
      <c r="C477" s="241" t="s">
        <v>572</v>
      </c>
      <c r="D477" s="224"/>
      <c r="E477" s="229">
        <v>160</v>
      </c>
      <c r="F477" s="235"/>
      <c r="G477" s="235"/>
      <c r="H477" s="235"/>
      <c r="I477" s="235"/>
      <c r="J477" s="235"/>
      <c r="K477" s="235"/>
      <c r="L477" s="236"/>
      <c r="M477" s="255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07"/>
      <c r="BE477" s="207"/>
      <c r="BF477" s="207"/>
      <c r="BG477" s="207"/>
      <c r="BH477" s="207"/>
    </row>
    <row r="478" spans="1:60" outlineLevel="1" x14ac:dyDescent="0.2">
      <c r="A478" s="252"/>
      <c r="B478" s="331" t="s">
        <v>573</v>
      </c>
      <c r="C478" s="332"/>
      <c r="D478" s="333"/>
      <c r="E478" s="334"/>
      <c r="F478" s="335"/>
      <c r="G478" s="336"/>
      <c r="H478" s="235"/>
      <c r="I478" s="235"/>
      <c r="J478" s="235"/>
      <c r="K478" s="235"/>
      <c r="L478" s="236"/>
      <c r="M478" s="255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>
        <v>0</v>
      </c>
      <c r="AD478" s="207"/>
      <c r="AE478" s="207"/>
      <c r="AF478" s="207"/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07"/>
      <c r="BE478" s="207"/>
      <c r="BF478" s="207"/>
      <c r="BG478" s="207"/>
      <c r="BH478" s="207"/>
    </row>
    <row r="479" spans="1:60" outlineLevel="1" x14ac:dyDescent="0.2">
      <c r="A479" s="253">
        <v>107</v>
      </c>
      <c r="B479" s="220" t="s">
        <v>574</v>
      </c>
      <c r="C479" s="240" t="s">
        <v>575</v>
      </c>
      <c r="D479" s="223" t="s">
        <v>149</v>
      </c>
      <c r="E479" s="228">
        <v>160</v>
      </c>
      <c r="F479" s="237">
        <v>114</v>
      </c>
      <c r="G479" s="235">
        <f>ROUND(E479*F479,2)</f>
        <v>18240</v>
      </c>
      <c r="H479" s="235">
        <v>0</v>
      </c>
      <c r="I479" s="235">
        <f>ROUND(E479*H479,2)</f>
        <v>0</v>
      </c>
      <c r="J479" s="235">
        <v>2.7000000000000001E-3</v>
      </c>
      <c r="K479" s="235">
        <f>ROUND(E479*J479,2)</f>
        <v>0.43</v>
      </c>
      <c r="L479" s="236" t="s">
        <v>566</v>
      </c>
      <c r="M479" s="255" t="s">
        <v>151</v>
      </c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 t="s">
        <v>152</v>
      </c>
      <c r="AF479" s="207"/>
      <c r="AG479" s="207"/>
      <c r="AH479" s="207"/>
      <c r="AI479" s="207"/>
      <c r="AJ479" s="207"/>
      <c r="AK479" s="207"/>
      <c r="AL479" s="207"/>
      <c r="AM479" s="207">
        <v>21</v>
      </c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07"/>
      <c r="BE479" s="207"/>
      <c r="BF479" s="207"/>
      <c r="BG479" s="207"/>
      <c r="BH479" s="207"/>
    </row>
    <row r="480" spans="1:60" outlineLevel="1" x14ac:dyDescent="0.2">
      <c r="A480" s="252"/>
      <c r="B480" s="221"/>
      <c r="C480" s="241" t="s">
        <v>576</v>
      </c>
      <c r="D480" s="224"/>
      <c r="E480" s="229">
        <v>160</v>
      </c>
      <c r="F480" s="235"/>
      <c r="G480" s="235"/>
      <c r="H480" s="235"/>
      <c r="I480" s="235"/>
      <c r="J480" s="235"/>
      <c r="K480" s="235"/>
      <c r="L480" s="236"/>
      <c r="M480" s="255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  <c r="BH480" s="207"/>
    </row>
    <row r="481" spans="1:60" outlineLevel="1" x14ac:dyDescent="0.2">
      <c r="A481" s="252"/>
      <c r="B481" s="331" t="s">
        <v>577</v>
      </c>
      <c r="C481" s="332"/>
      <c r="D481" s="333"/>
      <c r="E481" s="334"/>
      <c r="F481" s="335"/>
      <c r="G481" s="336"/>
      <c r="H481" s="235"/>
      <c r="I481" s="235"/>
      <c r="J481" s="235"/>
      <c r="K481" s="235"/>
      <c r="L481" s="236"/>
      <c r="M481" s="255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07"/>
      <c r="AC481" s="207">
        <v>0</v>
      </c>
      <c r="AD481" s="207"/>
      <c r="AE481" s="207"/>
      <c r="AF481" s="207"/>
      <c r="AG481" s="207"/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07"/>
      <c r="BE481" s="207"/>
      <c r="BF481" s="207"/>
      <c r="BG481" s="207"/>
      <c r="BH481" s="207"/>
    </row>
    <row r="482" spans="1:60" outlineLevel="1" x14ac:dyDescent="0.2">
      <c r="A482" s="253">
        <v>108</v>
      </c>
      <c r="B482" s="220" t="s">
        <v>578</v>
      </c>
      <c r="C482" s="240" t="s">
        <v>579</v>
      </c>
      <c r="D482" s="223" t="s">
        <v>149</v>
      </c>
      <c r="E482" s="228">
        <v>19.2</v>
      </c>
      <c r="F482" s="237">
        <v>117</v>
      </c>
      <c r="G482" s="235">
        <f>ROUND(E482*F482,2)</f>
        <v>2246.4</v>
      </c>
      <c r="H482" s="235">
        <v>0</v>
      </c>
      <c r="I482" s="235">
        <f>ROUND(E482*H482,2)</f>
        <v>0</v>
      </c>
      <c r="J482" s="235">
        <v>1.2999999999999999E-2</v>
      </c>
      <c r="K482" s="235">
        <f>ROUND(E482*J482,2)</f>
        <v>0.25</v>
      </c>
      <c r="L482" s="236" t="s">
        <v>566</v>
      </c>
      <c r="M482" s="255" t="s">
        <v>151</v>
      </c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 t="s">
        <v>152</v>
      </c>
      <c r="AF482" s="207"/>
      <c r="AG482" s="207"/>
      <c r="AH482" s="207"/>
      <c r="AI482" s="207"/>
      <c r="AJ482" s="207"/>
      <c r="AK482" s="207"/>
      <c r="AL482" s="207"/>
      <c r="AM482" s="207">
        <v>21</v>
      </c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  <c r="BH482" s="207"/>
    </row>
    <row r="483" spans="1:60" outlineLevel="1" x14ac:dyDescent="0.2">
      <c r="A483" s="252"/>
      <c r="B483" s="221"/>
      <c r="C483" s="241" t="s">
        <v>580</v>
      </c>
      <c r="D483" s="224"/>
      <c r="E483" s="229">
        <v>19.2</v>
      </c>
      <c r="F483" s="235"/>
      <c r="G483" s="235"/>
      <c r="H483" s="235"/>
      <c r="I483" s="235"/>
      <c r="J483" s="235"/>
      <c r="K483" s="235"/>
      <c r="L483" s="236"/>
      <c r="M483" s="255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</row>
    <row r="484" spans="1:60" outlineLevel="1" x14ac:dyDescent="0.2">
      <c r="A484" s="253">
        <v>109</v>
      </c>
      <c r="B484" s="220" t="s">
        <v>581</v>
      </c>
      <c r="C484" s="240" t="s">
        <v>582</v>
      </c>
      <c r="D484" s="223" t="s">
        <v>251</v>
      </c>
      <c r="E484" s="228">
        <v>3</v>
      </c>
      <c r="F484" s="237">
        <v>18155</v>
      </c>
      <c r="G484" s="235">
        <f>ROUND(E484*F484,2)</f>
        <v>54465</v>
      </c>
      <c r="H484" s="235">
        <v>0</v>
      </c>
      <c r="I484" s="235">
        <f>ROUND(E484*H484,2)</f>
        <v>0</v>
      </c>
      <c r="J484" s="235">
        <v>0</v>
      </c>
      <c r="K484" s="235">
        <f>ROUND(E484*J484,2)</f>
        <v>0</v>
      </c>
      <c r="L484" s="236"/>
      <c r="M484" s="255" t="s">
        <v>306</v>
      </c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7" t="s">
        <v>183</v>
      </c>
      <c r="AF484" s="207"/>
      <c r="AG484" s="207"/>
      <c r="AH484" s="207"/>
      <c r="AI484" s="207"/>
      <c r="AJ484" s="207"/>
      <c r="AK484" s="207"/>
      <c r="AL484" s="207"/>
      <c r="AM484" s="207">
        <v>21</v>
      </c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  <c r="BH484" s="207"/>
    </row>
    <row r="485" spans="1:60" outlineLevel="1" x14ac:dyDescent="0.2">
      <c r="A485" s="252"/>
      <c r="B485" s="221"/>
      <c r="C485" s="241" t="s">
        <v>583</v>
      </c>
      <c r="D485" s="224"/>
      <c r="E485" s="229">
        <v>3</v>
      </c>
      <c r="F485" s="235"/>
      <c r="G485" s="235"/>
      <c r="H485" s="235"/>
      <c r="I485" s="235"/>
      <c r="J485" s="235"/>
      <c r="K485" s="235"/>
      <c r="L485" s="236"/>
      <c r="M485" s="255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  <c r="BH485" s="207"/>
    </row>
    <row r="486" spans="1:60" outlineLevel="1" x14ac:dyDescent="0.2">
      <c r="A486" s="253">
        <v>110</v>
      </c>
      <c r="B486" s="220" t="s">
        <v>584</v>
      </c>
      <c r="C486" s="240" t="s">
        <v>585</v>
      </c>
      <c r="D486" s="223" t="s">
        <v>251</v>
      </c>
      <c r="E486" s="228">
        <v>6</v>
      </c>
      <c r="F486" s="237">
        <v>12035</v>
      </c>
      <c r="G486" s="235">
        <f>ROUND(E486*F486,2)</f>
        <v>72210</v>
      </c>
      <c r="H486" s="235">
        <v>0</v>
      </c>
      <c r="I486" s="235">
        <f>ROUND(E486*H486,2)</f>
        <v>0</v>
      </c>
      <c r="J486" s="235">
        <v>0</v>
      </c>
      <c r="K486" s="235">
        <f>ROUND(E486*J486,2)</f>
        <v>0</v>
      </c>
      <c r="L486" s="236"/>
      <c r="M486" s="255" t="s">
        <v>306</v>
      </c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7" t="s">
        <v>183</v>
      </c>
      <c r="AF486" s="207"/>
      <c r="AG486" s="207"/>
      <c r="AH486" s="207"/>
      <c r="AI486" s="207"/>
      <c r="AJ486" s="207"/>
      <c r="AK486" s="207"/>
      <c r="AL486" s="207"/>
      <c r="AM486" s="207">
        <v>21</v>
      </c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  <c r="BH486" s="207"/>
    </row>
    <row r="487" spans="1:60" outlineLevel="1" x14ac:dyDescent="0.2">
      <c r="A487" s="252"/>
      <c r="B487" s="221"/>
      <c r="C487" s="241" t="s">
        <v>586</v>
      </c>
      <c r="D487" s="224"/>
      <c r="E487" s="229">
        <v>6</v>
      </c>
      <c r="F487" s="235"/>
      <c r="G487" s="235"/>
      <c r="H487" s="235"/>
      <c r="I487" s="235"/>
      <c r="J487" s="235"/>
      <c r="K487" s="235"/>
      <c r="L487" s="236"/>
      <c r="M487" s="255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  <c r="BH487" s="207"/>
    </row>
    <row r="488" spans="1:60" outlineLevel="1" x14ac:dyDescent="0.2">
      <c r="A488" s="253">
        <v>111</v>
      </c>
      <c r="B488" s="220" t="s">
        <v>587</v>
      </c>
      <c r="C488" s="240" t="s">
        <v>588</v>
      </c>
      <c r="D488" s="223" t="s">
        <v>251</v>
      </c>
      <c r="E488" s="228">
        <v>1</v>
      </c>
      <c r="F488" s="237">
        <v>77055</v>
      </c>
      <c r="G488" s="235">
        <f>ROUND(E488*F488,2)</f>
        <v>77055</v>
      </c>
      <c r="H488" s="235">
        <v>0</v>
      </c>
      <c r="I488" s="235">
        <f>ROUND(E488*H488,2)</f>
        <v>0</v>
      </c>
      <c r="J488" s="235">
        <v>0</v>
      </c>
      <c r="K488" s="235">
        <f>ROUND(E488*J488,2)</f>
        <v>0</v>
      </c>
      <c r="L488" s="236"/>
      <c r="M488" s="255" t="s">
        <v>306</v>
      </c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7" t="s">
        <v>183</v>
      </c>
      <c r="AF488" s="207"/>
      <c r="AG488" s="207"/>
      <c r="AH488" s="207"/>
      <c r="AI488" s="207"/>
      <c r="AJ488" s="207"/>
      <c r="AK488" s="207"/>
      <c r="AL488" s="207"/>
      <c r="AM488" s="207">
        <v>21</v>
      </c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  <c r="BH488" s="207"/>
    </row>
    <row r="489" spans="1:60" outlineLevel="1" x14ac:dyDescent="0.2">
      <c r="A489" s="252"/>
      <c r="B489" s="221"/>
      <c r="C489" s="241" t="s">
        <v>589</v>
      </c>
      <c r="D489" s="224"/>
      <c r="E489" s="229">
        <v>1</v>
      </c>
      <c r="F489" s="235"/>
      <c r="G489" s="235"/>
      <c r="H489" s="235"/>
      <c r="I489" s="235"/>
      <c r="J489" s="235"/>
      <c r="K489" s="235"/>
      <c r="L489" s="236"/>
      <c r="M489" s="255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  <c r="BH489" s="207"/>
    </row>
    <row r="490" spans="1:60" outlineLevel="1" x14ac:dyDescent="0.2">
      <c r="A490" s="253">
        <v>112</v>
      </c>
      <c r="B490" s="220" t="s">
        <v>590</v>
      </c>
      <c r="C490" s="240" t="s">
        <v>591</v>
      </c>
      <c r="D490" s="223" t="s">
        <v>149</v>
      </c>
      <c r="E490" s="228">
        <v>2.4</v>
      </c>
      <c r="F490" s="237">
        <v>6420</v>
      </c>
      <c r="G490" s="235">
        <f>ROUND(E490*F490,2)</f>
        <v>15408</v>
      </c>
      <c r="H490" s="235">
        <v>0</v>
      </c>
      <c r="I490" s="235">
        <f>ROUND(E490*H490,2)</f>
        <v>0</v>
      </c>
      <c r="J490" s="235">
        <v>0</v>
      </c>
      <c r="K490" s="235">
        <f>ROUND(E490*J490,2)</f>
        <v>0</v>
      </c>
      <c r="L490" s="236"/>
      <c r="M490" s="255" t="s">
        <v>306</v>
      </c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07"/>
      <c r="AC490" s="207"/>
      <c r="AD490" s="207"/>
      <c r="AE490" s="207" t="s">
        <v>183</v>
      </c>
      <c r="AF490" s="207"/>
      <c r="AG490" s="207"/>
      <c r="AH490" s="207"/>
      <c r="AI490" s="207"/>
      <c r="AJ490" s="207"/>
      <c r="AK490" s="207"/>
      <c r="AL490" s="207"/>
      <c r="AM490" s="207">
        <v>21</v>
      </c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  <c r="BH490" s="207"/>
    </row>
    <row r="491" spans="1:60" outlineLevel="1" x14ac:dyDescent="0.2">
      <c r="A491" s="252"/>
      <c r="B491" s="221"/>
      <c r="C491" s="241" t="s">
        <v>592</v>
      </c>
      <c r="D491" s="224"/>
      <c r="E491" s="229">
        <v>2.4</v>
      </c>
      <c r="F491" s="235"/>
      <c r="G491" s="235"/>
      <c r="H491" s="235"/>
      <c r="I491" s="235"/>
      <c r="J491" s="235"/>
      <c r="K491" s="235"/>
      <c r="L491" s="236"/>
      <c r="M491" s="255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/>
      <c r="AG491" s="207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  <c r="BH491" s="207"/>
    </row>
    <row r="492" spans="1:60" outlineLevel="1" x14ac:dyDescent="0.2">
      <c r="A492" s="253">
        <v>113</v>
      </c>
      <c r="B492" s="220" t="s">
        <v>593</v>
      </c>
      <c r="C492" s="240" t="s">
        <v>594</v>
      </c>
      <c r="D492" s="223" t="s">
        <v>251</v>
      </c>
      <c r="E492" s="228">
        <v>2</v>
      </c>
      <c r="F492" s="237">
        <v>2135</v>
      </c>
      <c r="G492" s="235">
        <f>ROUND(E492*F492,2)</f>
        <v>4270</v>
      </c>
      <c r="H492" s="235">
        <v>0</v>
      </c>
      <c r="I492" s="235">
        <f>ROUND(E492*H492,2)</f>
        <v>0</v>
      </c>
      <c r="J492" s="235">
        <v>0</v>
      </c>
      <c r="K492" s="235">
        <f>ROUND(E492*J492,2)</f>
        <v>0</v>
      </c>
      <c r="L492" s="236"/>
      <c r="M492" s="255" t="s">
        <v>306</v>
      </c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 t="s">
        <v>183</v>
      </c>
      <c r="AF492" s="207"/>
      <c r="AG492" s="207"/>
      <c r="AH492" s="207"/>
      <c r="AI492" s="207"/>
      <c r="AJ492" s="207"/>
      <c r="AK492" s="207"/>
      <c r="AL492" s="207"/>
      <c r="AM492" s="207">
        <v>21</v>
      </c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  <c r="BH492" s="207"/>
    </row>
    <row r="493" spans="1:60" outlineLevel="1" x14ac:dyDescent="0.2">
      <c r="A493" s="252"/>
      <c r="B493" s="221"/>
      <c r="C493" s="241" t="s">
        <v>595</v>
      </c>
      <c r="D493" s="224"/>
      <c r="E493" s="229">
        <v>2</v>
      </c>
      <c r="F493" s="235"/>
      <c r="G493" s="235"/>
      <c r="H493" s="235"/>
      <c r="I493" s="235"/>
      <c r="J493" s="235"/>
      <c r="K493" s="235"/>
      <c r="L493" s="236"/>
      <c r="M493" s="255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  <c r="BH493" s="207"/>
    </row>
    <row r="494" spans="1:60" outlineLevel="1" x14ac:dyDescent="0.2">
      <c r="A494" s="253">
        <v>114</v>
      </c>
      <c r="B494" s="220" t="s">
        <v>596</v>
      </c>
      <c r="C494" s="240" t="s">
        <v>597</v>
      </c>
      <c r="D494" s="223" t="s">
        <v>251</v>
      </c>
      <c r="E494" s="228">
        <v>2</v>
      </c>
      <c r="F494" s="237">
        <v>2360</v>
      </c>
      <c r="G494" s="235">
        <f>ROUND(E494*F494,2)</f>
        <v>4720</v>
      </c>
      <c r="H494" s="235">
        <v>9.4999999999999998E-3</v>
      </c>
      <c r="I494" s="235">
        <f>ROUND(E494*H494,2)</f>
        <v>0.02</v>
      </c>
      <c r="J494" s="235">
        <v>0</v>
      </c>
      <c r="K494" s="235">
        <f>ROUND(E494*J494,2)</f>
        <v>0</v>
      </c>
      <c r="L494" s="236"/>
      <c r="M494" s="255" t="s">
        <v>306</v>
      </c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 t="s">
        <v>183</v>
      </c>
      <c r="AF494" s="207"/>
      <c r="AG494" s="207"/>
      <c r="AH494" s="207"/>
      <c r="AI494" s="207"/>
      <c r="AJ494" s="207"/>
      <c r="AK494" s="207"/>
      <c r="AL494" s="207"/>
      <c r="AM494" s="207">
        <v>21</v>
      </c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  <c r="BH494" s="207"/>
    </row>
    <row r="495" spans="1:60" outlineLevel="1" x14ac:dyDescent="0.2">
      <c r="A495" s="252"/>
      <c r="B495" s="221"/>
      <c r="C495" s="241" t="s">
        <v>598</v>
      </c>
      <c r="D495" s="224"/>
      <c r="E495" s="229">
        <v>2</v>
      </c>
      <c r="F495" s="235"/>
      <c r="G495" s="235"/>
      <c r="H495" s="235"/>
      <c r="I495" s="235"/>
      <c r="J495" s="235"/>
      <c r="K495" s="235"/>
      <c r="L495" s="236"/>
      <c r="M495" s="255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  <c r="BH495" s="207"/>
    </row>
    <row r="496" spans="1:60" outlineLevel="1" x14ac:dyDescent="0.2">
      <c r="A496" s="252"/>
      <c r="B496" s="331" t="s">
        <v>599</v>
      </c>
      <c r="C496" s="332"/>
      <c r="D496" s="333"/>
      <c r="E496" s="334"/>
      <c r="F496" s="335"/>
      <c r="G496" s="336"/>
      <c r="H496" s="235"/>
      <c r="I496" s="235"/>
      <c r="J496" s="235"/>
      <c r="K496" s="235"/>
      <c r="L496" s="236"/>
      <c r="M496" s="255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>
        <v>0</v>
      </c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  <c r="BH496" s="207"/>
    </row>
    <row r="497" spans="1:60" outlineLevel="1" x14ac:dyDescent="0.2">
      <c r="A497" s="252"/>
      <c r="B497" s="331" t="s">
        <v>365</v>
      </c>
      <c r="C497" s="332"/>
      <c r="D497" s="333"/>
      <c r="E497" s="334"/>
      <c r="F497" s="335"/>
      <c r="G497" s="336"/>
      <c r="H497" s="235"/>
      <c r="I497" s="235"/>
      <c r="J497" s="235"/>
      <c r="K497" s="235"/>
      <c r="L497" s="236"/>
      <c r="M497" s="255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 t="s">
        <v>145</v>
      </c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  <c r="BH497" s="207"/>
    </row>
    <row r="498" spans="1:60" outlineLevel="1" x14ac:dyDescent="0.2">
      <c r="A498" s="252">
        <v>115</v>
      </c>
      <c r="B498" s="221" t="s">
        <v>600</v>
      </c>
      <c r="C498" s="240" t="s">
        <v>367</v>
      </c>
      <c r="D498" s="223" t="s">
        <v>48</v>
      </c>
      <c r="E498" s="230">
        <v>2</v>
      </c>
      <c r="F498" s="237">
        <v>2728.34</v>
      </c>
      <c r="G498" s="235">
        <f>ROUND(E498*F498,2)</f>
        <v>5456.68</v>
      </c>
      <c r="H498" s="235">
        <v>0</v>
      </c>
      <c r="I498" s="235">
        <f>ROUND(E498*H498,2)</f>
        <v>0</v>
      </c>
      <c r="J498" s="235">
        <v>0</v>
      </c>
      <c r="K498" s="235">
        <f>ROUND(E498*J498,2)</f>
        <v>0</v>
      </c>
      <c r="L498" s="236" t="s">
        <v>566</v>
      </c>
      <c r="M498" s="255" t="s">
        <v>151</v>
      </c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 t="s">
        <v>152</v>
      </c>
      <c r="AF498" s="207"/>
      <c r="AG498" s="207"/>
      <c r="AH498" s="207"/>
      <c r="AI498" s="207"/>
      <c r="AJ498" s="207"/>
      <c r="AK498" s="207"/>
      <c r="AL498" s="207"/>
      <c r="AM498" s="207">
        <v>21</v>
      </c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  <c r="BH498" s="207"/>
    </row>
    <row r="499" spans="1:60" x14ac:dyDescent="0.2">
      <c r="A499" s="251" t="s">
        <v>141</v>
      </c>
      <c r="B499" s="219" t="s">
        <v>101</v>
      </c>
      <c r="C499" s="239" t="s">
        <v>102</v>
      </c>
      <c r="D499" s="222"/>
      <c r="E499" s="227"/>
      <c r="F499" s="342">
        <f>SUM(G500:G529)</f>
        <v>16824.71</v>
      </c>
      <c r="G499" s="343"/>
      <c r="H499" s="233"/>
      <c r="I499" s="233">
        <f>SUM(I500:I529)</f>
        <v>0.26</v>
      </c>
      <c r="J499" s="233"/>
      <c r="K499" s="233">
        <f>SUM(K500:K529)</f>
        <v>0</v>
      </c>
      <c r="L499" s="234"/>
      <c r="M499" s="254"/>
      <c r="AE499" t="s">
        <v>142</v>
      </c>
    </row>
    <row r="500" spans="1:60" outlineLevel="1" x14ac:dyDescent="0.2">
      <c r="A500" s="252"/>
      <c r="B500" s="325" t="s">
        <v>601</v>
      </c>
      <c r="C500" s="326"/>
      <c r="D500" s="327"/>
      <c r="E500" s="328"/>
      <c r="F500" s="329"/>
      <c r="G500" s="330"/>
      <c r="H500" s="235"/>
      <c r="I500" s="235"/>
      <c r="J500" s="235"/>
      <c r="K500" s="235"/>
      <c r="L500" s="236"/>
      <c r="M500" s="255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>
        <v>0</v>
      </c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</row>
    <row r="501" spans="1:60" outlineLevel="1" x14ac:dyDescent="0.2">
      <c r="A501" s="252"/>
      <c r="B501" s="331" t="s">
        <v>602</v>
      </c>
      <c r="C501" s="332"/>
      <c r="D501" s="333"/>
      <c r="E501" s="334"/>
      <c r="F501" s="335"/>
      <c r="G501" s="336"/>
      <c r="H501" s="235"/>
      <c r="I501" s="235"/>
      <c r="J501" s="235"/>
      <c r="K501" s="235"/>
      <c r="L501" s="236"/>
      <c r="M501" s="255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>
        <v>1</v>
      </c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</row>
    <row r="502" spans="1:60" ht="22.5" outlineLevel="1" x14ac:dyDescent="0.2">
      <c r="A502" s="253">
        <v>116</v>
      </c>
      <c r="B502" s="220" t="s">
        <v>603</v>
      </c>
      <c r="C502" s="240" t="s">
        <v>604</v>
      </c>
      <c r="D502" s="223" t="s">
        <v>245</v>
      </c>
      <c r="E502" s="228">
        <v>9.8000000000000007</v>
      </c>
      <c r="F502" s="237">
        <v>221</v>
      </c>
      <c r="G502" s="235">
        <f>ROUND(E502*F502,2)</f>
        <v>2165.8000000000002</v>
      </c>
      <c r="H502" s="235">
        <v>1.3999999999999999E-4</v>
      </c>
      <c r="I502" s="235">
        <f>ROUND(E502*H502,2)</f>
        <v>0</v>
      </c>
      <c r="J502" s="235">
        <v>0</v>
      </c>
      <c r="K502" s="235">
        <f>ROUND(E502*J502,2)</f>
        <v>0</v>
      </c>
      <c r="L502" s="236" t="s">
        <v>605</v>
      </c>
      <c r="M502" s="255" t="s">
        <v>151</v>
      </c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 t="s">
        <v>152</v>
      </c>
      <c r="AF502" s="207"/>
      <c r="AG502" s="207"/>
      <c r="AH502" s="207"/>
      <c r="AI502" s="207"/>
      <c r="AJ502" s="207"/>
      <c r="AK502" s="207"/>
      <c r="AL502" s="207"/>
      <c r="AM502" s="207">
        <v>21</v>
      </c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</row>
    <row r="503" spans="1:60" outlineLevel="1" x14ac:dyDescent="0.2">
      <c r="A503" s="252"/>
      <c r="B503" s="221"/>
      <c r="C503" s="241" t="s">
        <v>606</v>
      </c>
      <c r="D503" s="224"/>
      <c r="E503" s="229">
        <v>0.8</v>
      </c>
      <c r="F503" s="235"/>
      <c r="G503" s="235"/>
      <c r="H503" s="235"/>
      <c r="I503" s="235"/>
      <c r="J503" s="235"/>
      <c r="K503" s="235"/>
      <c r="L503" s="236"/>
      <c r="M503" s="255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</row>
    <row r="504" spans="1:60" outlineLevel="1" x14ac:dyDescent="0.2">
      <c r="A504" s="252"/>
      <c r="B504" s="221"/>
      <c r="C504" s="241" t="s">
        <v>607</v>
      </c>
      <c r="D504" s="224"/>
      <c r="E504" s="229">
        <v>0.8</v>
      </c>
      <c r="F504" s="235"/>
      <c r="G504" s="235"/>
      <c r="H504" s="235"/>
      <c r="I504" s="235"/>
      <c r="J504" s="235"/>
      <c r="K504" s="235"/>
      <c r="L504" s="236"/>
      <c r="M504" s="255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</row>
    <row r="505" spans="1:60" outlineLevel="1" x14ac:dyDescent="0.2">
      <c r="A505" s="252"/>
      <c r="B505" s="221"/>
      <c r="C505" s="241" t="s">
        <v>608</v>
      </c>
      <c r="D505" s="224"/>
      <c r="E505" s="229">
        <v>1.55</v>
      </c>
      <c r="F505" s="235"/>
      <c r="G505" s="235"/>
      <c r="H505" s="235"/>
      <c r="I505" s="235"/>
      <c r="J505" s="235"/>
      <c r="K505" s="235"/>
      <c r="L505" s="236"/>
      <c r="M505" s="255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</row>
    <row r="506" spans="1:60" outlineLevel="1" x14ac:dyDescent="0.2">
      <c r="A506" s="252"/>
      <c r="B506" s="221"/>
      <c r="C506" s="241" t="s">
        <v>609</v>
      </c>
      <c r="D506" s="224"/>
      <c r="E506" s="229">
        <v>1.45</v>
      </c>
      <c r="F506" s="235"/>
      <c r="G506" s="235"/>
      <c r="H506" s="235"/>
      <c r="I506" s="235"/>
      <c r="J506" s="235"/>
      <c r="K506" s="235"/>
      <c r="L506" s="236"/>
      <c r="M506" s="255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</row>
    <row r="507" spans="1:60" outlineLevel="1" x14ac:dyDescent="0.2">
      <c r="A507" s="252"/>
      <c r="B507" s="221"/>
      <c r="C507" s="241" t="s">
        <v>610</v>
      </c>
      <c r="D507" s="224"/>
      <c r="E507" s="229">
        <v>0.8</v>
      </c>
      <c r="F507" s="235"/>
      <c r="G507" s="235"/>
      <c r="H507" s="235"/>
      <c r="I507" s="235"/>
      <c r="J507" s="235"/>
      <c r="K507" s="235"/>
      <c r="L507" s="236"/>
      <c r="M507" s="255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</row>
    <row r="508" spans="1:60" outlineLevel="1" x14ac:dyDescent="0.2">
      <c r="A508" s="252"/>
      <c r="B508" s="221"/>
      <c r="C508" s="241" t="s">
        <v>611</v>
      </c>
      <c r="D508" s="224"/>
      <c r="E508" s="229">
        <v>0.8</v>
      </c>
      <c r="F508" s="235"/>
      <c r="G508" s="235"/>
      <c r="H508" s="235"/>
      <c r="I508" s="235"/>
      <c r="J508" s="235"/>
      <c r="K508" s="235"/>
      <c r="L508" s="236"/>
      <c r="M508" s="255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  <c r="BH508" s="207"/>
    </row>
    <row r="509" spans="1:60" outlineLevel="1" x14ac:dyDescent="0.2">
      <c r="A509" s="252"/>
      <c r="B509" s="221"/>
      <c r="C509" s="241" t="s">
        <v>612</v>
      </c>
      <c r="D509" s="224"/>
      <c r="E509" s="229">
        <v>0.8</v>
      </c>
      <c r="F509" s="235"/>
      <c r="G509" s="235"/>
      <c r="H509" s="235"/>
      <c r="I509" s="235"/>
      <c r="J509" s="235"/>
      <c r="K509" s="235"/>
      <c r="L509" s="236"/>
      <c r="M509" s="255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</row>
    <row r="510" spans="1:60" outlineLevel="1" x14ac:dyDescent="0.2">
      <c r="A510" s="252"/>
      <c r="B510" s="221"/>
      <c r="C510" s="241" t="s">
        <v>613</v>
      </c>
      <c r="D510" s="224"/>
      <c r="E510" s="229">
        <v>2.8</v>
      </c>
      <c r="F510" s="235"/>
      <c r="G510" s="235"/>
      <c r="H510" s="235"/>
      <c r="I510" s="235"/>
      <c r="J510" s="235"/>
      <c r="K510" s="235"/>
      <c r="L510" s="236"/>
      <c r="M510" s="255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</row>
    <row r="511" spans="1:60" outlineLevel="1" x14ac:dyDescent="0.2">
      <c r="A511" s="252"/>
      <c r="B511" s="331" t="s">
        <v>614</v>
      </c>
      <c r="C511" s="332"/>
      <c r="D511" s="333"/>
      <c r="E511" s="334"/>
      <c r="F511" s="335"/>
      <c r="G511" s="336"/>
      <c r="H511" s="235"/>
      <c r="I511" s="235"/>
      <c r="J511" s="235"/>
      <c r="K511" s="235"/>
      <c r="L511" s="236"/>
      <c r="M511" s="255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>
        <v>0</v>
      </c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  <c r="BH511" s="207"/>
    </row>
    <row r="512" spans="1:60" ht="22.5" outlineLevel="1" x14ac:dyDescent="0.2">
      <c r="A512" s="253">
        <v>117</v>
      </c>
      <c r="B512" s="220" t="s">
        <v>615</v>
      </c>
      <c r="C512" s="240" t="s">
        <v>616</v>
      </c>
      <c r="D512" s="223" t="s">
        <v>149</v>
      </c>
      <c r="E512" s="228">
        <v>9.6999999999999993</v>
      </c>
      <c r="F512" s="237">
        <v>965</v>
      </c>
      <c r="G512" s="235">
        <f>ROUND(E512*F512,2)</f>
        <v>9360.5</v>
      </c>
      <c r="H512" s="235">
        <v>6.79E-3</v>
      </c>
      <c r="I512" s="235">
        <f>ROUND(E512*H512,2)</f>
        <v>7.0000000000000007E-2</v>
      </c>
      <c r="J512" s="235">
        <v>0</v>
      </c>
      <c r="K512" s="235">
        <f>ROUND(E512*J512,2)</f>
        <v>0</v>
      </c>
      <c r="L512" s="236" t="s">
        <v>543</v>
      </c>
      <c r="M512" s="255" t="s">
        <v>151</v>
      </c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 t="s">
        <v>152</v>
      </c>
      <c r="AF512" s="207"/>
      <c r="AG512" s="207"/>
      <c r="AH512" s="207"/>
      <c r="AI512" s="207"/>
      <c r="AJ512" s="207"/>
      <c r="AK512" s="207"/>
      <c r="AL512" s="207"/>
      <c r="AM512" s="207">
        <v>21</v>
      </c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  <c r="BH512" s="207"/>
    </row>
    <row r="513" spans="1:60" outlineLevel="1" x14ac:dyDescent="0.2">
      <c r="A513" s="252"/>
      <c r="B513" s="221"/>
      <c r="C513" s="337" t="s">
        <v>617</v>
      </c>
      <c r="D513" s="338"/>
      <c r="E513" s="339"/>
      <c r="F513" s="340"/>
      <c r="G513" s="341"/>
      <c r="H513" s="235"/>
      <c r="I513" s="235"/>
      <c r="J513" s="235"/>
      <c r="K513" s="235"/>
      <c r="L513" s="236"/>
      <c r="M513" s="255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12" t="str">
        <f>C513</f>
        <v>Hydroizolační stěrka, dlažba do tmele, spárování. Vložení těsnicího pásu do spoje podlaha-stěna a zatmelení silikonovým tmelem.</v>
      </c>
      <c r="BB513" s="207"/>
      <c r="BC513" s="207"/>
      <c r="BD513" s="207"/>
      <c r="BE513" s="207"/>
      <c r="BF513" s="207"/>
      <c r="BG513" s="207"/>
      <c r="BH513" s="207"/>
    </row>
    <row r="514" spans="1:60" outlineLevel="1" x14ac:dyDescent="0.2">
      <c r="A514" s="252"/>
      <c r="B514" s="221"/>
      <c r="C514" s="241" t="s">
        <v>198</v>
      </c>
      <c r="D514" s="224"/>
      <c r="E514" s="229">
        <v>3</v>
      </c>
      <c r="F514" s="235"/>
      <c r="G514" s="235"/>
      <c r="H514" s="235"/>
      <c r="I514" s="235"/>
      <c r="J514" s="235"/>
      <c r="K514" s="235"/>
      <c r="L514" s="236"/>
      <c r="M514" s="255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  <c r="BH514" s="207"/>
    </row>
    <row r="515" spans="1:60" outlineLevel="1" x14ac:dyDescent="0.2">
      <c r="A515" s="252"/>
      <c r="B515" s="221"/>
      <c r="C515" s="241" t="s">
        <v>199</v>
      </c>
      <c r="D515" s="224"/>
      <c r="E515" s="229">
        <v>1.85</v>
      </c>
      <c r="F515" s="235"/>
      <c r="G515" s="235"/>
      <c r="H515" s="235"/>
      <c r="I515" s="235"/>
      <c r="J515" s="235"/>
      <c r="K515" s="235"/>
      <c r="L515" s="236"/>
      <c r="M515" s="255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  <c r="BB515" s="207"/>
      <c r="BC515" s="207"/>
      <c r="BD515" s="207"/>
      <c r="BE515" s="207"/>
      <c r="BF515" s="207"/>
      <c r="BG515" s="207"/>
      <c r="BH515" s="207"/>
    </row>
    <row r="516" spans="1:60" outlineLevel="1" x14ac:dyDescent="0.2">
      <c r="A516" s="252"/>
      <c r="B516" s="221"/>
      <c r="C516" s="241" t="s">
        <v>200</v>
      </c>
      <c r="D516" s="224"/>
      <c r="E516" s="229">
        <v>1.85</v>
      </c>
      <c r="F516" s="235"/>
      <c r="G516" s="235"/>
      <c r="H516" s="235"/>
      <c r="I516" s="235"/>
      <c r="J516" s="235"/>
      <c r="K516" s="235"/>
      <c r="L516" s="236"/>
      <c r="M516" s="255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7"/>
      <c r="BC516" s="207"/>
      <c r="BD516" s="207"/>
      <c r="BE516" s="207"/>
      <c r="BF516" s="207"/>
      <c r="BG516" s="207"/>
      <c r="BH516" s="207"/>
    </row>
    <row r="517" spans="1:60" outlineLevel="1" x14ac:dyDescent="0.2">
      <c r="A517" s="252"/>
      <c r="B517" s="221"/>
      <c r="C517" s="241" t="s">
        <v>201</v>
      </c>
      <c r="D517" s="224"/>
      <c r="E517" s="229">
        <v>3</v>
      </c>
      <c r="F517" s="235"/>
      <c r="G517" s="235"/>
      <c r="H517" s="235"/>
      <c r="I517" s="235"/>
      <c r="J517" s="235"/>
      <c r="K517" s="235"/>
      <c r="L517" s="236"/>
      <c r="M517" s="255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07"/>
      <c r="BE517" s="207"/>
      <c r="BF517" s="207"/>
      <c r="BG517" s="207"/>
      <c r="BH517" s="207"/>
    </row>
    <row r="518" spans="1:60" ht="22.5" outlineLevel="1" x14ac:dyDescent="0.2">
      <c r="A518" s="253">
        <v>118</v>
      </c>
      <c r="B518" s="220" t="s">
        <v>618</v>
      </c>
      <c r="C518" s="240" t="s">
        <v>619</v>
      </c>
      <c r="D518" s="223" t="s">
        <v>149</v>
      </c>
      <c r="E518" s="228">
        <v>9.9909999999999997</v>
      </c>
      <c r="F518" s="237">
        <v>435</v>
      </c>
      <c r="G518" s="235">
        <f>ROUND(E518*F518,2)</f>
        <v>4346.09</v>
      </c>
      <c r="H518" s="235">
        <v>1.9199999999999998E-2</v>
      </c>
      <c r="I518" s="235">
        <f>ROUND(E518*H518,2)</f>
        <v>0.19</v>
      </c>
      <c r="J518" s="235">
        <v>0</v>
      </c>
      <c r="K518" s="235">
        <f>ROUND(E518*J518,2)</f>
        <v>0</v>
      </c>
      <c r="L518" s="236" t="s">
        <v>182</v>
      </c>
      <c r="M518" s="255" t="s">
        <v>151</v>
      </c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 t="s">
        <v>183</v>
      </c>
      <c r="AF518" s="207"/>
      <c r="AG518" s="207"/>
      <c r="AH518" s="207"/>
      <c r="AI518" s="207"/>
      <c r="AJ518" s="207"/>
      <c r="AK518" s="207"/>
      <c r="AL518" s="207"/>
      <c r="AM518" s="207">
        <v>21</v>
      </c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  <c r="BH518" s="207"/>
    </row>
    <row r="519" spans="1:60" outlineLevel="1" x14ac:dyDescent="0.2">
      <c r="A519" s="252"/>
      <c r="B519" s="221"/>
      <c r="C519" s="242" t="s">
        <v>399</v>
      </c>
      <c r="D519" s="225"/>
      <c r="E519" s="231"/>
      <c r="F519" s="235"/>
      <c r="G519" s="235"/>
      <c r="H519" s="235"/>
      <c r="I519" s="235"/>
      <c r="J519" s="235"/>
      <c r="K519" s="235"/>
      <c r="L519" s="236"/>
      <c r="M519" s="255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207"/>
      <c r="BH519" s="207"/>
    </row>
    <row r="520" spans="1:60" outlineLevel="1" x14ac:dyDescent="0.2">
      <c r="A520" s="252"/>
      <c r="B520" s="221"/>
      <c r="C520" s="243" t="s">
        <v>403</v>
      </c>
      <c r="D520" s="225"/>
      <c r="E520" s="231">
        <v>3</v>
      </c>
      <c r="F520" s="235"/>
      <c r="G520" s="235"/>
      <c r="H520" s="235"/>
      <c r="I520" s="235"/>
      <c r="J520" s="235"/>
      <c r="K520" s="235"/>
      <c r="L520" s="236"/>
      <c r="M520" s="255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07"/>
      <c r="BE520" s="207"/>
      <c r="BF520" s="207"/>
      <c r="BG520" s="207"/>
      <c r="BH520" s="207"/>
    </row>
    <row r="521" spans="1:60" outlineLevel="1" x14ac:dyDescent="0.2">
      <c r="A521" s="252"/>
      <c r="B521" s="221"/>
      <c r="C521" s="243" t="s">
        <v>404</v>
      </c>
      <c r="D521" s="225"/>
      <c r="E521" s="231">
        <v>1.85</v>
      </c>
      <c r="F521" s="235"/>
      <c r="G521" s="235"/>
      <c r="H521" s="235"/>
      <c r="I521" s="235"/>
      <c r="J521" s="235"/>
      <c r="K521" s="235"/>
      <c r="L521" s="236"/>
      <c r="M521" s="255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07"/>
      <c r="BE521" s="207"/>
      <c r="BF521" s="207"/>
      <c r="BG521" s="207"/>
      <c r="BH521" s="207"/>
    </row>
    <row r="522" spans="1:60" outlineLevel="1" x14ac:dyDescent="0.2">
      <c r="A522" s="252"/>
      <c r="B522" s="221"/>
      <c r="C522" s="243" t="s">
        <v>407</v>
      </c>
      <c r="D522" s="225"/>
      <c r="E522" s="231">
        <v>1.85</v>
      </c>
      <c r="F522" s="235"/>
      <c r="G522" s="235"/>
      <c r="H522" s="235"/>
      <c r="I522" s="235"/>
      <c r="J522" s="235"/>
      <c r="K522" s="235"/>
      <c r="L522" s="236"/>
      <c r="M522" s="255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07"/>
      <c r="BE522" s="207"/>
      <c r="BF522" s="207"/>
      <c r="BG522" s="207"/>
      <c r="BH522" s="207"/>
    </row>
    <row r="523" spans="1:60" outlineLevel="1" x14ac:dyDescent="0.2">
      <c r="A523" s="252"/>
      <c r="B523" s="221"/>
      <c r="C523" s="243" t="s">
        <v>408</v>
      </c>
      <c r="D523" s="225"/>
      <c r="E523" s="231">
        <v>3</v>
      </c>
      <c r="F523" s="235"/>
      <c r="G523" s="235"/>
      <c r="H523" s="235"/>
      <c r="I523" s="235"/>
      <c r="J523" s="235"/>
      <c r="K523" s="235"/>
      <c r="L523" s="236"/>
      <c r="M523" s="255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/>
      <c r="BC523" s="207"/>
      <c r="BD523" s="207"/>
      <c r="BE523" s="207"/>
      <c r="BF523" s="207"/>
      <c r="BG523" s="207"/>
      <c r="BH523" s="207"/>
    </row>
    <row r="524" spans="1:60" outlineLevel="1" x14ac:dyDescent="0.2">
      <c r="A524" s="252"/>
      <c r="B524" s="221"/>
      <c r="C524" s="244" t="s">
        <v>411</v>
      </c>
      <c r="D524" s="226"/>
      <c r="E524" s="232">
        <v>9.6999999999999993</v>
      </c>
      <c r="F524" s="235"/>
      <c r="G524" s="235"/>
      <c r="H524" s="235"/>
      <c r="I524" s="235"/>
      <c r="J524" s="235"/>
      <c r="K524" s="235"/>
      <c r="L524" s="236"/>
      <c r="M524" s="255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07"/>
      <c r="BE524" s="207"/>
      <c r="BF524" s="207"/>
      <c r="BG524" s="207"/>
      <c r="BH524" s="207"/>
    </row>
    <row r="525" spans="1:60" outlineLevel="1" x14ac:dyDescent="0.2">
      <c r="A525" s="252"/>
      <c r="B525" s="221"/>
      <c r="C525" s="242" t="s">
        <v>412</v>
      </c>
      <c r="D525" s="225"/>
      <c r="E525" s="231"/>
      <c r="F525" s="235"/>
      <c r="G525" s="235"/>
      <c r="H525" s="235"/>
      <c r="I525" s="235"/>
      <c r="J525" s="235"/>
      <c r="K525" s="235"/>
      <c r="L525" s="236"/>
      <c r="M525" s="255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  <c r="BB525" s="207"/>
      <c r="BC525" s="207"/>
      <c r="BD525" s="207"/>
      <c r="BE525" s="207"/>
      <c r="BF525" s="207"/>
      <c r="BG525" s="207"/>
      <c r="BH525" s="207"/>
    </row>
    <row r="526" spans="1:60" outlineLevel="1" x14ac:dyDescent="0.2">
      <c r="A526" s="252"/>
      <c r="B526" s="221"/>
      <c r="C526" s="241" t="s">
        <v>620</v>
      </c>
      <c r="D526" s="224"/>
      <c r="E526" s="229">
        <v>9.9909999999999997</v>
      </c>
      <c r="F526" s="235"/>
      <c r="G526" s="235"/>
      <c r="H526" s="235"/>
      <c r="I526" s="235"/>
      <c r="J526" s="235"/>
      <c r="K526" s="235"/>
      <c r="L526" s="236"/>
      <c r="M526" s="255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/>
      <c r="AG526" s="207"/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  <c r="BB526" s="207"/>
      <c r="BC526" s="207"/>
      <c r="BD526" s="207"/>
      <c r="BE526" s="207"/>
      <c r="BF526" s="207"/>
      <c r="BG526" s="207"/>
      <c r="BH526" s="207"/>
    </row>
    <row r="527" spans="1:60" outlineLevel="1" x14ac:dyDescent="0.2">
      <c r="A527" s="252"/>
      <c r="B527" s="331" t="s">
        <v>621</v>
      </c>
      <c r="C527" s="332"/>
      <c r="D527" s="333"/>
      <c r="E527" s="334"/>
      <c r="F527" s="335"/>
      <c r="G527" s="336"/>
      <c r="H527" s="235"/>
      <c r="I527" s="235"/>
      <c r="J527" s="235"/>
      <c r="K527" s="235"/>
      <c r="L527" s="236"/>
      <c r="M527" s="255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>
        <v>0</v>
      </c>
      <c r="AD527" s="207"/>
      <c r="AE527" s="207"/>
      <c r="AF527" s="207"/>
      <c r="AG527" s="207"/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  <c r="BB527" s="207"/>
      <c r="BC527" s="207"/>
      <c r="BD527" s="207"/>
      <c r="BE527" s="207"/>
      <c r="BF527" s="207"/>
      <c r="BG527" s="207"/>
      <c r="BH527" s="207"/>
    </row>
    <row r="528" spans="1:60" outlineLevel="1" x14ac:dyDescent="0.2">
      <c r="A528" s="252"/>
      <c r="B528" s="331" t="s">
        <v>365</v>
      </c>
      <c r="C528" s="332"/>
      <c r="D528" s="333"/>
      <c r="E528" s="334"/>
      <c r="F528" s="335"/>
      <c r="G528" s="336"/>
      <c r="H528" s="235"/>
      <c r="I528" s="235"/>
      <c r="J528" s="235"/>
      <c r="K528" s="235"/>
      <c r="L528" s="236"/>
      <c r="M528" s="255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07"/>
      <c r="AC528" s="207"/>
      <c r="AD528" s="207"/>
      <c r="AE528" s="207" t="s">
        <v>145</v>
      </c>
      <c r="AF528" s="207"/>
      <c r="AG528" s="207"/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  <c r="BB528" s="207"/>
      <c r="BC528" s="207"/>
      <c r="BD528" s="207"/>
      <c r="BE528" s="207"/>
      <c r="BF528" s="207"/>
      <c r="BG528" s="207"/>
      <c r="BH528" s="207"/>
    </row>
    <row r="529" spans="1:60" outlineLevel="1" x14ac:dyDescent="0.2">
      <c r="A529" s="252">
        <v>119</v>
      </c>
      <c r="B529" s="221" t="s">
        <v>622</v>
      </c>
      <c r="C529" s="240" t="s">
        <v>367</v>
      </c>
      <c r="D529" s="223" t="s">
        <v>48</v>
      </c>
      <c r="E529" s="230">
        <v>6</v>
      </c>
      <c r="F529" s="237">
        <v>158.72</v>
      </c>
      <c r="G529" s="235">
        <f>ROUND(E529*F529,2)</f>
        <v>952.32</v>
      </c>
      <c r="H529" s="235">
        <v>0</v>
      </c>
      <c r="I529" s="235">
        <f>ROUND(E529*H529,2)</f>
        <v>0</v>
      </c>
      <c r="J529" s="235">
        <v>0</v>
      </c>
      <c r="K529" s="235">
        <f>ROUND(E529*J529,2)</f>
        <v>0</v>
      </c>
      <c r="L529" s="236" t="s">
        <v>605</v>
      </c>
      <c r="M529" s="255" t="s">
        <v>151</v>
      </c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07"/>
      <c r="AC529" s="207"/>
      <c r="AD529" s="207"/>
      <c r="AE529" s="207" t="s">
        <v>152</v>
      </c>
      <c r="AF529" s="207"/>
      <c r="AG529" s="207"/>
      <c r="AH529" s="207"/>
      <c r="AI529" s="207"/>
      <c r="AJ529" s="207"/>
      <c r="AK529" s="207"/>
      <c r="AL529" s="207"/>
      <c r="AM529" s="207">
        <v>21</v>
      </c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07"/>
      <c r="BE529" s="207"/>
      <c r="BF529" s="207"/>
      <c r="BG529" s="207"/>
      <c r="BH529" s="207"/>
    </row>
    <row r="530" spans="1:60" x14ac:dyDescent="0.2">
      <c r="A530" s="251" t="s">
        <v>141</v>
      </c>
      <c r="B530" s="219" t="s">
        <v>103</v>
      </c>
      <c r="C530" s="239" t="s">
        <v>104</v>
      </c>
      <c r="D530" s="222"/>
      <c r="E530" s="227"/>
      <c r="F530" s="342">
        <f>SUM(G531:G561)</f>
        <v>70055.549999999988</v>
      </c>
      <c r="G530" s="343"/>
      <c r="H530" s="233"/>
      <c r="I530" s="233">
        <f>SUM(I531:I561)</f>
        <v>0.31</v>
      </c>
      <c r="J530" s="233"/>
      <c r="K530" s="233">
        <f>SUM(K531:K561)</f>
        <v>0</v>
      </c>
      <c r="L530" s="234"/>
      <c r="M530" s="254"/>
      <c r="AE530" t="s">
        <v>142</v>
      </c>
    </row>
    <row r="531" spans="1:60" outlineLevel="1" x14ac:dyDescent="0.2">
      <c r="A531" s="252"/>
      <c r="B531" s="325" t="s">
        <v>623</v>
      </c>
      <c r="C531" s="326"/>
      <c r="D531" s="327"/>
      <c r="E531" s="328"/>
      <c r="F531" s="329"/>
      <c r="G531" s="330"/>
      <c r="H531" s="235"/>
      <c r="I531" s="235"/>
      <c r="J531" s="235"/>
      <c r="K531" s="235"/>
      <c r="L531" s="236"/>
      <c r="M531" s="255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>
        <v>0</v>
      </c>
      <c r="AD531" s="207"/>
      <c r="AE531" s="207"/>
      <c r="AF531" s="207"/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07"/>
      <c r="BE531" s="207"/>
      <c r="BF531" s="207"/>
      <c r="BG531" s="207"/>
      <c r="BH531" s="207"/>
    </row>
    <row r="532" spans="1:60" ht="22.5" outlineLevel="1" x14ac:dyDescent="0.2">
      <c r="A532" s="252"/>
      <c r="B532" s="331" t="s">
        <v>624</v>
      </c>
      <c r="C532" s="332"/>
      <c r="D532" s="333"/>
      <c r="E532" s="334"/>
      <c r="F532" s="335"/>
      <c r="G532" s="336"/>
      <c r="H532" s="235"/>
      <c r="I532" s="235"/>
      <c r="J532" s="235"/>
      <c r="K532" s="235"/>
      <c r="L532" s="236"/>
      <c r="M532" s="255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07"/>
      <c r="AC532" s="207"/>
      <c r="AD532" s="207"/>
      <c r="AE532" s="207" t="s">
        <v>145</v>
      </c>
      <c r="AF532" s="207"/>
      <c r="AG532" s="207"/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12" t="str">
        <f>B532</f>
        <v>lepení a dodávka podlahoviny z PVC, bez podkladu. Svaření podlahoviny. Dodávka a lepení podlahových soklíků z měkčeného PVC. Pastování a vyleštění podlah.</v>
      </c>
      <c r="BA532" s="207"/>
      <c r="BB532" s="207"/>
      <c r="BC532" s="207"/>
      <c r="BD532" s="207"/>
      <c r="BE532" s="207"/>
      <c r="BF532" s="207"/>
      <c r="BG532" s="207"/>
      <c r="BH532" s="207"/>
    </row>
    <row r="533" spans="1:60" ht="22.5" outlineLevel="1" x14ac:dyDescent="0.2">
      <c r="A533" s="253">
        <v>120</v>
      </c>
      <c r="B533" s="220" t="s">
        <v>625</v>
      </c>
      <c r="C533" s="240" t="s">
        <v>626</v>
      </c>
      <c r="D533" s="223" t="s">
        <v>149</v>
      </c>
      <c r="E533" s="228">
        <v>58.15</v>
      </c>
      <c r="F533" s="237">
        <v>545</v>
      </c>
      <c r="G533" s="235">
        <f>ROUND(E533*F533,2)</f>
        <v>31691.75</v>
      </c>
      <c r="H533" s="235">
        <v>3.8999999999999999E-4</v>
      </c>
      <c r="I533" s="235">
        <f>ROUND(E533*H533,2)</f>
        <v>0.02</v>
      </c>
      <c r="J533" s="235">
        <v>0</v>
      </c>
      <c r="K533" s="235">
        <f>ROUND(E533*J533,2)</f>
        <v>0</v>
      </c>
      <c r="L533" s="236" t="s">
        <v>543</v>
      </c>
      <c r="M533" s="255" t="s">
        <v>151</v>
      </c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07"/>
      <c r="AC533" s="207"/>
      <c r="AD533" s="207"/>
      <c r="AE533" s="207" t="s">
        <v>152</v>
      </c>
      <c r="AF533" s="207"/>
      <c r="AG533" s="207"/>
      <c r="AH533" s="207"/>
      <c r="AI533" s="207"/>
      <c r="AJ533" s="207"/>
      <c r="AK533" s="207"/>
      <c r="AL533" s="207"/>
      <c r="AM533" s="207">
        <v>21</v>
      </c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  <c r="BB533" s="207"/>
      <c r="BC533" s="207"/>
      <c r="BD533" s="207"/>
      <c r="BE533" s="207"/>
      <c r="BF533" s="207"/>
      <c r="BG533" s="207"/>
      <c r="BH533" s="207"/>
    </row>
    <row r="534" spans="1:60" outlineLevel="1" x14ac:dyDescent="0.2">
      <c r="A534" s="252"/>
      <c r="B534" s="221"/>
      <c r="C534" s="337" t="s">
        <v>627</v>
      </c>
      <c r="D534" s="338"/>
      <c r="E534" s="339"/>
      <c r="F534" s="340"/>
      <c r="G534" s="341"/>
      <c r="H534" s="235"/>
      <c r="I534" s="235"/>
      <c r="J534" s="235"/>
      <c r="K534" s="235"/>
      <c r="L534" s="236"/>
      <c r="M534" s="255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/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12" t="str">
        <f>C534</f>
        <v>bez vyrovnání podkladu</v>
      </c>
      <c r="BB534" s="207"/>
      <c r="BC534" s="207"/>
      <c r="BD534" s="207"/>
      <c r="BE534" s="207"/>
      <c r="BF534" s="207"/>
      <c r="BG534" s="207"/>
      <c r="BH534" s="207"/>
    </row>
    <row r="535" spans="1:60" outlineLevel="1" x14ac:dyDescent="0.2">
      <c r="A535" s="252"/>
      <c r="B535" s="221"/>
      <c r="C535" s="241" t="s">
        <v>190</v>
      </c>
      <c r="D535" s="224"/>
      <c r="E535" s="229">
        <v>38.75</v>
      </c>
      <c r="F535" s="235"/>
      <c r="G535" s="235"/>
      <c r="H535" s="235"/>
      <c r="I535" s="235"/>
      <c r="J535" s="235"/>
      <c r="K535" s="235"/>
      <c r="L535" s="236"/>
      <c r="M535" s="255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/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  <c r="BB535" s="207"/>
      <c r="BC535" s="207"/>
      <c r="BD535" s="207"/>
      <c r="BE535" s="207"/>
      <c r="BF535" s="207"/>
      <c r="BG535" s="207"/>
      <c r="BH535" s="207"/>
    </row>
    <row r="536" spans="1:60" outlineLevel="1" x14ac:dyDescent="0.2">
      <c r="A536" s="252"/>
      <c r="B536" s="221"/>
      <c r="C536" s="241" t="s">
        <v>191</v>
      </c>
      <c r="D536" s="224"/>
      <c r="E536" s="229">
        <v>11.4</v>
      </c>
      <c r="F536" s="235"/>
      <c r="G536" s="235"/>
      <c r="H536" s="235"/>
      <c r="I536" s="235"/>
      <c r="J536" s="235"/>
      <c r="K536" s="235"/>
      <c r="L536" s="236"/>
      <c r="M536" s="255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  <c r="BB536" s="207"/>
      <c r="BC536" s="207"/>
      <c r="BD536" s="207"/>
      <c r="BE536" s="207"/>
      <c r="BF536" s="207"/>
      <c r="BG536" s="207"/>
      <c r="BH536" s="207"/>
    </row>
    <row r="537" spans="1:60" outlineLevel="1" x14ac:dyDescent="0.2">
      <c r="A537" s="252"/>
      <c r="B537" s="221"/>
      <c r="C537" s="241" t="s">
        <v>193</v>
      </c>
      <c r="D537" s="224"/>
      <c r="E537" s="229">
        <v>8</v>
      </c>
      <c r="F537" s="235"/>
      <c r="G537" s="235"/>
      <c r="H537" s="235"/>
      <c r="I537" s="235"/>
      <c r="J537" s="235"/>
      <c r="K537" s="235"/>
      <c r="L537" s="236"/>
      <c r="M537" s="255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/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  <c r="BB537" s="207"/>
      <c r="BC537" s="207"/>
      <c r="BD537" s="207"/>
      <c r="BE537" s="207"/>
      <c r="BF537" s="207"/>
      <c r="BG537" s="207"/>
      <c r="BH537" s="207"/>
    </row>
    <row r="538" spans="1:60" outlineLevel="1" x14ac:dyDescent="0.2">
      <c r="A538" s="252"/>
      <c r="B538" s="331" t="s">
        <v>628</v>
      </c>
      <c r="C538" s="332"/>
      <c r="D538" s="333"/>
      <c r="E538" s="334"/>
      <c r="F538" s="335"/>
      <c r="G538" s="336"/>
      <c r="H538" s="235"/>
      <c r="I538" s="235"/>
      <c r="J538" s="235"/>
      <c r="K538" s="235"/>
      <c r="L538" s="236"/>
      <c r="M538" s="255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  <c r="AB538" s="207"/>
      <c r="AC538" s="207">
        <v>0</v>
      </c>
      <c r="AD538" s="207"/>
      <c r="AE538" s="207"/>
      <c r="AF538" s="207"/>
      <c r="AG538" s="207"/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  <c r="BB538" s="207"/>
      <c r="BC538" s="207"/>
      <c r="BD538" s="207"/>
      <c r="BE538" s="207"/>
      <c r="BF538" s="207"/>
      <c r="BG538" s="207"/>
      <c r="BH538" s="207"/>
    </row>
    <row r="539" spans="1:60" outlineLevel="1" x14ac:dyDescent="0.2">
      <c r="A539" s="253">
        <v>121</v>
      </c>
      <c r="B539" s="220" t="s">
        <v>629</v>
      </c>
      <c r="C539" s="240" t="s">
        <v>630</v>
      </c>
      <c r="D539" s="223" t="s">
        <v>149</v>
      </c>
      <c r="E539" s="228">
        <v>48.762500000000003</v>
      </c>
      <c r="F539" s="237">
        <v>165</v>
      </c>
      <c r="G539" s="235">
        <f>ROUND(E539*F539,2)</f>
        <v>8045.81</v>
      </c>
      <c r="H539" s="235">
        <v>4.8999999999999998E-4</v>
      </c>
      <c r="I539" s="235">
        <f>ROUND(E539*H539,2)</f>
        <v>0.02</v>
      </c>
      <c r="J539" s="235">
        <v>0</v>
      </c>
      <c r="K539" s="235">
        <f>ROUND(E539*J539,2)</f>
        <v>0</v>
      </c>
      <c r="L539" s="236" t="s">
        <v>543</v>
      </c>
      <c r="M539" s="255" t="s">
        <v>151</v>
      </c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  <c r="AB539" s="207"/>
      <c r="AC539" s="207"/>
      <c r="AD539" s="207"/>
      <c r="AE539" s="207" t="s">
        <v>152</v>
      </c>
      <c r="AF539" s="207"/>
      <c r="AG539" s="207"/>
      <c r="AH539" s="207"/>
      <c r="AI539" s="207"/>
      <c r="AJ539" s="207"/>
      <c r="AK539" s="207"/>
      <c r="AL539" s="207"/>
      <c r="AM539" s="207">
        <v>21</v>
      </c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  <c r="BB539" s="207"/>
      <c r="BC539" s="207"/>
      <c r="BD539" s="207"/>
      <c r="BE539" s="207"/>
      <c r="BF539" s="207"/>
      <c r="BG539" s="207"/>
      <c r="BH539" s="207"/>
    </row>
    <row r="540" spans="1:60" outlineLevel="1" x14ac:dyDescent="0.2">
      <c r="A540" s="252"/>
      <c r="B540" s="221"/>
      <c r="C540" s="241" t="s">
        <v>192</v>
      </c>
      <c r="D540" s="224"/>
      <c r="E540" s="229">
        <v>14.5</v>
      </c>
      <c r="F540" s="235"/>
      <c r="G540" s="235"/>
      <c r="H540" s="235"/>
      <c r="I540" s="235"/>
      <c r="J540" s="235"/>
      <c r="K540" s="235"/>
      <c r="L540" s="236"/>
      <c r="M540" s="255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  <c r="BC540" s="207"/>
      <c r="BD540" s="207"/>
      <c r="BE540" s="207"/>
      <c r="BF540" s="207"/>
      <c r="BG540" s="207"/>
      <c r="BH540" s="207"/>
    </row>
    <row r="541" spans="1:60" outlineLevel="1" x14ac:dyDescent="0.2">
      <c r="A541" s="252"/>
      <c r="B541" s="221"/>
      <c r="C541" s="241" t="s">
        <v>194</v>
      </c>
      <c r="D541" s="224"/>
      <c r="E541" s="229">
        <v>14.512499999999999</v>
      </c>
      <c r="F541" s="235"/>
      <c r="G541" s="235"/>
      <c r="H541" s="235"/>
      <c r="I541" s="235"/>
      <c r="J541" s="235"/>
      <c r="K541" s="235"/>
      <c r="L541" s="236"/>
      <c r="M541" s="255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07"/>
      <c r="BE541" s="207"/>
      <c r="BF541" s="207"/>
      <c r="BG541" s="207"/>
      <c r="BH541" s="207"/>
    </row>
    <row r="542" spans="1:60" outlineLevel="1" x14ac:dyDescent="0.2">
      <c r="A542" s="252"/>
      <c r="B542" s="221"/>
      <c r="C542" s="241" t="s">
        <v>195</v>
      </c>
      <c r="D542" s="224"/>
      <c r="E542" s="229">
        <v>19.75</v>
      </c>
      <c r="F542" s="235"/>
      <c r="G542" s="235"/>
      <c r="H542" s="235"/>
      <c r="I542" s="235"/>
      <c r="J542" s="235"/>
      <c r="K542" s="235"/>
      <c r="L542" s="236"/>
      <c r="M542" s="255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  <c r="BH542" s="207"/>
    </row>
    <row r="543" spans="1:60" ht="22.5" outlineLevel="1" x14ac:dyDescent="0.2">
      <c r="A543" s="253">
        <v>122</v>
      </c>
      <c r="B543" s="220" t="s">
        <v>631</v>
      </c>
      <c r="C543" s="240" t="s">
        <v>632</v>
      </c>
      <c r="D543" s="223" t="s">
        <v>149</v>
      </c>
      <c r="E543" s="228">
        <v>61.057499999999997</v>
      </c>
      <c r="F543" s="237">
        <v>268</v>
      </c>
      <c r="G543" s="235">
        <f>ROUND(E543*F543,2)</f>
        <v>16363.41</v>
      </c>
      <c r="H543" s="235">
        <v>3.0999999999999999E-3</v>
      </c>
      <c r="I543" s="235">
        <f>ROUND(E543*H543,2)</f>
        <v>0.19</v>
      </c>
      <c r="J543" s="235">
        <v>0</v>
      </c>
      <c r="K543" s="235">
        <f>ROUND(E543*J543,2)</f>
        <v>0</v>
      </c>
      <c r="L543" s="236" t="s">
        <v>182</v>
      </c>
      <c r="M543" s="255" t="s">
        <v>151</v>
      </c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  <c r="AB543" s="207"/>
      <c r="AC543" s="207"/>
      <c r="AD543" s="207"/>
      <c r="AE543" s="207" t="s">
        <v>183</v>
      </c>
      <c r="AF543" s="207"/>
      <c r="AG543" s="207"/>
      <c r="AH543" s="207"/>
      <c r="AI543" s="207"/>
      <c r="AJ543" s="207"/>
      <c r="AK543" s="207"/>
      <c r="AL543" s="207"/>
      <c r="AM543" s="207">
        <v>21</v>
      </c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07"/>
      <c r="BE543" s="207"/>
      <c r="BF543" s="207"/>
      <c r="BG543" s="207"/>
      <c r="BH543" s="207"/>
    </row>
    <row r="544" spans="1:60" outlineLevel="1" x14ac:dyDescent="0.2">
      <c r="A544" s="252"/>
      <c r="B544" s="221"/>
      <c r="C544" s="242" t="s">
        <v>399</v>
      </c>
      <c r="D544" s="225"/>
      <c r="E544" s="231"/>
      <c r="F544" s="235"/>
      <c r="G544" s="235"/>
      <c r="H544" s="235"/>
      <c r="I544" s="235"/>
      <c r="J544" s="235"/>
      <c r="K544" s="235"/>
      <c r="L544" s="236"/>
      <c r="M544" s="255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07"/>
      <c r="BE544" s="207"/>
      <c r="BF544" s="207"/>
      <c r="BG544" s="207"/>
      <c r="BH544" s="207"/>
    </row>
    <row r="545" spans="1:60" outlineLevel="1" x14ac:dyDescent="0.2">
      <c r="A545" s="252"/>
      <c r="B545" s="221"/>
      <c r="C545" s="243" t="s">
        <v>401</v>
      </c>
      <c r="D545" s="225"/>
      <c r="E545" s="231">
        <v>38.75</v>
      </c>
      <c r="F545" s="235"/>
      <c r="G545" s="235"/>
      <c r="H545" s="235"/>
      <c r="I545" s="235"/>
      <c r="J545" s="235"/>
      <c r="K545" s="235"/>
      <c r="L545" s="236"/>
      <c r="M545" s="255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  <c r="BB545" s="207"/>
      <c r="BC545" s="207"/>
      <c r="BD545" s="207"/>
      <c r="BE545" s="207"/>
      <c r="BF545" s="207"/>
      <c r="BG545" s="207"/>
      <c r="BH545" s="207"/>
    </row>
    <row r="546" spans="1:60" outlineLevel="1" x14ac:dyDescent="0.2">
      <c r="A546" s="252"/>
      <c r="B546" s="221"/>
      <c r="C546" s="243" t="s">
        <v>402</v>
      </c>
      <c r="D546" s="225"/>
      <c r="E546" s="231">
        <v>11.4</v>
      </c>
      <c r="F546" s="235"/>
      <c r="G546" s="235"/>
      <c r="H546" s="235"/>
      <c r="I546" s="235"/>
      <c r="J546" s="235"/>
      <c r="K546" s="235"/>
      <c r="L546" s="236"/>
      <c r="M546" s="255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  <c r="BH546" s="207"/>
    </row>
    <row r="547" spans="1:60" outlineLevel="1" x14ac:dyDescent="0.2">
      <c r="A547" s="252"/>
      <c r="B547" s="221"/>
      <c r="C547" s="243" t="s">
        <v>406</v>
      </c>
      <c r="D547" s="225"/>
      <c r="E547" s="231">
        <v>8</v>
      </c>
      <c r="F547" s="235"/>
      <c r="G547" s="235"/>
      <c r="H547" s="235"/>
      <c r="I547" s="235"/>
      <c r="J547" s="235"/>
      <c r="K547" s="235"/>
      <c r="L547" s="236"/>
      <c r="M547" s="255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  <c r="BH547" s="207"/>
    </row>
    <row r="548" spans="1:60" outlineLevel="1" x14ac:dyDescent="0.2">
      <c r="A548" s="252"/>
      <c r="B548" s="221"/>
      <c r="C548" s="244" t="s">
        <v>411</v>
      </c>
      <c r="D548" s="226"/>
      <c r="E548" s="232">
        <v>58.15</v>
      </c>
      <c r="F548" s="235"/>
      <c r="G548" s="235"/>
      <c r="H548" s="235"/>
      <c r="I548" s="235"/>
      <c r="J548" s="235"/>
      <c r="K548" s="235"/>
      <c r="L548" s="236"/>
      <c r="M548" s="255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207"/>
      <c r="BH548" s="207"/>
    </row>
    <row r="549" spans="1:60" outlineLevel="1" x14ac:dyDescent="0.2">
      <c r="A549" s="252"/>
      <c r="B549" s="221"/>
      <c r="C549" s="242" t="s">
        <v>412</v>
      </c>
      <c r="D549" s="225"/>
      <c r="E549" s="231"/>
      <c r="F549" s="235"/>
      <c r="G549" s="235"/>
      <c r="H549" s="235"/>
      <c r="I549" s="235"/>
      <c r="J549" s="235"/>
      <c r="K549" s="235"/>
      <c r="L549" s="236"/>
      <c r="M549" s="255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/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  <c r="BB549" s="207"/>
      <c r="BC549" s="207"/>
      <c r="BD549" s="207"/>
      <c r="BE549" s="207"/>
      <c r="BF549" s="207"/>
      <c r="BG549" s="207"/>
      <c r="BH549" s="207"/>
    </row>
    <row r="550" spans="1:60" outlineLevel="1" x14ac:dyDescent="0.2">
      <c r="A550" s="252"/>
      <c r="B550" s="221"/>
      <c r="C550" s="241" t="s">
        <v>633</v>
      </c>
      <c r="D550" s="224"/>
      <c r="E550" s="229">
        <v>61.057499999999997</v>
      </c>
      <c r="F550" s="235"/>
      <c r="G550" s="235"/>
      <c r="H550" s="235"/>
      <c r="I550" s="235"/>
      <c r="J550" s="235"/>
      <c r="K550" s="235"/>
      <c r="L550" s="236"/>
      <c r="M550" s="255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  <c r="BB550" s="207"/>
      <c r="BC550" s="207"/>
      <c r="BD550" s="207"/>
      <c r="BE550" s="207"/>
      <c r="BF550" s="207"/>
      <c r="BG550" s="207"/>
      <c r="BH550" s="207"/>
    </row>
    <row r="551" spans="1:60" outlineLevel="1" x14ac:dyDescent="0.2">
      <c r="A551" s="253">
        <v>123</v>
      </c>
      <c r="B551" s="220" t="s">
        <v>634</v>
      </c>
      <c r="C551" s="240" t="s">
        <v>635</v>
      </c>
      <c r="D551" s="223" t="s">
        <v>149</v>
      </c>
      <c r="E551" s="228">
        <v>51.200629999999997</v>
      </c>
      <c r="F551" s="237">
        <v>259</v>
      </c>
      <c r="G551" s="235">
        <f>ROUND(E551*F551,2)</f>
        <v>13260.96</v>
      </c>
      <c r="H551" s="235">
        <v>1.56E-3</v>
      </c>
      <c r="I551" s="235">
        <f>ROUND(E551*H551,2)</f>
        <v>0.08</v>
      </c>
      <c r="J551" s="235">
        <v>0</v>
      </c>
      <c r="K551" s="235">
        <f>ROUND(E551*J551,2)</f>
        <v>0</v>
      </c>
      <c r="L551" s="236" t="s">
        <v>182</v>
      </c>
      <c r="M551" s="255" t="s">
        <v>151</v>
      </c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  <c r="AB551" s="207"/>
      <c r="AC551" s="207"/>
      <c r="AD551" s="207"/>
      <c r="AE551" s="207" t="s">
        <v>183</v>
      </c>
      <c r="AF551" s="207"/>
      <c r="AG551" s="207"/>
      <c r="AH551" s="207"/>
      <c r="AI551" s="207"/>
      <c r="AJ551" s="207"/>
      <c r="AK551" s="207"/>
      <c r="AL551" s="207"/>
      <c r="AM551" s="207">
        <v>21</v>
      </c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  <c r="BB551" s="207"/>
      <c r="BC551" s="207"/>
      <c r="BD551" s="207"/>
      <c r="BE551" s="207"/>
      <c r="BF551" s="207"/>
      <c r="BG551" s="207"/>
      <c r="BH551" s="207"/>
    </row>
    <row r="552" spans="1:60" outlineLevel="1" x14ac:dyDescent="0.2">
      <c r="A552" s="252"/>
      <c r="B552" s="221"/>
      <c r="C552" s="242" t="s">
        <v>399</v>
      </c>
      <c r="D552" s="225"/>
      <c r="E552" s="231"/>
      <c r="F552" s="235"/>
      <c r="G552" s="235"/>
      <c r="H552" s="235"/>
      <c r="I552" s="235"/>
      <c r="J552" s="235"/>
      <c r="K552" s="235"/>
      <c r="L552" s="236"/>
      <c r="M552" s="255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/>
      <c r="AG552" s="207"/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  <c r="BB552" s="207"/>
      <c r="BC552" s="207"/>
      <c r="BD552" s="207"/>
      <c r="BE552" s="207"/>
      <c r="BF552" s="207"/>
      <c r="BG552" s="207"/>
      <c r="BH552" s="207"/>
    </row>
    <row r="553" spans="1:60" outlineLevel="1" x14ac:dyDescent="0.2">
      <c r="A553" s="252"/>
      <c r="B553" s="221"/>
      <c r="C553" s="243" t="s">
        <v>405</v>
      </c>
      <c r="D553" s="225"/>
      <c r="E553" s="231">
        <v>14.5</v>
      </c>
      <c r="F553" s="235"/>
      <c r="G553" s="235"/>
      <c r="H553" s="235"/>
      <c r="I553" s="235"/>
      <c r="J553" s="235"/>
      <c r="K553" s="235"/>
      <c r="L553" s="236"/>
      <c r="M553" s="255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/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  <c r="BB553" s="207"/>
      <c r="BC553" s="207"/>
      <c r="BD553" s="207"/>
      <c r="BE553" s="207"/>
      <c r="BF553" s="207"/>
      <c r="BG553" s="207"/>
      <c r="BH553" s="207"/>
    </row>
    <row r="554" spans="1:60" outlineLevel="1" x14ac:dyDescent="0.2">
      <c r="A554" s="252"/>
      <c r="B554" s="221"/>
      <c r="C554" s="243" t="s">
        <v>409</v>
      </c>
      <c r="D554" s="225"/>
      <c r="E554" s="231">
        <v>14.512499999999999</v>
      </c>
      <c r="F554" s="235"/>
      <c r="G554" s="235"/>
      <c r="H554" s="235"/>
      <c r="I554" s="235"/>
      <c r="J554" s="235"/>
      <c r="K554" s="235"/>
      <c r="L554" s="236"/>
      <c r="M554" s="255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/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  <c r="BB554" s="207"/>
      <c r="BC554" s="207"/>
      <c r="BD554" s="207"/>
      <c r="BE554" s="207"/>
      <c r="BF554" s="207"/>
      <c r="BG554" s="207"/>
      <c r="BH554" s="207"/>
    </row>
    <row r="555" spans="1:60" outlineLevel="1" x14ac:dyDescent="0.2">
      <c r="A555" s="252"/>
      <c r="B555" s="221"/>
      <c r="C555" s="243" t="s">
        <v>410</v>
      </c>
      <c r="D555" s="225"/>
      <c r="E555" s="231">
        <v>19.75</v>
      </c>
      <c r="F555" s="235"/>
      <c r="G555" s="235"/>
      <c r="H555" s="235"/>
      <c r="I555" s="235"/>
      <c r="J555" s="235"/>
      <c r="K555" s="235"/>
      <c r="L555" s="236"/>
      <c r="M555" s="255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/>
      <c r="AG555" s="207"/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  <c r="BB555" s="207"/>
      <c r="BC555" s="207"/>
      <c r="BD555" s="207"/>
      <c r="BE555" s="207"/>
      <c r="BF555" s="207"/>
      <c r="BG555" s="207"/>
      <c r="BH555" s="207"/>
    </row>
    <row r="556" spans="1:60" outlineLevel="1" x14ac:dyDescent="0.2">
      <c r="A556" s="252"/>
      <c r="B556" s="221"/>
      <c r="C556" s="244" t="s">
        <v>411</v>
      </c>
      <c r="D556" s="226"/>
      <c r="E556" s="232">
        <v>48.762500000000003</v>
      </c>
      <c r="F556" s="235"/>
      <c r="G556" s="235"/>
      <c r="H556" s="235"/>
      <c r="I556" s="235"/>
      <c r="J556" s="235"/>
      <c r="K556" s="235"/>
      <c r="L556" s="236"/>
      <c r="M556" s="255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/>
      <c r="AG556" s="207"/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  <c r="BB556" s="207"/>
      <c r="BC556" s="207"/>
      <c r="BD556" s="207"/>
      <c r="BE556" s="207"/>
      <c r="BF556" s="207"/>
      <c r="BG556" s="207"/>
      <c r="BH556" s="207"/>
    </row>
    <row r="557" spans="1:60" outlineLevel="1" x14ac:dyDescent="0.2">
      <c r="A557" s="252"/>
      <c r="B557" s="221"/>
      <c r="C557" s="242" t="s">
        <v>412</v>
      </c>
      <c r="D557" s="225"/>
      <c r="E557" s="231"/>
      <c r="F557" s="235"/>
      <c r="G557" s="235"/>
      <c r="H557" s="235"/>
      <c r="I557" s="235"/>
      <c r="J557" s="235"/>
      <c r="K557" s="235"/>
      <c r="L557" s="236"/>
      <c r="M557" s="255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07"/>
      <c r="BE557" s="207"/>
      <c r="BF557" s="207"/>
      <c r="BG557" s="207"/>
      <c r="BH557" s="207"/>
    </row>
    <row r="558" spans="1:60" outlineLevel="1" x14ac:dyDescent="0.2">
      <c r="A558" s="252"/>
      <c r="B558" s="221"/>
      <c r="C558" s="241" t="s">
        <v>636</v>
      </c>
      <c r="D558" s="224"/>
      <c r="E558" s="229">
        <v>51.200629999999997</v>
      </c>
      <c r="F558" s="235"/>
      <c r="G558" s="235"/>
      <c r="H558" s="235"/>
      <c r="I558" s="235"/>
      <c r="J558" s="235"/>
      <c r="K558" s="235"/>
      <c r="L558" s="236"/>
      <c r="M558" s="255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07"/>
      <c r="BE558" s="207"/>
      <c r="BF558" s="207"/>
      <c r="BG558" s="207"/>
      <c r="BH558" s="207"/>
    </row>
    <row r="559" spans="1:60" outlineLevel="1" x14ac:dyDescent="0.2">
      <c r="A559" s="252"/>
      <c r="B559" s="331" t="s">
        <v>637</v>
      </c>
      <c r="C559" s="332"/>
      <c r="D559" s="333"/>
      <c r="E559" s="334"/>
      <c r="F559" s="335"/>
      <c r="G559" s="336"/>
      <c r="H559" s="235"/>
      <c r="I559" s="235"/>
      <c r="J559" s="235"/>
      <c r="K559" s="235"/>
      <c r="L559" s="236"/>
      <c r="M559" s="255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07"/>
      <c r="AC559" s="207">
        <v>0</v>
      </c>
      <c r="AD559" s="207"/>
      <c r="AE559" s="207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207"/>
      <c r="BH559" s="207"/>
    </row>
    <row r="560" spans="1:60" outlineLevel="1" x14ac:dyDescent="0.2">
      <c r="A560" s="252"/>
      <c r="B560" s="331" t="s">
        <v>459</v>
      </c>
      <c r="C560" s="332"/>
      <c r="D560" s="333"/>
      <c r="E560" s="334"/>
      <c r="F560" s="335"/>
      <c r="G560" s="336"/>
      <c r="H560" s="235"/>
      <c r="I560" s="235"/>
      <c r="J560" s="235"/>
      <c r="K560" s="235"/>
      <c r="L560" s="236"/>
      <c r="M560" s="255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07"/>
      <c r="AC560" s="207"/>
      <c r="AD560" s="207"/>
      <c r="AE560" s="207" t="s">
        <v>145</v>
      </c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  <c r="BH560" s="207"/>
    </row>
    <row r="561" spans="1:60" outlineLevel="1" x14ac:dyDescent="0.2">
      <c r="A561" s="252">
        <v>124</v>
      </c>
      <c r="B561" s="221" t="s">
        <v>638</v>
      </c>
      <c r="C561" s="240" t="s">
        <v>367</v>
      </c>
      <c r="D561" s="223" t="s">
        <v>48</v>
      </c>
      <c r="E561" s="230">
        <v>1</v>
      </c>
      <c r="F561" s="237">
        <v>693.62</v>
      </c>
      <c r="G561" s="235">
        <f>ROUND(E561*F561,2)</f>
        <v>693.62</v>
      </c>
      <c r="H561" s="235">
        <v>0</v>
      </c>
      <c r="I561" s="235">
        <f>ROUND(E561*H561,2)</f>
        <v>0</v>
      </c>
      <c r="J561" s="235">
        <v>0</v>
      </c>
      <c r="K561" s="235">
        <f>ROUND(E561*J561,2)</f>
        <v>0</v>
      </c>
      <c r="L561" s="236" t="s">
        <v>639</v>
      </c>
      <c r="M561" s="255" t="s">
        <v>151</v>
      </c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07"/>
      <c r="AC561" s="207"/>
      <c r="AD561" s="207"/>
      <c r="AE561" s="207" t="s">
        <v>152</v>
      </c>
      <c r="AF561" s="207"/>
      <c r="AG561" s="207"/>
      <c r="AH561" s="207"/>
      <c r="AI561" s="207"/>
      <c r="AJ561" s="207"/>
      <c r="AK561" s="207"/>
      <c r="AL561" s="207"/>
      <c r="AM561" s="207">
        <v>21</v>
      </c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  <c r="BH561" s="207"/>
    </row>
    <row r="562" spans="1:60" x14ac:dyDescent="0.2">
      <c r="A562" s="251" t="s">
        <v>141</v>
      </c>
      <c r="B562" s="219" t="s">
        <v>105</v>
      </c>
      <c r="C562" s="239" t="s">
        <v>106</v>
      </c>
      <c r="D562" s="222"/>
      <c r="E562" s="227"/>
      <c r="F562" s="342">
        <f>SUM(G563:G595)</f>
        <v>37699.85</v>
      </c>
      <c r="G562" s="343"/>
      <c r="H562" s="233"/>
      <c r="I562" s="233">
        <f>SUM(I563:I595)</f>
        <v>0.81</v>
      </c>
      <c r="J562" s="233"/>
      <c r="K562" s="233">
        <f>SUM(K563:K595)</f>
        <v>0</v>
      </c>
      <c r="L562" s="234"/>
      <c r="M562" s="254"/>
      <c r="AE562" t="s">
        <v>142</v>
      </c>
    </row>
    <row r="563" spans="1:60" outlineLevel="1" x14ac:dyDescent="0.2">
      <c r="A563" s="252"/>
      <c r="B563" s="325" t="s">
        <v>640</v>
      </c>
      <c r="C563" s="326"/>
      <c r="D563" s="327"/>
      <c r="E563" s="328"/>
      <c r="F563" s="329"/>
      <c r="G563" s="330"/>
      <c r="H563" s="235"/>
      <c r="I563" s="235"/>
      <c r="J563" s="235"/>
      <c r="K563" s="235"/>
      <c r="L563" s="236"/>
      <c r="M563" s="255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  <c r="AB563" s="207"/>
      <c r="AC563" s="207">
        <v>0</v>
      </c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  <c r="BH563" s="207"/>
    </row>
    <row r="564" spans="1:60" outlineLevel="1" x14ac:dyDescent="0.2">
      <c r="A564" s="252"/>
      <c r="B564" s="331" t="s">
        <v>641</v>
      </c>
      <c r="C564" s="332"/>
      <c r="D564" s="333"/>
      <c r="E564" s="334"/>
      <c r="F564" s="335"/>
      <c r="G564" s="336"/>
      <c r="H564" s="235"/>
      <c r="I564" s="235"/>
      <c r="J564" s="235"/>
      <c r="K564" s="235"/>
      <c r="L564" s="236"/>
      <c r="M564" s="255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  <c r="AB564" s="207"/>
      <c r="AC564" s="207">
        <v>1</v>
      </c>
      <c r="AD564" s="207"/>
      <c r="AE564" s="207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  <c r="BH564" s="207"/>
    </row>
    <row r="565" spans="1:60" outlineLevel="1" x14ac:dyDescent="0.2">
      <c r="A565" s="253">
        <v>125</v>
      </c>
      <c r="B565" s="220" t="s">
        <v>642</v>
      </c>
      <c r="C565" s="240" t="s">
        <v>643</v>
      </c>
      <c r="D565" s="223" t="s">
        <v>149</v>
      </c>
      <c r="E565" s="228">
        <v>130.51249999999999</v>
      </c>
      <c r="F565" s="237">
        <v>49</v>
      </c>
      <c r="G565" s="235">
        <f>ROUND(E565*F565,2)</f>
        <v>6395.11</v>
      </c>
      <c r="H565" s="235">
        <v>2.0000000000000001E-4</v>
      </c>
      <c r="I565" s="235">
        <f>ROUND(E565*H565,2)</f>
        <v>0.03</v>
      </c>
      <c r="J565" s="235">
        <v>0</v>
      </c>
      <c r="K565" s="235">
        <f>ROUND(E565*J565,2)</f>
        <v>0</v>
      </c>
      <c r="L565" s="236" t="s">
        <v>644</v>
      </c>
      <c r="M565" s="255" t="s">
        <v>151</v>
      </c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  <c r="AB565" s="207"/>
      <c r="AC565" s="207"/>
      <c r="AD565" s="207"/>
      <c r="AE565" s="207" t="s">
        <v>152</v>
      </c>
      <c r="AF565" s="207"/>
      <c r="AG565" s="207"/>
      <c r="AH565" s="207"/>
      <c r="AI565" s="207"/>
      <c r="AJ565" s="207"/>
      <c r="AK565" s="207"/>
      <c r="AL565" s="207"/>
      <c r="AM565" s="207">
        <v>21</v>
      </c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  <c r="BH565" s="207"/>
    </row>
    <row r="566" spans="1:60" outlineLevel="1" x14ac:dyDescent="0.2">
      <c r="A566" s="252"/>
      <c r="B566" s="221"/>
      <c r="C566" s="241" t="s">
        <v>189</v>
      </c>
      <c r="D566" s="224"/>
      <c r="E566" s="229">
        <v>23.6</v>
      </c>
      <c r="F566" s="235"/>
      <c r="G566" s="235"/>
      <c r="H566" s="235"/>
      <c r="I566" s="235"/>
      <c r="J566" s="235"/>
      <c r="K566" s="235"/>
      <c r="L566" s="236"/>
      <c r="M566" s="255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  <c r="BH566" s="207"/>
    </row>
    <row r="567" spans="1:60" outlineLevel="1" x14ac:dyDescent="0.2">
      <c r="A567" s="252"/>
      <c r="B567" s="221"/>
      <c r="C567" s="241" t="s">
        <v>190</v>
      </c>
      <c r="D567" s="224"/>
      <c r="E567" s="229">
        <v>38.75</v>
      </c>
      <c r="F567" s="235"/>
      <c r="G567" s="235"/>
      <c r="H567" s="235"/>
      <c r="I567" s="235"/>
      <c r="J567" s="235"/>
      <c r="K567" s="235"/>
      <c r="L567" s="236"/>
      <c r="M567" s="255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07"/>
      <c r="BE567" s="207"/>
      <c r="BF567" s="207"/>
      <c r="BG567" s="207"/>
      <c r="BH567" s="207"/>
    </row>
    <row r="568" spans="1:60" outlineLevel="1" x14ac:dyDescent="0.2">
      <c r="A568" s="252"/>
      <c r="B568" s="221"/>
      <c r="C568" s="241" t="s">
        <v>191</v>
      </c>
      <c r="D568" s="224"/>
      <c r="E568" s="229">
        <v>11.4</v>
      </c>
      <c r="F568" s="235"/>
      <c r="G568" s="235"/>
      <c r="H568" s="235"/>
      <c r="I568" s="235"/>
      <c r="J568" s="235"/>
      <c r="K568" s="235"/>
      <c r="L568" s="236"/>
      <c r="M568" s="255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/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07"/>
      <c r="BE568" s="207"/>
      <c r="BF568" s="207"/>
      <c r="BG568" s="207"/>
      <c r="BH568" s="207"/>
    </row>
    <row r="569" spans="1:60" outlineLevel="1" x14ac:dyDescent="0.2">
      <c r="A569" s="252"/>
      <c r="B569" s="221"/>
      <c r="C569" s="241" t="s">
        <v>192</v>
      </c>
      <c r="D569" s="224"/>
      <c r="E569" s="229">
        <v>14.5</v>
      </c>
      <c r="F569" s="235"/>
      <c r="G569" s="235"/>
      <c r="H569" s="235"/>
      <c r="I569" s="235"/>
      <c r="J569" s="235"/>
      <c r="K569" s="235"/>
      <c r="L569" s="236"/>
      <c r="M569" s="255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  <c r="BB569" s="207"/>
      <c r="BC569" s="207"/>
      <c r="BD569" s="207"/>
      <c r="BE569" s="207"/>
      <c r="BF569" s="207"/>
      <c r="BG569" s="207"/>
      <c r="BH569" s="207"/>
    </row>
    <row r="570" spans="1:60" outlineLevel="1" x14ac:dyDescent="0.2">
      <c r="A570" s="252"/>
      <c r="B570" s="221"/>
      <c r="C570" s="241" t="s">
        <v>193</v>
      </c>
      <c r="D570" s="224"/>
      <c r="E570" s="229">
        <v>8</v>
      </c>
      <c r="F570" s="235"/>
      <c r="G570" s="235"/>
      <c r="H570" s="235"/>
      <c r="I570" s="235"/>
      <c r="J570" s="235"/>
      <c r="K570" s="235"/>
      <c r="L570" s="236"/>
      <c r="M570" s="255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/>
      <c r="AG570" s="207"/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  <c r="BB570" s="207"/>
      <c r="BC570" s="207"/>
      <c r="BD570" s="207"/>
      <c r="BE570" s="207"/>
      <c r="BF570" s="207"/>
      <c r="BG570" s="207"/>
      <c r="BH570" s="207"/>
    </row>
    <row r="571" spans="1:60" outlineLevel="1" x14ac:dyDescent="0.2">
      <c r="A571" s="252"/>
      <c r="B571" s="221"/>
      <c r="C571" s="241" t="s">
        <v>194</v>
      </c>
      <c r="D571" s="224"/>
      <c r="E571" s="229">
        <v>14.512499999999999</v>
      </c>
      <c r="F571" s="235"/>
      <c r="G571" s="235"/>
      <c r="H571" s="235"/>
      <c r="I571" s="235"/>
      <c r="J571" s="235"/>
      <c r="K571" s="235"/>
      <c r="L571" s="236"/>
      <c r="M571" s="255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/>
      <c r="AG571" s="207"/>
      <c r="AH571" s="207"/>
      <c r="AI571" s="207"/>
      <c r="AJ571" s="207"/>
      <c r="AK571" s="207"/>
      <c r="AL571" s="207"/>
      <c r="AM571" s="207"/>
      <c r="AN571" s="207"/>
      <c r="AO571" s="207"/>
      <c r="AP571" s="207"/>
      <c r="AQ571" s="207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  <c r="BB571" s="207"/>
      <c r="BC571" s="207"/>
      <c r="BD571" s="207"/>
      <c r="BE571" s="207"/>
      <c r="BF571" s="207"/>
      <c r="BG571" s="207"/>
      <c r="BH571" s="207"/>
    </row>
    <row r="572" spans="1:60" outlineLevel="1" x14ac:dyDescent="0.2">
      <c r="A572" s="252"/>
      <c r="B572" s="221"/>
      <c r="C572" s="241" t="s">
        <v>195</v>
      </c>
      <c r="D572" s="224"/>
      <c r="E572" s="229">
        <v>19.75</v>
      </c>
      <c r="F572" s="235"/>
      <c r="G572" s="235"/>
      <c r="H572" s="235"/>
      <c r="I572" s="235"/>
      <c r="J572" s="235"/>
      <c r="K572" s="235"/>
      <c r="L572" s="236"/>
      <c r="M572" s="255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/>
      <c r="AG572" s="207"/>
      <c r="AH572" s="207"/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  <c r="BB572" s="207"/>
      <c r="BC572" s="207"/>
      <c r="BD572" s="207"/>
      <c r="BE572" s="207"/>
      <c r="BF572" s="207"/>
      <c r="BG572" s="207"/>
      <c r="BH572" s="207"/>
    </row>
    <row r="573" spans="1:60" outlineLevel="1" x14ac:dyDescent="0.2">
      <c r="A573" s="252"/>
      <c r="B573" s="331" t="s">
        <v>640</v>
      </c>
      <c r="C573" s="332"/>
      <c r="D573" s="333"/>
      <c r="E573" s="334"/>
      <c r="F573" s="335"/>
      <c r="G573" s="336"/>
      <c r="H573" s="235"/>
      <c r="I573" s="235"/>
      <c r="J573" s="235"/>
      <c r="K573" s="235"/>
      <c r="L573" s="236"/>
      <c r="M573" s="255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  <c r="AB573" s="207"/>
      <c r="AC573" s="207">
        <v>0</v>
      </c>
      <c r="AD573" s="207"/>
      <c r="AE573" s="207"/>
      <c r="AF573" s="207"/>
      <c r="AG573" s="207"/>
      <c r="AH573" s="207"/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  <c r="BB573" s="207"/>
      <c r="BC573" s="207"/>
      <c r="BD573" s="207"/>
      <c r="BE573" s="207"/>
      <c r="BF573" s="207"/>
      <c r="BG573" s="207"/>
      <c r="BH573" s="207"/>
    </row>
    <row r="574" spans="1:60" outlineLevel="1" x14ac:dyDescent="0.2">
      <c r="A574" s="252"/>
      <c r="B574" s="331" t="s">
        <v>641</v>
      </c>
      <c r="C574" s="332"/>
      <c r="D574" s="333"/>
      <c r="E574" s="334"/>
      <c r="F574" s="335"/>
      <c r="G574" s="336"/>
      <c r="H574" s="235"/>
      <c r="I574" s="235"/>
      <c r="J574" s="235"/>
      <c r="K574" s="235"/>
      <c r="L574" s="236"/>
      <c r="M574" s="255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  <c r="AB574" s="207"/>
      <c r="AC574" s="207">
        <v>1</v>
      </c>
      <c r="AD574" s="207"/>
      <c r="AE574" s="207"/>
      <c r="AF574" s="207"/>
      <c r="AG574" s="207"/>
      <c r="AH574" s="207"/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  <c r="BB574" s="207"/>
      <c r="BC574" s="207"/>
      <c r="BD574" s="207"/>
      <c r="BE574" s="207"/>
      <c r="BF574" s="207"/>
      <c r="BG574" s="207"/>
      <c r="BH574" s="207"/>
    </row>
    <row r="575" spans="1:60" outlineLevel="1" x14ac:dyDescent="0.2">
      <c r="A575" s="253">
        <v>126</v>
      </c>
      <c r="B575" s="220" t="s">
        <v>645</v>
      </c>
      <c r="C575" s="240" t="s">
        <v>646</v>
      </c>
      <c r="D575" s="223" t="s">
        <v>149</v>
      </c>
      <c r="E575" s="228">
        <v>130.51249999999999</v>
      </c>
      <c r="F575" s="237">
        <v>198</v>
      </c>
      <c r="G575" s="235">
        <f>ROUND(E575*F575,2)</f>
        <v>25841.48</v>
      </c>
      <c r="H575" s="235">
        <v>3.0000000000000001E-3</v>
      </c>
      <c r="I575" s="235">
        <f>ROUND(E575*H575,2)</f>
        <v>0.39</v>
      </c>
      <c r="J575" s="235">
        <v>0</v>
      </c>
      <c r="K575" s="235">
        <f>ROUND(E575*J575,2)</f>
        <v>0</v>
      </c>
      <c r="L575" s="236" t="s">
        <v>644</v>
      </c>
      <c r="M575" s="255" t="s">
        <v>151</v>
      </c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  <c r="AB575" s="207"/>
      <c r="AC575" s="207"/>
      <c r="AD575" s="207"/>
      <c r="AE575" s="207" t="s">
        <v>152</v>
      </c>
      <c r="AF575" s="207"/>
      <c r="AG575" s="207"/>
      <c r="AH575" s="207"/>
      <c r="AI575" s="207"/>
      <c r="AJ575" s="207"/>
      <c r="AK575" s="207"/>
      <c r="AL575" s="207"/>
      <c r="AM575" s="207">
        <v>21</v>
      </c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  <c r="BB575" s="207"/>
      <c r="BC575" s="207"/>
      <c r="BD575" s="207"/>
      <c r="BE575" s="207"/>
      <c r="BF575" s="207"/>
      <c r="BG575" s="207"/>
      <c r="BH575" s="207"/>
    </row>
    <row r="576" spans="1:60" outlineLevel="1" x14ac:dyDescent="0.2">
      <c r="A576" s="252"/>
      <c r="B576" s="221"/>
      <c r="C576" s="241" t="s">
        <v>189</v>
      </c>
      <c r="D576" s="224"/>
      <c r="E576" s="229">
        <v>23.6</v>
      </c>
      <c r="F576" s="235"/>
      <c r="G576" s="235"/>
      <c r="H576" s="235"/>
      <c r="I576" s="235"/>
      <c r="J576" s="235"/>
      <c r="K576" s="235"/>
      <c r="L576" s="236"/>
      <c r="M576" s="255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/>
      <c r="AG576" s="207"/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  <c r="BB576" s="207"/>
      <c r="BC576" s="207"/>
      <c r="BD576" s="207"/>
      <c r="BE576" s="207"/>
      <c r="BF576" s="207"/>
      <c r="BG576" s="207"/>
      <c r="BH576" s="207"/>
    </row>
    <row r="577" spans="1:60" outlineLevel="1" x14ac:dyDescent="0.2">
      <c r="A577" s="252"/>
      <c r="B577" s="221"/>
      <c r="C577" s="241" t="s">
        <v>190</v>
      </c>
      <c r="D577" s="224"/>
      <c r="E577" s="229">
        <v>38.75</v>
      </c>
      <c r="F577" s="235"/>
      <c r="G577" s="235"/>
      <c r="H577" s="235"/>
      <c r="I577" s="235"/>
      <c r="J577" s="235"/>
      <c r="K577" s="235"/>
      <c r="L577" s="236"/>
      <c r="M577" s="255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7"/>
      <c r="AG577" s="207"/>
      <c r="AH577" s="207"/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  <c r="BB577" s="207"/>
      <c r="BC577" s="207"/>
      <c r="BD577" s="207"/>
      <c r="BE577" s="207"/>
      <c r="BF577" s="207"/>
      <c r="BG577" s="207"/>
      <c r="BH577" s="207"/>
    </row>
    <row r="578" spans="1:60" outlineLevel="1" x14ac:dyDescent="0.2">
      <c r="A578" s="252"/>
      <c r="B578" s="221"/>
      <c r="C578" s="241" t="s">
        <v>191</v>
      </c>
      <c r="D578" s="224"/>
      <c r="E578" s="229">
        <v>11.4</v>
      </c>
      <c r="F578" s="235"/>
      <c r="G578" s="235"/>
      <c r="H578" s="235"/>
      <c r="I578" s="235"/>
      <c r="J578" s="235"/>
      <c r="K578" s="235"/>
      <c r="L578" s="236"/>
      <c r="M578" s="255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/>
      <c r="AG578" s="207"/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  <c r="BB578" s="207"/>
      <c r="BC578" s="207"/>
      <c r="BD578" s="207"/>
      <c r="BE578" s="207"/>
      <c r="BF578" s="207"/>
      <c r="BG578" s="207"/>
      <c r="BH578" s="207"/>
    </row>
    <row r="579" spans="1:60" outlineLevel="1" x14ac:dyDescent="0.2">
      <c r="A579" s="252"/>
      <c r="B579" s="221"/>
      <c r="C579" s="241" t="s">
        <v>192</v>
      </c>
      <c r="D579" s="224"/>
      <c r="E579" s="229">
        <v>14.5</v>
      </c>
      <c r="F579" s="235"/>
      <c r="G579" s="235"/>
      <c r="H579" s="235"/>
      <c r="I579" s="235"/>
      <c r="J579" s="235"/>
      <c r="K579" s="235"/>
      <c r="L579" s="236"/>
      <c r="M579" s="255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/>
      <c r="AG579" s="207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  <c r="BB579" s="207"/>
      <c r="BC579" s="207"/>
      <c r="BD579" s="207"/>
      <c r="BE579" s="207"/>
      <c r="BF579" s="207"/>
      <c r="BG579" s="207"/>
      <c r="BH579" s="207"/>
    </row>
    <row r="580" spans="1:60" outlineLevel="1" x14ac:dyDescent="0.2">
      <c r="A580" s="252"/>
      <c r="B580" s="221"/>
      <c r="C580" s="241" t="s">
        <v>193</v>
      </c>
      <c r="D580" s="224"/>
      <c r="E580" s="229">
        <v>8</v>
      </c>
      <c r="F580" s="235"/>
      <c r="G580" s="235"/>
      <c r="H580" s="235"/>
      <c r="I580" s="235"/>
      <c r="J580" s="235"/>
      <c r="K580" s="235"/>
      <c r="L580" s="236"/>
      <c r="M580" s="255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  <c r="BH580" s="207"/>
    </row>
    <row r="581" spans="1:60" outlineLevel="1" x14ac:dyDescent="0.2">
      <c r="A581" s="252"/>
      <c r="B581" s="221"/>
      <c r="C581" s="241" t="s">
        <v>194</v>
      </c>
      <c r="D581" s="224"/>
      <c r="E581" s="229">
        <v>14.512499999999999</v>
      </c>
      <c r="F581" s="235"/>
      <c r="G581" s="235"/>
      <c r="H581" s="235"/>
      <c r="I581" s="235"/>
      <c r="J581" s="235"/>
      <c r="K581" s="235"/>
      <c r="L581" s="236"/>
      <c r="M581" s="255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  <c r="BH581" s="207"/>
    </row>
    <row r="582" spans="1:60" outlineLevel="1" x14ac:dyDescent="0.2">
      <c r="A582" s="252"/>
      <c r="B582" s="221"/>
      <c r="C582" s="241" t="s">
        <v>195</v>
      </c>
      <c r="D582" s="224"/>
      <c r="E582" s="229">
        <v>19.75</v>
      </c>
      <c r="F582" s="235"/>
      <c r="G582" s="235"/>
      <c r="H582" s="235"/>
      <c r="I582" s="235"/>
      <c r="J582" s="235"/>
      <c r="K582" s="235"/>
      <c r="L582" s="236"/>
      <c r="M582" s="255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</row>
    <row r="583" spans="1:60" outlineLevel="1" x14ac:dyDescent="0.2">
      <c r="A583" s="252"/>
      <c r="B583" s="331" t="s">
        <v>640</v>
      </c>
      <c r="C583" s="332"/>
      <c r="D583" s="333"/>
      <c r="E583" s="334"/>
      <c r="F583" s="335"/>
      <c r="G583" s="336"/>
      <c r="H583" s="235"/>
      <c r="I583" s="235"/>
      <c r="J583" s="235"/>
      <c r="K583" s="235"/>
      <c r="L583" s="236"/>
      <c r="M583" s="255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>
        <v>0</v>
      </c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</row>
    <row r="584" spans="1:60" outlineLevel="1" x14ac:dyDescent="0.2">
      <c r="A584" s="252"/>
      <c r="B584" s="331" t="s">
        <v>641</v>
      </c>
      <c r="C584" s="332"/>
      <c r="D584" s="333"/>
      <c r="E584" s="334"/>
      <c r="F584" s="335"/>
      <c r="G584" s="336"/>
      <c r="H584" s="235"/>
      <c r="I584" s="235"/>
      <c r="J584" s="235"/>
      <c r="K584" s="235"/>
      <c r="L584" s="236"/>
      <c r="M584" s="255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>
        <v>1</v>
      </c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</row>
    <row r="585" spans="1:60" outlineLevel="1" x14ac:dyDescent="0.2">
      <c r="A585" s="253">
        <v>127</v>
      </c>
      <c r="B585" s="220" t="s">
        <v>647</v>
      </c>
      <c r="C585" s="240" t="s">
        <v>648</v>
      </c>
      <c r="D585" s="223" t="s">
        <v>149</v>
      </c>
      <c r="E585" s="228">
        <v>130.51249999999999</v>
      </c>
      <c r="F585" s="237">
        <v>39</v>
      </c>
      <c r="G585" s="235">
        <f>ROUND(E585*F585,2)</f>
        <v>5089.99</v>
      </c>
      <c r="H585" s="235">
        <v>3.0000000000000001E-3</v>
      </c>
      <c r="I585" s="235">
        <f>ROUND(E585*H585,2)</f>
        <v>0.39</v>
      </c>
      <c r="J585" s="235">
        <v>0</v>
      </c>
      <c r="K585" s="235">
        <f>ROUND(E585*J585,2)</f>
        <v>0</v>
      </c>
      <c r="L585" s="236" t="s">
        <v>644</v>
      </c>
      <c r="M585" s="255" t="s">
        <v>151</v>
      </c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 t="s">
        <v>152</v>
      </c>
      <c r="AF585" s="207"/>
      <c r="AG585" s="207"/>
      <c r="AH585" s="207"/>
      <c r="AI585" s="207"/>
      <c r="AJ585" s="207"/>
      <c r="AK585" s="207"/>
      <c r="AL585" s="207"/>
      <c r="AM585" s="207">
        <v>21</v>
      </c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  <c r="BB585" s="207"/>
      <c r="BC585" s="207"/>
      <c r="BD585" s="207"/>
      <c r="BE585" s="207"/>
      <c r="BF585" s="207"/>
      <c r="BG585" s="207"/>
      <c r="BH585" s="207"/>
    </row>
    <row r="586" spans="1:60" outlineLevel="1" x14ac:dyDescent="0.2">
      <c r="A586" s="252"/>
      <c r="B586" s="221"/>
      <c r="C586" s="241" t="s">
        <v>189</v>
      </c>
      <c r="D586" s="224"/>
      <c r="E586" s="229">
        <v>23.6</v>
      </c>
      <c r="F586" s="235"/>
      <c r="G586" s="235"/>
      <c r="H586" s="235"/>
      <c r="I586" s="235"/>
      <c r="J586" s="235"/>
      <c r="K586" s="235"/>
      <c r="L586" s="236"/>
      <c r="M586" s="255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07"/>
      <c r="BE586" s="207"/>
      <c r="BF586" s="207"/>
      <c r="BG586" s="207"/>
      <c r="BH586" s="207"/>
    </row>
    <row r="587" spans="1:60" outlineLevel="1" x14ac:dyDescent="0.2">
      <c r="A587" s="252"/>
      <c r="B587" s="221"/>
      <c r="C587" s="241" t="s">
        <v>190</v>
      </c>
      <c r="D587" s="224"/>
      <c r="E587" s="229">
        <v>38.75</v>
      </c>
      <c r="F587" s="235"/>
      <c r="G587" s="235"/>
      <c r="H587" s="235"/>
      <c r="I587" s="235"/>
      <c r="J587" s="235"/>
      <c r="K587" s="235"/>
      <c r="L587" s="236"/>
      <c r="M587" s="255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  <c r="BB587" s="207"/>
      <c r="BC587" s="207"/>
      <c r="BD587" s="207"/>
      <c r="BE587" s="207"/>
      <c r="BF587" s="207"/>
      <c r="BG587" s="207"/>
      <c r="BH587" s="207"/>
    </row>
    <row r="588" spans="1:60" outlineLevel="1" x14ac:dyDescent="0.2">
      <c r="A588" s="252"/>
      <c r="B588" s="221"/>
      <c r="C588" s="241" t="s">
        <v>191</v>
      </c>
      <c r="D588" s="224"/>
      <c r="E588" s="229">
        <v>11.4</v>
      </c>
      <c r="F588" s="235"/>
      <c r="G588" s="235"/>
      <c r="H588" s="235"/>
      <c r="I588" s="235"/>
      <c r="J588" s="235"/>
      <c r="K588" s="235"/>
      <c r="L588" s="236"/>
      <c r="M588" s="255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  <c r="BB588" s="207"/>
      <c r="BC588" s="207"/>
      <c r="BD588" s="207"/>
      <c r="BE588" s="207"/>
      <c r="BF588" s="207"/>
      <c r="BG588" s="207"/>
      <c r="BH588" s="207"/>
    </row>
    <row r="589" spans="1:60" outlineLevel="1" x14ac:dyDescent="0.2">
      <c r="A589" s="252"/>
      <c r="B589" s="221"/>
      <c r="C589" s="241" t="s">
        <v>192</v>
      </c>
      <c r="D589" s="224"/>
      <c r="E589" s="229">
        <v>14.5</v>
      </c>
      <c r="F589" s="235"/>
      <c r="G589" s="235"/>
      <c r="H589" s="235"/>
      <c r="I589" s="235"/>
      <c r="J589" s="235"/>
      <c r="K589" s="235"/>
      <c r="L589" s="236"/>
      <c r="M589" s="255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  <c r="BB589" s="207"/>
      <c r="BC589" s="207"/>
      <c r="BD589" s="207"/>
      <c r="BE589" s="207"/>
      <c r="BF589" s="207"/>
      <c r="BG589" s="207"/>
      <c r="BH589" s="207"/>
    </row>
    <row r="590" spans="1:60" outlineLevel="1" x14ac:dyDescent="0.2">
      <c r="A590" s="252"/>
      <c r="B590" s="221"/>
      <c r="C590" s="241" t="s">
        <v>193</v>
      </c>
      <c r="D590" s="224"/>
      <c r="E590" s="229">
        <v>8</v>
      </c>
      <c r="F590" s="235"/>
      <c r="G590" s="235"/>
      <c r="H590" s="235"/>
      <c r="I590" s="235"/>
      <c r="J590" s="235"/>
      <c r="K590" s="235"/>
      <c r="L590" s="236"/>
      <c r="M590" s="255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/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  <c r="BB590" s="207"/>
      <c r="BC590" s="207"/>
      <c r="BD590" s="207"/>
      <c r="BE590" s="207"/>
      <c r="BF590" s="207"/>
      <c r="BG590" s="207"/>
      <c r="BH590" s="207"/>
    </row>
    <row r="591" spans="1:60" outlineLevel="1" x14ac:dyDescent="0.2">
      <c r="A591" s="252"/>
      <c r="B591" s="221"/>
      <c r="C591" s="241" t="s">
        <v>194</v>
      </c>
      <c r="D591" s="224"/>
      <c r="E591" s="229">
        <v>14.512499999999999</v>
      </c>
      <c r="F591" s="235"/>
      <c r="G591" s="235"/>
      <c r="H591" s="235"/>
      <c r="I591" s="235"/>
      <c r="J591" s="235"/>
      <c r="K591" s="235"/>
      <c r="L591" s="236"/>
      <c r="M591" s="255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/>
      <c r="AG591" s="207"/>
      <c r="AH591" s="207"/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  <c r="BB591" s="207"/>
      <c r="BC591" s="207"/>
      <c r="BD591" s="207"/>
      <c r="BE591" s="207"/>
      <c r="BF591" s="207"/>
      <c r="BG591" s="207"/>
      <c r="BH591" s="207"/>
    </row>
    <row r="592" spans="1:60" outlineLevel="1" x14ac:dyDescent="0.2">
      <c r="A592" s="252"/>
      <c r="B592" s="221"/>
      <c r="C592" s="241" t="s">
        <v>195</v>
      </c>
      <c r="D592" s="224"/>
      <c r="E592" s="229">
        <v>19.75</v>
      </c>
      <c r="F592" s="235"/>
      <c r="G592" s="235"/>
      <c r="H592" s="235"/>
      <c r="I592" s="235"/>
      <c r="J592" s="235"/>
      <c r="K592" s="235"/>
      <c r="L592" s="236"/>
      <c r="M592" s="255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/>
      <c r="AG592" s="207"/>
      <c r="AH592" s="207"/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  <c r="BB592" s="207"/>
      <c r="BC592" s="207"/>
      <c r="BD592" s="207"/>
      <c r="BE592" s="207"/>
      <c r="BF592" s="207"/>
      <c r="BG592" s="207"/>
      <c r="BH592" s="207"/>
    </row>
    <row r="593" spans="1:60" outlineLevel="1" x14ac:dyDescent="0.2">
      <c r="A593" s="252"/>
      <c r="B593" s="331" t="s">
        <v>649</v>
      </c>
      <c r="C593" s="332"/>
      <c r="D593" s="333"/>
      <c r="E593" s="334"/>
      <c r="F593" s="335"/>
      <c r="G593" s="336"/>
      <c r="H593" s="235"/>
      <c r="I593" s="235"/>
      <c r="J593" s="235"/>
      <c r="K593" s="235"/>
      <c r="L593" s="236"/>
      <c r="M593" s="255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  <c r="AB593" s="207"/>
      <c r="AC593" s="207">
        <v>0</v>
      </c>
      <c r="AD593" s="207"/>
      <c r="AE593" s="207"/>
      <c r="AF593" s="207"/>
      <c r="AG593" s="207"/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  <c r="BB593" s="207"/>
      <c r="BC593" s="207"/>
      <c r="BD593" s="207"/>
      <c r="BE593" s="207"/>
      <c r="BF593" s="207"/>
      <c r="BG593" s="207"/>
      <c r="BH593" s="207"/>
    </row>
    <row r="594" spans="1:60" outlineLevel="1" x14ac:dyDescent="0.2">
      <c r="A594" s="252"/>
      <c r="B594" s="331" t="s">
        <v>365</v>
      </c>
      <c r="C594" s="332"/>
      <c r="D594" s="333"/>
      <c r="E594" s="334"/>
      <c r="F594" s="335"/>
      <c r="G594" s="336"/>
      <c r="H594" s="235"/>
      <c r="I594" s="235"/>
      <c r="J594" s="235"/>
      <c r="K594" s="235"/>
      <c r="L594" s="236"/>
      <c r="M594" s="255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  <c r="AB594" s="207"/>
      <c r="AC594" s="207"/>
      <c r="AD594" s="207"/>
      <c r="AE594" s="207" t="s">
        <v>145</v>
      </c>
      <c r="AF594" s="207"/>
      <c r="AG594" s="207"/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  <c r="BB594" s="207"/>
      <c r="BC594" s="207"/>
      <c r="BD594" s="207"/>
      <c r="BE594" s="207"/>
      <c r="BF594" s="207"/>
      <c r="BG594" s="207"/>
      <c r="BH594" s="207"/>
    </row>
    <row r="595" spans="1:60" outlineLevel="1" x14ac:dyDescent="0.2">
      <c r="A595" s="252">
        <v>128</v>
      </c>
      <c r="B595" s="221" t="s">
        <v>650</v>
      </c>
      <c r="C595" s="240" t="s">
        <v>367</v>
      </c>
      <c r="D595" s="223" t="s">
        <v>48</v>
      </c>
      <c r="E595" s="230">
        <v>1</v>
      </c>
      <c r="F595" s="237">
        <v>373.27</v>
      </c>
      <c r="G595" s="235">
        <f>ROUND(E595*F595,2)</f>
        <v>373.27</v>
      </c>
      <c r="H595" s="235">
        <v>0</v>
      </c>
      <c r="I595" s="235">
        <f>ROUND(E595*H595,2)</f>
        <v>0</v>
      </c>
      <c r="J595" s="235">
        <v>0</v>
      </c>
      <c r="K595" s="235">
        <f>ROUND(E595*J595,2)</f>
        <v>0</v>
      </c>
      <c r="L595" s="236" t="s">
        <v>644</v>
      </c>
      <c r="M595" s="255" t="s">
        <v>151</v>
      </c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  <c r="AB595" s="207"/>
      <c r="AC595" s="207"/>
      <c r="AD595" s="207"/>
      <c r="AE595" s="207" t="s">
        <v>152</v>
      </c>
      <c r="AF595" s="207"/>
      <c r="AG595" s="207"/>
      <c r="AH595" s="207"/>
      <c r="AI595" s="207"/>
      <c r="AJ595" s="207"/>
      <c r="AK595" s="207"/>
      <c r="AL595" s="207"/>
      <c r="AM595" s="207">
        <v>21</v>
      </c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  <c r="BB595" s="207"/>
      <c r="BC595" s="207"/>
      <c r="BD595" s="207"/>
      <c r="BE595" s="207"/>
      <c r="BF595" s="207"/>
      <c r="BG595" s="207"/>
      <c r="BH595" s="207"/>
    </row>
    <row r="596" spans="1:60" x14ac:dyDescent="0.2">
      <c r="A596" s="251" t="s">
        <v>141</v>
      </c>
      <c r="B596" s="219" t="s">
        <v>107</v>
      </c>
      <c r="C596" s="239" t="s">
        <v>108</v>
      </c>
      <c r="D596" s="222"/>
      <c r="E596" s="227"/>
      <c r="F596" s="342">
        <f>SUM(G597:G610)</f>
        <v>126112.76999999999</v>
      </c>
      <c r="G596" s="343"/>
      <c r="H596" s="233"/>
      <c r="I596" s="233">
        <f>SUM(I597:I610)</f>
        <v>2.21</v>
      </c>
      <c r="J596" s="233"/>
      <c r="K596" s="233">
        <f>SUM(K597:K610)</f>
        <v>0</v>
      </c>
      <c r="L596" s="234"/>
      <c r="M596" s="254"/>
      <c r="AE596" t="s">
        <v>142</v>
      </c>
    </row>
    <row r="597" spans="1:60" outlineLevel="1" x14ac:dyDescent="0.2">
      <c r="A597" s="252"/>
      <c r="B597" s="325" t="s">
        <v>651</v>
      </c>
      <c r="C597" s="326"/>
      <c r="D597" s="327"/>
      <c r="E597" s="328"/>
      <c r="F597" s="329"/>
      <c r="G597" s="330"/>
      <c r="H597" s="235"/>
      <c r="I597" s="235"/>
      <c r="J597" s="235"/>
      <c r="K597" s="235"/>
      <c r="L597" s="236"/>
      <c r="M597" s="255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  <c r="AB597" s="207"/>
      <c r="AC597" s="207">
        <v>0</v>
      </c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207"/>
      <c r="BH597" s="207"/>
    </row>
    <row r="598" spans="1:60" outlineLevel="1" x14ac:dyDescent="0.2">
      <c r="A598" s="252"/>
      <c r="B598" s="331" t="s">
        <v>652</v>
      </c>
      <c r="C598" s="332"/>
      <c r="D598" s="333"/>
      <c r="E598" s="334"/>
      <c r="F598" s="335"/>
      <c r="G598" s="336"/>
      <c r="H598" s="235"/>
      <c r="I598" s="235"/>
      <c r="J598" s="235"/>
      <c r="K598" s="235"/>
      <c r="L598" s="236"/>
      <c r="M598" s="255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  <c r="AB598" s="207"/>
      <c r="AC598" s="207">
        <v>1</v>
      </c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07"/>
      <c r="BE598" s="207"/>
      <c r="BF598" s="207"/>
      <c r="BG598" s="207"/>
      <c r="BH598" s="207"/>
    </row>
    <row r="599" spans="1:60" outlineLevel="1" x14ac:dyDescent="0.2">
      <c r="A599" s="253">
        <v>129</v>
      </c>
      <c r="B599" s="220" t="s">
        <v>653</v>
      </c>
      <c r="C599" s="240" t="s">
        <v>654</v>
      </c>
      <c r="D599" s="223" t="s">
        <v>149</v>
      </c>
      <c r="E599" s="228">
        <v>34.887999999999998</v>
      </c>
      <c r="F599" s="237">
        <v>529</v>
      </c>
      <c r="G599" s="235">
        <f>ROUND(E599*F599,2)</f>
        <v>18455.75</v>
      </c>
      <c r="H599" s="235">
        <v>4.2100000000000002E-3</v>
      </c>
      <c r="I599" s="235">
        <f>ROUND(E599*H599,2)</f>
        <v>0.15</v>
      </c>
      <c r="J599" s="235">
        <v>0</v>
      </c>
      <c r="K599" s="235">
        <f>ROUND(E599*J599,2)</f>
        <v>0</v>
      </c>
      <c r="L599" s="236" t="s">
        <v>605</v>
      </c>
      <c r="M599" s="255" t="s">
        <v>151</v>
      </c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  <c r="AB599" s="207"/>
      <c r="AC599" s="207"/>
      <c r="AD599" s="207"/>
      <c r="AE599" s="207" t="s">
        <v>152</v>
      </c>
      <c r="AF599" s="207"/>
      <c r="AG599" s="207"/>
      <c r="AH599" s="207"/>
      <c r="AI599" s="207"/>
      <c r="AJ599" s="207"/>
      <c r="AK599" s="207"/>
      <c r="AL599" s="207"/>
      <c r="AM599" s="207">
        <v>21</v>
      </c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  <c r="BB599" s="207"/>
      <c r="BC599" s="207"/>
      <c r="BD599" s="207"/>
      <c r="BE599" s="207"/>
      <c r="BF599" s="207"/>
      <c r="BG599" s="207"/>
      <c r="BH599" s="207"/>
    </row>
    <row r="600" spans="1:60" outlineLevel="1" x14ac:dyDescent="0.2">
      <c r="A600" s="252"/>
      <c r="B600" s="221"/>
      <c r="C600" s="241" t="s">
        <v>159</v>
      </c>
      <c r="D600" s="224"/>
      <c r="E600" s="229">
        <v>34.887999999999998</v>
      </c>
      <c r="F600" s="235"/>
      <c r="G600" s="235"/>
      <c r="H600" s="235"/>
      <c r="I600" s="235"/>
      <c r="J600" s="235"/>
      <c r="K600" s="235"/>
      <c r="L600" s="236"/>
      <c r="M600" s="255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  <c r="BB600" s="207"/>
      <c r="BC600" s="207"/>
      <c r="BD600" s="207"/>
      <c r="BE600" s="207"/>
      <c r="BF600" s="207"/>
      <c r="BG600" s="207"/>
      <c r="BH600" s="207"/>
    </row>
    <row r="601" spans="1:60" outlineLevel="1" x14ac:dyDescent="0.2">
      <c r="A601" s="252"/>
      <c r="B601" s="331" t="s">
        <v>655</v>
      </c>
      <c r="C601" s="332"/>
      <c r="D601" s="333"/>
      <c r="E601" s="334"/>
      <c r="F601" s="335"/>
      <c r="G601" s="336"/>
      <c r="H601" s="235"/>
      <c r="I601" s="235"/>
      <c r="J601" s="235"/>
      <c r="K601" s="235"/>
      <c r="L601" s="236"/>
      <c r="M601" s="255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  <c r="AB601" s="207"/>
      <c r="AC601" s="207">
        <v>0</v>
      </c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07"/>
      <c r="BE601" s="207"/>
      <c r="BF601" s="207"/>
      <c r="BG601" s="207"/>
      <c r="BH601" s="207"/>
    </row>
    <row r="602" spans="1:60" outlineLevel="1" x14ac:dyDescent="0.2">
      <c r="A602" s="252"/>
      <c r="B602" s="331" t="s">
        <v>656</v>
      </c>
      <c r="C602" s="332"/>
      <c r="D602" s="333"/>
      <c r="E602" s="334"/>
      <c r="F602" s="335"/>
      <c r="G602" s="336"/>
      <c r="H602" s="235"/>
      <c r="I602" s="235"/>
      <c r="J602" s="235"/>
      <c r="K602" s="235"/>
      <c r="L602" s="236"/>
      <c r="M602" s="255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07"/>
      <c r="AC602" s="207"/>
      <c r="AD602" s="207"/>
      <c r="AE602" s="207" t="s">
        <v>145</v>
      </c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  <c r="BH602" s="207"/>
    </row>
    <row r="603" spans="1:60" ht="22.5" outlineLevel="1" x14ac:dyDescent="0.2">
      <c r="A603" s="253">
        <v>130</v>
      </c>
      <c r="B603" s="220" t="s">
        <v>657</v>
      </c>
      <c r="C603" s="240" t="s">
        <v>658</v>
      </c>
      <c r="D603" s="223" t="s">
        <v>149</v>
      </c>
      <c r="E603" s="228">
        <v>45</v>
      </c>
      <c r="F603" s="237">
        <v>892</v>
      </c>
      <c r="G603" s="235">
        <f>ROUND(E603*F603,2)</f>
        <v>40140</v>
      </c>
      <c r="H603" s="235">
        <v>7.43E-3</v>
      </c>
      <c r="I603" s="235">
        <f>ROUND(E603*H603,2)</f>
        <v>0.33</v>
      </c>
      <c r="J603" s="235">
        <v>0</v>
      </c>
      <c r="K603" s="235">
        <f>ROUND(E603*J603,2)</f>
        <v>0</v>
      </c>
      <c r="L603" s="236" t="s">
        <v>543</v>
      </c>
      <c r="M603" s="255" t="s">
        <v>151</v>
      </c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  <c r="AB603" s="207"/>
      <c r="AC603" s="207"/>
      <c r="AD603" s="207"/>
      <c r="AE603" s="207" t="s">
        <v>152</v>
      </c>
      <c r="AF603" s="207"/>
      <c r="AG603" s="207"/>
      <c r="AH603" s="207"/>
      <c r="AI603" s="207"/>
      <c r="AJ603" s="207"/>
      <c r="AK603" s="207"/>
      <c r="AL603" s="207"/>
      <c r="AM603" s="207">
        <v>21</v>
      </c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  <c r="BB603" s="207"/>
      <c r="BC603" s="207"/>
      <c r="BD603" s="207"/>
      <c r="BE603" s="207"/>
      <c r="BF603" s="207"/>
      <c r="BG603" s="207"/>
      <c r="BH603" s="207"/>
    </row>
    <row r="604" spans="1:60" outlineLevel="1" x14ac:dyDescent="0.2">
      <c r="A604" s="252"/>
      <c r="B604" s="221"/>
      <c r="C604" s="241" t="s">
        <v>659</v>
      </c>
      <c r="D604" s="224"/>
      <c r="E604" s="229">
        <v>45</v>
      </c>
      <c r="F604" s="235"/>
      <c r="G604" s="235"/>
      <c r="H604" s="235"/>
      <c r="I604" s="235"/>
      <c r="J604" s="235"/>
      <c r="K604" s="235"/>
      <c r="L604" s="236"/>
      <c r="M604" s="255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  <c r="BB604" s="207"/>
      <c r="BC604" s="207"/>
      <c r="BD604" s="207"/>
      <c r="BE604" s="207"/>
      <c r="BF604" s="207"/>
      <c r="BG604" s="207"/>
      <c r="BH604" s="207"/>
    </row>
    <row r="605" spans="1:60" ht="22.5" outlineLevel="1" x14ac:dyDescent="0.2">
      <c r="A605" s="253">
        <v>131</v>
      </c>
      <c r="B605" s="220" t="s">
        <v>660</v>
      </c>
      <c r="C605" s="240" t="s">
        <v>661</v>
      </c>
      <c r="D605" s="223" t="s">
        <v>251</v>
      </c>
      <c r="E605" s="228">
        <v>2213.5738200000001</v>
      </c>
      <c r="F605" s="237">
        <v>23</v>
      </c>
      <c r="G605" s="235">
        <f>ROUND(E605*F605,2)</f>
        <v>50912.2</v>
      </c>
      <c r="H605" s="235">
        <v>5.5000000000000003E-4</v>
      </c>
      <c r="I605" s="235">
        <f>ROUND(E605*H605,2)</f>
        <v>1.22</v>
      </c>
      <c r="J605" s="235">
        <v>0</v>
      </c>
      <c r="K605" s="235">
        <f>ROUND(E605*J605,2)</f>
        <v>0</v>
      </c>
      <c r="L605" s="236" t="s">
        <v>182</v>
      </c>
      <c r="M605" s="255" t="s">
        <v>151</v>
      </c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  <c r="AB605" s="207"/>
      <c r="AC605" s="207"/>
      <c r="AD605" s="207"/>
      <c r="AE605" s="207" t="s">
        <v>183</v>
      </c>
      <c r="AF605" s="207"/>
      <c r="AG605" s="207"/>
      <c r="AH605" s="207"/>
      <c r="AI605" s="207"/>
      <c r="AJ605" s="207"/>
      <c r="AK605" s="207"/>
      <c r="AL605" s="207"/>
      <c r="AM605" s="207">
        <v>21</v>
      </c>
      <c r="AN605" s="207"/>
      <c r="AO605" s="207"/>
      <c r="AP605" s="207"/>
      <c r="AQ605" s="207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  <c r="BB605" s="207"/>
      <c r="BC605" s="207"/>
      <c r="BD605" s="207"/>
      <c r="BE605" s="207"/>
      <c r="BF605" s="207"/>
      <c r="BG605" s="207"/>
      <c r="BH605" s="207"/>
    </row>
    <row r="606" spans="1:60" outlineLevel="1" x14ac:dyDescent="0.2">
      <c r="A606" s="252"/>
      <c r="B606" s="221"/>
      <c r="C606" s="241" t="s">
        <v>662</v>
      </c>
      <c r="D606" s="224"/>
      <c r="E606" s="229">
        <v>2213.5738200000001</v>
      </c>
      <c r="F606" s="235"/>
      <c r="G606" s="235"/>
      <c r="H606" s="235"/>
      <c r="I606" s="235"/>
      <c r="J606" s="235"/>
      <c r="K606" s="235"/>
      <c r="L606" s="236"/>
      <c r="M606" s="255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/>
      <c r="AH606" s="207"/>
      <c r="AI606" s="207"/>
      <c r="AJ606" s="207"/>
      <c r="AK606" s="207"/>
      <c r="AL606" s="207"/>
      <c r="AM606" s="207"/>
      <c r="AN606" s="207"/>
      <c r="AO606" s="207"/>
      <c r="AP606" s="207"/>
      <c r="AQ606" s="207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  <c r="BB606" s="207"/>
      <c r="BC606" s="207"/>
      <c r="BD606" s="207"/>
      <c r="BE606" s="207"/>
      <c r="BF606" s="207"/>
      <c r="BG606" s="207"/>
      <c r="BH606" s="207"/>
    </row>
    <row r="607" spans="1:60" outlineLevel="1" x14ac:dyDescent="0.2">
      <c r="A607" s="253">
        <v>132</v>
      </c>
      <c r="B607" s="220" t="s">
        <v>663</v>
      </c>
      <c r="C607" s="240" t="s">
        <v>664</v>
      </c>
      <c r="D607" s="223" t="s">
        <v>149</v>
      </c>
      <c r="E607" s="228">
        <v>46.35</v>
      </c>
      <c r="F607" s="237">
        <v>279</v>
      </c>
      <c r="G607" s="235">
        <f>ROUND(E607*F607,2)</f>
        <v>12931.65</v>
      </c>
      <c r="H607" s="235">
        <v>1.0999999999999999E-2</v>
      </c>
      <c r="I607" s="235">
        <f>ROUND(E607*H607,2)</f>
        <v>0.51</v>
      </c>
      <c r="J607" s="235">
        <v>0</v>
      </c>
      <c r="K607" s="235">
        <f>ROUND(E607*J607,2)</f>
        <v>0</v>
      </c>
      <c r="L607" s="236" t="s">
        <v>182</v>
      </c>
      <c r="M607" s="255" t="s">
        <v>151</v>
      </c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  <c r="AB607" s="207"/>
      <c r="AC607" s="207"/>
      <c r="AD607" s="207"/>
      <c r="AE607" s="207" t="s">
        <v>183</v>
      </c>
      <c r="AF607" s="207"/>
      <c r="AG607" s="207"/>
      <c r="AH607" s="207"/>
      <c r="AI607" s="207"/>
      <c r="AJ607" s="207"/>
      <c r="AK607" s="207"/>
      <c r="AL607" s="207"/>
      <c r="AM607" s="207">
        <v>21</v>
      </c>
      <c r="AN607" s="207"/>
      <c r="AO607" s="207"/>
      <c r="AP607" s="207"/>
      <c r="AQ607" s="207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  <c r="BB607" s="207"/>
      <c r="BC607" s="207"/>
      <c r="BD607" s="207"/>
      <c r="BE607" s="207"/>
      <c r="BF607" s="207"/>
      <c r="BG607" s="207"/>
      <c r="BH607" s="207"/>
    </row>
    <row r="608" spans="1:60" outlineLevel="1" x14ac:dyDescent="0.2">
      <c r="A608" s="252"/>
      <c r="B608" s="221"/>
      <c r="C608" s="241" t="s">
        <v>665</v>
      </c>
      <c r="D608" s="224"/>
      <c r="E608" s="229">
        <v>46.35</v>
      </c>
      <c r="F608" s="235"/>
      <c r="G608" s="235"/>
      <c r="H608" s="235"/>
      <c r="I608" s="235"/>
      <c r="J608" s="235"/>
      <c r="K608" s="235"/>
      <c r="L608" s="236"/>
      <c r="M608" s="255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/>
      <c r="AG608" s="207"/>
      <c r="AH608" s="207"/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  <c r="BB608" s="207"/>
      <c r="BC608" s="207"/>
      <c r="BD608" s="207"/>
      <c r="BE608" s="207"/>
      <c r="BF608" s="207"/>
      <c r="BG608" s="207"/>
      <c r="BH608" s="207"/>
    </row>
    <row r="609" spans="1:60" outlineLevel="1" x14ac:dyDescent="0.2">
      <c r="A609" s="252"/>
      <c r="B609" s="331" t="s">
        <v>666</v>
      </c>
      <c r="C609" s="332"/>
      <c r="D609" s="333"/>
      <c r="E609" s="334"/>
      <c r="F609" s="335"/>
      <c r="G609" s="336"/>
      <c r="H609" s="235"/>
      <c r="I609" s="235"/>
      <c r="J609" s="235"/>
      <c r="K609" s="235"/>
      <c r="L609" s="236"/>
      <c r="M609" s="255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  <c r="AB609" s="207"/>
      <c r="AC609" s="207">
        <v>0</v>
      </c>
      <c r="AD609" s="207"/>
      <c r="AE609" s="207"/>
      <c r="AF609" s="207"/>
      <c r="AG609" s="207"/>
      <c r="AH609" s="207"/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  <c r="BB609" s="207"/>
      <c r="BC609" s="207"/>
      <c r="BD609" s="207"/>
      <c r="BE609" s="207"/>
      <c r="BF609" s="207"/>
      <c r="BG609" s="207"/>
      <c r="BH609" s="207"/>
    </row>
    <row r="610" spans="1:60" outlineLevel="1" x14ac:dyDescent="0.2">
      <c r="A610" s="252">
        <v>133</v>
      </c>
      <c r="B610" s="221" t="s">
        <v>667</v>
      </c>
      <c r="C610" s="240" t="s">
        <v>367</v>
      </c>
      <c r="D610" s="223" t="s">
        <v>48</v>
      </c>
      <c r="E610" s="230">
        <v>3</v>
      </c>
      <c r="F610" s="237">
        <v>1224.3900000000001</v>
      </c>
      <c r="G610" s="235">
        <f>ROUND(E610*F610,2)</f>
        <v>3673.17</v>
      </c>
      <c r="H610" s="235">
        <v>0</v>
      </c>
      <c r="I610" s="235">
        <f>ROUND(E610*H610,2)</f>
        <v>0</v>
      </c>
      <c r="J610" s="235">
        <v>0</v>
      </c>
      <c r="K610" s="235">
        <f>ROUND(E610*J610,2)</f>
        <v>0</v>
      </c>
      <c r="L610" s="236" t="s">
        <v>605</v>
      </c>
      <c r="M610" s="255" t="s">
        <v>151</v>
      </c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  <c r="AB610" s="207"/>
      <c r="AC610" s="207"/>
      <c r="AD610" s="207"/>
      <c r="AE610" s="207" t="s">
        <v>152</v>
      </c>
      <c r="AF610" s="207"/>
      <c r="AG610" s="207"/>
      <c r="AH610" s="207"/>
      <c r="AI610" s="207"/>
      <c r="AJ610" s="207"/>
      <c r="AK610" s="207"/>
      <c r="AL610" s="207"/>
      <c r="AM610" s="207">
        <v>21</v>
      </c>
      <c r="AN610" s="207"/>
      <c r="AO610" s="207"/>
      <c r="AP610" s="207"/>
      <c r="AQ610" s="207"/>
      <c r="AR610" s="207"/>
      <c r="AS610" s="207"/>
      <c r="AT610" s="207"/>
      <c r="AU610" s="207"/>
      <c r="AV610" s="207"/>
      <c r="AW610" s="207"/>
      <c r="AX610" s="207"/>
      <c r="AY610" s="207"/>
      <c r="AZ610" s="207"/>
      <c r="BA610" s="207"/>
      <c r="BB610" s="207"/>
      <c r="BC610" s="207"/>
      <c r="BD610" s="207"/>
      <c r="BE610" s="207"/>
      <c r="BF610" s="207"/>
      <c r="BG610" s="207"/>
      <c r="BH610" s="207"/>
    </row>
    <row r="611" spans="1:60" x14ac:dyDescent="0.2">
      <c r="A611" s="251" t="s">
        <v>141</v>
      </c>
      <c r="B611" s="219" t="s">
        <v>109</v>
      </c>
      <c r="C611" s="239" t="s">
        <v>110</v>
      </c>
      <c r="D611" s="222"/>
      <c r="E611" s="227"/>
      <c r="F611" s="342">
        <f>SUM(G612:G613)</f>
        <v>3422</v>
      </c>
      <c r="G611" s="343"/>
      <c r="H611" s="233"/>
      <c r="I611" s="233">
        <f>SUM(I612:I613)</f>
        <v>0</v>
      </c>
      <c r="J611" s="233"/>
      <c r="K611" s="233">
        <f>SUM(K612:K613)</f>
        <v>0</v>
      </c>
      <c r="L611" s="234"/>
      <c r="M611" s="254"/>
      <c r="AE611" t="s">
        <v>142</v>
      </c>
    </row>
    <row r="612" spans="1:60" outlineLevel="1" x14ac:dyDescent="0.2">
      <c r="A612" s="253">
        <v>134</v>
      </c>
      <c r="B612" s="220" t="s">
        <v>668</v>
      </c>
      <c r="C612" s="240" t="s">
        <v>669</v>
      </c>
      <c r="D612" s="223" t="s">
        <v>149</v>
      </c>
      <c r="E612" s="228">
        <v>23.6</v>
      </c>
      <c r="F612" s="237">
        <v>145</v>
      </c>
      <c r="G612" s="235">
        <f>ROUND(E612*F612,2)</f>
        <v>3422</v>
      </c>
      <c r="H612" s="235">
        <v>0</v>
      </c>
      <c r="I612" s="235">
        <f>ROUND(E612*H612,2)</f>
        <v>0</v>
      </c>
      <c r="J612" s="235">
        <v>0</v>
      </c>
      <c r="K612" s="235">
        <f>ROUND(E612*J612,2)</f>
        <v>0</v>
      </c>
      <c r="L612" s="236"/>
      <c r="M612" s="255" t="s">
        <v>306</v>
      </c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07"/>
      <c r="AC612" s="207"/>
      <c r="AD612" s="207"/>
      <c r="AE612" s="207" t="s">
        <v>183</v>
      </c>
      <c r="AF612" s="207"/>
      <c r="AG612" s="207"/>
      <c r="AH612" s="207"/>
      <c r="AI612" s="207"/>
      <c r="AJ612" s="207"/>
      <c r="AK612" s="207"/>
      <c r="AL612" s="207"/>
      <c r="AM612" s="207">
        <v>21</v>
      </c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  <c r="BB612" s="207"/>
      <c r="BC612" s="207"/>
      <c r="BD612" s="207"/>
      <c r="BE612" s="207"/>
      <c r="BF612" s="207"/>
      <c r="BG612" s="207"/>
      <c r="BH612" s="207"/>
    </row>
    <row r="613" spans="1:60" outlineLevel="1" x14ac:dyDescent="0.2">
      <c r="A613" s="252"/>
      <c r="B613" s="221"/>
      <c r="C613" s="241" t="s">
        <v>189</v>
      </c>
      <c r="D613" s="224"/>
      <c r="E613" s="229">
        <v>23.6</v>
      </c>
      <c r="F613" s="235"/>
      <c r="G613" s="235"/>
      <c r="H613" s="235"/>
      <c r="I613" s="235"/>
      <c r="J613" s="235"/>
      <c r="K613" s="235"/>
      <c r="L613" s="236"/>
      <c r="M613" s="255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/>
      <c r="AG613" s="207"/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  <c r="BB613" s="207"/>
      <c r="BC613" s="207"/>
      <c r="BD613" s="207"/>
      <c r="BE613" s="207"/>
      <c r="BF613" s="207"/>
      <c r="BG613" s="207"/>
      <c r="BH613" s="207"/>
    </row>
    <row r="614" spans="1:60" x14ac:dyDescent="0.2">
      <c r="A614" s="251" t="s">
        <v>141</v>
      </c>
      <c r="B614" s="219" t="s">
        <v>111</v>
      </c>
      <c r="C614" s="239" t="s">
        <v>112</v>
      </c>
      <c r="D614" s="222"/>
      <c r="E614" s="227"/>
      <c r="F614" s="342">
        <f>SUM(G615:G617)</f>
        <v>3630</v>
      </c>
      <c r="G614" s="343"/>
      <c r="H614" s="233"/>
      <c r="I614" s="233">
        <f>SUM(I615:I617)</f>
        <v>0</v>
      </c>
      <c r="J614" s="233"/>
      <c r="K614" s="233">
        <f>SUM(K615:K617)</f>
        <v>0</v>
      </c>
      <c r="L614" s="234"/>
      <c r="M614" s="254"/>
      <c r="AE614" t="s">
        <v>142</v>
      </c>
    </row>
    <row r="615" spans="1:60" outlineLevel="1" x14ac:dyDescent="0.2">
      <c r="A615" s="252"/>
      <c r="B615" s="325" t="s">
        <v>670</v>
      </c>
      <c r="C615" s="326"/>
      <c r="D615" s="327"/>
      <c r="E615" s="328"/>
      <c r="F615" s="329"/>
      <c r="G615" s="330"/>
      <c r="H615" s="235"/>
      <c r="I615" s="235"/>
      <c r="J615" s="235"/>
      <c r="K615" s="235"/>
      <c r="L615" s="236"/>
      <c r="M615" s="255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  <c r="AB615" s="207"/>
      <c r="AC615" s="207">
        <v>0</v>
      </c>
      <c r="AD615" s="207"/>
      <c r="AE615" s="207"/>
      <c r="AF615" s="207"/>
      <c r="AG615" s="207"/>
      <c r="AH615" s="207"/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  <c r="BB615" s="207"/>
      <c r="BC615" s="207"/>
      <c r="BD615" s="207"/>
      <c r="BE615" s="207"/>
      <c r="BF615" s="207"/>
      <c r="BG615" s="207"/>
      <c r="BH615" s="207"/>
    </row>
    <row r="616" spans="1:60" outlineLevel="1" x14ac:dyDescent="0.2">
      <c r="A616" s="253">
        <v>135</v>
      </c>
      <c r="B616" s="220" t="s">
        <v>671</v>
      </c>
      <c r="C616" s="240" t="s">
        <v>672</v>
      </c>
      <c r="D616" s="223" t="s">
        <v>149</v>
      </c>
      <c r="E616" s="228">
        <v>13.2</v>
      </c>
      <c r="F616" s="237">
        <v>275</v>
      </c>
      <c r="G616" s="235">
        <f>ROUND(E616*F616,2)</f>
        <v>3630</v>
      </c>
      <c r="H616" s="235">
        <v>3.2000000000000003E-4</v>
      </c>
      <c r="I616" s="235">
        <f>ROUND(E616*H616,2)</f>
        <v>0</v>
      </c>
      <c r="J616" s="235">
        <v>0</v>
      </c>
      <c r="K616" s="235">
        <f>ROUND(E616*J616,2)</f>
        <v>0</v>
      </c>
      <c r="L616" s="236" t="s">
        <v>543</v>
      </c>
      <c r="M616" s="255" t="s">
        <v>151</v>
      </c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  <c r="AB616" s="207"/>
      <c r="AC616" s="207"/>
      <c r="AD616" s="207"/>
      <c r="AE616" s="207" t="s">
        <v>152</v>
      </c>
      <c r="AF616" s="207"/>
      <c r="AG616" s="207"/>
      <c r="AH616" s="207"/>
      <c r="AI616" s="207"/>
      <c r="AJ616" s="207"/>
      <c r="AK616" s="207"/>
      <c r="AL616" s="207"/>
      <c r="AM616" s="207">
        <v>21</v>
      </c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  <c r="BB616" s="207"/>
      <c r="BC616" s="207"/>
      <c r="BD616" s="207"/>
      <c r="BE616" s="207"/>
      <c r="BF616" s="207"/>
      <c r="BG616" s="207"/>
      <c r="BH616" s="207"/>
    </row>
    <row r="617" spans="1:60" outlineLevel="1" x14ac:dyDescent="0.2">
      <c r="A617" s="252"/>
      <c r="B617" s="221"/>
      <c r="C617" s="241" t="s">
        <v>673</v>
      </c>
      <c r="D617" s="224"/>
      <c r="E617" s="229">
        <v>13.2</v>
      </c>
      <c r="F617" s="235"/>
      <c r="G617" s="235"/>
      <c r="H617" s="235"/>
      <c r="I617" s="235"/>
      <c r="J617" s="235"/>
      <c r="K617" s="235"/>
      <c r="L617" s="236"/>
      <c r="M617" s="255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  <c r="AB617" s="207"/>
      <c r="AC617" s="207"/>
      <c r="AD617" s="207"/>
      <c r="AE617" s="207"/>
      <c r="AF617" s="207"/>
      <c r="AG617" s="207"/>
      <c r="AH617" s="207"/>
      <c r="AI617" s="207"/>
      <c r="AJ617" s="207"/>
      <c r="AK617" s="207"/>
      <c r="AL617" s="207"/>
      <c r="AM617" s="207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  <c r="BB617" s="207"/>
      <c r="BC617" s="207"/>
      <c r="BD617" s="207"/>
      <c r="BE617" s="207"/>
      <c r="BF617" s="207"/>
      <c r="BG617" s="207"/>
      <c r="BH617" s="207"/>
    </row>
    <row r="618" spans="1:60" x14ac:dyDescent="0.2">
      <c r="A618" s="251" t="s">
        <v>141</v>
      </c>
      <c r="B618" s="219" t="s">
        <v>113</v>
      </c>
      <c r="C618" s="239" t="s">
        <v>114</v>
      </c>
      <c r="D618" s="222"/>
      <c r="E618" s="227"/>
      <c r="F618" s="342">
        <f>SUM(G619:G671)</f>
        <v>21865.760000000002</v>
      </c>
      <c r="G618" s="343"/>
      <c r="H618" s="233"/>
      <c r="I618" s="233">
        <f>SUM(I619:I671)</f>
        <v>0.1</v>
      </c>
      <c r="J618" s="233"/>
      <c r="K618" s="233">
        <f>SUM(K619:K671)</f>
        <v>0</v>
      </c>
      <c r="L618" s="234"/>
      <c r="M618" s="254"/>
      <c r="AE618" t="s">
        <v>142</v>
      </c>
    </row>
    <row r="619" spans="1:60" outlineLevel="1" x14ac:dyDescent="0.2">
      <c r="A619" s="252"/>
      <c r="B619" s="325" t="s">
        <v>674</v>
      </c>
      <c r="C619" s="326"/>
      <c r="D619" s="327"/>
      <c r="E619" s="328"/>
      <c r="F619" s="329"/>
      <c r="G619" s="330"/>
      <c r="H619" s="235"/>
      <c r="I619" s="235"/>
      <c r="J619" s="235"/>
      <c r="K619" s="235"/>
      <c r="L619" s="236"/>
      <c r="M619" s="255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  <c r="AB619" s="207"/>
      <c r="AC619" s="207">
        <v>0</v>
      </c>
      <c r="AD619" s="207"/>
      <c r="AE619" s="207"/>
      <c r="AF619" s="207"/>
      <c r="AG619" s="207"/>
      <c r="AH619" s="207"/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  <c r="BB619" s="207"/>
      <c r="BC619" s="207"/>
      <c r="BD619" s="207"/>
      <c r="BE619" s="207"/>
      <c r="BF619" s="207"/>
      <c r="BG619" s="207"/>
      <c r="BH619" s="207"/>
    </row>
    <row r="620" spans="1:60" outlineLevel="1" x14ac:dyDescent="0.2">
      <c r="A620" s="252"/>
      <c r="B620" s="331" t="s">
        <v>675</v>
      </c>
      <c r="C620" s="332"/>
      <c r="D620" s="333"/>
      <c r="E620" s="334"/>
      <c r="F620" s="335"/>
      <c r="G620" s="336"/>
      <c r="H620" s="235"/>
      <c r="I620" s="235"/>
      <c r="J620" s="235"/>
      <c r="K620" s="235"/>
      <c r="L620" s="236"/>
      <c r="M620" s="255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>
        <v>1</v>
      </c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207"/>
      <c r="BH620" s="207"/>
    </row>
    <row r="621" spans="1:60" outlineLevel="1" x14ac:dyDescent="0.2">
      <c r="A621" s="253">
        <v>136</v>
      </c>
      <c r="B621" s="220" t="s">
        <v>676</v>
      </c>
      <c r="C621" s="240" t="s">
        <v>677</v>
      </c>
      <c r="D621" s="223" t="s">
        <v>149</v>
      </c>
      <c r="E621" s="228">
        <v>475.34249999999997</v>
      </c>
      <c r="F621" s="237">
        <v>11</v>
      </c>
      <c r="G621" s="235">
        <f>ROUND(E621*F621,2)</f>
        <v>5228.7700000000004</v>
      </c>
      <c r="H621" s="235">
        <v>6.9999999999999994E-5</v>
      </c>
      <c r="I621" s="235">
        <f>ROUND(E621*H621,2)</f>
        <v>0.03</v>
      </c>
      <c r="J621" s="235">
        <v>0</v>
      </c>
      <c r="K621" s="235">
        <f>ROUND(E621*J621,2)</f>
        <v>0</v>
      </c>
      <c r="L621" s="236" t="s">
        <v>678</v>
      </c>
      <c r="M621" s="255" t="s">
        <v>151</v>
      </c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  <c r="AB621" s="207"/>
      <c r="AC621" s="207"/>
      <c r="AD621" s="207"/>
      <c r="AE621" s="207" t="s">
        <v>152</v>
      </c>
      <c r="AF621" s="207"/>
      <c r="AG621" s="207"/>
      <c r="AH621" s="207"/>
      <c r="AI621" s="207"/>
      <c r="AJ621" s="207"/>
      <c r="AK621" s="207"/>
      <c r="AL621" s="207"/>
      <c r="AM621" s="207">
        <v>21</v>
      </c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  <c r="BB621" s="207"/>
      <c r="BC621" s="207"/>
      <c r="BD621" s="207"/>
      <c r="BE621" s="207"/>
      <c r="BF621" s="207"/>
      <c r="BG621" s="207"/>
      <c r="BH621" s="207"/>
    </row>
    <row r="622" spans="1:60" outlineLevel="1" x14ac:dyDescent="0.2">
      <c r="A622" s="252"/>
      <c r="B622" s="221"/>
      <c r="C622" s="241" t="s">
        <v>679</v>
      </c>
      <c r="D622" s="224"/>
      <c r="E622" s="229"/>
      <c r="F622" s="235"/>
      <c r="G622" s="235"/>
      <c r="H622" s="235"/>
      <c r="I622" s="235"/>
      <c r="J622" s="235"/>
      <c r="K622" s="235"/>
      <c r="L622" s="236"/>
      <c r="M622" s="255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  <c r="BB622" s="207"/>
      <c r="BC622" s="207"/>
      <c r="BD622" s="207"/>
      <c r="BE622" s="207"/>
      <c r="BF622" s="207"/>
      <c r="BG622" s="207"/>
      <c r="BH622" s="207"/>
    </row>
    <row r="623" spans="1:60" outlineLevel="1" x14ac:dyDescent="0.2">
      <c r="A623" s="252"/>
      <c r="B623" s="221"/>
      <c r="C623" s="241" t="s">
        <v>189</v>
      </c>
      <c r="D623" s="224"/>
      <c r="E623" s="229">
        <v>23.6</v>
      </c>
      <c r="F623" s="235"/>
      <c r="G623" s="235"/>
      <c r="H623" s="235"/>
      <c r="I623" s="235"/>
      <c r="J623" s="235"/>
      <c r="K623" s="235"/>
      <c r="L623" s="236"/>
      <c r="M623" s="255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  <c r="BB623" s="207"/>
      <c r="BC623" s="207"/>
      <c r="BD623" s="207"/>
      <c r="BE623" s="207"/>
      <c r="BF623" s="207"/>
      <c r="BG623" s="207"/>
      <c r="BH623" s="207"/>
    </row>
    <row r="624" spans="1:60" outlineLevel="1" x14ac:dyDescent="0.2">
      <c r="A624" s="252"/>
      <c r="B624" s="221"/>
      <c r="C624" s="241" t="s">
        <v>190</v>
      </c>
      <c r="D624" s="224"/>
      <c r="E624" s="229">
        <v>38.75</v>
      </c>
      <c r="F624" s="235"/>
      <c r="G624" s="235"/>
      <c r="H624" s="235"/>
      <c r="I624" s="235"/>
      <c r="J624" s="235"/>
      <c r="K624" s="235"/>
      <c r="L624" s="236"/>
      <c r="M624" s="255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  <c r="BB624" s="207"/>
      <c r="BC624" s="207"/>
      <c r="BD624" s="207"/>
      <c r="BE624" s="207"/>
      <c r="BF624" s="207"/>
      <c r="BG624" s="207"/>
      <c r="BH624" s="207"/>
    </row>
    <row r="625" spans="1:60" outlineLevel="1" x14ac:dyDescent="0.2">
      <c r="A625" s="252"/>
      <c r="B625" s="221"/>
      <c r="C625" s="241" t="s">
        <v>191</v>
      </c>
      <c r="D625" s="224"/>
      <c r="E625" s="229">
        <v>11.4</v>
      </c>
      <c r="F625" s="235"/>
      <c r="G625" s="235"/>
      <c r="H625" s="235"/>
      <c r="I625" s="235"/>
      <c r="J625" s="235"/>
      <c r="K625" s="235"/>
      <c r="L625" s="236"/>
      <c r="M625" s="255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07"/>
      <c r="BE625" s="207"/>
      <c r="BF625" s="207"/>
      <c r="BG625" s="207"/>
      <c r="BH625" s="207"/>
    </row>
    <row r="626" spans="1:60" outlineLevel="1" x14ac:dyDescent="0.2">
      <c r="A626" s="252"/>
      <c r="B626" s="221"/>
      <c r="C626" s="241" t="s">
        <v>198</v>
      </c>
      <c r="D626" s="224"/>
      <c r="E626" s="229">
        <v>3</v>
      </c>
      <c r="F626" s="235"/>
      <c r="G626" s="235"/>
      <c r="H626" s="235"/>
      <c r="I626" s="235"/>
      <c r="J626" s="235"/>
      <c r="K626" s="235"/>
      <c r="L626" s="236"/>
      <c r="M626" s="255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07"/>
      <c r="BE626" s="207"/>
      <c r="BF626" s="207"/>
      <c r="BG626" s="207"/>
      <c r="BH626" s="207"/>
    </row>
    <row r="627" spans="1:60" outlineLevel="1" x14ac:dyDescent="0.2">
      <c r="A627" s="252"/>
      <c r="B627" s="221"/>
      <c r="C627" s="241" t="s">
        <v>199</v>
      </c>
      <c r="D627" s="224"/>
      <c r="E627" s="229">
        <v>1.85</v>
      </c>
      <c r="F627" s="235"/>
      <c r="G627" s="235"/>
      <c r="H627" s="235"/>
      <c r="I627" s="235"/>
      <c r="J627" s="235"/>
      <c r="K627" s="235"/>
      <c r="L627" s="236"/>
      <c r="M627" s="255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  <c r="BB627" s="207"/>
      <c r="BC627" s="207"/>
      <c r="BD627" s="207"/>
      <c r="BE627" s="207"/>
      <c r="BF627" s="207"/>
      <c r="BG627" s="207"/>
      <c r="BH627" s="207"/>
    </row>
    <row r="628" spans="1:60" outlineLevel="1" x14ac:dyDescent="0.2">
      <c r="A628" s="252"/>
      <c r="B628" s="221"/>
      <c r="C628" s="241" t="s">
        <v>192</v>
      </c>
      <c r="D628" s="224"/>
      <c r="E628" s="229">
        <v>14.5</v>
      </c>
      <c r="F628" s="235"/>
      <c r="G628" s="235"/>
      <c r="H628" s="235"/>
      <c r="I628" s="235"/>
      <c r="J628" s="235"/>
      <c r="K628" s="235"/>
      <c r="L628" s="236"/>
      <c r="M628" s="255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07"/>
      <c r="BE628" s="207"/>
      <c r="BF628" s="207"/>
      <c r="BG628" s="207"/>
      <c r="BH628" s="207"/>
    </row>
    <row r="629" spans="1:60" outlineLevel="1" x14ac:dyDescent="0.2">
      <c r="A629" s="252"/>
      <c r="B629" s="221"/>
      <c r="C629" s="241" t="s">
        <v>193</v>
      </c>
      <c r="D629" s="224"/>
      <c r="E629" s="229">
        <v>8</v>
      </c>
      <c r="F629" s="235"/>
      <c r="G629" s="235"/>
      <c r="H629" s="235"/>
      <c r="I629" s="235"/>
      <c r="J629" s="235"/>
      <c r="K629" s="235"/>
      <c r="L629" s="236"/>
      <c r="M629" s="255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07"/>
      <c r="BE629" s="207"/>
      <c r="BF629" s="207"/>
      <c r="BG629" s="207"/>
      <c r="BH629" s="207"/>
    </row>
    <row r="630" spans="1:60" outlineLevel="1" x14ac:dyDescent="0.2">
      <c r="A630" s="252"/>
      <c r="B630" s="221"/>
      <c r="C630" s="241" t="s">
        <v>200</v>
      </c>
      <c r="D630" s="224"/>
      <c r="E630" s="229">
        <v>1.85</v>
      </c>
      <c r="F630" s="235"/>
      <c r="G630" s="235"/>
      <c r="H630" s="235"/>
      <c r="I630" s="235"/>
      <c r="J630" s="235"/>
      <c r="K630" s="235"/>
      <c r="L630" s="236"/>
      <c r="M630" s="255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  <c r="BB630" s="207"/>
      <c r="BC630" s="207"/>
      <c r="BD630" s="207"/>
      <c r="BE630" s="207"/>
      <c r="BF630" s="207"/>
      <c r="BG630" s="207"/>
      <c r="BH630" s="207"/>
    </row>
    <row r="631" spans="1:60" outlineLevel="1" x14ac:dyDescent="0.2">
      <c r="A631" s="252"/>
      <c r="B631" s="221"/>
      <c r="C631" s="241" t="s">
        <v>201</v>
      </c>
      <c r="D631" s="224"/>
      <c r="E631" s="229">
        <v>3</v>
      </c>
      <c r="F631" s="235"/>
      <c r="G631" s="235"/>
      <c r="H631" s="235"/>
      <c r="I631" s="235"/>
      <c r="J631" s="235"/>
      <c r="K631" s="235"/>
      <c r="L631" s="236"/>
      <c r="M631" s="255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  <c r="BB631" s="207"/>
      <c r="BC631" s="207"/>
      <c r="BD631" s="207"/>
      <c r="BE631" s="207"/>
      <c r="BF631" s="207"/>
      <c r="BG631" s="207"/>
      <c r="BH631" s="207"/>
    </row>
    <row r="632" spans="1:60" outlineLevel="1" x14ac:dyDescent="0.2">
      <c r="A632" s="252"/>
      <c r="B632" s="221"/>
      <c r="C632" s="241" t="s">
        <v>194</v>
      </c>
      <c r="D632" s="224"/>
      <c r="E632" s="229">
        <v>14.512499999999999</v>
      </c>
      <c r="F632" s="235"/>
      <c r="G632" s="235"/>
      <c r="H632" s="235"/>
      <c r="I632" s="235"/>
      <c r="J632" s="235"/>
      <c r="K632" s="235"/>
      <c r="L632" s="236"/>
      <c r="M632" s="255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  <c r="BB632" s="207"/>
      <c r="BC632" s="207"/>
      <c r="BD632" s="207"/>
      <c r="BE632" s="207"/>
      <c r="BF632" s="207"/>
      <c r="BG632" s="207"/>
      <c r="BH632" s="207"/>
    </row>
    <row r="633" spans="1:60" outlineLevel="1" x14ac:dyDescent="0.2">
      <c r="A633" s="252"/>
      <c r="B633" s="221"/>
      <c r="C633" s="241" t="s">
        <v>195</v>
      </c>
      <c r="D633" s="224"/>
      <c r="E633" s="229">
        <v>19.75</v>
      </c>
      <c r="F633" s="235"/>
      <c r="G633" s="235"/>
      <c r="H633" s="235"/>
      <c r="I633" s="235"/>
      <c r="J633" s="235"/>
      <c r="K633" s="235"/>
      <c r="L633" s="236"/>
      <c r="M633" s="255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  <c r="BB633" s="207"/>
      <c r="BC633" s="207"/>
      <c r="BD633" s="207"/>
      <c r="BE633" s="207"/>
      <c r="BF633" s="207"/>
      <c r="BG633" s="207"/>
      <c r="BH633" s="207"/>
    </row>
    <row r="634" spans="1:60" outlineLevel="1" x14ac:dyDescent="0.2">
      <c r="A634" s="252"/>
      <c r="B634" s="221"/>
      <c r="C634" s="241" t="s">
        <v>680</v>
      </c>
      <c r="D634" s="224"/>
      <c r="E634" s="229"/>
      <c r="F634" s="235"/>
      <c r="G634" s="235"/>
      <c r="H634" s="235"/>
      <c r="I634" s="235"/>
      <c r="J634" s="235"/>
      <c r="K634" s="235"/>
      <c r="L634" s="236"/>
      <c r="M634" s="255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/>
      <c r="AG634" s="207"/>
      <c r="AH634" s="207"/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  <c r="BB634" s="207"/>
      <c r="BC634" s="207"/>
      <c r="BD634" s="207"/>
      <c r="BE634" s="207"/>
      <c r="BF634" s="207"/>
      <c r="BG634" s="207"/>
      <c r="BH634" s="207"/>
    </row>
    <row r="635" spans="1:60" outlineLevel="1" x14ac:dyDescent="0.2">
      <c r="A635" s="252"/>
      <c r="B635" s="221"/>
      <c r="C635" s="241" t="s">
        <v>681</v>
      </c>
      <c r="D635" s="224"/>
      <c r="E635" s="229">
        <v>40.941499999999998</v>
      </c>
      <c r="F635" s="235"/>
      <c r="G635" s="235"/>
      <c r="H635" s="235"/>
      <c r="I635" s="235"/>
      <c r="J635" s="235"/>
      <c r="K635" s="235"/>
      <c r="L635" s="236"/>
      <c r="M635" s="255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/>
      <c r="AG635" s="207"/>
      <c r="AH635" s="207"/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  <c r="BB635" s="207"/>
      <c r="BC635" s="207"/>
      <c r="BD635" s="207"/>
      <c r="BE635" s="207"/>
      <c r="BF635" s="207"/>
      <c r="BG635" s="207"/>
      <c r="BH635" s="207"/>
    </row>
    <row r="636" spans="1:60" outlineLevel="1" x14ac:dyDescent="0.2">
      <c r="A636" s="252"/>
      <c r="B636" s="221"/>
      <c r="C636" s="241" t="s">
        <v>682</v>
      </c>
      <c r="D636" s="224"/>
      <c r="E636" s="229">
        <v>64.043499999999995</v>
      </c>
      <c r="F636" s="235"/>
      <c r="G636" s="235"/>
      <c r="H636" s="235"/>
      <c r="I636" s="235"/>
      <c r="J636" s="235"/>
      <c r="K636" s="235"/>
      <c r="L636" s="236"/>
      <c r="M636" s="255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07"/>
      <c r="BE636" s="207"/>
      <c r="BF636" s="207"/>
      <c r="BG636" s="207"/>
      <c r="BH636" s="207"/>
    </row>
    <row r="637" spans="1:60" outlineLevel="1" x14ac:dyDescent="0.2">
      <c r="A637" s="252"/>
      <c r="B637" s="221"/>
      <c r="C637" s="241" t="s">
        <v>683</v>
      </c>
      <c r="D637" s="224"/>
      <c r="E637" s="229">
        <v>34.29</v>
      </c>
      <c r="F637" s="235"/>
      <c r="G637" s="235"/>
      <c r="H637" s="235"/>
      <c r="I637" s="235"/>
      <c r="J637" s="235"/>
      <c r="K637" s="235"/>
      <c r="L637" s="236"/>
      <c r="M637" s="255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  <c r="BB637" s="207"/>
      <c r="BC637" s="207"/>
      <c r="BD637" s="207"/>
      <c r="BE637" s="207"/>
      <c r="BF637" s="207"/>
      <c r="BG637" s="207"/>
      <c r="BH637" s="207"/>
    </row>
    <row r="638" spans="1:60" outlineLevel="1" x14ac:dyDescent="0.2">
      <c r="A638" s="252"/>
      <c r="B638" s="221"/>
      <c r="C638" s="241" t="s">
        <v>684</v>
      </c>
      <c r="D638" s="224"/>
      <c r="E638" s="229">
        <v>20.131</v>
      </c>
      <c r="F638" s="235"/>
      <c r="G638" s="235"/>
      <c r="H638" s="235"/>
      <c r="I638" s="235"/>
      <c r="J638" s="235"/>
      <c r="K638" s="235"/>
      <c r="L638" s="236"/>
      <c r="M638" s="255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  <c r="BB638" s="207"/>
      <c r="BC638" s="207"/>
      <c r="BD638" s="207"/>
      <c r="BE638" s="207"/>
      <c r="BF638" s="207"/>
      <c r="BG638" s="207"/>
      <c r="BH638" s="207"/>
    </row>
    <row r="639" spans="1:60" outlineLevel="1" x14ac:dyDescent="0.2">
      <c r="A639" s="252"/>
      <c r="B639" s="221"/>
      <c r="C639" s="241" t="s">
        <v>685</v>
      </c>
      <c r="D639" s="224"/>
      <c r="E639" s="229">
        <v>15.331</v>
      </c>
      <c r="F639" s="235"/>
      <c r="G639" s="235"/>
      <c r="H639" s="235"/>
      <c r="I639" s="235"/>
      <c r="J639" s="235"/>
      <c r="K639" s="235"/>
      <c r="L639" s="236"/>
      <c r="M639" s="255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07"/>
      <c r="BE639" s="207"/>
      <c r="BF639" s="207"/>
      <c r="BG639" s="207"/>
      <c r="BH639" s="207"/>
    </row>
    <row r="640" spans="1:60" outlineLevel="1" x14ac:dyDescent="0.2">
      <c r="A640" s="252"/>
      <c r="B640" s="221"/>
      <c r="C640" s="241" t="s">
        <v>686</v>
      </c>
      <c r="D640" s="224"/>
      <c r="E640" s="229">
        <v>3.9590000000000001</v>
      </c>
      <c r="F640" s="235"/>
      <c r="G640" s="235"/>
      <c r="H640" s="235"/>
      <c r="I640" s="235"/>
      <c r="J640" s="235"/>
      <c r="K640" s="235"/>
      <c r="L640" s="236"/>
      <c r="M640" s="255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  <c r="BB640" s="207"/>
      <c r="BC640" s="207"/>
      <c r="BD640" s="207"/>
      <c r="BE640" s="207"/>
      <c r="BF640" s="207"/>
      <c r="BG640" s="207"/>
      <c r="BH640" s="207"/>
    </row>
    <row r="641" spans="1:60" outlineLevel="1" x14ac:dyDescent="0.2">
      <c r="A641" s="252"/>
      <c r="B641" s="221"/>
      <c r="C641" s="241" t="s">
        <v>687</v>
      </c>
      <c r="D641" s="224"/>
      <c r="E641" s="229">
        <v>30.614000000000001</v>
      </c>
      <c r="F641" s="235"/>
      <c r="G641" s="235"/>
      <c r="H641" s="235"/>
      <c r="I641" s="235"/>
      <c r="J641" s="235"/>
      <c r="K641" s="235"/>
      <c r="L641" s="236"/>
      <c r="M641" s="255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/>
      <c r="AH641" s="207"/>
      <c r="AI641" s="207"/>
      <c r="AJ641" s="207"/>
      <c r="AK641" s="207"/>
      <c r="AL641" s="207"/>
      <c r="AM641" s="207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  <c r="BB641" s="207"/>
      <c r="BC641" s="207"/>
      <c r="BD641" s="207"/>
      <c r="BE641" s="207"/>
      <c r="BF641" s="207"/>
      <c r="BG641" s="207"/>
      <c r="BH641" s="207"/>
    </row>
    <row r="642" spans="1:60" outlineLevel="1" x14ac:dyDescent="0.2">
      <c r="A642" s="252"/>
      <c r="B642" s="221"/>
      <c r="C642" s="241" t="s">
        <v>688</v>
      </c>
      <c r="D642" s="224"/>
      <c r="E642" s="229">
        <v>14.821</v>
      </c>
      <c r="F642" s="235"/>
      <c r="G642" s="235"/>
      <c r="H642" s="235"/>
      <c r="I642" s="235"/>
      <c r="J642" s="235"/>
      <c r="K642" s="235"/>
      <c r="L642" s="236"/>
      <c r="M642" s="255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  <c r="BB642" s="207"/>
      <c r="BC642" s="207"/>
      <c r="BD642" s="207"/>
      <c r="BE642" s="207"/>
      <c r="BF642" s="207"/>
      <c r="BG642" s="207"/>
      <c r="BH642" s="207"/>
    </row>
    <row r="643" spans="1:60" outlineLevel="1" x14ac:dyDescent="0.2">
      <c r="A643" s="252"/>
      <c r="B643" s="221"/>
      <c r="C643" s="241" t="s">
        <v>689</v>
      </c>
      <c r="D643" s="224"/>
      <c r="E643" s="229">
        <v>20.131</v>
      </c>
      <c r="F643" s="235"/>
      <c r="G643" s="235"/>
      <c r="H643" s="235"/>
      <c r="I643" s="235"/>
      <c r="J643" s="235"/>
      <c r="K643" s="235"/>
      <c r="L643" s="236"/>
      <c r="M643" s="255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  <c r="BB643" s="207"/>
      <c r="BC643" s="207"/>
      <c r="BD643" s="207"/>
      <c r="BE643" s="207"/>
      <c r="BF643" s="207"/>
      <c r="BG643" s="207"/>
      <c r="BH643" s="207"/>
    </row>
    <row r="644" spans="1:60" outlineLevel="1" x14ac:dyDescent="0.2">
      <c r="A644" s="252"/>
      <c r="B644" s="221"/>
      <c r="C644" s="241" t="s">
        <v>690</v>
      </c>
      <c r="D644" s="224"/>
      <c r="E644" s="229">
        <v>40.259</v>
      </c>
      <c r="F644" s="235"/>
      <c r="G644" s="235"/>
      <c r="H644" s="235"/>
      <c r="I644" s="235"/>
      <c r="J644" s="235"/>
      <c r="K644" s="235"/>
      <c r="L644" s="236"/>
      <c r="M644" s="255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  <c r="BB644" s="207"/>
      <c r="BC644" s="207"/>
      <c r="BD644" s="207"/>
      <c r="BE644" s="207"/>
      <c r="BF644" s="207"/>
      <c r="BG644" s="207"/>
      <c r="BH644" s="207"/>
    </row>
    <row r="645" spans="1:60" outlineLevel="1" x14ac:dyDescent="0.2">
      <c r="A645" s="252"/>
      <c r="B645" s="221"/>
      <c r="C645" s="241" t="s">
        <v>691</v>
      </c>
      <c r="D645" s="224"/>
      <c r="E645" s="229">
        <v>50.609000000000002</v>
      </c>
      <c r="F645" s="235"/>
      <c r="G645" s="235"/>
      <c r="H645" s="235"/>
      <c r="I645" s="235"/>
      <c r="J645" s="235"/>
      <c r="K645" s="235"/>
      <c r="L645" s="236"/>
      <c r="M645" s="255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/>
      <c r="AG645" s="207"/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  <c r="BB645" s="207"/>
      <c r="BC645" s="207"/>
      <c r="BD645" s="207"/>
      <c r="BE645" s="207"/>
      <c r="BF645" s="207"/>
      <c r="BG645" s="207"/>
      <c r="BH645" s="207"/>
    </row>
    <row r="646" spans="1:60" outlineLevel="1" x14ac:dyDescent="0.2">
      <c r="A646" s="252"/>
      <c r="B646" s="331" t="s">
        <v>692</v>
      </c>
      <c r="C646" s="332"/>
      <c r="D646" s="333"/>
      <c r="E646" s="334"/>
      <c r="F646" s="335"/>
      <c r="G646" s="336"/>
      <c r="H646" s="235"/>
      <c r="I646" s="235"/>
      <c r="J646" s="235"/>
      <c r="K646" s="235"/>
      <c r="L646" s="236"/>
      <c r="M646" s="255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  <c r="AB646" s="207"/>
      <c r="AC646" s="207">
        <v>0</v>
      </c>
      <c r="AD646" s="207"/>
      <c r="AE646" s="207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  <c r="BB646" s="207"/>
      <c r="BC646" s="207"/>
      <c r="BD646" s="207"/>
      <c r="BE646" s="207"/>
      <c r="BF646" s="207"/>
      <c r="BG646" s="207"/>
      <c r="BH646" s="207"/>
    </row>
    <row r="647" spans="1:60" outlineLevel="1" x14ac:dyDescent="0.2">
      <c r="A647" s="253">
        <v>137</v>
      </c>
      <c r="B647" s="220" t="s">
        <v>693</v>
      </c>
      <c r="C647" s="240" t="s">
        <v>694</v>
      </c>
      <c r="D647" s="223" t="s">
        <v>149</v>
      </c>
      <c r="E647" s="228">
        <v>475.34249999999997</v>
      </c>
      <c r="F647" s="237">
        <v>35</v>
      </c>
      <c r="G647" s="235">
        <f>ROUND(E647*F647,2)</f>
        <v>16636.990000000002</v>
      </c>
      <c r="H647" s="235">
        <v>1.4999999999999999E-4</v>
      </c>
      <c r="I647" s="235">
        <f>ROUND(E647*H647,2)</f>
        <v>7.0000000000000007E-2</v>
      </c>
      <c r="J647" s="235">
        <v>0</v>
      </c>
      <c r="K647" s="235">
        <f>ROUND(E647*J647,2)</f>
        <v>0</v>
      </c>
      <c r="L647" s="236" t="s">
        <v>678</v>
      </c>
      <c r="M647" s="255" t="s">
        <v>151</v>
      </c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  <c r="AB647" s="207"/>
      <c r="AC647" s="207"/>
      <c r="AD647" s="207"/>
      <c r="AE647" s="207" t="s">
        <v>152</v>
      </c>
      <c r="AF647" s="207"/>
      <c r="AG647" s="207"/>
      <c r="AH647" s="207"/>
      <c r="AI647" s="207"/>
      <c r="AJ647" s="207"/>
      <c r="AK647" s="207"/>
      <c r="AL647" s="207"/>
      <c r="AM647" s="207">
        <v>21</v>
      </c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  <c r="BB647" s="207"/>
      <c r="BC647" s="207"/>
      <c r="BD647" s="207"/>
      <c r="BE647" s="207"/>
      <c r="BF647" s="207"/>
      <c r="BG647" s="207"/>
      <c r="BH647" s="207"/>
    </row>
    <row r="648" spans="1:60" outlineLevel="1" x14ac:dyDescent="0.2">
      <c r="A648" s="252"/>
      <c r="B648" s="221"/>
      <c r="C648" s="241" t="s">
        <v>679</v>
      </c>
      <c r="D648" s="224"/>
      <c r="E648" s="229"/>
      <c r="F648" s="235"/>
      <c r="G648" s="235"/>
      <c r="H648" s="235"/>
      <c r="I648" s="235"/>
      <c r="J648" s="235"/>
      <c r="K648" s="235"/>
      <c r="L648" s="236"/>
      <c r="M648" s="255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</row>
    <row r="649" spans="1:60" outlineLevel="1" x14ac:dyDescent="0.2">
      <c r="A649" s="252"/>
      <c r="B649" s="221"/>
      <c r="C649" s="241" t="s">
        <v>189</v>
      </c>
      <c r="D649" s="224"/>
      <c r="E649" s="229">
        <v>23.6</v>
      </c>
      <c r="F649" s="235"/>
      <c r="G649" s="235"/>
      <c r="H649" s="235"/>
      <c r="I649" s="235"/>
      <c r="J649" s="235"/>
      <c r="K649" s="235"/>
      <c r="L649" s="236"/>
      <c r="M649" s="255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</row>
    <row r="650" spans="1:60" outlineLevel="1" x14ac:dyDescent="0.2">
      <c r="A650" s="252"/>
      <c r="B650" s="221"/>
      <c r="C650" s="241" t="s">
        <v>190</v>
      </c>
      <c r="D650" s="224"/>
      <c r="E650" s="229">
        <v>38.75</v>
      </c>
      <c r="F650" s="235"/>
      <c r="G650" s="235"/>
      <c r="H650" s="235"/>
      <c r="I650" s="235"/>
      <c r="J650" s="235"/>
      <c r="K650" s="235"/>
      <c r="L650" s="236"/>
      <c r="M650" s="255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</row>
    <row r="651" spans="1:60" outlineLevel="1" x14ac:dyDescent="0.2">
      <c r="A651" s="252"/>
      <c r="B651" s="221"/>
      <c r="C651" s="241" t="s">
        <v>191</v>
      </c>
      <c r="D651" s="224"/>
      <c r="E651" s="229">
        <v>11.4</v>
      </c>
      <c r="F651" s="235"/>
      <c r="G651" s="235"/>
      <c r="H651" s="235"/>
      <c r="I651" s="235"/>
      <c r="J651" s="235"/>
      <c r="K651" s="235"/>
      <c r="L651" s="236"/>
      <c r="M651" s="255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</row>
    <row r="652" spans="1:60" outlineLevel="1" x14ac:dyDescent="0.2">
      <c r="A652" s="252"/>
      <c r="B652" s="221"/>
      <c r="C652" s="241" t="s">
        <v>198</v>
      </c>
      <c r="D652" s="224"/>
      <c r="E652" s="229">
        <v>3</v>
      </c>
      <c r="F652" s="235"/>
      <c r="G652" s="235"/>
      <c r="H652" s="235"/>
      <c r="I652" s="235"/>
      <c r="J652" s="235"/>
      <c r="K652" s="235"/>
      <c r="L652" s="236"/>
      <c r="M652" s="255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</row>
    <row r="653" spans="1:60" outlineLevel="1" x14ac:dyDescent="0.2">
      <c r="A653" s="252"/>
      <c r="B653" s="221"/>
      <c r="C653" s="241" t="s">
        <v>199</v>
      </c>
      <c r="D653" s="224"/>
      <c r="E653" s="229">
        <v>1.85</v>
      </c>
      <c r="F653" s="235"/>
      <c r="G653" s="235"/>
      <c r="H653" s="235"/>
      <c r="I653" s="235"/>
      <c r="J653" s="235"/>
      <c r="K653" s="235"/>
      <c r="L653" s="236"/>
      <c r="M653" s="255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</row>
    <row r="654" spans="1:60" outlineLevel="1" x14ac:dyDescent="0.2">
      <c r="A654" s="252"/>
      <c r="B654" s="221"/>
      <c r="C654" s="241" t="s">
        <v>192</v>
      </c>
      <c r="D654" s="224"/>
      <c r="E654" s="229">
        <v>14.5</v>
      </c>
      <c r="F654" s="235"/>
      <c r="G654" s="235"/>
      <c r="H654" s="235"/>
      <c r="I654" s="235"/>
      <c r="J654" s="235"/>
      <c r="K654" s="235"/>
      <c r="L654" s="236"/>
      <c r="M654" s="255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  <c r="BH654" s="207"/>
    </row>
    <row r="655" spans="1:60" outlineLevel="1" x14ac:dyDescent="0.2">
      <c r="A655" s="252"/>
      <c r="B655" s="221"/>
      <c r="C655" s="241" t="s">
        <v>193</v>
      </c>
      <c r="D655" s="224"/>
      <c r="E655" s="229">
        <v>8</v>
      </c>
      <c r="F655" s="235"/>
      <c r="G655" s="235"/>
      <c r="H655" s="235"/>
      <c r="I655" s="235"/>
      <c r="J655" s="235"/>
      <c r="K655" s="235"/>
      <c r="L655" s="236"/>
      <c r="M655" s="255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  <c r="BB655" s="207"/>
      <c r="BC655" s="207"/>
      <c r="BD655" s="207"/>
      <c r="BE655" s="207"/>
      <c r="BF655" s="207"/>
      <c r="BG655" s="207"/>
      <c r="BH655" s="207"/>
    </row>
    <row r="656" spans="1:60" outlineLevel="1" x14ac:dyDescent="0.2">
      <c r="A656" s="252"/>
      <c r="B656" s="221"/>
      <c r="C656" s="241" t="s">
        <v>200</v>
      </c>
      <c r="D656" s="224"/>
      <c r="E656" s="229">
        <v>1.85</v>
      </c>
      <c r="F656" s="235"/>
      <c r="G656" s="235"/>
      <c r="H656" s="235"/>
      <c r="I656" s="235"/>
      <c r="J656" s="235"/>
      <c r="K656" s="235"/>
      <c r="L656" s="236"/>
      <c r="M656" s="255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</row>
    <row r="657" spans="1:60" outlineLevel="1" x14ac:dyDescent="0.2">
      <c r="A657" s="252"/>
      <c r="B657" s="221"/>
      <c r="C657" s="241" t="s">
        <v>201</v>
      </c>
      <c r="D657" s="224"/>
      <c r="E657" s="229">
        <v>3</v>
      </c>
      <c r="F657" s="235"/>
      <c r="G657" s="235"/>
      <c r="H657" s="235"/>
      <c r="I657" s="235"/>
      <c r="J657" s="235"/>
      <c r="K657" s="235"/>
      <c r="L657" s="236"/>
      <c r="M657" s="255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  <c r="AB657" s="207"/>
      <c r="AC657" s="207"/>
      <c r="AD657" s="207"/>
      <c r="AE657" s="207"/>
      <c r="AF657" s="207"/>
      <c r="AG657" s="207"/>
      <c r="AH657" s="207"/>
      <c r="AI657" s="207"/>
      <c r="AJ657" s="207"/>
      <c r="AK657" s="207"/>
      <c r="AL657" s="207"/>
      <c r="AM657" s="207"/>
      <c r="AN657" s="207"/>
      <c r="AO657" s="207"/>
      <c r="AP657" s="207"/>
      <c r="AQ657" s="207"/>
      <c r="AR657" s="207"/>
      <c r="AS657" s="207"/>
      <c r="AT657" s="207"/>
      <c r="AU657" s="207"/>
      <c r="AV657" s="207"/>
      <c r="AW657" s="207"/>
      <c r="AX657" s="207"/>
      <c r="AY657" s="207"/>
      <c r="AZ657" s="207"/>
      <c r="BA657" s="207"/>
      <c r="BB657" s="207"/>
      <c r="BC657" s="207"/>
      <c r="BD657" s="207"/>
      <c r="BE657" s="207"/>
      <c r="BF657" s="207"/>
      <c r="BG657" s="207"/>
      <c r="BH657" s="207"/>
    </row>
    <row r="658" spans="1:60" outlineLevel="1" x14ac:dyDescent="0.2">
      <c r="A658" s="252"/>
      <c r="B658" s="221"/>
      <c r="C658" s="241" t="s">
        <v>194</v>
      </c>
      <c r="D658" s="224"/>
      <c r="E658" s="229">
        <v>14.512499999999999</v>
      </c>
      <c r="F658" s="235"/>
      <c r="G658" s="235"/>
      <c r="H658" s="235"/>
      <c r="I658" s="235"/>
      <c r="J658" s="235"/>
      <c r="K658" s="235"/>
      <c r="L658" s="236"/>
      <c r="M658" s="255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7"/>
      <c r="AG658" s="207"/>
      <c r="AH658" s="207"/>
      <c r="AI658" s="207"/>
      <c r="AJ658" s="207"/>
      <c r="AK658" s="207"/>
      <c r="AL658" s="207"/>
      <c r="AM658" s="207"/>
      <c r="AN658" s="207"/>
      <c r="AO658" s="207"/>
      <c r="AP658" s="207"/>
      <c r="AQ658" s="207"/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7"/>
      <c r="BB658" s="207"/>
      <c r="BC658" s="207"/>
      <c r="BD658" s="207"/>
      <c r="BE658" s="207"/>
      <c r="BF658" s="207"/>
      <c r="BG658" s="207"/>
      <c r="BH658" s="207"/>
    </row>
    <row r="659" spans="1:60" outlineLevel="1" x14ac:dyDescent="0.2">
      <c r="A659" s="252"/>
      <c r="B659" s="221"/>
      <c r="C659" s="241" t="s">
        <v>195</v>
      </c>
      <c r="D659" s="224"/>
      <c r="E659" s="229">
        <v>19.75</v>
      </c>
      <c r="F659" s="235"/>
      <c r="G659" s="235"/>
      <c r="H659" s="235"/>
      <c r="I659" s="235"/>
      <c r="J659" s="235"/>
      <c r="K659" s="235"/>
      <c r="L659" s="236"/>
      <c r="M659" s="255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/>
      <c r="AH659" s="207"/>
      <c r="AI659" s="207"/>
      <c r="AJ659" s="207"/>
      <c r="AK659" s="207"/>
      <c r="AL659" s="207"/>
      <c r="AM659" s="207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  <c r="BB659" s="207"/>
      <c r="BC659" s="207"/>
      <c r="BD659" s="207"/>
      <c r="BE659" s="207"/>
      <c r="BF659" s="207"/>
      <c r="BG659" s="207"/>
      <c r="BH659" s="207"/>
    </row>
    <row r="660" spans="1:60" outlineLevel="1" x14ac:dyDescent="0.2">
      <c r="A660" s="252"/>
      <c r="B660" s="221"/>
      <c r="C660" s="241" t="s">
        <v>680</v>
      </c>
      <c r="D660" s="224"/>
      <c r="E660" s="229"/>
      <c r="F660" s="235"/>
      <c r="G660" s="235"/>
      <c r="H660" s="235"/>
      <c r="I660" s="235"/>
      <c r="J660" s="235"/>
      <c r="K660" s="235"/>
      <c r="L660" s="236"/>
      <c r="M660" s="255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  <c r="AB660" s="207"/>
      <c r="AC660" s="207"/>
      <c r="AD660" s="207"/>
      <c r="AE660" s="207"/>
      <c r="AF660" s="207"/>
      <c r="AG660" s="207"/>
      <c r="AH660" s="207"/>
      <c r="AI660" s="207"/>
      <c r="AJ660" s="207"/>
      <c r="AK660" s="207"/>
      <c r="AL660" s="207"/>
      <c r="AM660" s="207"/>
      <c r="AN660" s="207"/>
      <c r="AO660" s="207"/>
      <c r="AP660" s="207"/>
      <c r="AQ660" s="207"/>
      <c r="AR660" s="207"/>
      <c r="AS660" s="207"/>
      <c r="AT660" s="207"/>
      <c r="AU660" s="207"/>
      <c r="AV660" s="207"/>
      <c r="AW660" s="207"/>
      <c r="AX660" s="207"/>
      <c r="AY660" s="207"/>
      <c r="AZ660" s="207"/>
      <c r="BA660" s="207"/>
      <c r="BB660" s="207"/>
      <c r="BC660" s="207"/>
      <c r="BD660" s="207"/>
      <c r="BE660" s="207"/>
      <c r="BF660" s="207"/>
      <c r="BG660" s="207"/>
      <c r="BH660" s="207"/>
    </row>
    <row r="661" spans="1:60" outlineLevel="1" x14ac:dyDescent="0.2">
      <c r="A661" s="252"/>
      <c r="B661" s="221"/>
      <c r="C661" s="241" t="s">
        <v>681</v>
      </c>
      <c r="D661" s="224"/>
      <c r="E661" s="229">
        <v>40.941499999999998</v>
      </c>
      <c r="F661" s="235"/>
      <c r="G661" s="235"/>
      <c r="H661" s="235"/>
      <c r="I661" s="235"/>
      <c r="J661" s="235"/>
      <c r="K661" s="235"/>
      <c r="L661" s="236"/>
      <c r="M661" s="255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  <c r="AB661" s="207"/>
      <c r="AC661" s="207"/>
      <c r="AD661" s="207"/>
      <c r="AE661" s="207"/>
      <c r="AF661" s="207"/>
      <c r="AG661" s="207"/>
      <c r="AH661" s="207"/>
      <c r="AI661" s="207"/>
      <c r="AJ661" s="207"/>
      <c r="AK661" s="207"/>
      <c r="AL661" s="207"/>
      <c r="AM661" s="207"/>
      <c r="AN661" s="207"/>
      <c r="AO661" s="207"/>
      <c r="AP661" s="207"/>
      <c r="AQ661" s="207"/>
      <c r="AR661" s="207"/>
      <c r="AS661" s="207"/>
      <c r="AT661" s="207"/>
      <c r="AU661" s="207"/>
      <c r="AV661" s="207"/>
      <c r="AW661" s="207"/>
      <c r="AX661" s="207"/>
      <c r="AY661" s="207"/>
      <c r="AZ661" s="207"/>
      <c r="BA661" s="207"/>
      <c r="BB661" s="207"/>
      <c r="BC661" s="207"/>
      <c r="BD661" s="207"/>
      <c r="BE661" s="207"/>
      <c r="BF661" s="207"/>
      <c r="BG661" s="207"/>
      <c r="BH661" s="207"/>
    </row>
    <row r="662" spans="1:60" outlineLevel="1" x14ac:dyDescent="0.2">
      <c r="A662" s="252"/>
      <c r="B662" s="221"/>
      <c r="C662" s="241" t="s">
        <v>682</v>
      </c>
      <c r="D662" s="224"/>
      <c r="E662" s="229">
        <v>64.043499999999995</v>
      </c>
      <c r="F662" s="235"/>
      <c r="G662" s="235"/>
      <c r="H662" s="235"/>
      <c r="I662" s="235"/>
      <c r="J662" s="235"/>
      <c r="K662" s="235"/>
      <c r="L662" s="236"/>
      <c r="M662" s="255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  <c r="AB662" s="207"/>
      <c r="AC662" s="207"/>
      <c r="AD662" s="207"/>
      <c r="AE662" s="207"/>
      <c r="AF662" s="207"/>
      <c r="AG662" s="207"/>
      <c r="AH662" s="207"/>
      <c r="AI662" s="207"/>
      <c r="AJ662" s="207"/>
      <c r="AK662" s="207"/>
      <c r="AL662" s="207"/>
      <c r="AM662" s="207"/>
      <c r="AN662" s="207"/>
      <c r="AO662" s="207"/>
      <c r="AP662" s="207"/>
      <c r="AQ662" s="207"/>
      <c r="AR662" s="207"/>
      <c r="AS662" s="207"/>
      <c r="AT662" s="207"/>
      <c r="AU662" s="207"/>
      <c r="AV662" s="207"/>
      <c r="AW662" s="207"/>
      <c r="AX662" s="207"/>
      <c r="AY662" s="207"/>
      <c r="AZ662" s="207"/>
      <c r="BA662" s="207"/>
      <c r="BB662" s="207"/>
      <c r="BC662" s="207"/>
      <c r="BD662" s="207"/>
      <c r="BE662" s="207"/>
      <c r="BF662" s="207"/>
      <c r="BG662" s="207"/>
      <c r="BH662" s="207"/>
    </row>
    <row r="663" spans="1:60" outlineLevel="1" x14ac:dyDescent="0.2">
      <c r="A663" s="252"/>
      <c r="B663" s="221"/>
      <c r="C663" s="241" t="s">
        <v>683</v>
      </c>
      <c r="D663" s="224"/>
      <c r="E663" s="229">
        <v>34.29</v>
      </c>
      <c r="F663" s="235"/>
      <c r="G663" s="235"/>
      <c r="H663" s="235"/>
      <c r="I663" s="235"/>
      <c r="J663" s="235"/>
      <c r="K663" s="235"/>
      <c r="L663" s="236"/>
      <c r="M663" s="255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7"/>
      <c r="AG663" s="207"/>
      <c r="AH663" s="207"/>
      <c r="AI663" s="207"/>
      <c r="AJ663" s="207"/>
      <c r="AK663" s="207"/>
      <c r="AL663" s="207"/>
      <c r="AM663" s="207"/>
      <c r="AN663" s="207"/>
      <c r="AO663" s="207"/>
      <c r="AP663" s="207"/>
      <c r="AQ663" s="207"/>
      <c r="AR663" s="207"/>
      <c r="AS663" s="207"/>
      <c r="AT663" s="207"/>
      <c r="AU663" s="207"/>
      <c r="AV663" s="207"/>
      <c r="AW663" s="207"/>
      <c r="AX663" s="207"/>
      <c r="AY663" s="207"/>
      <c r="AZ663" s="207"/>
      <c r="BA663" s="207"/>
      <c r="BB663" s="207"/>
      <c r="BC663" s="207"/>
      <c r="BD663" s="207"/>
      <c r="BE663" s="207"/>
      <c r="BF663" s="207"/>
      <c r="BG663" s="207"/>
      <c r="BH663" s="207"/>
    </row>
    <row r="664" spans="1:60" outlineLevel="1" x14ac:dyDescent="0.2">
      <c r="A664" s="252"/>
      <c r="B664" s="221"/>
      <c r="C664" s="241" t="s">
        <v>684</v>
      </c>
      <c r="D664" s="224"/>
      <c r="E664" s="229">
        <v>20.131</v>
      </c>
      <c r="F664" s="235"/>
      <c r="G664" s="235"/>
      <c r="H664" s="235"/>
      <c r="I664" s="235"/>
      <c r="J664" s="235"/>
      <c r="K664" s="235"/>
      <c r="L664" s="236"/>
      <c r="M664" s="255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  <c r="BB664" s="207"/>
      <c r="BC664" s="207"/>
      <c r="BD664" s="207"/>
      <c r="BE664" s="207"/>
      <c r="BF664" s="207"/>
      <c r="BG664" s="207"/>
      <c r="BH664" s="207"/>
    </row>
    <row r="665" spans="1:60" outlineLevel="1" x14ac:dyDescent="0.2">
      <c r="A665" s="252"/>
      <c r="B665" s="221"/>
      <c r="C665" s="241" t="s">
        <v>685</v>
      </c>
      <c r="D665" s="224"/>
      <c r="E665" s="229">
        <v>15.331</v>
      </c>
      <c r="F665" s="235"/>
      <c r="G665" s="235"/>
      <c r="H665" s="235"/>
      <c r="I665" s="235"/>
      <c r="J665" s="235"/>
      <c r="K665" s="235"/>
      <c r="L665" s="236"/>
      <c r="M665" s="255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  <c r="BB665" s="207"/>
      <c r="BC665" s="207"/>
      <c r="BD665" s="207"/>
      <c r="BE665" s="207"/>
      <c r="BF665" s="207"/>
      <c r="BG665" s="207"/>
      <c r="BH665" s="207"/>
    </row>
    <row r="666" spans="1:60" outlineLevel="1" x14ac:dyDescent="0.2">
      <c r="A666" s="252"/>
      <c r="B666" s="221"/>
      <c r="C666" s="241" t="s">
        <v>686</v>
      </c>
      <c r="D666" s="224"/>
      <c r="E666" s="229">
        <v>3.9590000000000001</v>
      </c>
      <c r="F666" s="235"/>
      <c r="G666" s="235"/>
      <c r="H666" s="235"/>
      <c r="I666" s="235"/>
      <c r="J666" s="235"/>
      <c r="K666" s="235"/>
      <c r="L666" s="236"/>
      <c r="M666" s="255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  <c r="BB666" s="207"/>
      <c r="BC666" s="207"/>
      <c r="BD666" s="207"/>
      <c r="BE666" s="207"/>
      <c r="BF666" s="207"/>
      <c r="BG666" s="207"/>
      <c r="BH666" s="207"/>
    </row>
    <row r="667" spans="1:60" outlineLevel="1" x14ac:dyDescent="0.2">
      <c r="A667" s="252"/>
      <c r="B667" s="221"/>
      <c r="C667" s="241" t="s">
        <v>687</v>
      </c>
      <c r="D667" s="224"/>
      <c r="E667" s="229">
        <v>30.614000000000001</v>
      </c>
      <c r="F667" s="235"/>
      <c r="G667" s="235"/>
      <c r="H667" s="235"/>
      <c r="I667" s="235"/>
      <c r="J667" s="235"/>
      <c r="K667" s="235"/>
      <c r="L667" s="236"/>
      <c r="M667" s="255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07"/>
      <c r="BE667" s="207"/>
      <c r="BF667" s="207"/>
      <c r="BG667" s="207"/>
      <c r="BH667" s="207"/>
    </row>
    <row r="668" spans="1:60" outlineLevel="1" x14ac:dyDescent="0.2">
      <c r="A668" s="252"/>
      <c r="B668" s="221"/>
      <c r="C668" s="241" t="s">
        <v>688</v>
      </c>
      <c r="D668" s="224"/>
      <c r="E668" s="229">
        <v>14.821</v>
      </c>
      <c r="F668" s="235"/>
      <c r="G668" s="235"/>
      <c r="H668" s="235"/>
      <c r="I668" s="235"/>
      <c r="J668" s="235"/>
      <c r="K668" s="235"/>
      <c r="L668" s="236"/>
      <c r="M668" s="255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  <c r="BH668" s="207"/>
    </row>
    <row r="669" spans="1:60" outlineLevel="1" x14ac:dyDescent="0.2">
      <c r="A669" s="252"/>
      <c r="B669" s="221"/>
      <c r="C669" s="241" t="s">
        <v>689</v>
      </c>
      <c r="D669" s="224"/>
      <c r="E669" s="229">
        <v>20.131</v>
      </c>
      <c r="F669" s="235"/>
      <c r="G669" s="235"/>
      <c r="H669" s="235"/>
      <c r="I669" s="235"/>
      <c r="J669" s="235"/>
      <c r="K669" s="235"/>
      <c r="L669" s="236"/>
      <c r="M669" s="255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  <c r="AB669" s="207"/>
      <c r="AC669" s="207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  <c r="BB669" s="207"/>
      <c r="BC669" s="207"/>
      <c r="BD669" s="207"/>
      <c r="BE669" s="207"/>
      <c r="BF669" s="207"/>
      <c r="BG669" s="207"/>
      <c r="BH669" s="207"/>
    </row>
    <row r="670" spans="1:60" outlineLevel="1" x14ac:dyDescent="0.2">
      <c r="A670" s="252"/>
      <c r="B670" s="221"/>
      <c r="C670" s="241" t="s">
        <v>690</v>
      </c>
      <c r="D670" s="224"/>
      <c r="E670" s="229">
        <v>40.259</v>
      </c>
      <c r="F670" s="235"/>
      <c r="G670" s="235"/>
      <c r="H670" s="235"/>
      <c r="I670" s="235"/>
      <c r="J670" s="235"/>
      <c r="K670" s="235"/>
      <c r="L670" s="236"/>
      <c r="M670" s="255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  <c r="BB670" s="207"/>
      <c r="BC670" s="207"/>
      <c r="BD670" s="207"/>
      <c r="BE670" s="207"/>
      <c r="BF670" s="207"/>
      <c r="BG670" s="207"/>
      <c r="BH670" s="207"/>
    </row>
    <row r="671" spans="1:60" outlineLevel="1" x14ac:dyDescent="0.2">
      <c r="A671" s="252"/>
      <c r="B671" s="221"/>
      <c r="C671" s="241" t="s">
        <v>691</v>
      </c>
      <c r="D671" s="224"/>
      <c r="E671" s="229">
        <v>50.609000000000002</v>
      </c>
      <c r="F671" s="235"/>
      <c r="G671" s="235"/>
      <c r="H671" s="235"/>
      <c r="I671" s="235"/>
      <c r="J671" s="235"/>
      <c r="K671" s="235"/>
      <c r="L671" s="236"/>
      <c r="M671" s="255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  <c r="AB671" s="207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  <c r="BB671" s="207"/>
      <c r="BC671" s="207"/>
      <c r="BD671" s="207"/>
      <c r="BE671" s="207"/>
      <c r="BF671" s="207"/>
      <c r="BG671" s="207"/>
      <c r="BH671" s="207"/>
    </row>
    <row r="672" spans="1:60" x14ac:dyDescent="0.2">
      <c r="A672" s="251" t="s">
        <v>141</v>
      </c>
      <c r="B672" s="219" t="s">
        <v>115</v>
      </c>
      <c r="C672" s="239" t="s">
        <v>116</v>
      </c>
      <c r="D672" s="222"/>
      <c r="E672" s="227"/>
      <c r="F672" s="342">
        <f>SUM(G673:G673)</f>
        <v>221803.65</v>
      </c>
      <c r="G672" s="343"/>
      <c r="H672" s="233"/>
      <c r="I672" s="233">
        <f>SUM(I673:I673)</f>
        <v>0</v>
      </c>
      <c r="J672" s="233"/>
      <c r="K672" s="233">
        <f>SUM(K673:K673)</f>
        <v>0</v>
      </c>
      <c r="L672" s="234"/>
      <c r="M672" s="254"/>
      <c r="AE672" t="s">
        <v>142</v>
      </c>
    </row>
    <row r="673" spans="1:60" outlineLevel="1" x14ac:dyDescent="0.2">
      <c r="A673" s="253">
        <v>138</v>
      </c>
      <c r="B673" s="220" t="s">
        <v>695</v>
      </c>
      <c r="C673" s="240" t="s">
        <v>116</v>
      </c>
      <c r="D673" s="223" t="s">
        <v>423</v>
      </c>
      <c r="E673" s="228">
        <v>1</v>
      </c>
      <c r="F673" s="237">
        <v>221803.65</v>
      </c>
      <c r="G673" s="235">
        <f>ROUND(E673*F673,2)</f>
        <v>221803.65</v>
      </c>
      <c r="H673" s="235">
        <v>0</v>
      </c>
      <c r="I673" s="235">
        <f>ROUND(E673*H673,2)</f>
        <v>0</v>
      </c>
      <c r="J673" s="235">
        <v>0</v>
      </c>
      <c r="K673" s="235">
        <f>ROUND(E673*J673,2)</f>
        <v>0</v>
      </c>
      <c r="L673" s="236"/>
      <c r="M673" s="255" t="s">
        <v>306</v>
      </c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  <c r="AB673" s="207"/>
      <c r="AC673" s="207"/>
      <c r="AD673" s="207"/>
      <c r="AE673" s="207" t="s">
        <v>183</v>
      </c>
      <c r="AF673" s="207"/>
      <c r="AG673" s="207"/>
      <c r="AH673" s="207"/>
      <c r="AI673" s="207"/>
      <c r="AJ673" s="207"/>
      <c r="AK673" s="207"/>
      <c r="AL673" s="207"/>
      <c r="AM673" s="207">
        <v>21</v>
      </c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207"/>
      <c r="BH673" s="207"/>
    </row>
    <row r="674" spans="1:60" x14ac:dyDescent="0.2">
      <c r="A674" s="251" t="s">
        <v>141</v>
      </c>
      <c r="B674" s="219" t="s">
        <v>117</v>
      </c>
      <c r="C674" s="239" t="s">
        <v>118</v>
      </c>
      <c r="D674" s="222"/>
      <c r="E674" s="227"/>
      <c r="F674" s="342">
        <f>SUM(G675:G680)</f>
        <v>7260</v>
      </c>
      <c r="G674" s="343"/>
      <c r="H674" s="233"/>
      <c r="I674" s="233">
        <f>SUM(I675:I680)</f>
        <v>0</v>
      </c>
      <c r="J674" s="233"/>
      <c r="K674" s="233">
        <f>SUM(K675:K680)</f>
        <v>0</v>
      </c>
      <c r="L674" s="234"/>
      <c r="M674" s="254"/>
      <c r="AE674" t="s">
        <v>142</v>
      </c>
    </row>
    <row r="675" spans="1:60" outlineLevel="1" x14ac:dyDescent="0.2">
      <c r="A675" s="253">
        <v>139</v>
      </c>
      <c r="B675" s="220" t="s">
        <v>696</v>
      </c>
      <c r="C675" s="240" t="s">
        <v>697</v>
      </c>
      <c r="D675" s="223" t="s">
        <v>245</v>
      </c>
      <c r="E675" s="228">
        <v>26</v>
      </c>
      <c r="F675" s="237">
        <v>165</v>
      </c>
      <c r="G675" s="235">
        <f>ROUND(E675*F675,2)</f>
        <v>4290</v>
      </c>
      <c r="H675" s="235">
        <v>0</v>
      </c>
      <c r="I675" s="235">
        <f>ROUND(E675*H675,2)</f>
        <v>0</v>
      </c>
      <c r="J675" s="235">
        <v>0</v>
      </c>
      <c r="K675" s="235">
        <f>ROUND(E675*J675,2)</f>
        <v>0</v>
      </c>
      <c r="L675" s="236"/>
      <c r="M675" s="255" t="s">
        <v>306</v>
      </c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  <c r="AB675" s="207"/>
      <c r="AC675" s="207"/>
      <c r="AD675" s="207"/>
      <c r="AE675" s="207" t="s">
        <v>183</v>
      </c>
      <c r="AF675" s="207"/>
      <c r="AG675" s="207"/>
      <c r="AH675" s="207"/>
      <c r="AI675" s="207"/>
      <c r="AJ675" s="207"/>
      <c r="AK675" s="207"/>
      <c r="AL675" s="207"/>
      <c r="AM675" s="207">
        <v>21</v>
      </c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207"/>
      <c r="BH675" s="207"/>
    </row>
    <row r="676" spans="1:60" outlineLevel="1" x14ac:dyDescent="0.2">
      <c r="A676" s="252"/>
      <c r="B676" s="221"/>
      <c r="C676" s="241" t="s">
        <v>698</v>
      </c>
      <c r="D676" s="224"/>
      <c r="E676" s="229">
        <v>26</v>
      </c>
      <c r="F676" s="235"/>
      <c r="G676" s="235"/>
      <c r="H676" s="235"/>
      <c r="I676" s="235"/>
      <c r="J676" s="235"/>
      <c r="K676" s="235"/>
      <c r="L676" s="236"/>
      <c r="M676" s="255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  <c r="AB676" s="207"/>
      <c r="AC676" s="207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  <c r="BB676" s="207"/>
      <c r="BC676" s="207"/>
      <c r="BD676" s="207"/>
      <c r="BE676" s="207"/>
      <c r="BF676" s="207"/>
      <c r="BG676" s="207"/>
      <c r="BH676" s="207"/>
    </row>
    <row r="677" spans="1:60" outlineLevel="1" x14ac:dyDescent="0.2">
      <c r="A677" s="253">
        <v>140</v>
      </c>
      <c r="B677" s="220" t="s">
        <v>699</v>
      </c>
      <c r="C677" s="240" t="s">
        <v>700</v>
      </c>
      <c r="D677" s="223" t="s">
        <v>251</v>
      </c>
      <c r="E677" s="228">
        <v>2</v>
      </c>
      <c r="F677" s="237">
        <v>1210</v>
      </c>
      <c r="G677" s="235">
        <f>ROUND(E677*F677,2)</f>
        <v>2420</v>
      </c>
      <c r="H677" s="235">
        <v>0</v>
      </c>
      <c r="I677" s="235">
        <f>ROUND(E677*H677,2)</f>
        <v>0</v>
      </c>
      <c r="J677" s="235">
        <v>0</v>
      </c>
      <c r="K677" s="235">
        <f>ROUND(E677*J677,2)</f>
        <v>0</v>
      </c>
      <c r="L677" s="236"/>
      <c r="M677" s="255" t="s">
        <v>306</v>
      </c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  <c r="AB677" s="207"/>
      <c r="AC677" s="207"/>
      <c r="AD677" s="207"/>
      <c r="AE677" s="207" t="s">
        <v>183</v>
      </c>
      <c r="AF677" s="207"/>
      <c r="AG677" s="207"/>
      <c r="AH677" s="207"/>
      <c r="AI677" s="207"/>
      <c r="AJ677" s="207"/>
      <c r="AK677" s="207"/>
      <c r="AL677" s="207"/>
      <c r="AM677" s="207">
        <v>21</v>
      </c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  <c r="BB677" s="207"/>
      <c r="BC677" s="207"/>
      <c r="BD677" s="207"/>
      <c r="BE677" s="207"/>
      <c r="BF677" s="207"/>
      <c r="BG677" s="207"/>
      <c r="BH677" s="207"/>
    </row>
    <row r="678" spans="1:60" outlineLevel="1" x14ac:dyDescent="0.2">
      <c r="A678" s="252"/>
      <c r="B678" s="221"/>
      <c r="C678" s="241" t="s">
        <v>701</v>
      </c>
      <c r="D678" s="224"/>
      <c r="E678" s="229">
        <v>2</v>
      </c>
      <c r="F678" s="235"/>
      <c r="G678" s="235"/>
      <c r="H678" s="235"/>
      <c r="I678" s="235"/>
      <c r="J678" s="235"/>
      <c r="K678" s="235"/>
      <c r="L678" s="236"/>
      <c r="M678" s="255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  <c r="BB678" s="207"/>
      <c r="BC678" s="207"/>
      <c r="BD678" s="207"/>
      <c r="BE678" s="207"/>
      <c r="BF678" s="207"/>
      <c r="BG678" s="207"/>
      <c r="BH678" s="207"/>
    </row>
    <row r="679" spans="1:60" outlineLevel="1" x14ac:dyDescent="0.2">
      <c r="A679" s="253">
        <v>141</v>
      </c>
      <c r="B679" s="220" t="s">
        <v>702</v>
      </c>
      <c r="C679" s="240" t="s">
        <v>703</v>
      </c>
      <c r="D679" s="223" t="s">
        <v>251</v>
      </c>
      <c r="E679" s="228">
        <v>2</v>
      </c>
      <c r="F679" s="237">
        <v>275</v>
      </c>
      <c r="G679" s="235">
        <f>ROUND(E679*F679,2)</f>
        <v>550</v>
      </c>
      <c r="H679" s="235">
        <v>0</v>
      </c>
      <c r="I679" s="235">
        <f>ROUND(E679*H679,2)</f>
        <v>0</v>
      </c>
      <c r="J679" s="235">
        <v>0</v>
      </c>
      <c r="K679" s="235">
        <f>ROUND(E679*J679,2)</f>
        <v>0</v>
      </c>
      <c r="L679" s="236"/>
      <c r="M679" s="255" t="s">
        <v>306</v>
      </c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  <c r="AB679" s="207"/>
      <c r="AC679" s="207"/>
      <c r="AD679" s="207"/>
      <c r="AE679" s="207" t="s">
        <v>183</v>
      </c>
      <c r="AF679" s="207"/>
      <c r="AG679" s="207"/>
      <c r="AH679" s="207"/>
      <c r="AI679" s="207"/>
      <c r="AJ679" s="207"/>
      <c r="AK679" s="207"/>
      <c r="AL679" s="207"/>
      <c r="AM679" s="207">
        <v>21</v>
      </c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  <c r="BB679" s="207"/>
      <c r="BC679" s="207"/>
      <c r="BD679" s="207"/>
      <c r="BE679" s="207"/>
      <c r="BF679" s="207"/>
      <c r="BG679" s="207"/>
      <c r="BH679" s="207"/>
    </row>
    <row r="680" spans="1:60" outlineLevel="1" x14ac:dyDescent="0.2">
      <c r="A680" s="252"/>
      <c r="B680" s="221"/>
      <c r="C680" s="241" t="s">
        <v>704</v>
      </c>
      <c r="D680" s="224"/>
      <c r="E680" s="229">
        <v>2</v>
      </c>
      <c r="F680" s="235"/>
      <c r="G680" s="235"/>
      <c r="H680" s="235"/>
      <c r="I680" s="235"/>
      <c r="J680" s="235"/>
      <c r="K680" s="235"/>
      <c r="L680" s="236"/>
      <c r="M680" s="255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  <c r="AB680" s="207"/>
      <c r="AC680" s="207"/>
      <c r="AD680" s="207"/>
      <c r="AE680" s="207"/>
      <c r="AF680" s="207"/>
      <c r="AG680" s="207"/>
      <c r="AH680" s="207"/>
      <c r="AI680" s="207"/>
      <c r="AJ680" s="207"/>
      <c r="AK680" s="207"/>
      <c r="AL680" s="207"/>
      <c r="AM680" s="207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  <c r="BB680" s="207"/>
      <c r="BC680" s="207"/>
      <c r="BD680" s="207"/>
      <c r="BE680" s="207"/>
      <c r="BF680" s="207"/>
      <c r="BG680" s="207"/>
      <c r="BH680" s="207"/>
    </row>
    <row r="681" spans="1:60" x14ac:dyDescent="0.2">
      <c r="A681" s="251" t="s">
        <v>141</v>
      </c>
      <c r="B681" s="219" t="s">
        <v>119</v>
      </c>
      <c r="C681" s="239" t="s">
        <v>120</v>
      </c>
      <c r="D681" s="222"/>
      <c r="E681" s="227"/>
      <c r="F681" s="342">
        <f>SUM(G682:G700)</f>
        <v>50589.38</v>
      </c>
      <c r="G681" s="343"/>
      <c r="H681" s="233"/>
      <c r="I681" s="233">
        <f>SUM(I682:I700)</f>
        <v>0</v>
      </c>
      <c r="J681" s="233"/>
      <c r="K681" s="233">
        <f>SUM(K682:K700)</f>
        <v>0</v>
      </c>
      <c r="L681" s="234"/>
      <c r="M681" s="254"/>
      <c r="AE681" t="s">
        <v>142</v>
      </c>
    </row>
    <row r="682" spans="1:60" outlineLevel="1" x14ac:dyDescent="0.2">
      <c r="A682" s="252"/>
      <c r="B682" s="325" t="s">
        <v>705</v>
      </c>
      <c r="C682" s="326"/>
      <c r="D682" s="327"/>
      <c r="E682" s="328"/>
      <c r="F682" s="329"/>
      <c r="G682" s="330"/>
      <c r="H682" s="235"/>
      <c r="I682" s="235"/>
      <c r="J682" s="235"/>
      <c r="K682" s="235"/>
      <c r="L682" s="236"/>
      <c r="M682" s="255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  <c r="AB682" s="207"/>
      <c r="AC682" s="207">
        <v>0</v>
      </c>
      <c r="AD682" s="207"/>
      <c r="AE682" s="207"/>
      <c r="AF682" s="207"/>
      <c r="AG682" s="207"/>
      <c r="AH682" s="207"/>
      <c r="AI682" s="207"/>
      <c r="AJ682" s="207"/>
      <c r="AK682" s="207"/>
      <c r="AL682" s="207"/>
      <c r="AM682" s="207"/>
      <c r="AN682" s="207"/>
      <c r="AO682" s="207"/>
      <c r="AP682" s="207"/>
      <c r="AQ682" s="207"/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  <c r="BB682" s="207"/>
      <c r="BC682" s="207"/>
      <c r="BD682" s="207"/>
      <c r="BE682" s="207"/>
      <c r="BF682" s="207"/>
      <c r="BG682" s="207"/>
      <c r="BH682" s="207"/>
    </row>
    <row r="683" spans="1:60" outlineLevel="1" x14ac:dyDescent="0.2">
      <c r="A683" s="253">
        <v>142</v>
      </c>
      <c r="B683" s="220" t="s">
        <v>706</v>
      </c>
      <c r="C683" s="240" t="s">
        <v>707</v>
      </c>
      <c r="D683" s="223" t="s">
        <v>330</v>
      </c>
      <c r="E683" s="228">
        <v>27.558240000000001</v>
      </c>
      <c r="F683" s="237">
        <v>250</v>
      </c>
      <c r="G683" s="235">
        <f>ROUND(E683*F683,2)</f>
        <v>6889.56</v>
      </c>
      <c r="H683" s="235">
        <v>0</v>
      </c>
      <c r="I683" s="235">
        <f>ROUND(E683*H683,2)</f>
        <v>0</v>
      </c>
      <c r="J683" s="235">
        <v>0</v>
      </c>
      <c r="K683" s="235">
        <f>ROUND(E683*J683,2)</f>
        <v>0</v>
      </c>
      <c r="L683" s="236" t="s">
        <v>311</v>
      </c>
      <c r="M683" s="255" t="s">
        <v>151</v>
      </c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  <c r="AB683" s="207"/>
      <c r="AC683" s="207"/>
      <c r="AD683" s="207"/>
      <c r="AE683" s="207" t="s">
        <v>152</v>
      </c>
      <c r="AF683" s="207"/>
      <c r="AG683" s="207"/>
      <c r="AH683" s="207"/>
      <c r="AI683" s="207"/>
      <c r="AJ683" s="207"/>
      <c r="AK683" s="207"/>
      <c r="AL683" s="207"/>
      <c r="AM683" s="207">
        <v>21</v>
      </c>
      <c r="AN683" s="207"/>
      <c r="AO683" s="207"/>
      <c r="AP683" s="207"/>
      <c r="AQ683" s="207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  <c r="BB683" s="207"/>
      <c r="BC683" s="207"/>
      <c r="BD683" s="207"/>
      <c r="BE683" s="207"/>
      <c r="BF683" s="207"/>
      <c r="BG683" s="207"/>
      <c r="BH683" s="207"/>
    </row>
    <row r="684" spans="1:60" outlineLevel="1" x14ac:dyDescent="0.2">
      <c r="A684" s="252"/>
      <c r="B684" s="221"/>
      <c r="C684" s="241" t="s">
        <v>708</v>
      </c>
      <c r="D684" s="224"/>
      <c r="E684" s="229">
        <v>35.869239999999998</v>
      </c>
      <c r="F684" s="235"/>
      <c r="G684" s="235"/>
      <c r="H684" s="235"/>
      <c r="I684" s="235"/>
      <c r="J684" s="235"/>
      <c r="K684" s="235"/>
      <c r="L684" s="236"/>
      <c r="M684" s="255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  <c r="AB684" s="207"/>
      <c r="AC684" s="207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  <c r="BH684" s="207"/>
    </row>
    <row r="685" spans="1:60" outlineLevel="1" x14ac:dyDescent="0.2">
      <c r="A685" s="252"/>
      <c r="B685" s="221"/>
      <c r="C685" s="241" t="s">
        <v>709</v>
      </c>
      <c r="D685" s="224"/>
      <c r="E685" s="229">
        <v>-1.1020000000000001</v>
      </c>
      <c r="F685" s="235"/>
      <c r="G685" s="235"/>
      <c r="H685" s="235"/>
      <c r="I685" s="235"/>
      <c r="J685" s="235"/>
      <c r="K685" s="235"/>
      <c r="L685" s="236"/>
      <c r="M685" s="255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  <c r="AB685" s="207"/>
      <c r="AC685" s="207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  <c r="BH685" s="207"/>
    </row>
    <row r="686" spans="1:60" outlineLevel="1" x14ac:dyDescent="0.2">
      <c r="A686" s="252"/>
      <c r="B686" s="221"/>
      <c r="C686" s="241" t="s">
        <v>710</v>
      </c>
      <c r="D686" s="224"/>
      <c r="E686" s="229">
        <v>-5.8890000000000002</v>
      </c>
      <c r="F686" s="235"/>
      <c r="G686" s="235"/>
      <c r="H686" s="235"/>
      <c r="I686" s="235"/>
      <c r="J686" s="235"/>
      <c r="K686" s="235"/>
      <c r="L686" s="236"/>
      <c r="M686" s="255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  <c r="AB686" s="207"/>
      <c r="AC686" s="207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  <c r="BH686" s="207"/>
    </row>
    <row r="687" spans="1:60" outlineLevel="1" x14ac:dyDescent="0.2">
      <c r="A687" s="252"/>
      <c r="B687" s="221"/>
      <c r="C687" s="241" t="s">
        <v>711</v>
      </c>
      <c r="D687" s="224"/>
      <c r="E687" s="229">
        <v>-1.32</v>
      </c>
      <c r="F687" s="235"/>
      <c r="G687" s="235"/>
      <c r="H687" s="235"/>
      <c r="I687" s="235"/>
      <c r="J687" s="235"/>
      <c r="K687" s="235"/>
      <c r="L687" s="236"/>
      <c r="M687" s="255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  <c r="AB687" s="207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</row>
    <row r="688" spans="1:60" outlineLevel="1" x14ac:dyDescent="0.2">
      <c r="A688" s="253">
        <v>143</v>
      </c>
      <c r="B688" s="220" t="s">
        <v>712</v>
      </c>
      <c r="C688" s="240" t="s">
        <v>713</v>
      </c>
      <c r="D688" s="223" t="s">
        <v>330</v>
      </c>
      <c r="E688" s="228">
        <v>1.1020000000000001</v>
      </c>
      <c r="F688" s="237">
        <v>1650</v>
      </c>
      <c r="G688" s="235">
        <f>ROUND(E688*F688,2)</f>
        <v>1818.3</v>
      </c>
      <c r="H688" s="235">
        <v>0</v>
      </c>
      <c r="I688" s="235">
        <f>ROUND(E688*H688,2)</f>
        <v>0</v>
      </c>
      <c r="J688" s="235">
        <v>0</v>
      </c>
      <c r="K688" s="235">
        <f>ROUND(E688*J688,2)</f>
        <v>0</v>
      </c>
      <c r="L688" s="236" t="s">
        <v>311</v>
      </c>
      <c r="M688" s="255" t="s">
        <v>151</v>
      </c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  <c r="AB688" s="207"/>
      <c r="AC688" s="207"/>
      <c r="AD688" s="207"/>
      <c r="AE688" s="207" t="s">
        <v>152</v>
      </c>
      <c r="AF688" s="207"/>
      <c r="AG688" s="207"/>
      <c r="AH688" s="207"/>
      <c r="AI688" s="207"/>
      <c r="AJ688" s="207"/>
      <c r="AK688" s="207"/>
      <c r="AL688" s="207"/>
      <c r="AM688" s="207">
        <v>21</v>
      </c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</row>
    <row r="689" spans="1:60" outlineLevel="1" x14ac:dyDescent="0.2">
      <c r="A689" s="252"/>
      <c r="B689" s="221"/>
      <c r="C689" s="241" t="s">
        <v>714</v>
      </c>
      <c r="D689" s="224"/>
      <c r="E689" s="229">
        <v>1.1020000000000001</v>
      </c>
      <c r="F689" s="235"/>
      <c r="G689" s="235"/>
      <c r="H689" s="235"/>
      <c r="I689" s="235"/>
      <c r="J689" s="235"/>
      <c r="K689" s="235"/>
      <c r="L689" s="236"/>
      <c r="M689" s="255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  <c r="AB689" s="207"/>
      <c r="AC689" s="207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</row>
    <row r="690" spans="1:60" outlineLevel="1" x14ac:dyDescent="0.2">
      <c r="A690" s="253">
        <v>144</v>
      </c>
      <c r="B690" s="220" t="s">
        <v>715</v>
      </c>
      <c r="C690" s="240" t="s">
        <v>716</v>
      </c>
      <c r="D690" s="223" t="s">
        <v>330</v>
      </c>
      <c r="E690" s="228">
        <v>5.8890000000000002</v>
      </c>
      <c r="F690" s="237">
        <v>1650</v>
      </c>
      <c r="G690" s="235">
        <f>ROUND(E690*F690,2)</f>
        <v>9716.85</v>
      </c>
      <c r="H690" s="235">
        <v>0</v>
      </c>
      <c r="I690" s="235">
        <f>ROUND(E690*H690,2)</f>
        <v>0</v>
      </c>
      <c r="J690" s="235">
        <v>0</v>
      </c>
      <c r="K690" s="235">
        <f>ROUND(E690*J690,2)</f>
        <v>0</v>
      </c>
      <c r="L690" s="236" t="s">
        <v>311</v>
      </c>
      <c r="M690" s="255" t="s">
        <v>151</v>
      </c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  <c r="AB690" s="207"/>
      <c r="AC690" s="207"/>
      <c r="AD690" s="207"/>
      <c r="AE690" s="207" t="s">
        <v>152</v>
      </c>
      <c r="AF690" s="207"/>
      <c r="AG690" s="207"/>
      <c r="AH690" s="207"/>
      <c r="AI690" s="207"/>
      <c r="AJ690" s="207"/>
      <c r="AK690" s="207"/>
      <c r="AL690" s="207"/>
      <c r="AM690" s="207">
        <v>21</v>
      </c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</row>
    <row r="691" spans="1:60" outlineLevel="1" x14ac:dyDescent="0.2">
      <c r="A691" s="252"/>
      <c r="B691" s="221"/>
      <c r="C691" s="241" t="s">
        <v>717</v>
      </c>
      <c r="D691" s="224"/>
      <c r="E691" s="229">
        <v>5.8890000000000002</v>
      </c>
      <c r="F691" s="235"/>
      <c r="G691" s="235"/>
      <c r="H691" s="235"/>
      <c r="I691" s="235"/>
      <c r="J691" s="235"/>
      <c r="K691" s="235"/>
      <c r="L691" s="236"/>
      <c r="M691" s="255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</row>
    <row r="692" spans="1:60" outlineLevel="1" x14ac:dyDescent="0.2">
      <c r="A692" s="253">
        <v>145</v>
      </c>
      <c r="B692" s="220" t="s">
        <v>718</v>
      </c>
      <c r="C692" s="240" t="s">
        <v>719</v>
      </c>
      <c r="D692" s="223" t="s">
        <v>330</v>
      </c>
      <c r="E692" s="228">
        <v>1.32</v>
      </c>
      <c r="F692" s="237">
        <v>1650</v>
      </c>
      <c r="G692" s="235">
        <f>ROUND(E692*F692,2)</f>
        <v>2178</v>
      </c>
      <c r="H692" s="235">
        <v>0</v>
      </c>
      <c r="I692" s="235">
        <f>ROUND(E692*H692,2)</f>
        <v>0</v>
      </c>
      <c r="J692" s="235">
        <v>0</v>
      </c>
      <c r="K692" s="235">
        <f>ROUND(E692*J692,2)</f>
        <v>0</v>
      </c>
      <c r="L692" s="236"/>
      <c r="M692" s="255" t="s">
        <v>306</v>
      </c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 t="s">
        <v>183</v>
      </c>
      <c r="AF692" s="207"/>
      <c r="AG692" s="207"/>
      <c r="AH692" s="207"/>
      <c r="AI692" s="207"/>
      <c r="AJ692" s="207"/>
      <c r="AK692" s="207"/>
      <c r="AL692" s="207"/>
      <c r="AM692" s="207">
        <v>21</v>
      </c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</row>
    <row r="693" spans="1:60" outlineLevel="1" x14ac:dyDescent="0.2">
      <c r="A693" s="252"/>
      <c r="B693" s="221"/>
      <c r="C693" s="241" t="s">
        <v>720</v>
      </c>
      <c r="D693" s="224"/>
      <c r="E693" s="229">
        <v>1.32</v>
      </c>
      <c r="F693" s="235"/>
      <c r="G693" s="235"/>
      <c r="H693" s="235"/>
      <c r="I693" s="235"/>
      <c r="J693" s="235"/>
      <c r="K693" s="235"/>
      <c r="L693" s="236"/>
      <c r="M693" s="255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/>
      <c r="BC693" s="207"/>
      <c r="BD693" s="207"/>
      <c r="BE693" s="207"/>
      <c r="BF693" s="207"/>
      <c r="BG693" s="207"/>
      <c r="BH693" s="207"/>
    </row>
    <row r="694" spans="1:60" outlineLevel="1" x14ac:dyDescent="0.2">
      <c r="A694" s="252"/>
      <c r="B694" s="331" t="s">
        <v>721</v>
      </c>
      <c r="C694" s="332"/>
      <c r="D694" s="333"/>
      <c r="E694" s="334"/>
      <c r="F694" s="335"/>
      <c r="G694" s="336"/>
      <c r="H694" s="235"/>
      <c r="I694" s="235"/>
      <c r="J694" s="235"/>
      <c r="K694" s="235"/>
      <c r="L694" s="236"/>
      <c r="M694" s="255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  <c r="AB694" s="207"/>
      <c r="AC694" s="207">
        <v>0</v>
      </c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  <c r="BB694" s="207"/>
      <c r="BC694" s="207"/>
      <c r="BD694" s="207"/>
      <c r="BE694" s="207"/>
      <c r="BF694" s="207"/>
      <c r="BG694" s="207"/>
      <c r="BH694" s="207"/>
    </row>
    <row r="695" spans="1:60" outlineLevel="1" x14ac:dyDescent="0.2">
      <c r="A695" s="253">
        <v>146</v>
      </c>
      <c r="B695" s="220" t="s">
        <v>722</v>
      </c>
      <c r="C695" s="240" t="s">
        <v>723</v>
      </c>
      <c r="D695" s="223" t="s">
        <v>330</v>
      </c>
      <c r="E695" s="228">
        <v>35.869239999999998</v>
      </c>
      <c r="F695" s="237">
        <v>258</v>
      </c>
      <c r="G695" s="235">
        <f>ROUND(E695*F695,2)</f>
        <v>9254.26</v>
      </c>
      <c r="H695" s="235">
        <v>0</v>
      </c>
      <c r="I695" s="235">
        <f>ROUND(E695*H695,2)</f>
        <v>0</v>
      </c>
      <c r="J695" s="235">
        <v>0</v>
      </c>
      <c r="K695" s="235">
        <f>ROUND(E695*J695,2)</f>
        <v>0</v>
      </c>
      <c r="L695" s="236" t="s">
        <v>311</v>
      </c>
      <c r="M695" s="255" t="s">
        <v>151</v>
      </c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  <c r="AB695" s="207"/>
      <c r="AC695" s="207"/>
      <c r="AD695" s="207"/>
      <c r="AE695" s="207" t="s">
        <v>152</v>
      </c>
      <c r="AF695" s="207"/>
      <c r="AG695" s="207"/>
      <c r="AH695" s="207"/>
      <c r="AI695" s="207"/>
      <c r="AJ695" s="207"/>
      <c r="AK695" s="207"/>
      <c r="AL695" s="207"/>
      <c r="AM695" s="207">
        <v>21</v>
      </c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  <c r="BB695" s="207"/>
      <c r="BC695" s="207"/>
      <c r="BD695" s="207"/>
      <c r="BE695" s="207"/>
      <c r="BF695" s="207"/>
      <c r="BG695" s="207"/>
      <c r="BH695" s="207"/>
    </row>
    <row r="696" spans="1:60" outlineLevel="1" x14ac:dyDescent="0.2">
      <c r="A696" s="252"/>
      <c r="B696" s="221"/>
      <c r="C696" s="337" t="s">
        <v>724</v>
      </c>
      <c r="D696" s="338"/>
      <c r="E696" s="339"/>
      <c r="F696" s="340"/>
      <c r="G696" s="341"/>
      <c r="H696" s="235"/>
      <c r="I696" s="235"/>
      <c r="J696" s="235"/>
      <c r="K696" s="235"/>
      <c r="L696" s="236"/>
      <c r="M696" s="255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/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12" t="str">
        <f>C696</f>
        <v>Včetně naložení na dopravní prostředek a složení na skládku, bez poplatku za skládku.</v>
      </c>
      <c r="BB696" s="207"/>
      <c r="BC696" s="207"/>
      <c r="BD696" s="207"/>
      <c r="BE696" s="207"/>
      <c r="BF696" s="207"/>
      <c r="BG696" s="207"/>
      <c r="BH696" s="207"/>
    </row>
    <row r="697" spans="1:60" outlineLevel="1" x14ac:dyDescent="0.2">
      <c r="A697" s="253">
        <v>147</v>
      </c>
      <c r="B697" s="220" t="s">
        <v>725</v>
      </c>
      <c r="C697" s="240" t="s">
        <v>726</v>
      </c>
      <c r="D697" s="223" t="s">
        <v>330</v>
      </c>
      <c r="E697" s="228">
        <v>681.51556000000005</v>
      </c>
      <c r="F697" s="237">
        <v>15</v>
      </c>
      <c r="G697" s="235">
        <f>ROUND(E697*F697,2)</f>
        <v>10222.73</v>
      </c>
      <c r="H697" s="235">
        <v>0</v>
      </c>
      <c r="I697" s="235">
        <f>ROUND(E697*H697,2)</f>
        <v>0</v>
      </c>
      <c r="J697" s="235">
        <v>0</v>
      </c>
      <c r="K697" s="235">
        <f>ROUND(E697*J697,2)</f>
        <v>0</v>
      </c>
      <c r="L697" s="236" t="s">
        <v>311</v>
      </c>
      <c r="M697" s="255" t="s">
        <v>151</v>
      </c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  <c r="AB697" s="207"/>
      <c r="AC697" s="207"/>
      <c r="AD697" s="207"/>
      <c r="AE697" s="207" t="s">
        <v>152</v>
      </c>
      <c r="AF697" s="207"/>
      <c r="AG697" s="207"/>
      <c r="AH697" s="207"/>
      <c r="AI697" s="207"/>
      <c r="AJ697" s="207"/>
      <c r="AK697" s="207"/>
      <c r="AL697" s="207"/>
      <c r="AM697" s="207">
        <v>21</v>
      </c>
      <c r="AN697" s="207"/>
      <c r="AO697" s="207"/>
      <c r="AP697" s="207"/>
      <c r="AQ697" s="207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  <c r="BB697" s="207"/>
      <c r="BC697" s="207"/>
      <c r="BD697" s="207"/>
      <c r="BE697" s="207"/>
      <c r="BF697" s="207"/>
      <c r="BG697" s="207"/>
      <c r="BH697" s="207"/>
    </row>
    <row r="698" spans="1:60" outlineLevel="1" x14ac:dyDescent="0.2">
      <c r="A698" s="252"/>
      <c r="B698" s="331" t="s">
        <v>727</v>
      </c>
      <c r="C698" s="332"/>
      <c r="D698" s="333"/>
      <c r="E698" s="334"/>
      <c r="F698" s="335"/>
      <c r="G698" s="336"/>
      <c r="H698" s="235"/>
      <c r="I698" s="235"/>
      <c r="J698" s="235"/>
      <c r="K698" s="235"/>
      <c r="L698" s="236"/>
      <c r="M698" s="255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  <c r="AB698" s="207"/>
      <c r="AC698" s="207">
        <v>0</v>
      </c>
      <c r="AD698" s="207"/>
      <c r="AE698" s="207"/>
      <c r="AF698" s="207"/>
      <c r="AG698" s="207"/>
      <c r="AH698" s="207"/>
      <c r="AI698" s="207"/>
      <c r="AJ698" s="207"/>
      <c r="AK698" s="207"/>
      <c r="AL698" s="207"/>
      <c r="AM698" s="207"/>
      <c r="AN698" s="207"/>
      <c r="AO698" s="207"/>
      <c r="AP698" s="207"/>
      <c r="AQ698" s="207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  <c r="BB698" s="207"/>
      <c r="BC698" s="207"/>
      <c r="BD698" s="207"/>
      <c r="BE698" s="207"/>
      <c r="BF698" s="207"/>
      <c r="BG698" s="207"/>
      <c r="BH698" s="207"/>
    </row>
    <row r="699" spans="1:60" outlineLevel="1" x14ac:dyDescent="0.2">
      <c r="A699" s="253">
        <v>148</v>
      </c>
      <c r="B699" s="220" t="s">
        <v>728</v>
      </c>
      <c r="C699" s="240" t="s">
        <v>729</v>
      </c>
      <c r="D699" s="223" t="s">
        <v>330</v>
      </c>
      <c r="E699" s="228">
        <v>35.869239999999998</v>
      </c>
      <c r="F699" s="237">
        <v>205</v>
      </c>
      <c r="G699" s="235">
        <f>ROUND(E699*F699,2)</f>
        <v>7353.19</v>
      </c>
      <c r="H699" s="235">
        <v>0</v>
      </c>
      <c r="I699" s="235">
        <f>ROUND(E699*H699,2)</f>
        <v>0</v>
      </c>
      <c r="J699" s="235">
        <v>0</v>
      </c>
      <c r="K699" s="235">
        <f>ROUND(E699*J699,2)</f>
        <v>0</v>
      </c>
      <c r="L699" s="236" t="s">
        <v>311</v>
      </c>
      <c r="M699" s="255" t="s">
        <v>151</v>
      </c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  <c r="AB699" s="207"/>
      <c r="AC699" s="207"/>
      <c r="AD699" s="207"/>
      <c r="AE699" s="207" t="s">
        <v>152</v>
      </c>
      <c r="AF699" s="207"/>
      <c r="AG699" s="207"/>
      <c r="AH699" s="207"/>
      <c r="AI699" s="207"/>
      <c r="AJ699" s="207"/>
      <c r="AK699" s="207"/>
      <c r="AL699" s="207"/>
      <c r="AM699" s="207">
        <v>21</v>
      </c>
      <c r="AN699" s="207"/>
      <c r="AO699" s="207"/>
      <c r="AP699" s="207"/>
      <c r="AQ699" s="207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  <c r="BB699" s="207"/>
      <c r="BC699" s="207"/>
      <c r="BD699" s="207"/>
      <c r="BE699" s="207"/>
      <c r="BF699" s="207"/>
      <c r="BG699" s="207"/>
      <c r="BH699" s="207"/>
    </row>
    <row r="700" spans="1:60" outlineLevel="1" x14ac:dyDescent="0.2">
      <c r="A700" s="253">
        <v>149</v>
      </c>
      <c r="B700" s="220" t="s">
        <v>730</v>
      </c>
      <c r="C700" s="240" t="s">
        <v>731</v>
      </c>
      <c r="D700" s="223" t="s">
        <v>330</v>
      </c>
      <c r="E700" s="228">
        <v>143.47695999999999</v>
      </c>
      <c r="F700" s="237">
        <v>22</v>
      </c>
      <c r="G700" s="235">
        <f>ROUND(E700*F700,2)</f>
        <v>3156.49</v>
      </c>
      <c r="H700" s="235">
        <v>0</v>
      </c>
      <c r="I700" s="235">
        <f>ROUND(E700*H700,2)</f>
        <v>0</v>
      </c>
      <c r="J700" s="235">
        <v>0</v>
      </c>
      <c r="K700" s="235">
        <f>ROUND(E700*J700,2)</f>
        <v>0</v>
      </c>
      <c r="L700" s="236" t="s">
        <v>311</v>
      </c>
      <c r="M700" s="255" t="s">
        <v>151</v>
      </c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  <c r="AB700" s="207"/>
      <c r="AC700" s="207"/>
      <c r="AD700" s="207"/>
      <c r="AE700" s="207" t="s">
        <v>152</v>
      </c>
      <c r="AF700" s="207"/>
      <c r="AG700" s="207"/>
      <c r="AH700" s="207"/>
      <c r="AI700" s="207"/>
      <c r="AJ700" s="207"/>
      <c r="AK700" s="207"/>
      <c r="AL700" s="207"/>
      <c r="AM700" s="207">
        <v>21</v>
      </c>
      <c r="AN700" s="207"/>
      <c r="AO700" s="207"/>
      <c r="AP700" s="207"/>
      <c r="AQ700" s="207"/>
      <c r="AR700" s="207"/>
      <c r="AS700" s="207"/>
      <c r="AT700" s="207"/>
      <c r="AU700" s="207"/>
      <c r="AV700" s="207"/>
      <c r="AW700" s="207"/>
      <c r="AX700" s="207"/>
      <c r="AY700" s="207"/>
      <c r="AZ700" s="207"/>
      <c r="BA700" s="207"/>
      <c r="BB700" s="207"/>
      <c r="BC700" s="207"/>
      <c r="BD700" s="207"/>
      <c r="BE700" s="207"/>
      <c r="BF700" s="207"/>
      <c r="BG700" s="207"/>
      <c r="BH700" s="207"/>
    </row>
    <row r="701" spans="1:60" x14ac:dyDescent="0.2">
      <c r="A701" s="251" t="s">
        <v>141</v>
      </c>
      <c r="B701" s="219" t="s">
        <v>121</v>
      </c>
      <c r="C701" s="239" t="s">
        <v>122</v>
      </c>
      <c r="D701" s="222"/>
      <c r="E701" s="227"/>
      <c r="F701" s="342">
        <f>SUM(G702:G703)</f>
        <v>5000</v>
      </c>
      <c r="G701" s="343"/>
      <c r="H701" s="233"/>
      <c r="I701" s="233">
        <f>SUM(I702:I703)</f>
        <v>0</v>
      </c>
      <c r="J701" s="233"/>
      <c r="K701" s="233">
        <f>SUM(K702:K703)</f>
        <v>0</v>
      </c>
      <c r="L701" s="234"/>
      <c r="M701" s="254"/>
      <c r="AE701" t="s">
        <v>142</v>
      </c>
    </row>
    <row r="702" spans="1:60" outlineLevel="1" x14ac:dyDescent="0.2">
      <c r="A702" s="253">
        <v>150</v>
      </c>
      <c r="B702" s="220" t="s">
        <v>732</v>
      </c>
      <c r="C702" s="240" t="s">
        <v>733</v>
      </c>
      <c r="D702" s="223" t="s">
        <v>734</v>
      </c>
      <c r="E702" s="228">
        <v>1</v>
      </c>
      <c r="F702" s="237">
        <v>5000</v>
      </c>
      <c r="G702" s="235">
        <f>ROUND(E702*F702,2)</f>
        <v>5000</v>
      </c>
      <c r="H702" s="235">
        <v>0</v>
      </c>
      <c r="I702" s="235">
        <f>ROUND(E702*H702,2)</f>
        <v>0</v>
      </c>
      <c r="J702" s="235">
        <v>0</v>
      </c>
      <c r="K702" s="235">
        <f>ROUND(E702*J702,2)</f>
        <v>0</v>
      </c>
      <c r="L702" s="236"/>
      <c r="M702" s="255" t="s">
        <v>151</v>
      </c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 t="s">
        <v>183</v>
      </c>
      <c r="AF702" s="207"/>
      <c r="AG702" s="207"/>
      <c r="AH702" s="207"/>
      <c r="AI702" s="207"/>
      <c r="AJ702" s="207"/>
      <c r="AK702" s="207"/>
      <c r="AL702" s="207"/>
      <c r="AM702" s="207">
        <v>21</v>
      </c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  <c r="BB702" s="207"/>
      <c r="BC702" s="207"/>
      <c r="BD702" s="207"/>
      <c r="BE702" s="207"/>
      <c r="BF702" s="207"/>
      <c r="BG702" s="207"/>
      <c r="BH702" s="207"/>
    </row>
    <row r="703" spans="1:60" ht="13.5" outlineLevel="1" thickBot="1" x14ac:dyDescent="0.25">
      <c r="A703" s="263"/>
      <c r="B703" s="264"/>
      <c r="C703" s="344" t="s">
        <v>735</v>
      </c>
      <c r="D703" s="345"/>
      <c r="E703" s="346"/>
      <c r="F703" s="347"/>
      <c r="G703" s="348"/>
      <c r="H703" s="265"/>
      <c r="I703" s="265"/>
      <c r="J703" s="265"/>
      <c r="K703" s="265"/>
      <c r="L703" s="266"/>
      <c r="M703" s="26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/>
      <c r="AG703" s="207"/>
      <c r="AH703" s="207"/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12" t="str">
        <f>C703</f>
        <v>Veškeré náklady spojené s vybudováním, provozem a odstraněním zařízení staveniště.</v>
      </c>
      <c r="BB703" s="207"/>
      <c r="BC703" s="207"/>
      <c r="BD703" s="207"/>
      <c r="BE703" s="207"/>
      <c r="BF703" s="207"/>
      <c r="BG703" s="207"/>
      <c r="BH703" s="207"/>
    </row>
    <row r="704" spans="1:60" hidden="1" x14ac:dyDescent="0.2">
      <c r="A704" s="54"/>
      <c r="B704" s="61" t="s">
        <v>738</v>
      </c>
      <c r="C704" s="245" t="s">
        <v>738</v>
      </c>
      <c r="D704" s="210"/>
      <c r="E704" s="208"/>
      <c r="F704" s="208"/>
      <c r="G704" s="208"/>
      <c r="H704" s="208"/>
      <c r="I704" s="208"/>
      <c r="J704" s="208"/>
      <c r="K704" s="208"/>
      <c r="L704" s="208"/>
      <c r="M704" s="209"/>
    </row>
    <row r="705" spans="1:41" hidden="1" x14ac:dyDescent="0.2">
      <c r="A705" s="246"/>
      <c r="B705" s="247" t="s">
        <v>737</v>
      </c>
      <c r="C705" s="248"/>
      <c r="D705" s="249"/>
      <c r="E705" s="246"/>
      <c r="F705" s="246"/>
      <c r="G705" s="250">
        <f>F8+F14+F41+F70+F75+F80+F111+F146+F152+F176+F193+F203+F208+F212+F242+F311+F313+F346+F348+F356+F372+F412+F470+F499+F530+F562+F596+F611+F614+F618+F672+F674+F681+F701</f>
        <v>2742214.53</v>
      </c>
      <c r="H705" s="46"/>
      <c r="I705" s="46"/>
      <c r="J705" s="46"/>
      <c r="K705" s="46"/>
      <c r="L705" s="46"/>
      <c r="M705" s="46"/>
      <c r="AN705">
        <v>15</v>
      </c>
      <c r="AO705">
        <v>21</v>
      </c>
    </row>
    <row r="706" spans="1:41" x14ac:dyDescent="0.2">
      <c r="A706" s="46"/>
      <c r="B706" s="238"/>
      <c r="C706" s="238"/>
      <c r="D706" s="186"/>
      <c r="E706" s="46"/>
      <c r="F706" s="46"/>
      <c r="G706" s="46"/>
      <c r="H706" s="46"/>
      <c r="I706" s="46"/>
      <c r="J706" s="46"/>
      <c r="K706" s="46"/>
      <c r="L706" s="46"/>
      <c r="M706" s="46"/>
      <c r="AN706">
        <f>SUMIF(AM8:AM705,AN705,G8:G705)</f>
        <v>0</v>
      </c>
      <c r="AO706">
        <f>SUMIF(AM8:AM705,AO705,G8:G705)</f>
        <v>2742214.53</v>
      </c>
    </row>
    <row r="707" spans="1:41" x14ac:dyDescent="0.2">
      <c r="D707" s="185"/>
    </row>
    <row r="708" spans="1:41" x14ac:dyDescent="0.2">
      <c r="D708" s="185"/>
    </row>
    <row r="709" spans="1:41" x14ac:dyDescent="0.2">
      <c r="D709" s="185"/>
    </row>
    <row r="710" spans="1:41" x14ac:dyDescent="0.2">
      <c r="D710" s="185"/>
    </row>
    <row r="711" spans="1:41" x14ac:dyDescent="0.2">
      <c r="D711" s="185"/>
    </row>
    <row r="712" spans="1:41" x14ac:dyDescent="0.2">
      <c r="D712" s="185"/>
    </row>
    <row r="713" spans="1:41" x14ac:dyDescent="0.2">
      <c r="D713" s="185"/>
    </row>
    <row r="714" spans="1:41" x14ac:dyDescent="0.2">
      <c r="D714" s="185"/>
    </row>
    <row r="715" spans="1:41" x14ac:dyDescent="0.2">
      <c r="D715" s="185"/>
    </row>
    <row r="716" spans="1:41" x14ac:dyDescent="0.2">
      <c r="D716" s="185"/>
    </row>
    <row r="717" spans="1:41" x14ac:dyDescent="0.2">
      <c r="D717" s="185"/>
    </row>
    <row r="718" spans="1:41" x14ac:dyDescent="0.2">
      <c r="D718" s="185"/>
    </row>
    <row r="719" spans="1:41" x14ac:dyDescent="0.2">
      <c r="D719" s="185"/>
    </row>
    <row r="720" spans="1:41" x14ac:dyDescent="0.2">
      <c r="D720" s="185"/>
    </row>
    <row r="721" spans="4:4" x14ac:dyDescent="0.2">
      <c r="D721" s="185"/>
    </row>
    <row r="722" spans="4:4" x14ac:dyDescent="0.2">
      <c r="D722" s="185"/>
    </row>
    <row r="723" spans="4:4" x14ac:dyDescent="0.2">
      <c r="D723" s="185"/>
    </row>
    <row r="724" spans="4:4" x14ac:dyDescent="0.2">
      <c r="D724" s="185"/>
    </row>
    <row r="725" spans="4:4" x14ac:dyDescent="0.2">
      <c r="D725" s="185"/>
    </row>
    <row r="726" spans="4:4" x14ac:dyDescent="0.2">
      <c r="D726" s="185"/>
    </row>
    <row r="727" spans="4:4" x14ac:dyDescent="0.2">
      <c r="D727" s="185"/>
    </row>
    <row r="728" spans="4:4" x14ac:dyDescent="0.2">
      <c r="D728" s="185"/>
    </row>
    <row r="729" spans="4:4" x14ac:dyDescent="0.2">
      <c r="D729" s="185"/>
    </row>
    <row r="730" spans="4:4" x14ac:dyDescent="0.2">
      <c r="D730" s="185"/>
    </row>
    <row r="731" spans="4:4" x14ac:dyDescent="0.2">
      <c r="D731" s="185"/>
    </row>
    <row r="732" spans="4:4" x14ac:dyDescent="0.2">
      <c r="D732" s="185"/>
    </row>
    <row r="733" spans="4:4" x14ac:dyDescent="0.2">
      <c r="D733" s="185"/>
    </row>
    <row r="734" spans="4:4" x14ac:dyDescent="0.2">
      <c r="D734" s="185"/>
    </row>
    <row r="735" spans="4:4" x14ac:dyDescent="0.2">
      <c r="D735" s="185"/>
    </row>
    <row r="736" spans="4:4" x14ac:dyDescent="0.2">
      <c r="D736" s="185"/>
    </row>
    <row r="737" spans="4:4" x14ac:dyDescent="0.2">
      <c r="D737" s="185"/>
    </row>
    <row r="738" spans="4:4" x14ac:dyDescent="0.2">
      <c r="D738" s="185"/>
    </row>
    <row r="739" spans="4:4" x14ac:dyDescent="0.2">
      <c r="D739" s="185"/>
    </row>
    <row r="740" spans="4:4" x14ac:dyDescent="0.2">
      <c r="D740" s="185"/>
    </row>
    <row r="741" spans="4:4" x14ac:dyDescent="0.2">
      <c r="D741" s="185"/>
    </row>
    <row r="742" spans="4:4" x14ac:dyDescent="0.2">
      <c r="D742" s="185"/>
    </row>
    <row r="743" spans="4:4" x14ac:dyDescent="0.2">
      <c r="D743" s="185"/>
    </row>
    <row r="744" spans="4:4" x14ac:dyDescent="0.2">
      <c r="D744" s="185"/>
    </row>
    <row r="745" spans="4:4" x14ac:dyDescent="0.2">
      <c r="D745" s="185"/>
    </row>
    <row r="746" spans="4:4" x14ac:dyDescent="0.2">
      <c r="D746" s="185"/>
    </row>
    <row r="747" spans="4:4" x14ac:dyDescent="0.2">
      <c r="D747" s="185"/>
    </row>
    <row r="748" spans="4:4" x14ac:dyDescent="0.2">
      <c r="D748" s="185"/>
    </row>
    <row r="749" spans="4:4" x14ac:dyDescent="0.2">
      <c r="D749" s="185"/>
    </row>
    <row r="750" spans="4:4" x14ac:dyDescent="0.2">
      <c r="D750" s="185"/>
    </row>
    <row r="751" spans="4:4" x14ac:dyDescent="0.2">
      <c r="D751" s="185"/>
    </row>
    <row r="752" spans="4:4" x14ac:dyDescent="0.2">
      <c r="D752" s="185"/>
    </row>
    <row r="753" spans="4:4" x14ac:dyDescent="0.2">
      <c r="D753" s="185"/>
    </row>
    <row r="754" spans="4:4" x14ac:dyDescent="0.2">
      <c r="D754" s="185"/>
    </row>
    <row r="755" spans="4:4" x14ac:dyDescent="0.2">
      <c r="D755" s="185"/>
    </row>
    <row r="756" spans="4:4" x14ac:dyDescent="0.2">
      <c r="D756" s="185"/>
    </row>
    <row r="757" spans="4:4" x14ac:dyDescent="0.2">
      <c r="D757" s="185"/>
    </row>
    <row r="758" spans="4:4" x14ac:dyDescent="0.2">
      <c r="D758" s="185"/>
    </row>
    <row r="759" spans="4:4" x14ac:dyDescent="0.2">
      <c r="D759" s="185"/>
    </row>
    <row r="760" spans="4:4" x14ac:dyDescent="0.2">
      <c r="D760" s="185"/>
    </row>
    <row r="761" spans="4:4" x14ac:dyDescent="0.2">
      <c r="D761" s="185"/>
    </row>
    <row r="762" spans="4:4" x14ac:dyDescent="0.2">
      <c r="D762" s="185"/>
    </row>
    <row r="763" spans="4:4" x14ac:dyDescent="0.2">
      <c r="D763" s="185"/>
    </row>
    <row r="764" spans="4:4" x14ac:dyDescent="0.2">
      <c r="D764" s="185"/>
    </row>
    <row r="765" spans="4:4" x14ac:dyDescent="0.2">
      <c r="D765" s="185"/>
    </row>
    <row r="766" spans="4:4" x14ac:dyDescent="0.2">
      <c r="D766" s="185"/>
    </row>
    <row r="767" spans="4:4" x14ac:dyDescent="0.2">
      <c r="D767" s="185"/>
    </row>
    <row r="768" spans="4:4" x14ac:dyDescent="0.2">
      <c r="D768" s="185"/>
    </row>
    <row r="769" spans="4:4" x14ac:dyDescent="0.2">
      <c r="D769" s="185"/>
    </row>
    <row r="770" spans="4:4" x14ac:dyDescent="0.2">
      <c r="D770" s="185"/>
    </row>
    <row r="771" spans="4:4" x14ac:dyDescent="0.2">
      <c r="D771" s="185"/>
    </row>
    <row r="772" spans="4:4" x14ac:dyDescent="0.2">
      <c r="D772" s="185"/>
    </row>
    <row r="773" spans="4:4" x14ac:dyDescent="0.2">
      <c r="D773" s="185"/>
    </row>
    <row r="774" spans="4:4" x14ac:dyDescent="0.2">
      <c r="D774" s="185"/>
    </row>
    <row r="775" spans="4:4" x14ac:dyDescent="0.2">
      <c r="D775" s="185"/>
    </row>
    <row r="776" spans="4:4" x14ac:dyDescent="0.2">
      <c r="D776" s="185"/>
    </row>
    <row r="777" spans="4:4" x14ac:dyDescent="0.2">
      <c r="D777" s="185"/>
    </row>
    <row r="778" spans="4:4" x14ac:dyDescent="0.2">
      <c r="D778" s="185"/>
    </row>
    <row r="779" spans="4:4" x14ac:dyDescent="0.2">
      <c r="D779" s="185"/>
    </row>
    <row r="780" spans="4:4" x14ac:dyDescent="0.2">
      <c r="D780" s="185"/>
    </row>
    <row r="781" spans="4:4" x14ac:dyDescent="0.2">
      <c r="D781" s="185"/>
    </row>
    <row r="782" spans="4:4" x14ac:dyDescent="0.2">
      <c r="D782" s="185"/>
    </row>
    <row r="783" spans="4:4" x14ac:dyDescent="0.2">
      <c r="D783" s="185"/>
    </row>
    <row r="784" spans="4:4" x14ac:dyDescent="0.2">
      <c r="D784" s="185"/>
    </row>
    <row r="785" spans="4:4" x14ac:dyDescent="0.2">
      <c r="D785" s="185"/>
    </row>
    <row r="786" spans="4:4" x14ac:dyDescent="0.2">
      <c r="D786" s="185"/>
    </row>
    <row r="787" spans="4:4" x14ac:dyDescent="0.2">
      <c r="D787" s="185"/>
    </row>
    <row r="788" spans="4:4" x14ac:dyDescent="0.2">
      <c r="D788" s="185"/>
    </row>
    <row r="789" spans="4:4" x14ac:dyDescent="0.2">
      <c r="D789" s="185"/>
    </row>
    <row r="790" spans="4:4" x14ac:dyDescent="0.2">
      <c r="D790" s="185"/>
    </row>
    <row r="791" spans="4:4" x14ac:dyDescent="0.2">
      <c r="D791" s="185"/>
    </row>
    <row r="792" spans="4:4" x14ac:dyDescent="0.2">
      <c r="D792" s="185"/>
    </row>
    <row r="793" spans="4:4" x14ac:dyDescent="0.2">
      <c r="D793" s="185"/>
    </row>
    <row r="794" spans="4:4" x14ac:dyDescent="0.2">
      <c r="D794" s="185"/>
    </row>
    <row r="795" spans="4:4" x14ac:dyDescent="0.2">
      <c r="D795" s="185"/>
    </row>
    <row r="796" spans="4:4" x14ac:dyDescent="0.2">
      <c r="D796" s="185"/>
    </row>
    <row r="797" spans="4:4" x14ac:dyDescent="0.2">
      <c r="D797" s="185"/>
    </row>
    <row r="798" spans="4:4" x14ac:dyDescent="0.2">
      <c r="D798" s="185"/>
    </row>
    <row r="799" spans="4:4" x14ac:dyDescent="0.2">
      <c r="D799" s="185"/>
    </row>
    <row r="800" spans="4:4" x14ac:dyDescent="0.2">
      <c r="D800" s="185"/>
    </row>
    <row r="801" spans="4:4" x14ac:dyDescent="0.2">
      <c r="D801" s="185"/>
    </row>
    <row r="802" spans="4:4" x14ac:dyDescent="0.2">
      <c r="D802" s="185"/>
    </row>
    <row r="803" spans="4:4" x14ac:dyDescent="0.2">
      <c r="D803" s="185"/>
    </row>
    <row r="804" spans="4:4" x14ac:dyDescent="0.2">
      <c r="D804" s="185"/>
    </row>
    <row r="805" spans="4:4" x14ac:dyDescent="0.2">
      <c r="D805" s="185"/>
    </row>
    <row r="806" spans="4:4" x14ac:dyDescent="0.2">
      <c r="D806" s="185"/>
    </row>
    <row r="807" spans="4:4" x14ac:dyDescent="0.2">
      <c r="D807" s="185"/>
    </row>
    <row r="808" spans="4:4" x14ac:dyDescent="0.2">
      <c r="D808" s="185"/>
    </row>
    <row r="809" spans="4:4" x14ac:dyDescent="0.2">
      <c r="D809" s="185"/>
    </row>
    <row r="810" spans="4:4" x14ac:dyDescent="0.2">
      <c r="D810" s="185"/>
    </row>
    <row r="811" spans="4:4" x14ac:dyDescent="0.2">
      <c r="D811" s="185"/>
    </row>
    <row r="812" spans="4:4" x14ac:dyDescent="0.2">
      <c r="D812" s="185"/>
    </row>
    <row r="813" spans="4:4" x14ac:dyDescent="0.2">
      <c r="D813" s="185"/>
    </row>
    <row r="814" spans="4:4" x14ac:dyDescent="0.2">
      <c r="D814" s="185"/>
    </row>
    <row r="815" spans="4:4" x14ac:dyDescent="0.2">
      <c r="D815" s="185"/>
    </row>
    <row r="816" spans="4:4" x14ac:dyDescent="0.2">
      <c r="D816" s="185"/>
    </row>
    <row r="817" spans="4:4" x14ac:dyDescent="0.2">
      <c r="D817" s="185"/>
    </row>
    <row r="818" spans="4:4" x14ac:dyDescent="0.2">
      <c r="D818" s="185"/>
    </row>
    <row r="819" spans="4:4" x14ac:dyDescent="0.2">
      <c r="D819" s="185"/>
    </row>
    <row r="820" spans="4:4" x14ac:dyDescent="0.2">
      <c r="D820" s="185"/>
    </row>
    <row r="821" spans="4:4" x14ac:dyDescent="0.2">
      <c r="D821" s="185"/>
    </row>
    <row r="822" spans="4:4" x14ac:dyDescent="0.2">
      <c r="D822" s="185"/>
    </row>
    <row r="823" spans="4:4" x14ac:dyDescent="0.2">
      <c r="D823" s="185"/>
    </row>
    <row r="824" spans="4:4" x14ac:dyDescent="0.2">
      <c r="D824" s="185"/>
    </row>
    <row r="825" spans="4:4" x14ac:dyDescent="0.2">
      <c r="D825" s="185"/>
    </row>
    <row r="826" spans="4:4" x14ac:dyDescent="0.2">
      <c r="D826" s="185"/>
    </row>
    <row r="827" spans="4:4" x14ac:dyDescent="0.2">
      <c r="D827" s="185"/>
    </row>
    <row r="828" spans="4:4" x14ac:dyDescent="0.2">
      <c r="D828" s="185"/>
    </row>
    <row r="829" spans="4:4" x14ac:dyDescent="0.2">
      <c r="D829" s="185"/>
    </row>
    <row r="830" spans="4:4" x14ac:dyDescent="0.2">
      <c r="D830" s="185"/>
    </row>
    <row r="831" spans="4:4" x14ac:dyDescent="0.2">
      <c r="D831" s="185"/>
    </row>
    <row r="832" spans="4:4" x14ac:dyDescent="0.2">
      <c r="D832" s="185"/>
    </row>
    <row r="833" spans="4:4" x14ac:dyDescent="0.2">
      <c r="D833" s="185"/>
    </row>
    <row r="834" spans="4:4" x14ac:dyDescent="0.2">
      <c r="D834" s="185"/>
    </row>
    <row r="835" spans="4:4" x14ac:dyDescent="0.2">
      <c r="D835" s="185"/>
    </row>
    <row r="836" spans="4:4" x14ac:dyDescent="0.2">
      <c r="D836" s="185"/>
    </row>
    <row r="837" spans="4:4" x14ac:dyDescent="0.2">
      <c r="D837" s="185"/>
    </row>
    <row r="838" spans="4:4" x14ac:dyDescent="0.2">
      <c r="D838" s="185"/>
    </row>
    <row r="839" spans="4:4" x14ac:dyDescent="0.2">
      <c r="D839" s="185"/>
    </row>
    <row r="840" spans="4:4" x14ac:dyDescent="0.2">
      <c r="D840" s="185"/>
    </row>
    <row r="841" spans="4:4" x14ac:dyDescent="0.2">
      <c r="D841" s="185"/>
    </row>
    <row r="842" spans="4:4" x14ac:dyDescent="0.2">
      <c r="D842" s="185"/>
    </row>
    <row r="843" spans="4:4" x14ac:dyDescent="0.2">
      <c r="D843" s="185"/>
    </row>
    <row r="844" spans="4:4" x14ac:dyDescent="0.2">
      <c r="D844" s="185"/>
    </row>
    <row r="845" spans="4:4" x14ac:dyDescent="0.2">
      <c r="D845" s="185"/>
    </row>
    <row r="846" spans="4:4" x14ac:dyDescent="0.2">
      <c r="D846" s="185"/>
    </row>
    <row r="847" spans="4:4" x14ac:dyDescent="0.2">
      <c r="D847" s="185"/>
    </row>
    <row r="848" spans="4:4" x14ac:dyDescent="0.2">
      <c r="D848" s="185"/>
    </row>
    <row r="849" spans="4:4" x14ac:dyDescent="0.2">
      <c r="D849" s="185"/>
    </row>
    <row r="850" spans="4:4" x14ac:dyDescent="0.2">
      <c r="D850" s="185"/>
    </row>
    <row r="851" spans="4:4" x14ac:dyDescent="0.2">
      <c r="D851" s="185"/>
    </row>
    <row r="852" spans="4:4" x14ac:dyDescent="0.2">
      <c r="D852" s="185"/>
    </row>
    <row r="853" spans="4:4" x14ac:dyDescent="0.2">
      <c r="D853" s="185"/>
    </row>
    <row r="854" spans="4:4" x14ac:dyDescent="0.2">
      <c r="D854" s="185"/>
    </row>
    <row r="855" spans="4:4" x14ac:dyDescent="0.2">
      <c r="D855" s="185"/>
    </row>
    <row r="856" spans="4:4" x14ac:dyDescent="0.2">
      <c r="D856" s="185"/>
    </row>
    <row r="857" spans="4:4" x14ac:dyDescent="0.2">
      <c r="D857" s="185"/>
    </row>
    <row r="858" spans="4:4" x14ac:dyDescent="0.2">
      <c r="D858" s="185"/>
    </row>
    <row r="859" spans="4:4" x14ac:dyDescent="0.2">
      <c r="D859" s="185"/>
    </row>
    <row r="860" spans="4:4" x14ac:dyDescent="0.2">
      <c r="D860" s="185"/>
    </row>
    <row r="861" spans="4:4" x14ac:dyDescent="0.2">
      <c r="D861" s="185"/>
    </row>
    <row r="862" spans="4:4" x14ac:dyDescent="0.2">
      <c r="D862" s="185"/>
    </row>
    <row r="863" spans="4:4" x14ac:dyDescent="0.2">
      <c r="D863" s="185"/>
    </row>
    <row r="864" spans="4:4" x14ac:dyDescent="0.2">
      <c r="D864" s="185"/>
    </row>
    <row r="865" spans="4:4" x14ac:dyDescent="0.2">
      <c r="D865" s="185"/>
    </row>
    <row r="866" spans="4:4" x14ac:dyDescent="0.2">
      <c r="D866" s="185"/>
    </row>
    <row r="867" spans="4:4" x14ac:dyDescent="0.2">
      <c r="D867" s="185"/>
    </row>
    <row r="868" spans="4:4" x14ac:dyDescent="0.2">
      <c r="D868" s="185"/>
    </row>
    <row r="869" spans="4:4" x14ac:dyDescent="0.2">
      <c r="D869" s="185"/>
    </row>
    <row r="870" spans="4:4" x14ac:dyDescent="0.2">
      <c r="D870" s="185"/>
    </row>
    <row r="871" spans="4:4" x14ac:dyDescent="0.2">
      <c r="D871" s="185"/>
    </row>
    <row r="872" spans="4:4" x14ac:dyDescent="0.2">
      <c r="D872" s="185"/>
    </row>
    <row r="873" spans="4:4" x14ac:dyDescent="0.2">
      <c r="D873" s="185"/>
    </row>
    <row r="874" spans="4:4" x14ac:dyDescent="0.2">
      <c r="D874" s="185"/>
    </row>
    <row r="875" spans="4:4" x14ac:dyDescent="0.2">
      <c r="D875" s="185"/>
    </row>
    <row r="876" spans="4:4" x14ac:dyDescent="0.2">
      <c r="D876" s="185"/>
    </row>
    <row r="877" spans="4:4" x14ac:dyDescent="0.2">
      <c r="D877" s="185"/>
    </row>
    <row r="878" spans="4:4" x14ac:dyDescent="0.2">
      <c r="D878" s="185"/>
    </row>
    <row r="879" spans="4:4" x14ac:dyDescent="0.2">
      <c r="D879" s="185"/>
    </row>
    <row r="880" spans="4:4" x14ac:dyDescent="0.2">
      <c r="D880" s="185"/>
    </row>
    <row r="881" spans="4:4" x14ac:dyDescent="0.2">
      <c r="D881" s="185"/>
    </row>
    <row r="882" spans="4:4" x14ac:dyDescent="0.2">
      <c r="D882" s="185"/>
    </row>
    <row r="883" spans="4:4" x14ac:dyDescent="0.2">
      <c r="D883" s="185"/>
    </row>
    <row r="884" spans="4:4" x14ac:dyDescent="0.2">
      <c r="D884" s="185"/>
    </row>
    <row r="885" spans="4:4" x14ac:dyDescent="0.2">
      <c r="D885" s="185"/>
    </row>
    <row r="886" spans="4:4" x14ac:dyDescent="0.2">
      <c r="D886" s="185"/>
    </row>
    <row r="887" spans="4:4" x14ac:dyDescent="0.2">
      <c r="D887" s="185"/>
    </row>
    <row r="888" spans="4:4" x14ac:dyDescent="0.2">
      <c r="D888" s="185"/>
    </row>
    <row r="889" spans="4:4" x14ac:dyDescent="0.2">
      <c r="D889" s="185"/>
    </row>
    <row r="890" spans="4:4" x14ac:dyDescent="0.2">
      <c r="D890" s="185"/>
    </row>
    <row r="891" spans="4:4" x14ac:dyDescent="0.2">
      <c r="D891" s="185"/>
    </row>
    <row r="892" spans="4:4" x14ac:dyDescent="0.2">
      <c r="D892" s="185"/>
    </row>
    <row r="893" spans="4:4" x14ac:dyDescent="0.2">
      <c r="D893" s="185"/>
    </row>
    <row r="894" spans="4:4" x14ac:dyDescent="0.2">
      <c r="D894" s="185"/>
    </row>
    <row r="895" spans="4:4" x14ac:dyDescent="0.2">
      <c r="D895" s="185"/>
    </row>
    <row r="896" spans="4:4" x14ac:dyDescent="0.2">
      <c r="D896" s="185"/>
    </row>
    <row r="897" spans="4:4" x14ac:dyDescent="0.2">
      <c r="D897" s="185"/>
    </row>
    <row r="898" spans="4:4" x14ac:dyDescent="0.2">
      <c r="D898" s="185"/>
    </row>
    <row r="899" spans="4:4" x14ac:dyDescent="0.2">
      <c r="D899" s="185"/>
    </row>
    <row r="900" spans="4:4" x14ac:dyDescent="0.2">
      <c r="D900" s="185"/>
    </row>
    <row r="901" spans="4:4" x14ac:dyDescent="0.2">
      <c r="D901" s="185"/>
    </row>
    <row r="902" spans="4:4" x14ac:dyDescent="0.2">
      <c r="D902" s="185"/>
    </row>
    <row r="903" spans="4:4" x14ac:dyDescent="0.2">
      <c r="D903" s="185"/>
    </row>
    <row r="904" spans="4:4" x14ac:dyDescent="0.2">
      <c r="D904" s="185"/>
    </row>
    <row r="905" spans="4:4" x14ac:dyDescent="0.2">
      <c r="D905" s="185"/>
    </row>
    <row r="906" spans="4:4" x14ac:dyDescent="0.2">
      <c r="D906" s="185"/>
    </row>
    <row r="907" spans="4:4" x14ac:dyDescent="0.2">
      <c r="D907" s="185"/>
    </row>
    <row r="908" spans="4:4" x14ac:dyDescent="0.2">
      <c r="D908" s="185"/>
    </row>
    <row r="909" spans="4:4" x14ac:dyDescent="0.2">
      <c r="D909" s="185"/>
    </row>
    <row r="910" spans="4:4" x14ac:dyDescent="0.2">
      <c r="D910" s="185"/>
    </row>
    <row r="911" spans="4:4" x14ac:dyDescent="0.2">
      <c r="D911" s="185"/>
    </row>
    <row r="912" spans="4:4" x14ac:dyDescent="0.2">
      <c r="D912" s="185"/>
    </row>
    <row r="913" spans="4:4" x14ac:dyDescent="0.2">
      <c r="D913" s="185"/>
    </row>
    <row r="914" spans="4:4" x14ac:dyDescent="0.2">
      <c r="D914" s="185"/>
    </row>
    <row r="915" spans="4:4" x14ac:dyDescent="0.2">
      <c r="D915" s="185"/>
    </row>
    <row r="916" spans="4:4" x14ac:dyDescent="0.2">
      <c r="D916" s="185"/>
    </row>
    <row r="917" spans="4:4" x14ac:dyDescent="0.2">
      <c r="D917" s="185"/>
    </row>
    <row r="918" spans="4:4" x14ac:dyDescent="0.2">
      <c r="D918" s="185"/>
    </row>
    <row r="919" spans="4:4" x14ac:dyDescent="0.2">
      <c r="D919" s="185"/>
    </row>
    <row r="920" spans="4:4" x14ac:dyDescent="0.2">
      <c r="D920" s="185"/>
    </row>
    <row r="921" spans="4:4" x14ac:dyDescent="0.2">
      <c r="D921" s="185"/>
    </row>
    <row r="922" spans="4:4" x14ac:dyDescent="0.2">
      <c r="D922" s="185"/>
    </row>
    <row r="923" spans="4:4" x14ac:dyDescent="0.2">
      <c r="D923" s="185"/>
    </row>
    <row r="924" spans="4:4" x14ac:dyDescent="0.2">
      <c r="D924" s="185"/>
    </row>
    <row r="925" spans="4:4" x14ac:dyDescent="0.2">
      <c r="D925" s="185"/>
    </row>
    <row r="926" spans="4:4" x14ac:dyDescent="0.2">
      <c r="D926" s="185"/>
    </row>
    <row r="927" spans="4:4" x14ac:dyDescent="0.2">
      <c r="D927" s="185"/>
    </row>
    <row r="928" spans="4:4" x14ac:dyDescent="0.2">
      <c r="D928" s="185"/>
    </row>
    <row r="929" spans="4:4" x14ac:dyDescent="0.2">
      <c r="D929" s="185"/>
    </row>
    <row r="930" spans="4:4" x14ac:dyDescent="0.2">
      <c r="D930" s="185"/>
    </row>
    <row r="931" spans="4:4" x14ac:dyDescent="0.2">
      <c r="D931" s="185"/>
    </row>
    <row r="932" spans="4:4" x14ac:dyDescent="0.2">
      <c r="D932" s="185"/>
    </row>
    <row r="933" spans="4:4" x14ac:dyDescent="0.2">
      <c r="D933" s="185"/>
    </row>
    <row r="934" spans="4:4" x14ac:dyDescent="0.2">
      <c r="D934" s="185"/>
    </row>
    <row r="935" spans="4:4" x14ac:dyDescent="0.2">
      <c r="D935" s="185"/>
    </row>
    <row r="936" spans="4:4" x14ac:dyDescent="0.2">
      <c r="D936" s="185"/>
    </row>
    <row r="937" spans="4:4" x14ac:dyDescent="0.2">
      <c r="D937" s="185"/>
    </row>
    <row r="938" spans="4:4" x14ac:dyDescent="0.2">
      <c r="D938" s="185"/>
    </row>
    <row r="939" spans="4:4" x14ac:dyDescent="0.2">
      <c r="D939" s="185"/>
    </row>
    <row r="940" spans="4:4" x14ac:dyDescent="0.2">
      <c r="D940" s="185"/>
    </row>
    <row r="941" spans="4:4" x14ac:dyDescent="0.2">
      <c r="D941" s="185"/>
    </row>
    <row r="942" spans="4:4" x14ac:dyDescent="0.2">
      <c r="D942" s="185"/>
    </row>
    <row r="943" spans="4:4" x14ac:dyDescent="0.2">
      <c r="D943" s="185"/>
    </row>
    <row r="944" spans="4:4" x14ac:dyDescent="0.2">
      <c r="D944" s="185"/>
    </row>
    <row r="945" spans="4:4" x14ac:dyDescent="0.2">
      <c r="D945" s="185"/>
    </row>
    <row r="946" spans="4:4" x14ac:dyDescent="0.2">
      <c r="D946" s="185"/>
    </row>
    <row r="947" spans="4:4" x14ac:dyDescent="0.2">
      <c r="D947" s="185"/>
    </row>
    <row r="948" spans="4:4" x14ac:dyDescent="0.2">
      <c r="D948" s="185"/>
    </row>
    <row r="949" spans="4:4" x14ac:dyDescent="0.2">
      <c r="D949" s="185"/>
    </row>
    <row r="950" spans="4:4" x14ac:dyDescent="0.2">
      <c r="D950" s="185"/>
    </row>
    <row r="951" spans="4:4" x14ac:dyDescent="0.2">
      <c r="D951" s="185"/>
    </row>
    <row r="952" spans="4:4" x14ac:dyDescent="0.2">
      <c r="D952" s="185"/>
    </row>
    <row r="953" spans="4:4" x14ac:dyDescent="0.2">
      <c r="D953" s="185"/>
    </row>
    <row r="954" spans="4:4" x14ac:dyDescent="0.2">
      <c r="D954" s="185"/>
    </row>
    <row r="955" spans="4:4" x14ac:dyDescent="0.2">
      <c r="D955" s="185"/>
    </row>
    <row r="956" spans="4:4" x14ac:dyDescent="0.2">
      <c r="D956" s="185"/>
    </row>
    <row r="957" spans="4:4" x14ac:dyDescent="0.2">
      <c r="D957" s="185"/>
    </row>
    <row r="958" spans="4:4" x14ac:dyDescent="0.2">
      <c r="D958" s="185"/>
    </row>
    <row r="959" spans="4:4" x14ac:dyDescent="0.2">
      <c r="D959" s="185"/>
    </row>
    <row r="960" spans="4:4" x14ac:dyDescent="0.2">
      <c r="D960" s="185"/>
    </row>
    <row r="961" spans="4:4" x14ac:dyDescent="0.2">
      <c r="D961" s="185"/>
    </row>
    <row r="962" spans="4:4" x14ac:dyDescent="0.2">
      <c r="D962" s="185"/>
    </row>
    <row r="963" spans="4:4" x14ac:dyDescent="0.2">
      <c r="D963" s="185"/>
    </row>
    <row r="964" spans="4:4" x14ac:dyDescent="0.2">
      <c r="D964" s="185"/>
    </row>
    <row r="965" spans="4:4" x14ac:dyDescent="0.2">
      <c r="D965" s="185"/>
    </row>
    <row r="966" spans="4:4" x14ac:dyDescent="0.2">
      <c r="D966" s="185"/>
    </row>
    <row r="967" spans="4:4" x14ac:dyDescent="0.2">
      <c r="D967" s="185"/>
    </row>
    <row r="968" spans="4:4" x14ac:dyDescent="0.2">
      <c r="D968" s="185"/>
    </row>
    <row r="969" spans="4:4" x14ac:dyDescent="0.2">
      <c r="D969" s="185"/>
    </row>
    <row r="970" spans="4:4" x14ac:dyDescent="0.2">
      <c r="D970" s="185"/>
    </row>
    <row r="971" spans="4:4" x14ac:dyDescent="0.2">
      <c r="D971" s="185"/>
    </row>
    <row r="972" spans="4:4" x14ac:dyDescent="0.2">
      <c r="D972" s="185"/>
    </row>
    <row r="973" spans="4:4" x14ac:dyDescent="0.2">
      <c r="D973" s="185"/>
    </row>
    <row r="974" spans="4:4" x14ac:dyDescent="0.2">
      <c r="D974" s="185"/>
    </row>
    <row r="975" spans="4:4" x14ac:dyDescent="0.2">
      <c r="D975" s="185"/>
    </row>
    <row r="976" spans="4:4" x14ac:dyDescent="0.2">
      <c r="D976" s="185"/>
    </row>
    <row r="977" spans="4:4" x14ac:dyDescent="0.2">
      <c r="D977" s="185"/>
    </row>
    <row r="978" spans="4:4" x14ac:dyDescent="0.2">
      <c r="D978" s="185"/>
    </row>
    <row r="979" spans="4:4" x14ac:dyDescent="0.2">
      <c r="D979" s="185"/>
    </row>
    <row r="980" spans="4:4" x14ac:dyDescent="0.2">
      <c r="D980" s="185"/>
    </row>
    <row r="981" spans="4:4" x14ac:dyDescent="0.2">
      <c r="D981" s="185"/>
    </row>
    <row r="982" spans="4:4" x14ac:dyDescent="0.2">
      <c r="D982" s="185"/>
    </row>
    <row r="983" spans="4:4" x14ac:dyDescent="0.2">
      <c r="D983" s="185"/>
    </row>
    <row r="984" spans="4:4" x14ac:dyDescent="0.2">
      <c r="D984" s="185"/>
    </row>
    <row r="985" spans="4:4" x14ac:dyDescent="0.2">
      <c r="D985" s="185"/>
    </row>
    <row r="986" spans="4:4" x14ac:dyDescent="0.2">
      <c r="D986" s="185"/>
    </row>
    <row r="987" spans="4:4" x14ac:dyDescent="0.2">
      <c r="D987" s="185"/>
    </row>
    <row r="988" spans="4:4" x14ac:dyDescent="0.2">
      <c r="D988" s="185"/>
    </row>
    <row r="989" spans="4:4" x14ac:dyDescent="0.2">
      <c r="D989" s="185"/>
    </row>
    <row r="990" spans="4:4" x14ac:dyDescent="0.2">
      <c r="D990" s="185"/>
    </row>
    <row r="991" spans="4:4" x14ac:dyDescent="0.2">
      <c r="D991" s="185"/>
    </row>
    <row r="992" spans="4:4" x14ac:dyDescent="0.2">
      <c r="D992" s="185"/>
    </row>
    <row r="993" spans="4:4" x14ac:dyDescent="0.2">
      <c r="D993" s="185"/>
    </row>
    <row r="994" spans="4:4" x14ac:dyDescent="0.2">
      <c r="D994" s="185"/>
    </row>
    <row r="995" spans="4:4" x14ac:dyDescent="0.2">
      <c r="D995" s="185"/>
    </row>
    <row r="996" spans="4:4" x14ac:dyDescent="0.2">
      <c r="D996" s="185"/>
    </row>
    <row r="997" spans="4:4" x14ac:dyDescent="0.2">
      <c r="D997" s="185"/>
    </row>
    <row r="998" spans="4:4" x14ac:dyDescent="0.2">
      <c r="D998" s="185"/>
    </row>
    <row r="999" spans="4:4" x14ac:dyDescent="0.2">
      <c r="D999" s="185"/>
    </row>
    <row r="1000" spans="4:4" x14ac:dyDescent="0.2">
      <c r="D1000" s="185"/>
    </row>
    <row r="1001" spans="4:4" x14ac:dyDescent="0.2">
      <c r="D1001" s="185"/>
    </row>
    <row r="1002" spans="4:4" x14ac:dyDescent="0.2">
      <c r="D1002" s="185"/>
    </row>
    <row r="1003" spans="4:4" x14ac:dyDescent="0.2">
      <c r="D1003" s="185"/>
    </row>
    <row r="1004" spans="4:4" x14ac:dyDescent="0.2">
      <c r="D1004" s="185"/>
    </row>
    <row r="1005" spans="4:4" x14ac:dyDescent="0.2">
      <c r="D1005" s="185"/>
    </row>
    <row r="1006" spans="4:4" x14ac:dyDescent="0.2">
      <c r="D1006" s="185"/>
    </row>
    <row r="1007" spans="4:4" x14ac:dyDescent="0.2">
      <c r="D1007" s="185"/>
    </row>
    <row r="1008" spans="4:4" x14ac:dyDescent="0.2">
      <c r="D1008" s="185"/>
    </row>
    <row r="1009" spans="4:4" x14ac:dyDescent="0.2">
      <c r="D1009" s="185"/>
    </row>
    <row r="1010" spans="4:4" x14ac:dyDescent="0.2">
      <c r="D1010" s="185"/>
    </row>
    <row r="1011" spans="4:4" x14ac:dyDescent="0.2">
      <c r="D1011" s="185"/>
    </row>
    <row r="1012" spans="4:4" x14ac:dyDescent="0.2">
      <c r="D1012" s="185"/>
    </row>
    <row r="1013" spans="4:4" x14ac:dyDescent="0.2">
      <c r="D1013" s="185"/>
    </row>
    <row r="1014" spans="4:4" x14ac:dyDescent="0.2">
      <c r="D1014" s="185"/>
    </row>
    <row r="1015" spans="4:4" x14ac:dyDescent="0.2">
      <c r="D1015" s="185"/>
    </row>
    <row r="1016" spans="4:4" x14ac:dyDescent="0.2">
      <c r="D1016" s="185"/>
    </row>
    <row r="1017" spans="4:4" x14ac:dyDescent="0.2">
      <c r="D1017" s="185"/>
    </row>
    <row r="1018" spans="4:4" x14ac:dyDescent="0.2">
      <c r="D1018" s="185"/>
    </row>
    <row r="1019" spans="4:4" x14ac:dyDescent="0.2">
      <c r="D1019" s="185"/>
    </row>
    <row r="1020" spans="4:4" x14ac:dyDescent="0.2">
      <c r="D1020" s="185"/>
    </row>
    <row r="1021" spans="4:4" x14ac:dyDescent="0.2">
      <c r="D1021" s="185"/>
    </row>
    <row r="1022" spans="4:4" x14ac:dyDescent="0.2">
      <c r="D1022" s="185"/>
    </row>
    <row r="1023" spans="4:4" x14ac:dyDescent="0.2">
      <c r="D1023" s="185"/>
    </row>
    <row r="1024" spans="4:4" x14ac:dyDescent="0.2">
      <c r="D1024" s="185"/>
    </row>
    <row r="1025" spans="4:4" x14ac:dyDescent="0.2">
      <c r="D1025" s="185"/>
    </row>
    <row r="1026" spans="4:4" x14ac:dyDescent="0.2">
      <c r="D1026" s="185"/>
    </row>
    <row r="1027" spans="4:4" x14ac:dyDescent="0.2">
      <c r="D1027" s="185"/>
    </row>
    <row r="1028" spans="4:4" x14ac:dyDescent="0.2">
      <c r="D1028" s="185"/>
    </row>
    <row r="1029" spans="4:4" x14ac:dyDescent="0.2">
      <c r="D1029" s="185"/>
    </row>
    <row r="1030" spans="4:4" x14ac:dyDescent="0.2">
      <c r="D1030" s="185"/>
    </row>
    <row r="1031" spans="4:4" x14ac:dyDescent="0.2">
      <c r="D1031" s="185"/>
    </row>
    <row r="1032" spans="4:4" x14ac:dyDescent="0.2">
      <c r="D1032" s="185"/>
    </row>
    <row r="1033" spans="4:4" x14ac:dyDescent="0.2">
      <c r="D1033" s="185"/>
    </row>
    <row r="1034" spans="4:4" x14ac:dyDescent="0.2">
      <c r="D1034" s="185"/>
    </row>
    <row r="1035" spans="4:4" x14ac:dyDescent="0.2">
      <c r="D1035" s="185"/>
    </row>
    <row r="1036" spans="4:4" x14ac:dyDescent="0.2">
      <c r="D1036" s="185"/>
    </row>
    <row r="1037" spans="4:4" x14ac:dyDescent="0.2">
      <c r="D1037" s="185"/>
    </row>
    <row r="1038" spans="4:4" x14ac:dyDescent="0.2">
      <c r="D1038" s="185"/>
    </row>
    <row r="1039" spans="4:4" x14ac:dyDescent="0.2">
      <c r="D1039" s="185"/>
    </row>
    <row r="1040" spans="4:4" x14ac:dyDescent="0.2">
      <c r="D1040" s="185"/>
    </row>
    <row r="1041" spans="4:4" x14ac:dyDescent="0.2">
      <c r="D1041" s="185"/>
    </row>
    <row r="1042" spans="4:4" x14ac:dyDescent="0.2">
      <c r="D1042" s="185"/>
    </row>
    <row r="1043" spans="4:4" x14ac:dyDescent="0.2">
      <c r="D1043" s="185"/>
    </row>
    <row r="1044" spans="4:4" x14ac:dyDescent="0.2">
      <c r="D1044" s="185"/>
    </row>
    <row r="1045" spans="4:4" x14ac:dyDescent="0.2">
      <c r="D1045" s="185"/>
    </row>
    <row r="1046" spans="4:4" x14ac:dyDescent="0.2">
      <c r="D1046" s="185"/>
    </row>
    <row r="1047" spans="4:4" x14ac:dyDescent="0.2">
      <c r="D1047" s="185"/>
    </row>
    <row r="1048" spans="4:4" x14ac:dyDescent="0.2">
      <c r="D1048" s="185"/>
    </row>
    <row r="1049" spans="4:4" x14ac:dyDescent="0.2">
      <c r="D1049" s="185"/>
    </row>
    <row r="1050" spans="4:4" x14ac:dyDescent="0.2">
      <c r="D1050" s="185"/>
    </row>
    <row r="1051" spans="4:4" x14ac:dyDescent="0.2">
      <c r="D1051" s="185"/>
    </row>
    <row r="1052" spans="4:4" x14ac:dyDescent="0.2">
      <c r="D1052" s="185"/>
    </row>
    <row r="1053" spans="4:4" x14ac:dyDescent="0.2">
      <c r="D1053" s="185"/>
    </row>
    <row r="1054" spans="4:4" x14ac:dyDescent="0.2">
      <c r="D1054" s="185"/>
    </row>
    <row r="1055" spans="4:4" x14ac:dyDescent="0.2">
      <c r="D1055" s="185"/>
    </row>
    <row r="1056" spans="4:4" x14ac:dyDescent="0.2">
      <c r="D1056" s="185"/>
    </row>
    <row r="1057" spans="4:4" x14ac:dyDescent="0.2">
      <c r="D1057" s="185"/>
    </row>
    <row r="1058" spans="4:4" x14ac:dyDescent="0.2">
      <c r="D1058" s="185"/>
    </row>
    <row r="1059" spans="4:4" x14ac:dyDescent="0.2">
      <c r="D1059" s="185"/>
    </row>
    <row r="1060" spans="4:4" x14ac:dyDescent="0.2">
      <c r="D1060" s="185"/>
    </row>
    <row r="1061" spans="4:4" x14ac:dyDescent="0.2">
      <c r="D1061" s="185"/>
    </row>
    <row r="1062" spans="4:4" x14ac:dyDescent="0.2">
      <c r="D1062" s="185"/>
    </row>
    <row r="1063" spans="4:4" x14ac:dyDescent="0.2">
      <c r="D1063" s="185"/>
    </row>
    <row r="1064" spans="4:4" x14ac:dyDescent="0.2">
      <c r="D1064" s="185"/>
    </row>
    <row r="1065" spans="4:4" x14ac:dyDescent="0.2">
      <c r="D1065" s="185"/>
    </row>
    <row r="1066" spans="4:4" x14ac:dyDescent="0.2">
      <c r="D1066" s="185"/>
    </row>
    <row r="1067" spans="4:4" x14ac:dyDescent="0.2">
      <c r="D1067" s="185"/>
    </row>
    <row r="1068" spans="4:4" x14ac:dyDescent="0.2">
      <c r="D1068" s="185"/>
    </row>
    <row r="1069" spans="4:4" x14ac:dyDescent="0.2">
      <c r="D1069" s="185"/>
    </row>
    <row r="1070" spans="4:4" x14ac:dyDescent="0.2">
      <c r="D1070" s="185"/>
    </row>
    <row r="1071" spans="4:4" x14ac:dyDescent="0.2">
      <c r="D1071" s="185"/>
    </row>
    <row r="1072" spans="4:4" x14ac:dyDescent="0.2">
      <c r="D1072" s="185"/>
    </row>
    <row r="1073" spans="4:4" x14ac:dyDescent="0.2">
      <c r="D1073" s="185"/>
    </row>
    <row r="1074" spans="4:4" x14ac:dyDescent="0.2">
      <c r="D1074" s="185"/>
    </row>
    <row r="1075" spans="4:4" x14ac:dyDescent="0.2">
      <c r="D1075" s="185"/>
    </row>
    <row r="1076" spans="4:4" x14ac:dyDescent="0.2">
      <c r="D1076" s="185"/>
    </row>
    <row r="1077" spans="4:4" x14ac:dyDescent="0.2">
      <c r="D1077" s="185"/>
    </row>
    <row r="1078" spans="4:4" x14ac:dyDescent="0.2">
      <c r="D1078" s="185"/>
    </row>
    <row r="1079" spans="4:4" x14ac:dyDescent="0.2">
      <c r="D1079" s="185"/>
    </row>
    <row r="1080" spans="4:4" x14ac:dyDescent="0.2">
      <c r="D1080" s="185"/>
    </row>
    <row r="1081" spans="4:4" x14ac:dyDescent="0.2">
      <c r="D1081" s="185"/>
    </row>
    <row r="1082" spans="4:4" x14ac:dyDescent="0.2">
      <c r="D1082" s="185"/>
    </row>
    <row r="1083" spans="4:4" x14ac:dyDescent="0.2">
      <c r="D1083" s="185"/>
    </row>
    <row r="1084" spans="4:4" x14ac:dyDescent="0.2">
      <c r="D1084" s="185"/>
    </row>
    <row r="1085" spans="4:4" x14ac:dyDescent="0.2">
      <c r="D1085" s="185"/>
    </row>
    <row r="1086" spans="4:4" x14ac:dyDescent="0.2">
      <c r="D1086" s="185"/>
    </row>
    <row r="1087" spans="4:4" x14ac:dyDescent="0.2">
      <c r="D1087" s="185"/>
    </row>
    <row r="1088" spans="4:4" x14ac:dyDescent="0.2">
      <c r="D1088" s="185"/>
    </row>
    <row r="1089" spans="4:4" x14ac:dyDescent="0.2">
      <c r="D1089" s="185"/>
    </row>
    <row r="1090" spans="4:4" x14ac:dyDescent="0.2">
      <c r="D1090" s="185"/>
    </row>
    <row r="1091" spans="4:4" x14ac:dyDescent="0.2">
      <c r="D1091" s="185"/>
    </row>
    <row r="1092" spans="4:4" x14ac:dyDescent="0.2">
      <c r="D1092" s="185"/>
    </row>
    <row r="1093" spans="4:4" x14ac:dyDescent="0.2">
      <c r="D1093" s="185"/>
    </row>
    <row r="1094" spans="4:4" x14ac:dyDescent="0.2">
      <c r="D1094" s="185"/>
    </row>
    <row r="1095" spans="4:4" x14ac:dyDescent="0.2">
      <c r="D1095" s="185"/>
    </row>
    <row r="1096" spans="4:4" x14ac:dyDescent="0.2">
      <c r="D1096" s="185"/>
    </row>
    <row r="1097" spans="4:4" x14ac:dyDescent="0.2">
      <c r="D1097" s="185"/>
    </row>
    <row r="1098" spans="4:4" x14ac:dyDescent="0.2">
      <c r="D1098" s="185"/>
    </row>
    <row r="1099" spans="4:4" x14ac:dyDescent="0.2">
      <c r="D1099" s="185"/>
    </row>
    <row r="1100" spans="4:4" x14ac:dyDescent="0.2">
      <c r="D1100" s="185"/>
    </row>
    <row r="1101" spans="4:4" x14ac:dyDescent="0.2">
      <c r="D1101" s="185"/>
    </row>
    <row r="1102" spans="4:4" x14ac:dyDescent="0.2">
      <c r="D1102" s="185"/>
    </row>
    <row r="1103" spans="4:4" x14ac:dyDescent="0.2">
      <c r="D1103" s="185"/>
    </row>
    <row r="1104" spans="4:4" x14ac:dyDescent="0.2">
      <c r="D1104" s="185"/>
    </row>
    <row r="1105" spans="4:4" x14ac:dyDescent="0.2">
      <c r="D1105" s="185"/>
    </row>
    <row r="1106" spans="4:4" x14ac:dyDescent="0.2">
      <c r="D1106" s="185"/>
    </row>
    <row r="1107" spans="4:4" x14ac:dyDescent="0.2">
      <c r="D1107" s="185"/>
    </row>
    <row r="1108" spans="4:4" x14ac:dyDescent="0.2">
      <c r="D1108" s="185"/>
    </row>
    <row r="1109" spans="4:4" x14ac:dyDescent="0.2">
      <c r="D1109" s="185"/>
    </row>
    <row r="1110" spans="4:4" x14ac:dyDescent="0.2">
      <c r="D1110" s="185"/>
    </row>
    <row r="1111" spans="4:4" x14ac:dyDescent="0.2">
      <c r="D1111" s="185"/>
    </row>
    <row r="1112" spans="4:4" x14ac:dyDescent="0.2">
      <c r="D1112" s="185"/>
    </row>
    <row r="1113" spans="4:4" x14ac:dyDescent="0.2">
      <c r="D1113" s="185"/>
    </row>
    <row r="1114" spans="4:4" x14ac:dyDescent="0.2">
      <c r="D1114" s="185"/>
    </row>
    <row r="1115" spans="4:4" x14ac:dyDescent="0.2">
      <c r="D1115" s="185"/>
    </row>
    <row r="1116" spans="4:4" x14ac:dyDescent="0.2">
      <c r="D1116" s="185"/>
    </row>
    <row r="1117" spans="4:4" x14ac:dyDescent="0.2">
      <c r="D1117" s="185"/>
    </row>
    <row r="1118" spans="4:4" x14ac:dyDescent="0.2">
      <c r="D1118" s="185"/>
    </row>
    <row r="1119" spans="4:4" x14ac:dyDescent="0.2">
      <c r="D1119" s="185"/>
    </row>
    <row r="1120" spans="4:4" x14ac:dyDescent="0.2">
      <c r="D1120" s="185"/>
    </row>
    <row r="1121" spans="4:4" x14ac:dyDescent="0.2">
      <c r="D1121" s="185"/>
    </row>
    <row r="1122" spans="4:4" x14ac:dyDescent="0.2">
      <c r="D1122" s="185"/>
    </row>
    <row r="1123" spans="4:4" x14ac:dyDescent="0.2">
      <c r="D1123" s="185"/>
    </row>
    <row r="1124" spans="4:4" x14ac:dyDescent="0.2">
      <c r="D1124" s="185"/>
    </row>
    <row r="1125" spans="4:4" x14ac:dyDescent="0.2">
      <c r="D1125" s="185"/>
    </row>
    <row r="1126" spans="4:4" x14ac:dyDescent="0.2">
      <c r="D1126" s="185"/>
    </row>
    <row r="1127" spans="4:4" x14ac:dyDescent="0.2">
      <c r="D1127" s="185"/>
    </row>
    <row r="1128" spans="4:4" x14ac:dyDescent="0.2">
      <c r="D1128" s="185"/>
    </row>
    <row r="1129" spans="4:4" x14ac:dyDescent="0.2">
      <c r="D1129" s="185"/>
    </row>
    <row r="1130" spans="4:4" x14ac:dyDescent="0.2">
      <c r="D1130" s="185"/>
    </row>
    <row r="1131" spans="4:4" x14ac:dyDescent="0.2">
      <c r="D1131" s="185"/>
    </row>
    <row r="1132" spans="4:4" x14ac:dyDescent="0.2">
      <c r="D1132" s="185"/>
    </row>
    <row r="1133" spans="4:4" x14ac:dyDescent="0.2">
      <c r="D1133" s="185"/>
    </row>
    <row r="1134" spans="4:4" x14ac:dyDescent="0.2">
      <c r="D1134" s="185"/>
    </row>
    <row r="1135" spans="4:4" x14ac:dyDescent="0.2">
      <c r="D1135" s="185"/>
    </row>
    <row r="1136" spans="4:4" x14ac:dyDescent="0.2">
      <c r="D1136" s="185"/>
    </row>
    <row r="1137" spans="4:4" x14ac:dyDescent="0.2">
      <c r="D1137" s="185"/>
    </row>
    <row r="1138" spans="4:4" x14ac:dyDescent="0.2">
      <c r="D1138" s="185"/>
    </row>
    <row r="1139" spans="4:4" x14ac:dyDescent="0.2">
      <c r="D1139" s="185"/>
    </row>
    <row r="1140" spans="4:4" x14ac:dyDescent="0.2">
      <c r="D1140" s="185"/>
    </row>
    <row r="1141" spans="4:4" x14ac:dyDescent="0.2">
      <c r="D1141" s="185"/>
    </row>
    <row r="1142" spans="4:4" x14ac:dyDescent="0.2">
      <c r="D1142" s="185"/>
    </row>
    <row r="1143" spans="4:4" x14ac:dyDescent="0.2">
      <c r="D1143" s="185"/>
    </row>
    <row r="1144" spans="4:4" x14ac:dyDescent="0.2">
      <c r="D1144" s="185"/>
    </row>
    <row r="1145" spans="4:4" x14ac:dyDescent="0.2">
      <c r="D1145" s="185"/>
    </row>
    <row r="1146" spans="4:4" x14ac:dyDescent="0.2">
      <c r="D1146" s="185"/>
    </row>
    <row r="1147" spans="4:4" x14ac:dyDescent="0.2">
      <c r="D1147" s="185"/>
    </row>
    <row r="1148" spans="4:4" x14ac:dyDescent="0.2">
      <c r="D1148" s="185"/>
    </row>
    <row r="1149" spans="4:4" x14ac:dyDescent="0.2">
      <c r="D1149" s="185"/>
    </row>
    <row r="1150" spans="4:4" x14ac:dyDescent="0.2">
      <c r="D1150" s="185"/>
    </row>
    <row r="1151" spans="4:4" x14ac:dyDescent="0.2">
      <c r="D1151" s="185"/>
    </row>
    <row r="1152" spans="4:4" x14ac:dyDescent="0.2">
      <c r="D1152" s="185"/>
    </row>
    <row r="1153" spans="4:4" x14ac:dyDescent="0.2">
      <c r="D1153" s="185"/>
    </row>
    <row r="1154" spans="4:4" x14ac:dyDescent="0.2">
      <c r="D1154" s="185"/>
    </row>
    <row r="1155" spans="4:4" x14ac:dyDescent="0.2">
      <c r="D1155" s="185"/>
    </row>
    <row r="1156" spans="4:4" x14ac:dyDescent="0.2">
      <c r="D1156" s="185"/>
    </row>
    <row r="1157" spans="4:4" x14ac:dyDescent="0.2">
      <c r="D1157" s="185"/>
    </row>
    <row r="1158" spans="4:4" x14ac:dyDescent="0.2">
      <c r="D1158" s="185"/>
    </row>
    <row r="1159" spans="4:4" x14ac:dyDescent="0.2">
      <c r="D1159" s="185"/>
    </row>
    <row r="1160" spans="4:4" x14ac:dyDescent="0.2">
      <c r="D1160" s="185"/>
    </row>
    <row r="1161" spans="4:4" x14ac:dyDescent="0.2">
      <c r="D1161" s="185"/>
    </row>
    <row r="1162" spans="4:4" x14ac:dyDescent="0.2">
      <c r="D1162" s="185"/>
    </row>
    <row r="1163" spans="4:4" x14ac:dyDescent="0.2">
      <c r="D1163" s="185"/>
    </row>
    <row r="1164" spans="4:4" x14ac:dyDescent="0.2">
      <c r="D1164" s="185"/>
    </row>
    <row r="1165" spans="4:4" x14ac:dyDescent="0.2">
      <c r="D1165" s="185"/>
    </row>
    <row r="1166" spans="4:4" x14ac:dyDescent="0.2">
      <c r="D1166" s="185"/>
    </row>
    <row r="1167" spans="4:4" x14ac:dyDescent="0.2">
      <c r="D1167" s="185"/>
    </row>
    <row r="1168" spans="4:4" x14ac:dyDescent="0.2">
      <c r="D1168" s="185"/>
    </row>
    <row r="1169" spans="4:4" x14ac:dyDescent="0.2">
      <c r="D1169" s="185"/>
    </row>
    <row r="1170" spans="4:4" x14ac:dyDescent="0.2">
      <c r="D1170" s="185"/>
    </row>
    <row r="1171" spans="4:4" x14ac:dyDescent="0.2">
      <c r="D1171" s="185"/>
    </row>
    <row r="1172" spans="4:4" x14ac:dyDescent="0.2">
      <c r="D1172" s="185"/>
    </row>
    <row r="1173" spans="4:4" x14ac:dyDescent="0.2">
      <c r="D1173" s="185"/>
    </row>
    <row r="1174" spans="4:4" x14ac:dyDescent="0.2">
      <c r="D1174" s="185"/>
    </row>
    <row r="1175" spans="4:4" x14ac:dyDescent="0.2">
      <c r="D1175" s="185"/>
    </row>
    <row r="1176" spans="4:4" x14ac:dyDescent="0.2">
      <c r="D1176" s="185"/>
    </row>
    <row r="1177" spans="4:4" x14ac:dyDescent="0.2">
      <c r="D1177" s="185"/>
    </row>
    <row r="1178" spans="4:4" x14ac:dyDescent="0.2">
      <c r="D1178" s="185"/>
    </row>
    <row r="1179" spans="4:4" x14ac:dyDescent="0.2">
      <c r="D1179" s="185"/>
    </row>
    <row r="1180" spans="4:4" x14ac:dyDescent="0.2">
      <c r="D1180" s="185"/>
    </row>
    <row r="1181" spans="4:4" x14ac:dyDescent="0.2">
      <c r="D1181" s="185"/>
    </row>
    <row r="1182" spans="4:4" x14ac:dyDescent="0.2">
      <c r="D1182" s="185"/>
    </row>
    <row r="1183" spans="4:4" x14ac:dyDescent="0.2">
      <c r="D1183" s="185"/>
    </row>
    <row r="1184" spans="4:4" x14ac:dyDescent="0.2">
      <c r="D1184" s="185"/>
    </row>
    <row r="1185" spans="4:4" x14ac:dyDescent="0.2">
      <c r="D1185" s="185"/>
    </row>
    <row r="1186" spans="4:4" x14ac:dyDescent="0.2">
      <c r="D1186" s="185"/>
    </row>
    <row r="1187" spans="4:4" x14ac:dyDescent="0.2">
      <c r="D1187" s="185"/>
    </row>
    <row r="1188" spans="4:4" x14ac:dyDescent="0.2">
      <c r="D1188" s="185"/>
    </row>
    <row r="1189" spans="4:4" x14ac:dyDescent="0.2">
      <c r="D1189" s="185"/>
    </row>
    <row r="1190" spans="4:4" x14ac:dyDescent="0.2">
      <c r="D1190" s="185"/>
    </row>
    <row r="1191" spans="4:4" x14ac:dyDescent="0.2">
      <c r="D1191" s="185"/>
    </row>
    <row r="1192" spans="4:4" x14ac:dyDescent="0.2">
      <c r="D1192" s="185"/>
    </row>
    <row r="1193" spans="4:4" x14ac:dyDescent="0.2">
      <c r="D1193" s="185"/>
    </row>
    <row r="1194" spans="4:4" x14ac:dyDescent="0.2">
      <c r="D1194" s="185"/>
    </row>
    <row r="1195" spans="4:4" x14ac:dyDescent="0.2">
      <c r="D1195" s="185"/>
    </row>
    <row r="1196" spans="4:4" x14ac:dyDescent="0.2">
      <c r="D1196" s="185"/>
    </row>
    <row r="1197" spans="4:4" x14ac:dyDescent="0.2">
      <c r="D1197" s="185"/>
    </row>
    <row r="1198" spans="4:4" x14ac:dyDescent="0.2">
      <c r="D1198" s="185"/>
    </row>
    <row r="1199" spans="4:4" x14ac:dyDescent="0.2">
      <c r="D1199" s="185"/>
    </row>
    <row r="1200" spans="4:4" x14ac:dyDescent="0.2">
      <c r="D1200" s="185"/>
    </row>
    <row r="1201" spans="4:4" x14ac:dyDescent="0.2">
      <c r="D1201" s="185"/>
    </row>
    <row r="1202" spans="4:4" x14ac:dyDescent="0.2">
      <c r="D1202" s="185"/>
    </row>
    <row r="1203" spans="4:4" x14ac:dyDescent="0.2">
      <c r="D1203" s="185"/>
    </row>
    <row r="1204" spans="4:4" x14ac:dyDescent="0.2">
      <c r="D1204" s="185"/>
    </row>
    <row r="1205" spans="4:4" x14ac:dyDescent="0.2">
      <c r="D1205" s="185"/>
    </row>
    <row r="1206" spans="4:4" x14ac:dyDescent="0.2">
      <c r="D1206" s="185"/>
    </row>
    <row r="1207" spans="4:4" x14ac:dyDescent="0.2">
      <c r="D1207" s="185"/>
    </row>
    <row r="1208" spans="4:4" x14ac:dyDescent="0.2">
      <c r="D1208" s="185"/>
    </row>
    <row r="1209" spans="4:4" x14ac:dyDescent="0.2">
      <c r="D1209" s="185"/>
    </row>
    <row r="1210" spans="4:4" x14ac:dyDescent="0.2">
      <c r="D1210" s="185"/>
    </row>
    <row r="1211" spans="4:4" x14ac:dyDescent="0.2">
      <c r="D1211" s="185"/>
    </row>
    <row r="1212" spans="4:4" x14ac:dyDescent="0.2">
      <c r="D1212" s="185"/>
    </row>
    <row r="1213" spans="4:4" x14ac:dyDescent="0.2">
      <c r="D1213" s="185"/>
    </row>
    <row r="1214" spans="4:4" x14ac:dyDescent="0.2">
      <c r="D1214" s="185"/>
    </row>
    <row r="1215" spans="4:4" x14ac:dyDescent="0.2">
      <c r="D1215" s="185"/>
    </row>
    <row r="1216" spans="4:4" x14ac:dyDescent="0.2">
      <c r="D1216" s="185"/>
    </row>
    <row r="1217" spans="4:4" x14ac:dyDescent="0.2">
      <c r="D1217" s="185"/>
    </row>
    <row r="1218" spans="4:4" x14ac:dyDescent="0.2">
      <c r="D1218" s="185"/>
    </row>
    <row r="1219" spans="4:4" x14ac:dyDescent="0.2">
      <c r="D1219" s="185"/>
    </row>
    <row r="1220" spans="4:4" x14ac:dyDescent="0.2">
      <c r="D1220" s="185"/>
    </row>
    <row r="1221" spans="4:4" x14ac:dyDescent="0.2">
      <c r="D1221" s="185"/>
    </row>
    <row r="1222" spans="4:4" x14ac:dyDescent="0.2">
      <c r="D1222" s="185"/>
    </row>
    <row r="1223" spans="4:4" x14ac:dyDescent="0.2">
      <c r="D1223" s="185"/>
    </row>
    <row r="1224" spans="4:4" x14ac:dyDescent="0.2">
      <c r="D1224" s="185"/>
    </row>
    <row r="1225" spans="4:4" x14ac:dyDescent="0.2">
      <c r="D1225" s="185"/>
    </row>
    <row r="1226" spans="4:4" x14ac:dyDescent="0.2">
      <c r="D1226" s="185"/>
    </row>
    <row r="1227" spans="4:4" x14ac:dyDescent="0.2">
      <c r="D1227" s="185"/>
    </row>
    <row r="1228" spans="4:4" x14ac:dyDescent="0.2">
      <c r="D1228" s="185"/>
    </row>
    <row r="1229" spans="4:4" x14ac:dyDescent="0.2">
      <c r="D1229" s="185"/>
    </row>
    <row r="1230" spans="4:4" x14ac:dyDescent="0.2">
      <c r="D1230" s="185"/>
    </row>
    <row r="1231" spans="4:4" x14ac:dyDescent="0.2">
      <c r="D1231" s="185"/>
    </row>
    <row r="1232" spans="4:4" x14ac:dyDescent="0.2">
      <c r="D1232" s="185"/>
    </row>
    <row r="1233" spans="4:4" x14ac:dyDescent="0.2">
      <c r="D1233" s="185"/>
    </row>
    <row r="1234" spans="4:4" x14ac:dyDescent="0.2">
      <c r="D1234" s="185"/>
    </row>
    <row r="1235" spans="4:4" x14ac:dyDescent="0.2">
      <c r="D1235" s="185"/>
    </row>
    <row r="1236" spans="4:4" x14ac:dyDescent="0.2">
      <c r="D1236" s="185"/>
    </row>
    <row r="1237" spans="4:4" x14ac:dyDescent="0.2">
      <c r="D1237" s="185"/>
    </row>
    <row r="1238" spans="4:4" x14ac:dyDescent="0.2">
      <c r="D1238" s="185"/>
    </row>
    <row r="1239" spans="4:4" x14ac:dyDescent="0.2">
      <c r="D1239" s="185"/>
    </row>
    <row r="1240" spans="4:4" x14ac:dyDescent="0.2">
      <c r="D1240" s="185"/>
    </row>
    <row r="1241" spans="4:4" x14ac:dyDescent="0.2">
      <c r="D1241" s="185"/>
    </row>
    <row r="1242" spans="4:4" x14ac:dyDescent="0.2">
      <c r="D1242" s="185"/>
    </row>
    <row r="1243" spans="4:4" x14ac:dyDescent="0.2">
      <c r="D1243" s="185"/>
    </row>
    <row r="1244" spans="4:4" x14ac:dyDescent="0.2">
      <c r="D1244" s="185"/>
    </row>
    <row r="1245" spans="4:4" x14ac:dyDescent="0.2">
      <c r="D1245" s="185"/>
    </row>
    <row r="1246" spans="4:4" x14ac:dyDescent="0.2">
      <c r="D1246" s="185"/>
    </row>
    <row r="1247" spans="4:4" x14ac:dyDescent="0.2">
      <c r="D1247" s="185"/>
    </row>
    <row r="1248" spans="4:4" x14ac:dyDescent="0.2">
      <c r="D1248" s="185"/>
    </row>
    <row r="1249" spans="4:4" x14ac:dyDescent="0.2">
      <c r="D1249" s="185"/>
    </row>
    <row r="1250" spans="4:4" x14ac:dyDescent="0.2">
      <c r="D1250" s="185"/>
    </row>
    <row r="1251" spans="4:4" x14ac:dyDescent="0.2">
      <c r="D1251" s="185"/>
    </row>
    <row r="1252" spans="4:4" x14ac:dyDescent="0.2">
      <c r="D1252" s="185"/>
    </row>
    <row r="1253" spans="4:4" x14ac:dyDescent="0.2">
      <c r="D1253" s="185"/>
    </row>
    <row r="1254" spans="4:4" x14ac:dyDescent="0.2">
      <c r="D1254" s="185"/>
    </row>
    <row r="1255" spans="4:4" x14ac:dyDescent="0.2">
      <c r="D1255" s="185"/>
    </row>
    <row r="1256" spans="4:4" x14ac:dyDescent="0.2">
      <c r="D1256" s="185"/>
    </row>
    <row r="1257" spans="4:4" x14ac:dyDescent="0.2">
      <c r="D1257" s="185"/>
    </row>
    <row r="1258" spans="4:4" x14ac:dyDescent="0.2">
      <c r="D1258" s="185"/>
    </row>
    <row r="1259" spans="4:4" x14ac:dyDescent="0.2">
      <c r="D1259" s="185"/>
    </row>
    <row r="1260" spans="4:4" x14ac:dyDescent="0.2">
      <c r="D1260" s="185"/>
    </row>
    <row r="1261" spans="4:4" x14ac:dyDescent="0.2">
      <c r="D1261" s="185"/>
    </row>
    <row r="1262" spans="4:4" x14ac:dyDescent="0.2">
      <c r="D1262" s="185"/>
    </row>
    <row r="1263" spans="4:4" x14ac:dyDescent="0.2">
      <c r="D1263" s="185"/>
    </row>
    <row r="1264" spans="4:4" x14ac:dyDescent="0.2">
      <c r="D1264" s="185"/>
    </row>
    <row r="1265" spans="4:4" x14ac:dyDescent="0.2">
      <c r="D1265" s="185"/>
    </row>
    <row r="1266" spans="4:4" x14ac:dyDescent="0.2">
      <c r="D1266" s="185"/>
    </row>
    <row r="1267" spans="4:4" x14ac:dyDescent="0.2">
      <c r="D1267" s="185"/>
    </row>
    <row r="1268" spans="4:4" x14ac:dyDescent="0.2">
      <c r="D1268" s="185"/>
    </row>
    <row r="1269" spans="4:4" x14ac:dyDescent="0.2">
      <c r="D1269" s="185"/>
    </row>
    <row r="1270" spans="4:4" x14ac:dyDescent="0.2">
      <c r="D1270" s="185"/>
    </row>
    <row r="1271" spans="4:4" x14ac:dyDescent="0.2">
      <c r="D1271" s="185"/>
    </row>
    <row r="1272" spans="4:4" x14ac:dyDescent="0.2">
      <c r="D1272" s="185"/>
    </row>
    <row r="1273" spans="4:4" x14ac:dyDescent="0.2">
      <c r="D1273" s="185"/>
    </row>
    <row r="1274" spans="4:4" x14ac:dyDescent="0.2">
      <c r="D1274" s="185"/>
    </row>
    <row r="1275" spans="4:4" x14ac:dyDescent="0.2">
      <c r="D1275" s="185"/>
    </row>
    <row r="1276" spans="4:4" x14ac:dyDescent="0.2">
      <c r="D1276" s="185"/>
    </row>
    <row r="1277" spans="4:4" x14ac:dyDescent="0.2">
      <c r="D1277" s="185"/>
    </row>
    <row r="1278" spans="4:4" x14ac:dyDescent="0.2">
      <c r="D1278" s="185"/>
    </row>
    <row r="1279" spans="4:4" x14ac:dyDescent="0.2">
      <c r="D1279" s="185"/>
    </row>
    <row r="1280" spans="4:4" x14ac:dyDescent="0.2">
      <c r="D1280" s="185"/>
    </row>
    <row r="1281" spans="4:4" x14ac:dyDescent="0.2">
      <c r="D1281" s="185"/>
    </row>
    <row r="1282" spans="4:4" x14ac:dyDescent="0.2">
      <c r="D1282" s="185"/>
    </row>
    <row r="1283" spans="4:4" x14ac:dyDescent="0.2">
      <c r="D1283" s="185"/>
    </row>
    <row r="1284" spans="4:4" x14ac:dyDescent="0.2">
      <c r="D1284" s="185"/>
    </row>
    <row r="1285" spans="4:4" x14ac:dyDescent="0.2">
      <c r="D1285" s="185"/>
    </row>
    <row r="1286" spans="4:4" x14ac:dyDescent="0.2">
      <c r="D1286" s="185"/>
    </row>
    <row r="1287" spans="4:4" x14ac:dyDescent="0.2">
      <c r="D1287" s="185"/>
    </row>
    <row r="1288" spans="4:4" x14ac:dyDescent="0.2">
      <c r="D1288" s="185"/>
    </row>
    <row r="1289" spans="4:4" x14ac:dyDescent="0.2">
      <c r="D1289" s="185"/>
    </row>
    <row r="1290" spans="4:4" x14ac:dyDescent="0.2">
      <c r="D1290" s="185"/>
    </row>
    <row r="1291" spans="4:4" x14ac:dyDescent="0.2">
      <c r="D1291" s="185"/>
    </row>
    <row r="1292" spans="4:4" x14ac:dyDescent="0.2">
      <c r="D1292" s="185"/>
    </row>
    <row r="1293" spans="4:4" x14ac:dyDescent="0.2">
      <c r="D1293" s="185"/>
    </row>
    <row r="1294" spans="4:4" x14ac:dyDescent="0.2">
      <c r="D1294" s="185"/>
    </row>
    <row r="1295" spans="4:4" x14ac:dyDescent="0.2">
      <c r="D1295" s="185"/>
    </row>
    <row r="1296" spans="4:4" x14ac:dyDescent="0.2">
      <c r="D1296" s="185"/>
    </row>
    <row r="1297" spans="4:4" x14ac:dyDescent="0.2">
      <c r="D1297" s="185"/>
    </row>
    <row r="1298" spans="4:4" x14ac:dyDescent="0.2">
      <c r="D1298" s="185"/>
    </row>
    <row r="1299" spans="4:4" x14ac:dyDescent="0.2">
      <c r="D1299" s="185"/>
    </row>
    <row r="1300" spans="4:4" x14ac:dyDescent="0.2">
      <c r="D1300" s="185"/>
    </row>
    <row r="1301" spans="4:4" x14ac:dyDescent="0.2">
      <c r="D1301" s="185"/>
    </row>
    <row r="1302" spans="4:4" x14ac:dyDescent="0.2">
      <c r="D1302" s="185"/>
    </row>
    <row r="1303" spans="4:4" x14ac:dyDescent="0.2">
      <c r="D1303" s="185"/>
    </row>
    <row r="1304" spans="4:4" x14ac:dyDescent="0.2">
      <c r="D1304" s="185"/>
    </row>
    <row r="1305" spans="4:4" x14ac:dyDescent="0.2">
      <c r="D1305" s="185"/>
    </row>
    <row r="1306" spans="4:4" x14ac:dyDescent="0.2">
      <c r="D1306" s="185"/>
    </row>
    <row r="1307" spans="4:4" x14ac:dyDescent="0.2">
      <c r="D1307" s="185"/>
    </row>
    <row r="1308" spans="4:4" x14ac:dyDescent="0.2">
      <c r="D1308" s="185"/>
    </row>
    <row r="1309" spans="4:4" x14ac:dyDescent="0.2">
      <c r="D1309" s="185"/>
    </row>
    <row r="1310" spans="4:4" x14ac:dyDescent="0.2">
      <c r="D1310" s="185"/>
    </row>
    <row r="1311" spans="4:4" x14ac:dyDescent="0.2">
      <c r="D1311" s="185"/>
    </row>
    <row r="1312" spans="4:4" x14ac:dyDescent="0.2">
      <c r="D1312" s="185"/>
    </row>
    <row r="1313" spans="4:4" x14ac:dyDescent="0.2">
      <c r="D1313" s="185"/>
    </row>
    <row r="1314" spans="4:4" x14ac:dyDescent="0.2">
      <c r="D1314" s="185"/>
    </row>
    <row r="1315" spans="4:4" x14ac:dyDescent="0.2">
      <c r="D1315" s="185"/>
    </row>
    <row r="1316" spans="4:4" x14ac:dyDescent="0.2">
      <c r="D1316" s="185"/>
    </row>
    <row r="1317" spans="4:4" x14ac:dyDescent="0.2">
      <c r="D1317" s="185"/>
    </row>
    <row r="1318" spans="4:4" x14ac:dyDescent="0.2">
      <c r="D1318" s="185"/>
    </row>
    <row r="1319" spans="4:4" x14ac:dyDescent="0.2">
      <c r="D1319" s="185"/>
    </row>
    <row r="1320" spans="4:4" x14ac:dyDescent="0.2">
      <c r="D1320" s="185"/>
    </row>
    <row r="1321" spans="4:4" x14ac:dyDescent="0.2">
      <c r="D1321" s="185"/>
    </row>
    <row r="1322" spans="4:4" x14ac:dyDescent="0.2">
      <c r="D1322" s="185"/>
    </row>
    <row r="1323" spans="4:4" x14ac:dyDescent="0.2">
      <c r="D1323" s="185"/>
    </row>
    <row r="1324" spans="4:4" x14ac:dyDescent="0.2">
      <c r="D1324" s="185"/>
    </row>
    <row r="1325" spans="4:4" x14ac:dyDescent="0.2">
      <c r="D1325" s="185"/>
    </row>
    <row r="1326" spans="4:4" x14ac:dyDescent="0.2">
      <c r="D1326" s="185"/>
    </row>
    <row r="1327" spans="4:4" x14ac:dyDescent="0.2">
      <c r="D1327" s="185"/>
    </row>
    <row r="1328" spans="4:4" x14ac:dyDescent="0.2">
      <c r="D1328" s="185"/>
    </row>
    <row r="1329" spans="4:4" x14ac:dyDescent="0.2">
      <c r="D1329" s="185"/>
    </row>
    <row r="1330" spans="4:4" x14ac:dyDescent="0.2">
      <c r="D1330" s="185"/>
    </row>
    <row r="1331" spans="4:4" x14ac:dyDescent="0.2">
      <c r="D1331" s="185"/>
    </row>
    <row r="1332" spans="4:4" x14ac:dyDescent="0.2">
      <c r="D1332" s="185"/>
    </row>
    <row r="1333" spans="4:4" x14ac:dyDescent="0.2">
      <c r="D1333" s="185"/>
    </row>
    <row r="1334" spans="4:4" x14ac:dyDescent="0.2">
      <c r="D1334" s="185"/>
    </row>
    <row r="1335" spans="4:4" x14ac:dyDescent="0.2">
      <c r="D1335" s="185"/>
    </row>
    <row r="1336" spans="4:4" x14ac:dyDescent="0.2">
      <c r="D1336" s="185"/>
    </row>
    <row r="1337" spans="4:4" x14ac:dyDescent="0.2">
      <c r="D1337" s="185"/>
    </row>
    <row r="1338" spans="4:4" x14ac:dyDescent="0.2">
      <c r="D1338" s="185"/>
    </row>
    <row r="1339" spans="4:4" x14ac:dyDescent="0.2">
      <c r="D1339" s="185"/>
    </row>
    <row r="1340" spans="4:4" x14ac:dyDescent="0.2">
      <c r="D1340" s="185"/>
    </row>
    <row r="1341" spans="4:4" x14ac:dyDescent="0.2">
      <c r="D1341" s="185"/>
    </row>
    <row r="1342" spans="4:4" x14ac:dyDescent="0.2">
      <c r="D1342" s="185"/>
    </row>
    <row r="1343" spans="4:4" x14ac:dyDescent="0.2">
      <c r="D1343" s="185"/>
    </row>
    <row r="1344" spans="4:4" x14ac:dyDescent="0.2">
      <c r="D1344" s="185"/>
    </row>
    <row r="1345" spans="4:4" x14ac:dyDescent="0.2">
      <c r="D1345" s="185"/>
    </row>
    <row r="1346" spans="4:4" x14ac:dyDescent="0.2">
      <c r="D1346" s="185"/>
    </row>
    <row r="1347" spans="4:4" x14ac:dyDescent="0.2">
      <c r="D1347" s="185"/>
    </row>
    <row r="1348" spans="4:4" x14ac:dyDescent="0.2">
      <c r="D1348" s="185"/>
    </row>
    <row r="1349" spans="4:4" x14ac:dyDescent="0.2">
      <c r="D1349" s="185"/>
    </row>
    <row r="1350" spans="4:4" x14ac:dyDescent="0.2">
      <c r="D1350" s="185"/>
    </row>
    <row r="1351" spans="4:4" x14ac:dyDescent="0.2">
      <c r="D1351" s="185"/>
    </row>
    <row r="1352" spans="4:4" x14ac:dyDescent="0.2">
      <c r="D1352" s="185"/>
    </row>
    <row r="1353" spans="4:4" x14ac:dyDescent="0.2">
      <c r="D1353" s="185"/>
    </row>
    <row r="1354" spans="4:4" x14ac:dyDescent="0.2">
      <c r="D1354" s="185"/>
    </row>
    <row r="1355" spans="4:4" x14ac:dyDescent="0.2">
      <c r="D1355" s="185"/>
    </row>
    <row r="1356" spans="4:4" x14ac:dyDescent="0.2">
      <c r="D1356" s="185"/>
    </row>
    <row r="1357" spans="4:4" x14ac:dyDescent="0.2">
      <c r="D1357" s="185"/>
    </row>
    <row r="1358" spans="4:4" x14ac:dyDescent="0.2">
      <c r="D1358" s="185"/>
    </row>
    <row r="1359" spans="4:4" x14ac:dyDescent="0.2">
      <c r="D1359" s="185"/>
    </row>
    <row r="1360" spans="4:4" x14ac:dyDescent="0.2">
      <c r="D1360" s="185"/>
    </row>
    <row r="1361" spans="4:4" x14ac:dyDescent="0.2">
      <c r="D1361" s="185"/>
    </row>
    <row r="1362" spans="4:4" x14ac:dyDescent="0.2">
      <c r="D1362" s="185"/>
    </row>
    <row r="1363" spans="4:4" x14ac:dyDescent="0.2">
      <c r="D1363" s="185"/>
    </row>
    <row r="1364" spans="4:4" x14ac:dyDescent="0.2">
      <c r="D1364" s="185"/>
    </row>
    <row r="1365" spans="4:4" x14ac:dyDescent="0.2">
      <c r="D1365" s="185"/>
    </row>
    <row r="1366" spans="4:4" x14ac:dyDescent="0.2">
      <c r="D1366" s="185"/>
    </row>
    <row r="1367" spans="4:4" x14ac:dyDescent="0.2">
      <c r="D1367" s="185"/>
    </row>
    <row r="1368" spans="4:4" x14ac:dyDescent="0.2">
      <c r="D1368" s="185"/>
    </row>
    <row r="1369" spans="4:4" x14ac:dyDescent="0.2">
      <c r="D1369" s="185"/>
    </row>
    <row r="1370" spans="4:4" x14ac:dyDescent="0.2">
      <c r="D1370" s="185"/>
    </row>
    <row r="1371" spans="4:4" x14ac:dyDescent="0.2">
      <c r="D1371" s="185"/>
    </row>
    <row r="1372" spans="4:4" x14ac:dyDescent="0.2">
      <c r="D1372" s="185"/>
    </row>
    <row r="1373" spans="4:4" x14ac:dyDescent="0.2">
      <c r="D1373" s="185"/>
    </row>
    <row r="1374" spans="4:4" x14ac:dyDescent="0.2">
      <c r="D1374" s="185"/>
    </row>
    <row r="1375" spans="4:4" x14ac:dyDescent="0.2">
      <c r="D1375" s="185"/>
    </row>
    <row r="1376" spans="4:4" x14ac:dyDescent="0.2">
      <c r="D1376" s="185"/>
    </row>
    <row r="1377" spans="4:4" x14ac:dyDescent="0.2">
      <c r="D1377" s="185"/>
    </row>
    <row r="1378" spans="4:4" x14ac:dyDescent="0.2">
      <c r="D1378" s="185"/>
    </row>
    <row r="1379" spans="4:4" x14ac:dyDescent="0.2">
      <c r="D1379" s="185"/>
    </row>
    <row r="1380" spans="4:4" x14ac:dyDescent="0.2">
      <c r="D1380" s="185"/>
    </row>
    <row r="1381" spans="4:4" x14ac:dyDescent="0.2">
      <c r="D1381" s="185"/>
    </row>
    <row r="1382" spans="4:4" x14ac:dyDescent="0.2">
      <c r="D1382" s="185"/>
    </row>
    <row r="1383" spans="4:4" x14ac:dyDescent="0.2">
      <c r="D1383" s="185"/>
    </row>
    <row r="1384" spans="4:4" x14ac:dyDescent="0.2">
      <c r="D1384" s="185"/>
    </row>
    <row r="1385" spans="4:4" x14ac:dyDescent="0.2">
      <c r="D1385" s="185"/>
    </row>
    <row r="1386" spans="4:4" x14ac:dyDescent="0.2">
      <c r="D1386" s="185"/>
    </row>
    <row r="1387" spans="4:4" x14ac:dyDescent="0.2">
      <c r="D1387" s="185"/>
    </row>
    <row r="1388" spans="4:4" x14ac:dyDescent="0.2">
      <c r="D1388" s="185"/>
    </row>
    <row r="1389" spans="4:4" x14ac:dyDescent="0.2">
      <c r="D1389" s="185"/>
    </row>
    <row r="1390" spans="4:4" x14ac:dyDescent="0.2">
      <c r="D1390" s="185"/>
    </row>
    <row r="1391" spans="4:4" x14ac:dyDescent="0.2">
      <c r="D1391" s="185"/>
    </row>
    <row r="1392" spans="4:4" x14ac:dyDescent="0.2">
      <c r="D1392" s="185"/>
    </row>
    <row r="1393" spans="4:4" x14ac:dyDescent="0.2">
      <c r="D1393" s="185"/>
    </row>
    <row r="1394" spans="4:4" x14ac:dyDescent="0.2">
      <c r="D1394" s="185"/>
    </row>
    <row r="1395" spans="4:4" x14ac:dyDescent="0.2">
      <c r="D1395" s="185"/>
    </row>
    <row r="1396" spans="4:4" x14ac:dyDescent="0.2">
      <c r="D1396" s="185"/>
    </row>
    <row r="1397" spans="4:4" x14ac:dyDescent="0.2">
      <c r="D1397" s="185"/>
    </row>
    <row r="1398" spans="4:4" x14ac:dyDescent="0.2">
      <c r="D1398" s="185"/>
    </row>
    <row r="1399" spans="4:4" x14ac:dyDescent="0.2">
      <c r="D1399" s="185"/>
    </row>
    <row r="1400" spans="4:4" x14ac:dyDescent="0.2">
      <c r="D1400" s="185"/>
    </row>
    <row r="1401" spans="4:4" x14ac:dyDescent="0.2">
      <c r="D1401" s="185"/>
    </row>
    <row r="1402" spans="4:4" x14ac:dyDescent="0.2">
      <c r="D1402" s="185"/>
    </row>
    <row r="1403" spans="4:4" x14ac:dyDescent="0.2">
      <c r="D1403" s="185"/>
    </row>
    <row r="1404" spans="4:4" x14ac:dyDescent="0.2">
      <c r="D1404" s="185"/>
    </row>
    <row r="1405" spans="4:4" x14ac:dyDescent="0.2">
      <c r="D1405" s="185"/>
    </row>
    <row r="1406" spans="4:4" x14ac:dyDescent="0.2">
      <c r="D1406" s="185"/>
    </row>
    <row r="1407" spans="4:4" x14ac:dyDescent="0.2">
      <c r="D1407" s="185"/>
    </row>
    <row r="1408" spans="4:4" x14ac:dyDescent="0.2">
      <c r="D1408" s="185"/>
    </row>
    <row r="1409" spans="4:4" x14ac:dyDescent="0.2">
      <c r="D1409" s="185"/>
    </row>
    <row r="1410" spans="4:4" x14ac:dyDescent="0.2">
      <c r="D1410" s="185"/>
    </row>
    <row r="1411" spans="4:4" x14ac:dyDescent="0.2">
      <c r="D1411" s="185"/>
    </row>
    <row r="1412" spans="4:4" x14ac:dyDescent="0.2">
      <c r="D1412" s="185"/>
    </row>
    <row r="1413" spans="4:4" x14ac:dyDescent="0.2">
      <c r="D1413" s="185"/>
    </row>
    <row r="1414" spans="4:4" x14ac:dyDescent="0.2">
      <c r="D1414" s="185"/>
    </row>
    <row r="1415" spans="4:4" x14ac:dyDescent="0.2">
      <c r="D1415" s="185"/>
    </row>
    <row r="1416" spans="4:4" x14ac:dyDescent="0.2">
      <c r="D1416" s="185"/>
    </row>
    <row r="1417" spans="4:4" x14ac:dyDescent="0.2">
      <c r="D1417" s="185"/>
    </row>
    <row r="1418" spans="4:4" x14ac:dyDescent="0.2">
      <c r="D1418" s="185"/>
    </row>
    <row r="1419" spans="4:4" x14ac:dyDescent="0.2">
      <c r="D1419" s="185"/>
    </row>
    <row r="1420" spans="4:4" x14ac:dyDescent="0.2">
      <c r="D1420" s="185"/>
    </row>
    <row r="1421" spans="4:4" x14ac:dyDescent="0.2">
      <c r="D1421" s="185"/>
    </row>
    <row r="1422" spans="4:4" x14ac:dyDescent="0.2">
      <c r="D1422" s="185"/>
    </row>
    <row r="1423" spans="4:4" x14ac:dyDescent="0.2">
      <c r="D1423" s="185"/>
    </row>
    <row r="1424" spans="4:4" x14ac:dyDescent="0.2">
      <c r="D1424" s="185"/>
    </row>
    <row r="1425" spans="4:4" x14ac:dyDescent="0.2">
      <c r="D1425" s="185"/>
    </row>
    <row r="1426" spans="4:4" x14ac:dyDescent="0.2">
      <c r="D1426" s="185"/>
    </row>
    <row r="1427" spans="4:4" x14ac:dyDescent="0.2">
      <c r="D1427" s="185"/>
    </row>
    <row r="1428" spans="4:4" x14ac:dyDescent="0.2">
      <c r="D1428" s="185"/>
    </row>
    <row r="1429" spans="4:4" x14ac:dyDescent="0.2">
      <c r="D1429" s="185"/>
    </row>
    <row r="1430" spans="4:4" x14ac:dyDescent="0.2">
      <c r="D1430" s="185"/>
    </row>
    <row r="1431" spans="4:4" x14ac:dyDescent="0.2">
      <c r="D1431" s="185"/>
    </row>
    <row r="1432" spans="4:4" x14ac:dyDescent="0.2">
      <c r="D1432" s="185"/>
    </row>
    <row r="1433" spans="4:4" x14ac:dyDescent="0.2">
      <c r="D1433" s="185"/>
    </row>
    <row r="1434" spans="4:4" x14ac:dyDescent="0.2">
      <c r="D1434" s="185"/>
    </row>
    <row r="1435" spans="4:4" x14ac:dyDescent="0.2">
      <c r="D1435" s="185"/>
    </row>
    <row r="1436" spans="4:4" x14ac:dyDescent="0.2">
      <c r="D1436" s="185"/>
    </row>
    <row r="1437" spans="4:4" x14ac:dyDescent="0.2">
      <c r="D1437" s="185"/>
    </row>
    <row r="1438" spans="4:4" x14ac:dyDescent="0.2">
      <c r="D1438" s="185"/>
    </row>
    <row r="1439" spans="4:4" x14ac:dyDescent="0.2">
      <c r="D1439" s="185"/>
    </row>
    <row r="1440" spans="4:4" x14ac:dyDescent="0.2">
      <c r="D1440" s="185"/>
    </row>
    <row r="1441" spans="4:4" x14ac:dyDescent="0.2">
      <c r="D1441" s="185"/>
    </row>
    <row r="1442" spans="4:4" x14ac:dyDescent="0.2">
      <c r="D1442" s="185"/>
    </row>
    <row r="1443" spans="4:4" x14ac:dyDescent="0.2">
      <c r="D1443" s="185"/>
    </row>
    <row r="1444" spans="4:4" x14ac:dyDescent="0.2">
      <c r="D1444" s="185"/>
    </row>
    <row r="1445" spans="4:4" x14ac:dyDescent="0.2">
      <c r="D1445" s="185"/>
    </row>
    <row r="1446" spans="4:4" x14ac:dyDescent="0.2">
      <c r="D1446" s="185"/>
    </row>
    <row r="1447" spans="4:4" x14ac:dyDescent="0.2">
      <c r="D1447" s="185"/>
    </row>
    <row r="1448" spans="4:4" x14ac:dyDescent="0.2">
      <c r="D1448" s="185"/>
    </row>
    <row r="1449" spans="4:4" x14ac:dyDescent="0.2">
      <c r="D1449" s="185"/>
    </row>
    <row r="1450" spans="4:4" x14ac:dyDescent="0.2">
      <c r="D1450" s="185"/>
    </row>
    <row r="1451" spans="4:4" x14ac:dyDescent="0.2">
      <c r="D1451" s="185"/>
    </row>
    <row r="1452" spans="4:4" x14ac:dyDescent="0.2">
      <c r="D1452" s="185"/>
    </row>
    <row r="1453" spans="4:4" x14ac:dyDescent="0.2">
      <c r="D1453" s="185"/>
    </row>
    <row r="1454" spans="4:4" x14ac:dyDescent="0.2">
      <c r="D1454" s="185"/>
    </row>
    <row r="1455" spans="4:4" x14ac:dyDescent="0.2">
      <c r="D1455" s="185"/>
    </row>
    <row r="1456" spans="4:4" x14ac:dyDescent="0.2">
      <c r="D1456" s="185"/>
    </row>
    <row r="1457" spans="4:4" x14ac:dyDescent="0.2">
      <c r="D1457" s="185"/>
    </row>
    <row r="1458" spans="4:4" x14ac:dyDescent="0.2">
      <c r="D1458" s="185"/>
    </row>
    <row r="1459" spans="4:4" x14ac:dyDescent="0.2">
      <c r="D1459" s="185"/>
    </row>
    <row r="1460" spans="4:4" x14ac:dyDescent="0.2">
      <c r="D1460" s="185"/>
    </row>
    <row r="1461" spans="4:4" x14ac:dyDescent="0.2">
      <c r="D1461" s="185"/>
    </row>
    <row r="1462" spans="4:4" x14ac:dyDescent="0.2">
      <c r="D1462" s="185"/>
    </row>
    <row r="1463" spans="4:4" x14ac:dyDescent="0.2">
      <c r="D1463" s="185"/>
    </row>
    <row r="1464" spans="4:4" x14ac:dyDescent="0.2">
      <c r="D1464" s="185"/>
    </row>
    <row r="1465" spans="4:4" x14ac:dyDescent="0.2">
      <c r="D1465" s="185"/>
    </row>
    <row r="1466" spans="4:4" x14ac:dyDescent="0.2">
      <c r="D1466" s="185"/>
    </row>
    <row r="1467" spans="4:4" x14ac:dyDescent="0.2">
      <c r="D1467" s="185"/>
    </row>
    <row r="1468" spans="4:4" x14ac:dyDescent="0.2">
      <c r="D1468" s="185"/>
    </row>
    <row r="1469" spans="4:4" x14ac:dyDescent="0.2">
      <c r="D1469" s="185"/>
    </row>
    <row r="1470" spans="4:4" x14ac:dyDescent="0.2">
      <c r="D1470" s="185"/>
    </row>
    <row r="1471" spans="4:4" x14ac:dyDescent="0.2">
      <c r="D1471" s="185"/>
    </row>
    <row r="1472" spans="4:4" x14ac:dyDescent="0.2">
      <c r="D1472" s="185"/>
    </row>
    <row r="1473" spans="4:4" x14ac:dyDescent="0.2">
      <c r="D1473" s="185"/>
    </row>
    <row r="1474" spans="4:4" x14ac:dyDescent="0.2">
      <c r="D1474" s="185"/>
    </row>
    <row r="1475" spans="4:4" x14ac:dyDescent="0.2">
      <c r="D1475" s="185"/>
    </row>
    <row r="1476" spans="4:4" x14ac:dyDescent="0.2">
      <c r="D1476" s="185"/>
    </row>
    <row r="1477" spans="4:4" x14ac:dyDescent="0.2">
      <c r="D1477" s="185"/>
    </row>
    <row r="1478" spans="4:4" x14ac:dyDescent="0.2">
      <c r="D1478" s="185"/>
    </row>
    <row r="1479" spans="4:4" x14ac:dyDescent="0.2">
      <c r="D1479" s="185"/>
    </row>
    <row r="1480" spans="4:4" x14ac:dyDescent="0.2">
      <c r="D1480" s="185"/>
    </row>
    <row r="1481" spans="4:4" x14ac:dyDescent="0.2">
      <c r="D1481" s="185"/>
    </row>
    <row r="1482" spans="4:4" x14ac:dyDescent="0.2">
      <c r="D1482" s="185"/>
    </row>
    <row r="1483" spans="4:4" x14ac:dyDescent="0.2">
      <c r="D1483" s="185"/>
    </row>
    <row r="1484" spans="4:4" x14ac:dyDescent="0.2">
      <c r="D1484" s="185"/>
    </row>
    <row r="1485" spans="4:4" x14ac:dyDescent="0.2">
      <c r="D1485" s="185"/>
    </row>
    <row r="1486" spans="4:4" x14ac:dyDescent="0.2">
      <c r="D1486" s="185"/>
    </row>
    <row r="1487" spans="4:4" x14ac:dyDescent="0.2">
      <c r="D1487" s="185"/>
    </row>
    <row r="1488" spans="4:4" x14ac:dyDescent="0.2">
      <c r="D1488" s="185"/>
    </row>
    <row r="1489" spans="4:4" x14ac:dyDescent="0.2">
      <c r="D1489" s="185"/>
    </row>
    <row r="1490" spans="4:4" x14ac:dyDescent="0.2">
      <c r="D1490" s="185"/>
    </row>
    <row r="1491" spans="4:4" x14ac:dyDescent="0.2">
      <c r="D1491" s="185"/>
    </row>
    <row r="1492" spans="4:4" x14ac:dyDescent="0.2">
      <c r="D1492" s="185"/>
    </row>
    <row r="1493" spans="4:4" x14ac:dyDescent="0.2">
      <c r="D1493" s="185"/>
    </row>
    <row r="1494" spans="4:4" x14ac:dyDescent="0.2">
      <c r="D1494" s="185"/>
    </row>
    <row r="1495" spans="4:4" x14ac:dyDescent="0.2">
      <c r="D1495" s="185"/>
    </row>
    <row r="1496" spans="4:4" x14ac:dyDescent="0.2">
      <c r="D1496" s="185"/>
    </row>
    <row r="1497" spans="4:4" x14ac:dyDescent="0.2">
      <c r="D1497" s="185"/>
    </row>
    <row r="1498" spans="4:4" x14ac:dyDescent="0.2">
      <c r="D1498" s="185"/>
    </row>
    <row r="1499" spans="4:4" x14ac:dyDescent="0.2">
      <c r="D1499" s="185"/>
    </row>
    <row r="1500" spans="4:4" x14ac:dyDescent="0.2">
      <c r="D1500" s="185"/>
    </row>
    <row r="1501" spans="4:4" x14ac:dyDescent="0.2">
      <c r="D1501" s="185"/>
    </row>
    <row r="1502" spans="4:4" x14ac:dyDescent="0.2">
      <c r="D1502" s="185"/>
    </row>
    <row r="1503" spans="4:4" x14ac:dyDescent="0.2">
      <c r="D1503" s="185"/>
    </row>
    <row r="1504" spans="4:4" x14ac:dyDescent="0.2">
      <c r="D1504" s="185"/>
    </row>
    <row r="1505" spans="4:4" x14ac:dyDescent="0.2">
      <c r="D1505" s="185"/>
    </row>
    <row r="1506" spans="4:4" x14ac:dyDescent="0.2">
      <c r="D1506" s="185"/>
    </row>
    <row r="1507" spans="4:4" x14ac:dyDescent="0.2">
      <c r="D1507" s="185"/>
    </row>
    <row r="1508" spans="4:4" x14ac:dyDescent="0.2">
      <c r="D1508" s="185"/>
    </row>
    <row r="1509" spans="4:4" x14ac:dyDescent="0.2">
      <c r="D1509" s="185"/>
    </row>
    <row r="1510" spans="4:4" x14ac:dyDescent="0.2">
      <c r="D1510" s="185"/>
    </row>
    <row r="1511" spans="4:4" x14ac:dyDescent="0.2">
      <c r="D1511" s="185"/>
    </row>
    <row r="1512" spans="4:4" x14ac:dyDescent="0.2">
      <c r="D1512" s="185"/>
    </row>
    <row r="1513" spans="4:4" x14ac:dyDescent="0.2">
      <c r="D1513" s="185"/>
    </row>
    <row r="1514" spans="4:4" x14ac:dyDescent="0.2">
      <c r="D1514" s="185"/>
    </row>
    <row r="1515" spans="4:4" x14ac:dyDescent="0.2">
      <c r="D1515" s="185"/>
    </row>
    <row r="1516" spans="4:4" x14ac:dyDescent="0.2">
      <c r="D1516" s="185"/>
    </row>
    <row r="1517" spans="4:4" x14ac:dyDescent="0.2">
      <c r="D1517" s="185"/>
    </row>
    <row r="1518" spans="4:4" x14ac:dyDescent="0.2">
      <c r="D1518" s="185"/>
    </row>
    <row r="1519" spans="4:4" x14ac:dyDescent="0.2">
      <c r="D1519" s="185"/>
    </row>
    <row r="1520" spans="4:4" x14ac:dyDescent="0.2">
      <c r="D1520" s="185"/>
    </row>
    <row r="1521" spans="4:4" x14ac:dyDescent="0.2">
      <c r="D1521" s="185"/>
    </row>
    <row r="1522" spans="4:4" x14ac:dyDescent="0.2">
      <c r="D1522" s="185"/>
    </row>
    <row r="1523" spans="4:4" x14ac:dyDescent="0.2">
      <c r="D1523" s="185"/>
    </row>
    <row r="1524" spans="4:4" x14ac:dyDescent="0.2">
      <c r="D1524" s="185"/>
    </row>
    <row r="1525" spans="4:4" x14ac:dyDescent="0.2">
      <c r="D1525" s="185"/>
    </row>
    <row r="1526" spans="4:4" x14ac:dyDescent="0.2">
      <c r="D1526" s="185"/>
    </row>
    <row r="1527" spans="4:4" x14ac:dyDescent="0.2">
      <c r="D1527" s="185"/>
    </row>
    <row r="1528" spans="4:4" x14ac:dyDescent="0.2">
      <c r="D1528" s="185"/>
    </row>
    <row r="1529" spans="4:4" x14ac:dyDescent="0.2">
      <c r="D1529" s="185"/>
    </row>
    <row r="1530" spans="4:4" x14ac:dyDescent="0.2">
      <c r="D1530" s="185"/>
    </row>
    <row r="1531" spans="4:4" x14ac:dyDescent="0.2">
      <c r="D1531" s="185"/>
    </row>
    <row r="1532" spans="4:4" x14ac:dyDescent="0.2">
      <c r="D1532" s="185"/>
    </row>
    <row r="1533" spans="4:4" x14ac:dyDescent="0.2">
      <c r="D1533" s="185"/>
    </row>
    <row r="1534" spans="4:4" x14ac:dyDescent="0.2">
      <c r="D1534" s="185"/>
    </row>
    <row r="1535" spans="4:4" x14ac:dyDescent="0.2">
      <c r="D1535" s="185"/>
    </row>
    <row r="1536" spans="4:4" x14ac:dyDescent="0.2">
      <c r="D1536" s="185"/>
    </row>
    <row r="1537" spans="4:4" x14ac:dyDescent="0.2">
      <c r="D1537" s="185"/>
    </row>
    <row r="1538" spans="4:4" x14ac:dyDescent="0.2">
      <c r="D1538" s="185"/>
    </row>
    <row r="1539" spans="4:4" x14ac:dyDescent="0.2">
      <c r="D1539" s="185"/>
    </row>
    <row r="1540" spans="4:4" x14ac:dyDescent="0.2">
      <c r="D1540" s="185"/>
    </row>
    <row r="1541" spans="4:4" x14ac:dyDescent="0.2">
      <c r="D1541" s="185"/>
    </row>
    <row r="1542" spans="4:4" x14ac:dyDescent="0.2">
      <c r="D1542" s="185"/>
    </row>
    <row r="1543" spans="4:4" x14ac:dyDescent="0.2">
      <c r="D1543" s="185"/>
    </row>
    <row r="1544" spans="4:4" x14ac:dyDescent="0.2">
      <c r="D1544" s="185"/>
    </row>
    <row r="1545" spans="4:4" x14ac:dyDescent="0.2">
      <c r="D1545" s="185"/>
    </row>
    <row r="1546" spans="4:4" x14ac:dyDescent="0.2">
      <c r="D1546" s="185"/>
    </row>
    <row r="1547" spans="4:4" x14ac:dyDescent="0.2">
      <c r="D1547" s="185"/>
    </row>
    <row r="1548" spans="4:4" x14ac:dyDescent="0.2">
      <c r="D1548" s="185"/>
    </row>
    <row r="1549" spans="4:4" x14ac:dyDescent="0.2">
      <c r="D1549" s="185"/>
    </row>
    <row r="1550" spans="4:4" x14ac:dyDescent="0.2">
      <c r="D1550" s="185"/>
    </row>
    <row r="1551" spans="4:4" x14ac:dyDescent="0.2">
      <c r="D1551" s="185"/>
    </row>
    <row r="1552" spans="4:4" x14ac:dyDescent="0.2">
      <c r="D1552" s="185"/>
    </row>
    <row r="1553" spans="4:4" x14ac:dyDescent="0.2">
      <c r="D1553" s="185"/>
    </row>
    <row r="1554" spans="4:4" x14ac:dyDescent="0.2">
      <c r="D1554" s="185"/>
    </row>
    <row r="1555" spans="4:4" x14ac:dyDescent="0.2">
      <c r="D1555" s="185"/>
    </row>
    <row r="1556" spans="4:4" x14ac:dyDescent="0.2">
      <c r="D1556" s="185"/>
    </row>
    <row r="1557" spans="4:4" x14ac:dyDescent="0.2">
      <c r="D1557" s="185"/>
    </row>
    <row r="1558" spans="4:4" x14ac:dyDescent="0.2">
      <c r="D1558" s="185"/>
    </row>
    <row r="1559" spans="4:4" x14ac:dyDescent="0.2">
      <c r="D1559" s="185"/>
    </row>
    <row r="1560" spans="4:4" x14ac:dyDescent="0.2">
      <c r="D1560" s="185"/>
    </row>
    <row r="1561" spans="4:4" x14ac:dyDescent="0.2">
      <c r="D1561" s="185"/>
    </row>
    <row r="1562" spans="4:4" x14ac:dyDescent="0.2">
      <c r="D1562" s="185"/>
    </row>
    <row r="1563" spans="4:4" x14ac:dyDescent="0.2">
      <c r="D1563" s="185"/>
    </row>
    <row r="1564" spans="4:4" x14ac:dyDescent="0.2">
      <c r="D1564" s="185"/>
    </row>
    <row r="1565" spans="4:4" x14ac:dyDescent="0.2">
      <c r="D1565" s="185"/>
    </row>
    <row r="1566" spans="4:4" x14ac:dyDescent="0.2">
      <c r="D1566" s="185"/>
    </row>
    <row r="1567" spans="4:4" x14ac:dyDescent="0.2">
      <c r="D1567" s="185"/>
    </row>
    <row r="1568" spans="4:4" x14ac:dyDescent="0.2">
      <c r="D1568" s="185"/>
    </row>
    <row r="1569" spans="4:4" x14ac:dyDescent="0.2">
      <c r="D1569" s="185"/>
    </row>
    <row r="1570" spans="4:4" x14ac:dyDescent="0.2">
      <c r="D1570" s="185"/>
    </row>
    <row r="1571" spans="4:4" x14ac:dyDescent="0.2">
      <c r="D1571" s="185"/>
    </row>
    <row r="1572" spans="4:4" x14ac:dyDescent="0.2">
      <c r="D1572" s="185"/>
    </row>
    <row r="1573" spans="4:4" x14ac:dyDescent="0.2">
      <c r="D1573" s="185"/>
    </row>
    <row r="1574" spans="4:4" x14ac:dyDescent="0.2">
      <c r="D1574" s="185"/>
    </row>
    <row r="1575" spans="4:4" x14ac:dyDescent="0.2">
      <c r="D1575" s="185"/>
    </row>
    <row r="1576" spans="4:4" x14ac:dyDescent="0.2">
      <c r="D1576" s="185"/>
    </row>
    <row r="1577" spans="4:4" x14ac:dyDescent="0.2">
      <c r="D1577" s="185"/>
    </row>
    <row r="1578" spans="4:4" x14ac:dyDescent="0.2">
      <c r="D1578" s="185"/>
    </row>
    <row r="1579" spans="4:4" x14ac:dyDescent="0.2">
      <c r="D1579" s="185"/>
    </row>
    <row r="1580" spans="4:4" x14ac:dyDescent="0.2">
      <c r="D1580" s="185"/>
    </row>
    <row r="1581" spans="4:4" x14ac:dyDescent="0.2">
      <c r="D1581" s="185"/>
    </row>
    <row r="1582" spans="4:4" x14ac:dyDescent="0.2">
      <c r="D1582" s="185"/>
    </row>
    <row r="1583" spans="4:4" x14ac:dyDescent="0.2">
      <c r="D1583" s="185"/>
    </row>
    <row r="1584" spans="4:4" x14ac:dyDescent="0.2">
      <c r="D1584" s="185"/>
    </row>
    <row r="1585" spans="4:4" x14ac:dyDescent="0.2">
      <c r="D1585" s="185"/>
    </row>
    <row r="1586" spans="4:4" x14ac:dyDescent="0.2">
      <c r="D1586" s="185"/>
    </row>
    <row r="1587" spans="4:4" x14ac:dyDescent="0.2">
      <c r="D1587" s="185"/>
    </row>
    <row r="1588" spans="4:4" x14ac:dyDescent="0.2">
      <c r="D1588" s="185"/>
    </row>
    <row r="1589" spans="4:4" x14ac:dyDescent="0.2">
      <c r="D1589" s="185"/>
    </row>
    <row r="1590" spans="4:4" x14ac:dyDescent="0.2">
      <c r="D1590" s="185"/>
    </row>
    <row r="1591" spans="4:4" x14ac:dyDescent="0.2">
      <c r="D1591" s="185"/>
    </row>
    <row r="1592" spans="4:4" x14ac:dyDescent="0.2">
      <c r="D1592" s="185"/>
    </row>
    <row r="1593" spans="4:4" x14ac:dyDescent="0.2">
      <c r="D1593" s="185"/>
    </row>
    <row r="1594" spans="4:4" x14ac:dyDescent="0.2">
      <c r="D1594" s="185"/>
    </row>
    <row r="1595" spans="4:4" x14ac:dyDescent="0.2">
      <c r="D1595" s="185"/>
    </row>
    <row r="1596" spans="4:4" x14ac:dyDescent="0.2">
      <c r="D1596" s="185"/>
    </row>
    <row r="1597" spans="4:4" x14ac:dyDescent="0.2">
      <c r="D1597" s="185"/>
    </row>
    <row r="1598" spans="4:4" x14ac:dyDescent="0.2">
      <c r="D1598" s="185"/>
    </row>
    <row r="1599" spans="4:4" x14ac:dyDescent="0.2">
      <c r="D1599" s="185"/>
    </row>
    <row r="1600" spans="4:4" x14ac:dyDescent="0.2">
      <c r="D1600" s="185"/>
    </row>
    <row r="1601" spans="4:4" x14ac:dyDescent="0.2">
      <c r="D1601" s="185"/>
    </row>
    <row r="1602" spans="4:4" x14ac:dyDescent="0.2">
      <c r="D1602" s="185"/>
    </row>
    <row r="1603" spans="4:4" x14ac:dyDescent="0.2">
      <c r="D1603" s="185"/>
    </row>
    <row r="1604" spans="4:4" x14ac:dyDescent="0.2">
      <c r="D1604" s="185"/>
    </row>
    <row r="1605" spans="4:4" x14ac:dyDescent="0.2">
      <c r="D1605" s="185"/>
    </row>
    <row r="1606" spans="4:4" x14ac:dyDescent="0.2">
      <c r="D1606" s="185"/>
    </row>
    <row r="1607" spans="4:4" x14ac:dyDescent="0.2">
      <c r="D1607" s="185"/>
    </row>
    <row r="1608" spans="4:4" x14ac:dyDescent="0.2">
      <c r="D1608" s="185"/>
    </row>
    <row r="1609" spans="4:4" x14ac:dyDescent="0.2">
      <c r="D1609" s="185"/>
    </row>
    <row r="1610" spans="4:4" x14ac:dyDescent="0.2">
      <c r="D1610" s="185"/>
    </row>
    <row r="1611" spans="4:4" x14ac:dyDescent="0.2">
      <c r="D1611" s="185"/>
    </row>
    <row r="1612" spans="4:4" x14ac:dyDescent="0.2">
      <c r="D1612" s="185"/>
    </row>
    <row r="1613" spans="4:4" x14ac:dyDescent="0.2">
      <c r="D1613" s="185"/>
    </row>
    <row r="1614" spans="4:4" x14ac:dyDescent="0.2">
      <c r="D1614" s="185"/>
    </row>
    <row r="1615" spans="4:4" x14ac:dyDescent="0.2">
      <c r="D1615" s="185"/>
    </row>
    <row r="1616" spans="4:4" x14ac:dyDescent="0.2">
      <c r="D1616" s="185"/>
    </row>
    <row r="1617" spans="4:4" x14ac:dyDescent="0.2">
      <c r="D1617" s="185"/>
    </row>
    <row r="1618" spans="4:4" x14ac:dyDescent="0.2">
      <c r="D1618" s="185"/>
    </row>
    <row r="1619" spans="4:4" x14ac:dyDescent="0.2">
      <c r="D1619" s="185"/>
    </row>
    <row r="1620" spans="4:4" x14ac:dyDescent="0.2">
      <c r="D1620" s="185"/>
    </row>
    <row r="1621" spans="4:4" x14ac:dyDescent="0.2">
      <c r="D1621" s="185"/>
    </row>
    <row r="1622" spans="4:4" x14ac:dyDescent="0.2">
      <c r="D1622" s="185"/>
    </row>
    <row r="1623" spans="4:4" x14ac:dyDescent="0.2">
      <c r="D1623" s="185"/>
    </row>
    <row r="1624" spans="4:4" x14ac:dyDescent="0.2">
      <c r="D1624" s="185"/>
    </row>
    <row r="1625" spans="4:4" x14ac:dyDescent="0.2">
      <c r="D1625" s="185"/>
    </row>
    <row r="1626" spans="4:4" x14ac:dyDescent="0.2">
      <c r="D1626" s="185"/>
    </row>
    <row r="1627" spans="4:4" x14ac:dyDescent="0.2">
      <c r="D1627" s="185"/>
    </row>
    <row r="1628" spans="4:4" x14ac:dyDescent="0.2">
      <c r="D1628" s="185"/>
    </row>
    <row r="1629" spans="4:4" x14ac:dyDescent="0.2">
      <c r="D1629" s="185"/>
    </row>
    <row r="1630" spans="4:4" x14ac:dyDescent="0.2">
      <c r="D1630" s="185"/>
    </row>
    <row r="1631" spans="4:4" x14ac:dyDescent="0.2">
      <c r="D1631" s="185"/>
    </row>
    <row r="1632" spans="4:4" x14ac:dyDescent="0.2">
      <c r="D1632" s="185"/>
    </row>
    <row r="1633" spans="4:4" x14ac:dyDescent="0.2">
      <c r="D1633" s="185"/>
    </row>
    <row r="1634" spans="4:4" x14ac:dyDescent="0.2">
      <c r="D1634" s="185"/>
    </row>
    <row r="1635" spans="4:4" x14ac:dyDescent="0.2">
      <c r="D1635" s="185"/>
    </row>
    <row r="1636" spans="4:4" x14ac:dyDescent="0.2">
      <c r="D1636" s="185"/>
    </row>
    <row r="1637" spans="4:4" x14ac:dyDescent="0.2">
      <c r="D1637" s="185"/>
    </row>
    <row r="1638" spans="4:4" x14ac:dyDescent="0.2">
      <c r="D1638" s="185"/>
    </row>
    <row r="1639" spans="4:4" x14ac:dyDescent="0.2">
      <c r="D1639" s="185"/>
    </row>
    <row r="1640" spans="4:4" x14ac:dyDescent="0.2">
      <c r="D1640" s="185"/>
    </row>
    <row r="1641" spans="4:4" x14ac:dyDescent="0.2">
      <c r="D1641" s="185"/>
    </row>
    <row r="1642" spans="4:4" x14ac:dyDescent="0.2">
      <c r="D1642" s="185"/>
    </row>
    <row r="1643" spans="4:4" x14ac:dyDescent="0.2">
      <c r="D1643" s="185"/>
    </row>
    <row r="1644" spans="4:4" x14ac:dyDescent="0.2">
      <c r="D1644" s="185"/>
    </row>
    <row r="1645" spans="4:4" x14ac:dyDescent="0.2">
      <c r="D1645" s="185"/>
    </row>
    <row r="1646" spans="4:4" x14ac:dyDescent="0.2">
      <c r="D1646" s="185"/>
    </row>
    <row r="1647" spans="4:4" x14ac:dyDescent="0.2">
      <c r="D1647" s="185"/>
    </row>
    <row r="1648" spans="4:4" x14ac:dyDescent="0.2">
      <c r="D1648" s="185"/>
    </row>
    <row r="1649" spans="4:4" x14ac:dyDescent="0.2">
      <c r="D1649" s="185"/>
    </row>
    <row r="1650" spans="4:4" x14ac:dyDescent="0.2">
      <c r="D1650" s="185"/>
    </row>
    <row r="1651" spans="4:4" x14ac:dyDescent="0.2">
      <c r="D1651" s="185"/>
    </row>
    <row r="1652" spans="4:4" x14ac:dyDescent="0.2">
      <c r="D1652" s="185"/>
    </row>
    <row r="1653" spans="4:4" x14ac:dyDescent="0.2">
      <c r="D1653" s="185"/>
    </row>
    <row r="1654" spans="4:4" x14ac:dyDescent="0.2">
      <c r="D1654" s="185"/>
    </row>
    <row r="1655" spans="4:4" x14ac:dyDescent="0.2">
      <c r="D1655" s="185"/>
    </row>
    <row r="1656" spans="4:4" x14ac:dyDescent="0.2">
      <c r="D1656" s="185"/>
    </row>
    <row r="1657" spans="4:4" x14ac:dyDescent="0.2">
      <c r="D1657" s="185"/>
    </row>
    <row r="1658" spans="4:4" x14ac:dyDescent="0.2">
      <c r="D1658" s="185"/>
    </row>
    <row r="1659" spans="4:4" x14ac:dyDescent="0.2">
      <c r="D1659" s="185"/>
    </row>
    <row r="1660" spans="4:4" x14ac:dyDescent="0.2">
      <c r="D1660" s="185"/>
    </row>
    <row r="1661" spans="4:4" x14ac:dyDescent="0.2">
      <c r="D1661" s="185"/>
    </row>
    <row r="1662" spans="4:4" x14ac:dyDescent="0.2">
      <c r="D1662" s="185"/>
    </row>
    <row r="1663" spans="4:4" x14ac:dyDescent="0.2">
      <c r="D1663" s="185"/>
    </row>
    <row r="1664" spans="4:4" x14ac:dyDescent="0.2">
      <c r="D1664" s="185"/>
    </row>
    <row r="1665" spans="4:4" x14ac:dyDescent="0.2">
      <c r="D1665" s="185"/>
    </row>
    <row r="1666" spans="4:4" x14ac:dyDescent="0.2">
      <c r="D1666" s="185"/>
    </row>
    <row r="1667" spans="4:4" x14ac:dyDescent="0.2">
      <c r="D1667" s="185"/>
    </row>
    <row r="1668" spans="4:4" x14ac:dyDescent="0.2">
      <c r="D1668" s="185"/>
    </row>
    <row r="1669" spans="4:4" x14ac:dyDescent="0.2">
      <c r="D1669" s="185"/>
    </row>
    <row r="1670" spans="4:4" x14ac:dyDescent="0.2">
      <c r="D1670" s="185"/>
    </row>
    <row r="1671" spans="4:4" x14ac:dyDescent="0.2">
      <c r="D1671" s="185"/>
    </row>
    <row r="1672" spans="4:4" x14ac:dyDescent="0.2">
      <c r="D1672" s="185"/>
    </row>
    <row r="1673" spans="4:4" x14ac:dyDescent="0.2">
      <c r="D1673" s="185"/>
    </row>
    <row r="1674" spans="4:4" x14ac:dyDescent="0.2">
      <c r="D1674" s="185"/>
    </row>
    <row r="1675" spans="4:4" x14ac:dyDescent="0.2">
      <c r="D1675" s="185"/>
    </row>
    <row r="1676" spans="4:4" x14ac:dyDescent="0.2">
      <c r="D1676" s="185"/>
    </row>
    <row r="1677" spans="4:4" x14ac:dyDescent="0.2">
      <c r="D1677" s="185"/>
    </row>
    <row r="1678" spans="4:4" x14ac:dyDescent="0.2">
      <c r="D1678" s="185"/>
    </row>
    <row r="1679" spans="4:4" x14ac:dyDescent="0.2">
      <c r="D1679" s="185"/>
    </row>
    <row r="1680" spans="4:4" x14ac:dyDescent="0.2">
      <c r="D1680" s="185"/>
    </row>
    <row r="1681" spans="4:4" x14ac:dyDescent="0.2">
      <c r="D1681" s="185"/>
    </row>
    <row r="1682" spans="4:4" x14ac:dyDescent="0.2">
      <c r="D1682" s="185"/>
    </row>
    <row r="1683" spans="4:4" x14ac:dyDescent="0.2">
      <c r="D1683" s="185"/>
    </row>
    <row r="1684" spans="4:4" x14ac:dyDescent="0.2">
      <c r="D1684" s="185"/>
    </row>
    <row r="1685" spans="4:4" x14ac:dyDescent="0.2">
      <c r="D1685" s="185"/>
    </row>
    <row r="1686" spans="4:4" x14ac:dyDescent="0.2">
      <c r="D1686" s="185"/>
    </row>
    <row r="1687" spans="4:4" x14ac:dyDescent="0.2">
      <c r="D1687" s="185"/>
    </row>
    <row r="1688" spans="4:4" x14ac:dyDescent="0.2">
      <c r="D1688" s="185"/>
    </row>
    <row r="1689" spans="4:4" x14ac:dyDescent="0.2">
      <c r="D1689" s="185"/>
    </row>
    <row r="1690" spans="4:4" x14ac:dyDescent="0.2">
      <c r="D1690" s="185"/>
    </row>
    <row r="1691" spans="4:4" x14ac:dyDescent="0.2">
      <c r="D1691" s="185"/>
    </row>
    <row r="1692" spans="4:4" x14ac:dyDescent="0.2">
      <c r="D1692" s="185"/>
    </row>
    <row r="1693" spans="4:4" x14ac:dyDescent="0.2">
      <c r="D1693" s="185"/>
    </row>
    <row r="1694" spans="4:4" x14ac:dyDescent="0.2">
      <c r="D1694" s="185"/>
    </row>
    <row r="1695" spans="4:4" x14ac:dyDescent="0.2">
      <c r="D1695" s="185"/>
    </row>
    <row r="1696" spans="4:4" x14ac:dyDescent="0.2">
      <c r="D1696" s="185"/>
    </row>
    <row r="1697" spans="4:4" x14ac:dyDescent="0.2">
      <c r="D1697" s="185"/>
    </row>
    <row r="1698" spans="4:4" x14ac:dyDescent="0.2">
      <c r="D1698" s="185"/>
    </row>
    <row r="1699" spans="4:4" x14ac:dyDescent="0.2">
      <c r="D1699" s="185"/>
    </row>
    <row r="1700" spans="4:4" x14ac:dyDescent="0.2">
      <c r="D1700" s="185"/>
    </row>
    <row r="1701" spans="4:4" x14ac:dyDescent="0.2">
      <c r="D1701" s="185"/>
    </row>
    <row r="1702" spans="4:4" x14ac:dyDescent="0.2">
      <c r="D1702" s="185"/>
    </row>
    <row r="1703" spans="4:4" x14ac:dyDescent="0.2">
      <c r="D1703" s="185"/>
    </row>
    <row r="1704" spans="4:4" x14ac:dyDescent="0.2">
      <c r="D1704" s="185"/>
    </row>
    <row r="1705" spans="4:4" x14ac:dyDescent="0.2">
      <c r="D1705" s="185"/>
    </row>
    <row r="1706" spans="4:4" x14ac:dyDescent="0.2">
      <c r="D1706" s="185"/>
    </row>
    <row r="1707" spans="4:4" x14ac:dyDescent="0.2">
      <c r="D1707" s="185"/>
    </row>
    <row r="1708" spans="4:4" x14ac:dyDescent="0.2">
      <c r="D1708" s="185"/>
    </row>
    <row r="1709" spans="4:4" x14ac:dyDescent="0.2">
      <c r="D1709" s="185"/>
    </row>
    <row r="1710" spans="4:4" x14ac:dyDescent="0.2">
      <c r="D1710" s="185"/>
    </row>
    <row r="1711" spans="4:4" x14ac:dyDescent="0.2">
      <c r="D1711" s="185"/>
    </row>
    <row r="1712" spans="4:4" x14ac:dyDescent="0.2">
      <c r="D1712" s="185"/>
    </row>
    <row r="1713" spans="4:4" x14ac:dyDescent="0.2">
      <c r="D1713" s="185"/>
    </row>
    <row r="1714" spans="4:4" x14ac:dyDescent="0.2">
      <c r="D1714" s="185"/>
    </row>
    <row r="1715" spans="4:4" x14ac:dyDescent="0.2">
      <c r="D1715" s="185"/>
    </row>
    <row r="1716" spans="4:4" x14ac:dyDescent="0.2">
      <c r="D1716" s="185"/>
    </row>
    <row r="1717" spans="4:4" x14ac:dyDescent="0.2">
      <c r="D1717" s="185"/>
    </row>
    <row r="1718" spans="4:4" x14ac:dyDescent="0.2">
      <c r="D1718" s="185"/>
    </row>
    <row r="1719" spans="4:4" x14ac:dyDescent="0.2">
      <c r="D1719" s="185"/>
    </row>
    <row r="1720" spans="4:4" x14ac:dyDescent="0.2">
      <c r="D1720" s="185"/>
    </row>
    <row r="1721" spans="4:4" x14ac:dyDescent="0.2">
      <c r="D1721" s="185"/>
    </row>
    <row r="1722" spans="4:4" x14ac:dyDescent="0.2">
      <c r="D1722" s="185"/>
    </row>
    <row r="1723" spans="4:4" x14ac:dyDescent="0.2">
      <c r="D1723" s="185"/>
    </row>
    <row r="1724" spans="4:4" x14ac:dyDescent="0.2">
      <c r="D1724" s="185"/>
    </row>
    <row r="1725" spans="4:4" x14ac:dyDescent="0.2">
      <c r="D1725" s="185"/>
    </row>
    <row r="1726" spans="4:4" x14ac:dyDescent="0.2">
      <c r="D1726" s="185"/>
    </row>
    <row r="1727" spans="4:4" x14ac:dyDescent="0.2">
      <c r="D1727" s="185"/>
    </row>
    <row r="1728" spans="4:4" x14ac:dyDescent="0.2">
      <c r="D1728" s="185"/>
    </row>
    <row r="1729" spans="4:4" x14ac:dyDescent="0.2">
      <c r="D1729" s="185"/>
    </row>
    <row r="1730" spans="4:4" x14ac:dyDescent="0.2">
      <c r="D1730" s="185"/>
    </row>
    <row r="1731" spans="4:4" x14ac:dyDescent="0.2">
      <c r="D1731" s="185"/>
    </row>
    <row r="1732" spans="4:4" x14ac:dyDescent="0.2">
      <c r="D1732" s="185"/>
    </row>
    <row r="1733" spans="4:4" x14ac:dyDescent="0.2">
      <c r="D1733" s="185"/>
    </row>
    <row r="1734" spans="4:4" x14ac:dyDescent="0.2">
      <c r="D1734" s="185"/>
    </row>
    <row r="1735" spans="4:4" x14ac:dyDescent="0.2">
      <c r="D1735" s="185"/>
    </row>
    <row r="1736" spans="4:4" x14ac:dyDescent="0.2">
      <c r="D1736" s="185"/>
    </row>
    <row r="1737" spans="4:4" x14ac:dyDescent="0.2">
      <c r="D1737" s="185"/>
    </row>
    <row r="1738" spans="4:4" x14ac:dyDescent="0.2">
      <c r="D1738" s="185"/>
    </row>
    <row r="1739" spans="4:4" x14ac:dyDescent="0.2">
      <c r="D1739" s="185"/>
    </row>
    <row r="1740" spans="4:4" x14ac:dyDescent="0.2">
      <c r="D1740" s="185"/>
    </row>
    <row r="1741" spans="4:4" x14ac:dyDescent="0.2">
      <c r="D1741" s="185"/>
    </row>
    <row r="1742" spans="4:4" x14ac:dyDescent="0.2">
      <c r="D1742" s="185"/>
    </row>
    <row r="1743" spans="4:4" x14ac:dyDescent="0.2">
      <c r="D1743" s="185"/>
    </row>
    <row r="1744" spans="4:4" x14ac:dyDescent="0.2">
      <c r="D1744" s="185"/>
    </row>
    <row r="1745" spans="4:4" x14ac:dyDescent="0.2">
      <c r="D1745" s="185"/>
    </row>
    <row r="1746" spans="4:4" x14ac:dyDescent="0.2">
      <c r="D1746" s="185"/>
    </row>
    <row r="1747" spans="4:4" x14ac:dyDescent="0.2">
      <c r="D1747" s="185"/>
    </row>
    <row r="1748" spans="4:4" x14ac:dyDescent="0.2">
      <c r="D1748" s="185"/>
    </row>
    <row r="1749" spans="4:4" x14ac:dyDescent="0.2">
      <c r="D1749" s="185"/>
    </row>
    <row r="1750" spans="4:4" x14ac:dyDescent="0.2">
      <c r="D1750" s="185"/>
    </row>
    <row r="1751" spans="4:4" x14ac:dyDescent="0.2">
      <c r="D1751" s="185"/>
    </row>
    <row r="1752" spans="4:4" x14ac:dyDescent="0.2">
      <c r="D1752" s="185"/>
    </row>
    <row r="1753" spans="4:4" x14ac:dyDescent="0.2">
      <c r="D1753" s="185"/>
    </row>
    <row r="1754" spans="4:4" x14ac:dyDescent="0.2">
      <c r="D1754" s="185"/>
    </row>
    <row r="1755" spans="4:4" x14ac:dyDescent="0.2">
      <c r="D1755" s="185"/>
    </row>
    <row r="1756" spans="4:4" x14ac:dyDescent="0.2">
      <c r="D1756" s="185"/>
    </row>
    <row r="1757" spans="4:4" x14ac:dyDescent="0.2">
      <c r="D1757" s="185"/>
    </row>
    <row r="1758" spans="4:4" x14ac:dyDescent="0.2">
      <c r="D1758" s="185"/>
    </row>
    <row r="1759" spans="4:4" x14ac:dyDescent="0.2">
      <c r="D1759" s="185"/>
    </row>
    <row r="1760" spans="4:4" x14ac:dyDescent="0.2">
      <c r="D1760" s="185"/>
    </row>
    <row r="1761" spans="4:4" x14ac:dyDescent="0.2">
      <c r="D1761" s="185"/>
    </row>
    <row r="1762" spans="4:4" x14ac:dyDescent="0.2">
      <c r="D1762" s="185"/>
    </row>
    <row r="1763" spans="4:4" x14ac:dyDescent="0.2">
      <c r="D1763" s="185"/>
    </row>
    <row r="1764" spans="4:4" x14ac:dyDescent="0.2">
      <c r="D1764" s="185"/>
    </row>
    <row r="1765" spans="4:4" x14ac:dyDescent="0.2">
      <c r="D1765" s="185"/>
    </row>
    <row r="1766" spans="4:4" x14ac:dyDescent="0.2">
      <c r="D1766" s="185"/>
    </row>
    <row r="1767" spans="4:4" x14ac:dyDescent="0.2">
      <c r="D1767" s="185"/>
    </row>
    <row r="1768" spans="4:4" x14ac:dyDescent="0.2">
      <c r="D1768" s="185"/>
    </row>
    <row r="1769" spans="4:4" x14ac:dyDescent="0.2">
      <c r="D1769" s="185"/>
    </row>
    <row r="1770" spans="4:4" x14ac:dyDescent="0.2">
      <c r="D1770" s="185"/>
    </row>
    <row r="1771" spans="4:4" x14ac:dyDescent="0.2">
      <c r="D1771" s="185"/>
    </row>
    <row r="1772" spans="4:4" x14ac:dyDescent="0.2">
      <c r="D1772" s="185"/>
    </row>
    <row r="1773" spans="4:4" x14ac:dyDescent="0.2">
      <c r="D1773" s="185"/>
    </row>
    <row r="1774" spans="4:4" x14ac:dyDescent="0.2">
      <c r="D1774" s="185"/>
    </row>
    <row r="1775" spans="4:4" x14ac:dyDescent="0.2">
      <c r="D1775" s="185"/>
    </row>
    <row r="1776" spans="4:4" x14ac:dyDescent="0.2">
      <c r="D1776" s="185"/>
    </row>
    <row r="1777" spans="4:4" x14ac:dyDescent="0.2">
      <c r="D1777" s="185"/>
    </row>
    <row r="1778" spans="4:4" x14ac:dyDescent="0.2">
      <c r="D1778" s="185"/>
    </row>
    <row r="1779" spans="4:4" x14ac:dyDescent="0.2">
      <c r="D1779" s="185"/>
    </row>
    <row r="1780" spans="4:4" x14ac:dyDescent="0.2">
      <c r="D1780" s="185"/>
    </row>
    <row r="1781" spans="4:4" x14ac:dyDescent="0.2">
      <c r="D1781" s="185"/>
    </row>
    <row r="1782" spans="4:4" x14ac:dyDescent="0.2">
      <c r="D1782" s="185"/>
    </row>
    <row r="1783" spans="4:4" x14ac:dyDescent="0.2">
      <c r="D1783" s="185"/>
    </row>
    <row r="1784" spans="4:4" x14ac:dyDescent="0.2">
      <c r="D1784" s="185"/>
    </row>
    <row r="1785" spans="4:4" x14ac:dyDescent="0.2">
      <c r="D1785" s="185"/>
    </row>
    <row r="1786" spans="4:4" x14ac:dyDescent="0.2">
      <c r="D1786" s="185"/>
    </row>
    <row r="1787" spans="4:4" x14ac:dyDescent="0.2">
      <c r="D1787" s="185"/>
    </row>
    <row r="1788" spans="4:4" x14ac:dyDescent="0.2">
      <c r="D1788" s="185"/>
    </row>
    <row r="1789" spans="4:4" x14ac:dyDescent="0.2">
      <c r="D1789" s="185"/>
    </row>
    <row r="1790" spans="4:4" x14ac:dyDescent="0.2">
      <c r="D1790" s="185"/>
    </row>
    <row r="1791" spans="4:4" x14ac:dyDescent="0.2">
      <c r="D1791" s="185"/>
    </row>
    <row r="1792" spans="4:4" x14ac:dyDescent="0.2">
      <c r="D1792" s="185"/>
    </row>
    <row r="1793" spans="4:4" x14ac:dyDescent="0.2">
      <c r="D1793" s="185"/>
    </row>
    <row r="1794" spans="4:4" x14ac:dyDescent="0.2">
      <c r="D1794" s="185"/>
    </row>
    <row r="1795" spans="4:4" x14ac:dyDescent="0.2">
      <c r="D1795" s="185"/>
    </row>
    <row r="1796" spans="4:4" x14ac:dyDescent="0.2">
      <c r="D1796" s="185"/>
    </row>
    <row r="1797" spans="4:4" x14ac:dyDescent="0.2">
      <c r="D1797" s="185"/>
    </row>
    <row r="1798" spans="4:4" x14ac:dyDescent="0.2">
      <c r="D1798" s="185"/>
    </row>
    <row r="1799" spans="4:4" x14ac:dyDescent="0.2">
      <c r="D1799" s="185"/>
    </row>
    <row r="1800" spans="4:4" x14ac:dyDescent="0.2">
      <c r="D1800" s="185"/>
    </row>
    <row r="1801" spans="4:4" x14ac:dyDescent="0.2">
      <c r="D1801" s="185"/>
    </row>
    <row r="1802" spans="4:4" x14ac:dyDescent="0.2">
      <c r="D1802" s="185"/>
    </row>
    <row r="1803" spans="4:4" x14ac:dyDescent="0.2">
      <c r="D1803" s="185"/>
    </row>
    <row r="1804" spans="4:4" x14ac:dyDescent="0.2">
      <c r="D1804" s="185"/>
    </row>
    <row r="1805" spans="4:4" x14ac:dyDescent="0.2">
      <c r="D1805" s="185"/>
    </row>
    <row r="1806" spans="4:4" x14ac:dyDescent="0.2">
      <c r="D1806" s="185"/>
    </row>
    <row r="1807" spans="4:4" x14ac:dyDescent="0.2">
      <c r="D1807" s="185"/>
    </row>
    <row r="1808" spans="4:4" x14ac:dyDescent="0.2">
      <c r="D1808" s="185"/>
    </row>
    <row r="1809" spans="4:4" x14ac:dyDescent="0.2">
      <c r="D1809" s="185"/>
    </row>
    <row r="1810" spans="4:4" x14ac:dyDescent="0.2">
      <c r="D1810" s="185"/>
    </row>
    <row r="1811" spans="4:4" x14ac:dyDescent="0.2">
      <c r="D1811" s="185"/>
    </row>
    <row r="1812" spans="4:4" x14ac:dyDescent="0.2">
      <c r="D1812" s="185"/>
    </row>
    <row r="1813" spans="4:4" x14ac:dyDescent="0.2">
      <c r="D1813" s="185"/>
    </row>
    <row r="1814" spans="4:4" x14ac:dyDescent="0.2">
      <c r="D1814" s="185"/>
    </row>
    <row r="1815" spans="4:4" x14ac:dyDescent="0.2">
      <c r="D1815" s="185"/>
    </row>
    <row r="1816" spans="4:4" x14ac:dyDescent="0.2">
      <c r="D1816" s="185"/>
    </row>
    <row r="1817" spans="4:4" x14ac:dyDescent="0.2">
      <c r="D1817" s="185"/>
    </row>
    <row r="1818" spans="4:4" x14ac:dyDescent="0.2">
      <c r="D1818" s="185"/>
    </row>
    <row r="1819" spans="4:4" x14ac:dyDescent="0.2">
      <c r="D1819" s="185"/>
    </row>
    <row r="1820" spans="4:4" x14ac:dyDescent="0.2">
      <c r="D1820" s="185"/>
    </row>
    <row r="1821" spans="4:4" x14ac:dyDescent="0.2">
      <c r="D1821" s="185"/>
    </row>
    <row r="1822" spans="4:4" x14ac:dyDescent="0.2">
      <c r="D1822" s="185"/>
    </row>
    <row r="1823" spans="4:4" x14ac:dyDescent="0.2">
      <c r="D1823" s="185"/>
    </row>
    <row r="1824" spans="4:4" x14ac:dyDescent="0.2">
      <c r="D1824" s="185"/>
    </row>
    <row r="1825" spans="4:4" x14ac:dyDescent="0.2">
      <c r="D1825" s="185"/>
    </row>
    <row r="1826" spans="4:4" x14ac:dyDescent="0.2">
      <c r="D1826" s="185"/>
    </row>
    <row r="1827" spans="4:4" x14ac:dyDescent="0.2">
      <c r="D1827" s="185"/>
    </row>
    <row r="1828" spans="4:4" x14ac:dyDescent="0.2">
      <c r="D1828" s="185"/>
    </row>
    <row r="1829" spans="4:4" x14ac:dyDescent="0.2">
      <c r="D1829" s="185"/>
    </row>
    <row r="1830" spans="4:4" x14ac:dyDescent="0.2">
      <c r="D1830" s="185"/>
    </row>
    <row r="1831" spans="4:4" x14ac:dyDescent="0.2">
      <c r="D1831" s="185"/>
    </row>
    <row r="1832" spans="4:4" x14ac:dyDescent="0.2">
      <c r="D1832" s="185"/>
    </row>
    <row r="1833" spans="4:4" x14ac:dyDescent="0.2">
      <c r="D1833" s="185"/>
    </row>
    <row r="1834" spans="4:4" x14ac:dyDescent="0.2">
      <c r="D1834" s="185"/>
    </row>
    <row r="1835" spans="4:4" x14ac:dyDescent="0.2">
      <c r="D1835" s="185"/>
    </row>
    <row r="1836" spans="4:4" x14ac:dyDescent="0.2">
      <c r="D1836" s="185"/>
    </row>
    <row r="1837" spans="4:4" x14ac:dyDescent="0.2">
      <c r="D1837" s="185"/>
    </row>
    <row r="1838" spans="4:4" x14ac:dyDescent="0.2">
      <c r="D1838" s="185"/>
    </row>
    <row r="1839" spans="4:4" x14ac:dyDescent="0.2">
      <c r="D1839" s="185"/>
    </row>
    <row r="1840" spans="4:4" x14ac:dyDescent="0.2">
      <c r="D1840" s="185"/>
    </row>
    <row r="1841" spans="4:4" x14ac:dyDescent="0.2">
      <c r="D1841" s="185"/>
    </row>
    <row r="1842" spans="4:4" x14ac:dyDescent="0.2">
      <c r="D1842" s="185"/>
    </row>
    <row r="1843" spans="4:4" x14ac:dyDescent="0.2">
      <c r="D1843" s="185"/>
    </row>
    <row r="1844" spans="4:4" x14ac:dyDescent="0.2">
      <c r="D1844" s="185"/>
    </row>
    <row r="1845" spans="4:4" x14ac:dyDescent="0.2">
      <c r="D1845" s="185"/>
    </row>
    <row r="1846" spans="4:4" x14ac:dyDescent="0.2">
      <c r="D1846" s="185"/>
    </row>
    <row r="1847" spans="4:4" x14ac:dyDescent="0.2">
      <c r="D1847" s="185"/>
    </row>
    <row r="1848" spans="4:4" x14ac:dyDescent="0.2">
      <c r="D1848" s="185"/>
    </row>
    <row r="1849" spans="4:4" x14ac:dyDescent="0.2">
      <c r="D1849" s="185"/>
    </row>
    <row r="1850" spans="4:4" x14ac:dyDescent="0.2">
      <c r="D1850" s="185"/>
    </row>
    <row r="1851" spans="4:4" x14ac:dyDescent="0.2">
      <c r="D1851" s="185"/>
    </row>
    <row r="1852" spans="4:4" x14ac:dyDescent="0.2">
      <c r="D1852" s="185"/>
    </row>
    <row r="1853" spans="4:4" x14ac:dyDescent="0.2">
      <c r="D1853" s="185"/>
    </row>
    <row r="1854" spans="4:4" x14ac:dyDescent="0.2">
      <c r="D1854" s="185"/>
    </row>
    <row r="1855" spans="4:4" x14ac:dyDescent="0.2">
      <c r="D1855" s="185"/>
    </row>
    <row r="1856" spans="4:4" x14ac:dyDescent="0.2">
      <c r="D1856" s="185"/>
    </row>
    <row r="1857" spans="4:4" x14ac:dyDescent="0.2">
      <c r="D1857" s="185"/>
    </row>
    <row r="1858" spans="4:4" x14ac:dyDescent="0.2">
      <c r="D1858" s="185"/>
    </row>
    <row r="1859" spans="4:4" x14ac:dyDescent="0.2">
      <c r="D1859" s="185"/>
    </row>
    <row r="1860" spans="4:4" x14ac:dyDescent="0.2">
      <c r="D1860" s="185"/>
    </row>
    <row r="1861" spans="4:4" x14ac:dyDescent="0.2">
      <c r="D1861" s="185"/>
    </row>
    <row r="1862" spans="4:4" x14ac:dyDescent="0.2">
      <c r="D1862" s="185"/>
    </row>
    <row r="1863" spans="4:4" x14ac:dyDescent="0.2">
      <c r="D1863" s="185"/>
    </row>
    <row r="1864" spans="4:4" x14ac:dyDescent="0.2">
      <c r="D1864" s="185"/>
    </row>
    <row r="1865" spans="4:4" x14ac:dyDescent="0.2">
      <c r="D1865" s="185"/>
    </row>
    <row r="1866" spans="4:4" x14ac:dyDescent="0.2">
      <c r="D1866" s="185"/>
    </row>
    <row r="1867" spans="4:4" x14ac:dyDescent="0.2">
      <c r="D1867" s="185"/>
    </row>
    <row r="1868" spans="4:4" x14ac:dyDescent="0.2">
      <c r="D1868" s="185"/>
    </row>
    <row r="1869" spans="4:4" x14ac:dyDescent="0.2">
      <c r="D1869" s="185"/>
    </row>
    <row r="1870" spans="4:4" x14ac:dyDescent="0.2">
      <c r="D1870" s="185"/>
    </row>
    <row r="1871" spans="4:4" x14ac:dyDescent="0.2">
      <c r="D1871" s="185"/>
    </row>
    <row r="1872" spans="4:4" x14ac:dyDescent="0.2">
      <c r="D1872" s="185"/>
    </row>
    <row r="1873" spans="4:4" x14ac:dyDescent="0.2">
      <c r="D1873" s="185"/>
    </row>
    <row r="1874" spans="4:4" x14ac:dyDescent="0.2">
      <c r="D1874" s="185"/>
    </row>
    <row r="1875" spans="4:4" x14ac:dyDescent="0.2">
      <c r="D1875" s="185"/>
    </row>
    <row r="1876" spans="4:4" x14ac:dyDescent="0.2">
      <c r="D1876" s="185"/>
    </row>
    <row r="1877" spans="4:4" x14ac:dyDescent="0.2">
      <c r="D1877" s="185"/>
    </row>
    <row r="1878" spans="4:4" x14ac:dyDescent="0.2">
      <c r="D1878" s="185"/>
    </row>
    <row r="1879" spans="4:4" x14ac:dyDescent="0.2">
      <c r="D1879" s="185"/>
    </row>
    <row r="1880" spans="4:4" x14ac:dyDescent="0.2">
      <c r="D1880" s="185"/>
    </row>
    <row r="1881" spans="4:4" x14ac:dyDescent="0.2">
      <c r="D1881" s="185"/>
    </row>
    <row r="1882" spans="4:4" x14ac:dyDescent="0.2">
      <c r="D1882" s="185"/>
    </row>
    <row r="1883" spans="4:4" x14ac:dyDescent="0.2">
      <c r="D1883" s="185"/>
    </row>
    <row r="1884" spans="4:4" x14ac:dyDescent="0.2">
      <c r="D1884" s="185"/>
    </row>
    <row r="1885" spans="4:4" x14ac:dyDescent="0.2">
      <c r="D1885" s="185"/>
    </row>
    <row r="1886" spans="4:4" x14ac:dyDescent="0.2">
      <c r="D1886" s="185"/>
    </row>
    <row r="1887" spans="4:4" x14ac:dyDescent="0.2">
      <c r="D1887" s="185"/>
    </row>
    <row r="1888" spans="4:4" x14ac:dyDescent="0.2">
      <c r="D1888" s="185"/>
    </row>
    <row r="1889" spans="4:4" x14ac:dyDescent="0.2">
      <c r="D1889" s="185"/>
    </row>
    <row r="1890" spans="4:4" x14ac:dyDescent="0.2">
      <c r="D1890" s="185"/>
    </row>
    <row r="1891" spans="4:4" x14ac:dyDescent="0.2">
      <c r="D1891" s="185"/>
    </row>
    <row r="1892" spans="4:4" x14ac:dyDescent="0.2">
      <c r="D1892" s="185"/>
    </row>
    <row r="1893" spans="4:4" x14ac:dyDescent="0.2">
      <c r="D1893" s="185"/>
    </row>
    <row r="1894" spans="4:4" x14ac:dyDescent="0.2">
      <c r="D1894" s="185"/>
    </row>
    <row r="1895" spans="4:4" x14ac:dyDescent="0.2">
      <c r="D1895" s="185"/>
    </row>
    <row r="1896" spans="4:4" x14ac:dyDescent="0.2">
      <c r="D1896" s="185"/>
    </row>
    <row r="1897" spans="4:4" x14ac:dyDescent="0.2">
      <c r="D1897" s="185"/>
    </row>
    <row r="1898" spans="4:4" x14ac:dyDescent="0.2">
      <c r="D1898" s="185"/>
    </row>
    <row r="1899" spans="4:4" x14ac:dyDescent="0.2">
      <c r="D1899" s="185"/>
    </row>
    <row r="1900" spans="4:4" x14ac:dyDescent="0.2">
      <c r="D1900" s="185"/>
    </row>
    <row r="1901" spans="4:4" x14ac:dyDescent="0.2">
      <c r="D1901" s="185"/>
    </row>
    <row r="1902" spans="4:4" x14ac:dyDescent="0.2">
      <c r="D1902" s="185"/>
    </row>
    <row r="1903" spans="4:4" x14ac:dyDescent="0.2">
      <c r="D1903" s="185"/>
    </row>
    <row r="1904" spans="4:4" x14ac:dyDescent="0.2">
      <c r="D1904" s="185"/>
    </row>
    <row r="1905" spans="4:4" x14ac:dyDescent="0.2">
      <c r="D1905" s="185"/>
    </row>
    <row r="1906" spans="4:4" x14ac:dyDescent="0.2">
      <c r="D1906" s="185"/>
    </row>
    <row r="1907" spans="4:4" x14ac:dyDescent="0.2">
      <c r="D1907" s="185"/>
    </row>
    <row r="1908" spans="4:4" x14ac:dyDescent="0.2">
      <c r="D1908" s="185"/>
    </row>
    <row r="1909" spans="4:4" x14ac:dyDescent="0.2">
      <c r="D1909" s="185"/>
    </row>
    <row r="1910" spans="4:4" x14ac:dyDescent="0.2">
      <c r="D1910" s="185"/>
    </row>
    <row r="1911" spans="4:4" x14ac:dyDescent="0.2">
      <c r="D1911" s="185"/>
    </row>
    <row r="1912" spans="4:4" x14ac:dyDescent="0.2">
      <c r="D1912" s="185"/>
    </row>
    <row r="1913" spans="4:4" x14ac:dyDescent="0.2">
      <c r="D1913" s="185"/>
    </row>
    <row r="1914" spans="4:4" x14ac:dyDescent="0.2">
      <c r="D1914" s="185"/>
    </row>
    <row r="1915" spans="4:4" x14ac:dyDescent="0.2">
      <c r="D1915" s="185"/>
    </row>
    <row r="1916" spans="4:4" x14ac:dyDescent="0.2">
      <c r="D1916" s="185"/>
    </row>
    <row r="1917" spans="4:4" x14ac:dyDescent="0.2">
      <c r="D1917" s="185"/>
    </row>
    <row r="1918" spans="4:4" x14ac:dyDescent="0.2">
      <c r="D1918" s="185"/>
    </row>
    <row r="1919" spans="4:4" x14ac:dyDescent="0.2">
      <c r="D1919" s="185"/>
    </row>
    <row r="1920" spans="4:4" x14ac:dyDescent="0.2">
      <c r="D1920" s="185"/>
    </row>
    <row r="1921" spans="4:4" x14ac:dyDescent="0.2">
      <c r="D1921" s="185"/>
    </row>
    <row r="1922" spans="4:4" x14ac:dyDescent="0.2">
      <c r="D1922" s="185"/>
    </row>
    <row r="1923" spans="4:4" x14ac:dyDescent="0.2">
      <c r="D1923" s="185"/>
    </row>
    <row r="1924" spans="4:4" x14ac:dyDescent="0.2">
      <c r="D1924" s="185"/>
    </row>
    <row r="1925" spans="4:4" x14ac:dyDescent="0.2">
      <c r="D1925" s="185"/>
    </row>
    <row r="1926" spans="4:4" x14ac:dyDescent="0.2">
      <c r="D1926" s="185"/>
    </row>
    <row r="1927" spans="4:4" x14ac:dyDescent="0.2">
      <c r="D1927" s="185"/>
    </row>
    <row r="1928" spans="4:4" x14ac:dyDescent="0.2">
      <c r="D1928" s="185"/>
    </row>
    <row r="1929" spans="4:4" x14ac:dyDescent="0.2">
      <c r="D1929" s="185"/>
    </row>
    <row r="1930" spans="4:4" x14ac:dyDescent="0.2">
      <c r="D1930" s="185"/>
    </row>
    <row r="1931" spans="4:4" x14ac:dyDescent="0.2">
      <c r="D1931" s="185"/>
    </row>
    <row r="1932" spans="4:4" x14ac:dyDescent="0.2">
      <c r="D1932" s="185"/>
    </row>
    <row r="1933" spans="4:4" x14ac:dyDescent="0.2">
      <c r="D1933" s="185"/>
    </row>
    <row r="1934" spans="4:4" x14ac:dyDescent="0.2">
      <c r="D1934" s="185"/>
    </row>
    <row r="1935" spans="4:4" x14ac:dyDescent="0.2">
      <c r="D1935" s="185"/>
    </row>
    <row r="1936" spans="4:4" x14ac:dyDescent="0.2">
      <c r="D1936" s="185"/>
    </row>
    <row r="1937" spans="4:4" x14ac:dyDescent="0.2">
      <c r="D1937" s="185"/>
    </row>
    <row r="1938" spans="4:4" x14ac:dyDescent="0.2">
      <c r="D1938" s="185"/>
    </row>
    <row r="1939" spans="4:4" x14ac:dyDescent="0.2">
      <c r="D1939" s="185"/>
    </row>
    <row r="1940" spans="4:4" x14ac:dyDescent="0.2">
      <c r="D1940" s="185"/>
    </row>
    <row r="1941" spans="4:4" x14ac:dyDescent="0.2">
      <c r="D1941" s="185"/>
    </row>
    <row r="1942" spans="4:4" x14ac:dyDescent="0.2">
      <c r="D1942" s="185"/>
    </row>
    <row r="1943" spans="4:4" x14ac:dyDescent="0.2">
      <c r="D1943" s="185"/>
    </row>
    <row r="1944" spans="4:4" x14ac:dyDescent="0.2">
      <c r="D1944" s="185"/>
    </row>
    <row r="1945" spans="4:4" x14ac:dyDescent="0.2">
      <c r="D1945" s="185"/>
    </row>
    <row r="1946" spans="4:4" x14ac:dyDescent="0.2">
      <c r="D1946" s="185"/>
    </row>
    <row r="1947" spans="4:4" x14ac:dyDescent="0.2">
      <c r="D1947" s="185"/>
    </row>
    <row r="1948" spans="4:4" x14ac:dyDescent="0.2">
      <c r="D1948" s="185"/>
    </row>
    <row r="1949" spans="4:4" x14ac:dyDescent="0.2">
      <c r="D1949" s="185"/>
    </row>
    <row r="1950" spans="4:4" x14ac:dyDescent="0.2">
      <c r="D1950" s="185"/>
    </row>
    <row r="1951" spans="4:4" x14ac:dyDescent="0.2">
      <c r="D1951" s="185"/>
    </row>
    <row r="1952" spans="4:4" x14ac:dyDescent="0.2">
      <c r="D1952" s="185"/>
    </row>
    <row r="1953" spans="4:4" x14ac:dyDescent="0.2">
      <c r="D1953" s="185"/>
    </row>
    <row r="1954" spans="4:4" x14ac:dyDescent="0.2">
      <c r="D1954" s="185"/>
    </row>
    <row r="1955" spans="4:4" x14ac:dyDescent="0.2">
      <c r="D1955" s="185"/>
    </row>
    <row r="1956" spans="4:4" x14ac:dyDescent="0.2">
      <c r="D1956" s="185"/>
    </row>
    <row r="1957" spans="4:4" x14ac:dyDescent="0.2">
      <c r="D1957" s="185"/>
    </row>
    <row r="1958" spans="4:4" x14ac:dyDescent="0.2">
      <c r="D1958" s="185"/>
    </row>
    <row r="1959" spans="4:4" x14ac:dyDescent="0.2">
      <c r="D1959" s="185"/>
    </row>
    <row r="1960" spans="4:4" x14ac:dyDescent="0.2">
      <c r="D1960" s="185"/>
    </row>
    <row r="1961" spans="4:4" x14ac:dyDescent="0.2">
      <c r="D1961" s="185"/>
    </row>
    <row r="1962" spans="4:4" x14ac:dyDescent="0.2">
      <c r="D1962" s="185"/>
    </row>
    <row r="1963" spans="4:4" x14ac:dyDescent="0.2">
      <c r="D1963" s="185"/>
    </row>
    <row r="1964" spans="4:4" x14ac:dyDescent="0.2">
      <c r="D1964" s="185"/>
    </row>
    <row r="1965" spans="4:4" x14ac:dyDescent="0.2">
      <c r="D1965" s="185"/>
    </row>
    <row r="1966" spans="4:4" x14ac:dyDescent="0.2">
      <c r="D1966" s="185"/>
    </row>
    <row r="1967" spans="4:4" x14ac:dyDescent="0.2">
      <c r="D1967" s="185"/>
    </row>
    <row r="1968" spans="4:4" x14ac:dyDescent="0.2">
      <c r="D1968" s="185"/>
    </row>
    <row r="1969" spans="4:4" x14ac:dyDescent="0.2">
      <c r="D1969" s="185"/>
    </row>
    <row r="1970" spans="4:4" x14ac:dyDescent="0.2">
      <c r="D1970" s="185"/>
    </row>
    <row r="1971" spans="4:4" x14ac:dyDescent="0.2">
      <c r="D1971" s="185"/>
    </row>
    <row r="1972" spans="4:4" x14ac:dyDescent="0.2">
      <c r="D1972" s="185"/>
    </row>
    <row r="1973" spans="4:4" x14ac:dyDescent="0.2">
      <c r="D1973" s="185"/>
    </row>
    <row r="1974" spans="4:4" x14ac:dyDescent="0.2">
      <c r="D1974" s="185"/>
    </row>
    <row r="1975" spans="4:4" x14ac:dyDescent="0.2">
      <c r="D1975" s="185"/>
    </row>
    <row r="1976" spans="4:4" x14ac:dyDescent="0.2">
      <c r="D1976" s="185"/>
    </row>
    <row r="1977" spans="4:4" x14ac:dyDescent="0.2">
      <c r="D1977" s="185"/>
    </row>
    <row r="1978" spans="4:4" x14ac:dyDescent="0.2">
      <c r="D1978" s="185"/>
    </row>
    <row r="1979" spans="4:4" x14ac:dyDescent="0.2">
      <c r="D1979" s="185"/>
    </row>
    <row r="1980" spans="4:4" x14ac:dyDescent="0.2">
      <c r="D1980" s="185"/>
    </row>
    <row r="1981" spans="4:4" x14ac:dyDescent="0.2">
      <c r="D1981" s="185"/>
    </row>
    <row r="1982" spans="4:4" x14ac:dyDescent="0.2">
      <c r="D1982" s="185"/>
    </row>
    <row r="1983" spans="4:4" x14ac:dyDescent="0.2">
      <c r="D1983" s="185"/>
    </row>
    <row r="1984" spans="4:4" x14ac:dyDescent="0.2">
      <c r="D1984" s="185"/>
    </row>
    <row r="1985" spans="4:4" x14ac:dyDescent="0.2">
      <c r="D1985" s="185"/>
    </row>
    <row r="1986" spans="4:4" x14ac:dyDescent="0.2">
      <c r="D1986" s="185"/>
    </row>
    <row r="1987" spans="4:4" x14ac:dyDescent="0.2">
      <c r="D1987" s="185"/>
    </row>
    <row r="1988" spans="4:4" x14ac:dyDescent="0.2">
      <c r="D1988" s="185"/>
    </row>
    <row r="1989" spans="4:4" x14ac:dyDescent="0.2">
      <c r="D1989" s="185"/>
    </row>
    <row r="1990" spans="4:4" x14ac:dyDescent="0.2">
      <c r="D1990" s="185"/>
    </row>
    <row r="1991" spans="4:4" x14ac:dyDescent="0.2">
      <c r="D1991" s="185"/>
    </row>
    <row r="1992" spans="4:4" x14ac:dyDescent="0.2">
      <c r="D1992" s="185"/>
    </row>
    <row r="1993" spans="4:4" x14ac:dyDescent="0.2">
      <c r="D1993" s="185"/>
    </row>
    <row r="1994" spans="4:4" x14ac:dyDescent="0.2">
      <c r="D1994" s="185"/>
    </row>
    <row r="1995" spans="4:4" x14ac:dyDescent="0.2">
      <c r="D1995" s="185"/>
    </row>
    <row r="1996" spans="4:4" x14ac:dyDescent="0.2">
      <c r="D1996" s="185"/>
    </row>
    <row r="1997" spans="4:4" x14ac:dyDescent="0.2">
      <c r="D1997" s="185"/>
    </row>
    <row r="1998" spans="4:4" x14ac:dyDescent="0.2">
      <c r="D1998" s="185"/>
    </row>
    <row r="1999" spans="4:4" x14ac:dyDescent="0.2">
      <c r="D1999" s="185"/>
    </row>
    <row r="2000" spans="4:4" x14ac:dyDescent="0.2">
      <c r="D2000" s="185"/>
    </row>
    <row r="2001" spans="4:4" x14ac:dyDescent="0.2">
      <c r="D2001" s="185"/>
    </row>
    <row r="2002" spans="4:4" x14ac:dyDescent="0.2">
      <c r="D2002" s="185"/>
    </row>
    <row r="2003" spans="4:4" x14ac:dyDescent="0.2">
      <c r="D2003" s="185"/>
    </row>
    <row r="2004" spans="4:4" x14ac:dyDescent="0.2">
      <c r="D2004" s="185"/>
    </row>
    <row r="2005" spans="4:4" x14ac:dyDescent="0.2">
      <c r="D2005" s="185"/>
    </row>
    <row r="2006" spans="4:4" x14ac:dyDescent="0.2">
      <c r="D2006" s="185"/>
    </row>
    <row r="2007" spans="4:4" x14ac:dyDescent="0.2">
      <c r="D2007" s="185"/>
    </row>
    <row r="2008" spans="4:4" x14ac:dyDescent="0.2">
      <c r="D2008" s="185"/>
    </row>
    <row r="2009" spans="4:4" x14ac:dyDescent="0.2">
      <c r="D2009" s="185"/>
    </row>
    <row r="2010" spans="4:4" x14ac:dyDescent="0.2">
      <c r="D2010" s="185"/>
    </row>
    <row r="2011" spans="4:4" x14ac:dyDescent="0.2">
      <c r="D2011" s="185"/>
    </row>
    <row r="2012" spans="4:4" x14ac:dyDescent="0.2">
      <c r="D2012" s="185"/>
    </row>
    <row r="2013" spans="4:4" x14ac:dyDescent="0.2">
      <c r="D2013" s="185"/>
    </row>
    <row r="2014" spans="4:4" x14ac:dyDescent="0.2">
      <c r="D2014" s="185"/>
    </row>
    <row r="2015" spans="4:4" x14ac:dyDescent="0.2">
      <c r="D2015" s="185"/>
    </row>
    <row r="2016" spans="4:4" x14ac:dyDescent="0.2">
      <c r="D2016" s="185"/>
    </row>
    <row r="2017" spans="4:4" x14ac:dyDescent="0.2">
      <c r="D2017" s="185"/>
    </row>
    <row r="2018" spans="4:4" x14ac:dyDescent="0.2">
      <c r="D2018" s="185"/>
    </row>
    <row r="2019" spans="4:4" x14ac:dyDescent="0.2">
      <c r="D2019" s="185"/>
    </row>
    <row r="2020" spans="4:4" x14ac:dyDescent="0.2">
      <c r="D2020" s="185"/>
    </row>
    <row r="2021" spans="4:4" x14ac:dyDescent="0.2">
      <c r="D2021" s="185"/>
    </row>
    <row r="2022" spans="4:4" x14ac:dyDescent="0.2">
      <c r="D2022" s="185"/>
    </row>
    <row r="2023" spans="4:4" x14ac:dyDescent="0.2">
      <c r="D2023" s="185"/>
    </row>
    <row r="2024" spans="4:4" x14ac:dyDescent="0.2">
      <c r="D2024" s="185"/>
    </row>
    <row r="2025" spans="4:4" x14ac:dyDescent="0.2">
      <c r="D2025" s="185"/>
    </row>
    <row r="2026" spans="4:4" x14ac:dyDescent="0.2">
      <c r="D2026" s="185"/>
    </row>
    <row r="2027" spans="4:4" x14ac:dyDescent="0.2">
      <c r="D2027" s="185"/>
    </row>
    <row r="2028" spans="4:4" x14ac:dyDescent="0.2">
      <c r="D2028" s="185"/>
    </row>
    <row r="2029" spans="4:4" x14ac:dyDescent="0.2">
      <c r="D2029" s="185"/>
    </row>
    <row r="2030" spans="4:4" x14ac:dyDescent="0.2">
      <c r="D2030" s="185"/>
    </row>
    <row r="2031" spans="4:4" x14ac:dyDescent="0.2">
      <c r="D2031" s="185"/>
    </row>
    <row r="2032" spans="4:4" x14ac:dyDescent="0.2">
      <c r="D2032" s="185"/>
    </row>
    <row r="2033" spans="4:4" x14ac:dyDescent="0.2">
      <c r="D2033" s="185"/>
    </row>
    <row r="2034" spans="4:4" x14ac:dyDescent="0.2">
      <c r="D2034" s="185"/>
    </row>
    <row r="2035" spans="4:4" x14ac:dyDescent="0.2">
      <c r="D2035" s="185"/>
    </row>
    <row r="2036" spans="4:4" x14ac:dyDescent="0.2">
      <c r="D2036" s="185"/>
    </row>
    <row r="2037" spans="4:4" x14ac:dyDescent="0.2">
      <c r="D2037" s="185"/>
    </row>
    <row r="2038" spans="4:4" x14ac:dyDescent="0.2">
      <c r="D2038" s="185"/>
    </row>
    <row r="2039" spans="4:4" x14ac:dyDescent="0.2">
      <c r="D2039" s="185"/>
    </row>
    <row r="2040" spans="4:4" x14ac:dyDescent="0.2">
      <c r="D2040" s="185"/>
    </row>
    <row r="2041" spans="4:4" x14ac:dyDescent="0.2">
      <c r="D2041" s="185"/>
    </row>
    <row r="2042" spans="4:4" x14ac:dyDescent="0.2">
      <c r="D2042" s="185"/>
    </row>
    <row r="2043" spans="4:4" x14ac:dyDescent="0.2">
      <c r="D2043" s="185"/>
    </row>
    <row r="2044" spans="4:4" x14ac:dyDescent="0.2">
      <c r="D2044" s="185"/>
    </row>
    <row r="2045" spans="4:4" x14ac:dyDescent="0.2">
      <c r="D2045" s="185"/>
    </row>
    <row r="2046" spans="4:4" x14ac:dyDescent="0.2">
      <c r="D2046" s="185"/>
    </row>
    <row r="2047" spans="4:4" x14ac:dyDescent="0.2">
      <c r="D2047" s="185"/>
    </row>
    <row r="2048" spans="4:4" x14ac:dyDescent="0.2">
      <c r="D2048" s="185"/>
    </row>
    <row r="2049" spans="4:4" x14ac:dyDescent="0.2">
      <c r="D2049" s="185"/>
    </row>
    <row r="2050" spans="4:4" x14ac:dyDescent="0.2">
      <c r="D2050" s="185"/>
    </row>
    <row r="2051" spans="4:4" x14ac:dyDescent="0.2">
      <c r="D2051" s="185"/>
    </row>
    <row r="2052" spans="4:4" x14ac:dyDescent="0.2">
      <c r="D2052" s="185"/>
    </row>
    <row r="2053" spans="4:4" x14ac:dyDescent="0.2">
      <c r="D2053" s="185"/>
    </row>
    <row r="2054" spans="4:4" x14ac:dyDescent="0.2">
      <c r="D2054" s="185"/>
    </row>
    <row r="2055" spans="4:4" x14ac:dyDescent="0.2">
      <c r="D2055" s="185"/>
    </row>
    <row r="2056" spans="4:4" x14ac:dyDescent="0.2">
      <c r="D2056" s="185"/>
    </row>
    <row r="2057" spans="4:4" x14ac:dyDescent="0.2">
      <c r="D2057" s="185"/>
    </row>
    <row r="2058" spans="4:4" x14ac:dyDescent="0.2">
      <c r="D2058" s="185"/>
    </row>
    <row r="2059" spans="4:4" x14ac:dyDescent="0.2">
      <c r="D2059" s="185"/>
    </row>
    <row r="2060" spans="4:4" x14ac:dyDescent="0.2">
      <c r="D2060" s="185"/>
    </row>
    <row r="2061" spans="4:4" x14ac:dyDescent="0.2">
      <c r="D2061" s="185"/>
    </row>
    <row r="2062" spans="4:4" x14ac:dyDescent="0.2">
      <c r="D2062" s="185"/>
    </row>
    <row r="2063" spans="4:4" x14ac:dyDescent="0.2">
      <c r="D2063" s="185"/>
    </row>
    <row r="2064" spans="4:4" x14ac:dyDescent="0.2">
      <c r="D2064" s="185"/>
    </row>
    <row r="2065" spans="4:4" x14ac:dyDescent="0.2">
      <c r="D2065" s="185"/>
    </row>
    <row r="2066" spans="4:4" x14ac:dyDescent="0.2">
      <c r="D2066" s="185"/>
    </row>
    <row r="2067" spans="4:4" x14ac:dyDescent="0.2">
      <c r="D2067" s="185"/>
    </row>
    <row r="2068" spans="4:4" x14ac:dyDescent="0.2">
      <c r="D2068" s="185"/>
    </row>
    <row r="2069" spans="4:4" x14ac:dyDescent="0.2">
      <c r="D2069" s="185"/>
    </row>
    <row r="2070" spans="4:4" x14ac:dyDescent="0.2">
      <c r="D2070" s="185"/>
    </row>
    <row r="2071" spans="4:4" x14ac:dyDescent="0.2">
      <c r="D2071" s="185"/>
    </row>
    <row r="2072" spans="4:4" x14ac:dyDescent="0.2">
      <c r="D2072" s="185"/>
    </row>
    <row r="2073" spans="4:4" x14ac:dyDescent="0.2">
      <c r="D2073" s="185"/>
    </row>
    <row r="2074" spans="4:4" x14ac:dyDescent="0.2">
      <c r="D2074" s="185"/>
    </row>
    <row r="2075" spans="4:4" x14ac:dyDescent="0.2">
      <c r="D2075" s="185"/>
    </row>
    <row r="2076" spans="4:4" x14ac:dyDescent="0.2">
      <c r="D2076" s="185"/>
    </row>
    <row r="2077" spans="4:4" x14ac:dyDescent="0.2">
      <c r="D2077" s="185"/>
    </row>
    <row r="2078" spans="4:4" x14ac:dyDescent="0.2">
      <c r="D2078" s="185"/>
    </row>
    <row r="2079" spans="4:4" x14ac:dyDescent="0.2">
      <c r="D2079" s="185"/>
    </row>
    <row r="2080" spans="4:4" x14ac:dyDescent="0.2">
      <c r="D2080" s="185"/>
    </row>
    <row r="2081" spans="4:4" x14ac:dyDescent="0.2">
      <c r="D2081" s="185"/>
    </row>
    <row r="2082" spans="4:4" x14ac:dyDescent="0.2">
      <c r="D2082" s="185"/>
    </row>
    <row r="2083" spans="4:4" x14ac:dyDescent="0.2">
      <c r="D2083" s="185"/>
    </row>
    <row r="2084" spans="4:4" x14ac:dyDescent="0.2">
      <c r="D2084" s="185"/>
    </row>
    <row r="2085" spans="4:4" x14ac:dyDescent="0.2">
      <c r="D2085" s="185"/>
    </row>
    <row r="2086" spans="4:4" x14ac:dyDescent="0.2">
      <c r="D2086" s="185"/>
    </row>
    <row r="2087" spans="4:4" x14ac:dyDescent="0.2">
      <c r="D2087" s="185"/>
    </row>
    <row r="2088" spans="4:4" x14ac:dyDescent="0.2">
      <c r="D2088" s="185"/>
    </row>
    <row r="2089" spans="4:4" x14ac:dyDescent="0.2">
      <c r="D2089" s="185"/>
    </row>
    <row r="2090" spans="4:4" x14ac:dyDescent="0.2">
      <c r="D2090" s="185"/>
    </row>
    <row r="2091" spans="4:4" x14ac:dyDescent="0.2">
      <c r="D2091" s="185"/>
    </row>
    <row r="2092" spans="4:4" x14ac:dyDescent="0.2">
      <c r="D2092" s="185"/>
    </row>
    <row r="2093" spans="4:4" x14ac:dyDescent="0.2">
      <c r="D2093" s="185"/>
    </row>
    <row r="2094" spans="4:4" x14ac:dyDescent="0.2">
      <c r="D2094" s="185"/>
    </row>
    <row r="2095" spans="4:4" x14ac:dyDescent="0.2">
      <c r="D2095" s="185"/>
    </row>
    <row r="2096" spans="4:4" x14ac:dyDescent="0.2">
      <c r="D2096" s="185"/>
    </row>
    <row r="2097" spans="4:4" x14ac:dyDescent="0.2">
      <c r="D2097" s="185"/>
    </row>
    <row r="2098" spans="4:4" x14ac:dyDescent="0.2">
      <c r="D2098" s="185"/>
    </row>
    <row r="2099" spans="4:4" x14ac:dyDescent="0.2">
      <c r="D2099" s="185"/>
    </row>
    <row r="2100" spans="4:4" x14ac:dyDescent="0.2">
      <c r="D2100" s="185"/>
    </row>
    <row r="2101" spans="4:4" x14ac:dyDescent="0.2">
      <c r="D2101" s="185"/>
    </row>
    <row r="2102" spans="4:4" x14ac:dyDescent="0.2">
      <c r="D2102" s="185"/>
    </row>
    <row r="2103" spans="4:4" x14ac:dyDescent="0.2">
      <c r="D2103" s="185"/>
    </row>
    <row r="2104" spans="4:4" x14ac:dyDescent="0.2">
      <c r="D2104" s="185"/>
    </row>
    <row r="2105" spans="4:4" x14ac:dyDescent="0.2">
      <c r="D2105" s="185"/>
    </row>
    <row r="2106" spans="4:4" x14ac:dyDescent="0.2">
      <c r="D2106" s="185"/>
    </row>
    <row r="2107" spans="4:4" x14ac:dyDescent="0.2">
      <c r="D2107" s="185"/>
    </row>
    <row r="2108" spans="4:4" x14ac:dyDescent="0.2">
      <c r="D2108" s="185"/>
    </row>
    <row r="2109" spans="4:4" x14ac:dyDescent="0.2">
      <c r="D2109" s="185"/>
    </row>
    <row r="2110" spans="4:4" x14ac:dyDescent="0.2">
      <c r="D2110" s="185"/>
    </row>
    <row r="2111" spans="4:4" x14ac:dyDescent="0.2">
      <c r="D2111" s="185"/>
    </row>
    <row r="2112" spans="4:4" x14ac:dyDescent="0.2">
      <c r="D2112" s="185"/>
    </row>
    <row r="2113" spans="4:4" x14ac:dyDescent="0.2">
      <c r="D2113" s="185"/>
    </row>
    <row r="2114" spans="4:4" x14ac:dyDescent="0.2">
      <c r="D2114" s="185"/>
    </row>
    <row r="2115" spans="4:4" x14ac:dyDescent="0.2">
      <c r="D2115" s="185"/>
    </row>
    <row r="2116" spans="4:4" x14ac:dyDescent="0.2">
      <c r="D2116" s="185"/>
    </row>
    <row r="2117" spans="4:4" x14ac:dyDescent="0.2">
      <c r="D2117" s="185"/>
    </row>
    <row r="2118" spans="4:4" x14ac:dyDescent="0.2">
      <c r="D2118" s="185"/>
    </row>
    <row r="2119" spans="4:4" x14ac:dyDescent="0.2">
      <c r="D2119" s="185"/>
    </row>
    <row r="2120" spans="4:4" x14ac:dyDescent="0.2">
      <c r="D2120" s="185"/>
    </row>
    <row r="2121" spans="4:4" x14ac:dyDescent="0.2">
      <c r="D2121" s="185"/>
    </row>
    <row r="2122" spans="4:4" x14ac:dyDescent="0.2">
      <c r="D2122" s="185"/>
    </row>
    <row r="2123" spans="4:4" x14ac:dyDescent="0.2">
      <c r="D2123" s="185"/>
    </row>
    <row r="2124" spans="4:4" x14ac:dyDescent="0.2">
      <c r="D2124" s="185"/>
    </row>
    <row r="2125" spans="4:4" x14ac:dyDescent="0.2">
      <c r="D2125" s="185"/>
    </row>
    <row r="2126" spans="4:4" x14ac:dyDescent="0.2">
      <c r="D2126" s="185"/>
    </row>
    <row r="2127" spans="4:4" x14ac:dyDescent="0.2">
      <c r="D2127" s="185"/>
    </row>
    <row r="2128" spans="4:4" x14ac:dyDescent="0.2">
      <c r="D2128" s="185"/>
    </row>
    <row r="2129" spans="4:4" x14ac:dyDescent="0.2">
      <c r="D2129" s="185"/>
    </row>
    <row r="2130" spans="4:4" x14ac:dyDescent="0.2">
      <c r="D2130" s="185"/>
    </row>
    <row r="2131" spans="4:4" x14ac:dyDescent="0.2">
      <c r="D2131" s="185"/>
    </row>
    <row r="2132" spans="4:4" x14ac:dyDescent="0.2">
      <c r="D2132" s="185"/>
    </row>
    <row r="2133" spans="4:4" x14ac:dyDescent="0.2">
      <c r="D2133" s="185"/>
    </row>
    <row r="2134" spans="4:4" x14ac:dyDescent="0.2">
      <c r="D2134" s="185"/>
    </row>
    <row r="2135" spans="4:4" x14ac:dyDescent="0.2">
      <c r="D2135" s="185"/>
    </row>
    <row r="2136" spans="4:4" x14ac:dyDescent="0.2">
      <c r="D2136" s="185"/>
    </row>
    <row r="2137" spans="4:4" x14ac:dyDescent="0.2">
      <c r="D2137" s="185"/>
    </row>
    <row r="2138" spans="4:4" x14ac:dyDescent="0.2">
      <c r="D2138" s="185"/>
    </row>
    <row r="2139" spans="4:4" x14ac:dyDescent="0.2">
      <c r="D2139" s="185"/>
    </row>
    <row r="2140" spans="4:4" x14ac:dyDescent="0.2">
      <c r="D2140" s="185"/>
    </row>
    <row r="2141" spans="4:4" x14ac:dyDescent="0.2">
      <c r="D2141" s="185"/>
    </row>
    <row r="2142" spans="4:4" x14ac:dyDescent="0.2">
      <c r="D2142" s="185"/>
    </row>
    <row r="2143" spans="4:4" x14ac:dyDescent="0.2">
      <c r="D2143" s="185"/>
    </row>
    <row r="2144" spans="4:4" x14ac:dyDescent="0.2">
      <c r="D2144" s="185"/>
    </row>
    <row r="2145" spans="4:4" x14ac:dyDescent="0.2">
      <c r="D2145" s="185"/>
    </row>
    <row r="2146" spans="4:4" x14ac:dyDescent="0.2">
      <c r="D2146" s="185"/>
    </row>
    <row r="2147" spans="4:4" x14ac:dyDescent="0.2">
      <c r="D2147" s="185"/>
    </row>
    <row r="2148" spans="4:4" x14ac:dyDescent="0.2">
      <c r="D2148" s="185"/>
    </row>
    <row r="2149" spans="4:4" x14ac:dyDescent="0.2">
      <c r="D2149" s="185"/>
    </row>
    <row r="2150" spans="4:4" x14ac:dyDescent="0.2">
      <c r="D2150" s="185"/>
    </row>
    <row r="2151" spans="4:4" x14ac:dyDescent="0.2">
      <c r="D2151" s="185"/>
    </row>
    <row r="2152" spans="4:4" x14ac:dyDescent="0.2">
      <c r="D2152" s="185"/>
    </row>
    <row r="2153" spans="4:4" x14ac:dyDescent="0.2">
      <c r="D2153" s="185"/>
    </row>
    <row r="2154" spans="4:4" x14ac:dyDescent="0.2">
      <c r="D2154" s="185"/>
    </row>
    <row r="2155" spans="4:4" x14ac:dyDescent="0.2">
      <c r="D2155" s="185"/>
    </row>
    <row r="2156" spans="4:4" x14ac:dyDescent="0.2">
      <c r="D2156" s="185"/>
    </row>
    <row r="2157" spans="4:4" x14ac:dyDescent="0.2">
      <c r="D2157" s="185"/>
    </row>
    <row r="2158" spans="4:4" x14ac:dyDescent="0.2">
      <c r="D2158" s="185"/>
    </row>
    <row r="2159" spans="4:4" x14ac:dyDescent="0.2">
      <c r="D2159" s="185"/>
    </row>
    <row r="2160" spans="4:4" x14ac:dyDescent="0.2">
      <c r="D2160" s="185"/>
    </row>
    <row r="2161" spans="4:4" x14ac:dyDescent="0.2">
      <c r="D2161" s="185"/>
    </row>
    <row r="2162" spans="4:4" x14ac:dyDescent="0.2">
      <c r="D2162" s="185"/>
    </row>
    <row r="2163" spans="4:4" x14ac:dyDescent="0.2">
      <c r="D2163" s="185"/>
    </row>
    <row r="2164" spans="4:4" x14ac:dyDescent="0.2">
      <c r="D2164" s="185"/>
    </row>
    <row r="2165" spans="4:4" x14ac:dyDescent="0.2">
      <c r="D2165" s="185"/>
    </row>
    <row r="2166" spans="4:4" x14ac:dyDescent="0.2">
      <c r="D2166" s="185"/>
    </row>
    <row r="2167" spans="4:4" x14ac:dyDescent="0.2">
      <c r="D2167" s="185"/>
    </row>
    <row r="2168" spans="4:4" x14ac:dyDescent="0.2">
      <c r="D2168" s="185"/>
    </row>
    <row r="2169" spans="4:4" x14ac:dyDescent="0.2">
      <c r="D2169" s="185"/>
    </row>
    <row r="2170" spans="4:4" x14ac:dyDescent="0.2">
      <c r="D2170" s="185"/>
    </row>
    <row r="2171" spans="4:4" x14ac:dyDescent="0.2">
      <c r="D2171" s="185"/>
    </row>
    <row r="2172" spans="4:4" x14ac:dyDescent="0.2">
      <c r="D2172" s="185"/>
    </row>
    <row r="2173" spans="4:4" x14ac:dyDescent="0.2">
      <c r="D2173" s="185"/>
    </row>
    <row r="2174" spans="4:4" x14ac:dyDescent="0.2">
      <c r="D2174" s="185"/>
    </row>
    <row r="2175" spans="4:4" x14ac:dyDescent="0.2">
      <c r="D2175" s="185"/>
    </row>
    <row r="2176" spans="4:4" x14ac:dyDescent="0.2">
      <c r="D2176" s="185"/>
    </row>
    <row r="2177" spans="4:4" x14ac:dyDescent="0.2">
      <c r="D2177" s="185"/>
    </row>
    <row r="2178" spans="4:4" x14ac:dyDescent="0.2">
      <c r="D2178" s="185"/>
    </row>
    <row r="2179" spans="4:4" x14ac:dyDescent="0.2">
      <c r="D2179" s="185"/>
    </row>
    <row r="2180" spans="4:4" x14ac:dyDescent="0.2">
      <c r="D2180" s="185"/>
    </row>
    <row r="2181" spans="4:4" x14ac:dyDescent="0.2">
      <c r="D2181" s="185"/>
    </row>
    <row r="2182" spans="4:4" x14ac:dyDescent="0.2">
      <c r="D2182" s="185"/>
    </row>
    <row r="2183" spans="4:4" x14ac:dyDescent="0.2">
      <c r="D2183" s="185"/>
    </row>
    <row r="2184" spans="4:4" x14ac:dyDescent="0.2">
      <c r="D2184" s="185"/>
    </row>
    <row r="2185" spans="4:4" x14ac:dyDescent="0.2">
      <c r="D2185" s="185"/>
    </row>
    <row r="2186" spans="4:4" x14ac:dyDescent="0.2">
      <c r="D2186" s="185"/>
    </row>
    <row r="2187" spans="4:4" x14ac:dyDescent="0.2">
      <c r="D2187" s="185"/>
    </row>
    <row r="2188" spans="4:4" x14ac:dyDescent="0.2">
      <c r="D2188" s="185"/>
    </row>
    <row r="2189" spans="4:4" x14ac:dyDescent="0.2">
      <c r="D2189" s="185"/>
    </row>
    <row r="2190" spans="4:4" x14ac:dyDescent="0.2">
      <c r="D2190" s="185"/>
    </row>
    <row r="2191" spans="4:4" x14ac:dyDescent="0.2">
      <c r="D2191" s="185"/>
    </row>
    <row r="2192" spans="4:4" x14ac:dyDescent="0.2">
      <c r="D2192" s="185"/>
    </row>
    <row r="2193" spans="4:4" x14ac:dyDescent="0.2">
      <c r="D2193" s="185"/>
    </row>
    <row r="2194" spans="4:4" x14ac:dyDescent="0.2">
      <c r="D2194" s="185"/>
    </row>
    <row r="2195" spans="4:4" x14ac:dyDescent="0.2">
      <c r="D2195" s="185"/>
    </row>
    <row r="2196" spans="4:4" x14ac:dyDescent="0.2">
      <c r="D2196" s="185"/>
    </row>
    <row r="2197" spans="4:4" x14ac:dyDescent="0.2">
      <c r="D2197" s="185"/>
    </row>
    <row r="2198" spans="4:4" x14ac:dyDescent="0.2">
      <c r="D2198" s="185"/>
    </row>
    <row r="2199" spans="4:4" x14ac:dyDescent="0.2">
      <c r="D2199" s="185"/>
    </row>
    <row r="2200" spans="4:4" x14ac:dyDescent="0.2">
      <c r="D2200" s="185"/>
    </row>
    <row r="2201" spans="4:4" x14ac:dyDescent="0.2">
      <c r="D2201" s="185"/>
    </row>
    <row r="2202" spans="4:4" x14ac:dyDescent="0.2">
      <c r="D2202" s="185"/>
    </row>
    <row r="2203" spans="4:4" x14ac:dyDescent="0.2">
      <c r="D2203" s="185"/>
    </row>
    <row r="2204" spans="4:4" x14ac:dyDescent="0.2">
      <c r="D2204" s="185"/>
    </row>
    <row r="2205" spans="4:4" x14ac:dyDescent="0.2">
      <c r="D2205" s="185"/>
    </row>
    <row r="2206" spans="4:4" x14ac:dyDescent="0.2">
      <c r="D2206" s="185"/>
    </row>
    <row r="2207" spans="4:4" x14ac:dyDescent="0.2">
      <c r="D2207" s="185"/>
    </row>
    <row r="2208" spans="4:4" x14ac:dyDescent="0.2">
      <c r="D2208" s="185"/>
    </row>
    <row r="2209" spans="4:4" x14ac:dyDescent="0.2">
      <c r="D2209" s="185"/>
    </row>
    <row r="2210" spans="4:4" x14ac:dyDescent="0.2">
      <c r="D2210" s="185"/>
    </row>
    <row r="2211" spans="4:4" x14ac:dyDescent="0.2">
      <c r="D2211" s="185"/>
    </row>
    <row r="2212" spans="4:4" x14ac:dyDescent="0.2">
      <c r="D2212" s="185"/>
    </row>
    <row r="2213" spans="4:4" x14ac:dyDescent="0.2">
      <c r="D2213" s="185"/>
    </row>
    <row r="2214" spans="4:4" x14ac:dyDescent="0.2">
      <c r="D2214" s="185"/>
    </row>
    <row r="2215" spans="4:4" x14ac:dyDescent="0.2">
      <c r="D2215" s="185"/>
    </row>
    <row r="2216" spans="4:4" x14ac:dyDescent="0.2">
      <c r="D2216" s="185"/>
    </row>
    <row r="2217" spans="4:4" x14ac:dyDescent="0.2">
      <c r="D2217" s="185"/>
    </row>
    <row r="2218" spans="4:4" x14ac:dyDescent="0.2">
      <c r="D2218" s="185"/>
    </row>
    <row r="2219" spans="4:4" x14ac:dyDescent="0.2">
      <c r="D2219" s="185"/>
    </row>
    <row r="2220" spans="4:4" x14ac:dyDescent="0.2">
      <c r="D2220" s="185"/>
    </row>
    <row r="2221" spans="4:4" x14ac:dyDescent="0.2">
      <c r="D2221" s="185"/>
    </row>
    <row r="2222" spans="4:4" x14ac:dyDescent="0.2">
      <c r="D2222" s="185"/>
    </row>
    <row r="2223" spans="4:4" x14ac:dyDescent="0.2">
      <c r="D2223" s="185"/>
    </row>
    <row r="2224" spans="4:4" x14ac:dyDescent="0.2">
      <c r="D2224" s="185"/>
    </row>
    <row r="2225" spans="4:4" x14ac:dyDescent="0.2">
      <c r="D2225" s="185"/>
    </row>
    <row r="2226" spans="4:4" x14ac:dyDescent="0.2">
      <c r="D2226" s="185"/>
    </row>
    <row r="2227" spans="4:4" x14ac:dyDescent="0.2">
      <c r="D2227" s="185"/>
    </row>
    <row r="2228" spans="4:4" x14ac:dyDescent="0.2">
      <c r="D2228" s="185"/>
    </row>
    <row r="2229" spans="4:4" x14ac:dyDescent="0.2">
      <c r="D2229" s="185"/>
    </row>
    <row r="2230" spans="4:4" x14ac:dyDescent="0.2">
      <c r="D2230" s="185"/>
    </row>
    <row r="2231" spans="4:4" x14ac:dyDescent="0.2">
      <c r="D2231" s="185"/>
    </row>
    <row r="2232" spans="4:4" x14ac:dyDescent="0.2">
      <c r="D2232" s="185"/>
    </row>
    <row r="2233" spans="4:4" x14ac:dyDescent="0.2">
      <c r="D2233" s="185"/>
    </row>
    <row r="2234" spans="4:4" x14ac:dyDescent="0.2">
      <c r="D2234" s="185"/>
    </row>
    <row r="2235" spans="4:4" x14ac:dyDescent="0.2">
      <c r="D2235" s="185"/>
    </row>
    <row r="2236" spans="4:4" x14ac:dyDescent="0.2">
      <c r="D2236" s="185"/>
    </row>
    <row r="2237" spans="4:4" x14ac:dyDescent="0.2">
      <c r="D2237" s="185"/>
    </row>
    <row r="2238" spans="4:4" x14ac:dyDescent="0.2">
      <c r="D2238" s="185"/>
    </row>
    <row r="2239" spans="4:4" x14ac:dyDescent="0.2">
      <c r="D2239" s="185"/>
    </row>
    <row r="2240" spans="4:4" x14ac:dyDescent="0.2">
      <c r="D2240" s="185"/>
    </row>
    <row r="2241" spans="4:4" x14ac:dyDescent="0.2">
      <c r="D2241" s="185"/>
    </row>
    <row r="2242" spans="4:4" x14ac:dyDescent="0.2">
      <c r="D2242" s="185"/>
    </row>
    <row r="2243" spans="4:4" x14ac:dyDescent="0.2">
      <c r="D2243" s="185"/>
    </row>
    <row r="2244" spans="4:4" x14ac:dyDescent="0.2">
      <c r="D2244" s="185"/>
    </row>
    <row r="2245" spans="4:4" x14ac:dyDescent="0.2">
      <c r="D2245" s="185"/>
    </row>
    <row r="2246" spans="4:4" x14ac:dyDescent="0.2">
      <c r="D2246" s="185"/>
    </row>
    <row r="2247" spans="4:4" x14ac:dyDescent="0.2">
      <c r="D2247" s="185"/>
    </row>
    <row r="2248" spans="4:4" x14ac:dyDescent="0.2">
      <c r="D2248" s="185"/>
    </row>
    <row r="2249" spans="4:4" x14ac:dyDescent="0.2">
      <c r="D2249" s="185"/>
    </row>
    <row r="2250" spans="4:4" x14ac:dyDescent="0.2">
      <c r="D2250" s="185"/>
    </row>
    <row r="2251" spans="4:4" x14ac:dyDescent="0.2">
      <c r="D2251" s="185"/>
    </row>
    <row r="2252" spans="4:4" x14ac:dyDescent="0.2">
      <c r="D2252" s="185"/>
    </row>
    <row r="2253" spans="4:4" x14ac:dyDescent="0.2">
      <c r="D2253" s="185"/>
    </row>
    <row r="2254" spans="4:4" x14ac:dyDescent="0.2">
      <c r="D2254" s="185"/>
    </row>
    <row r="2255" spans="4:4" x14ac:dyDescent="0.2">
      <c r="D2255" s="185"/>
    </row>
    <row r="2256" spans="4:4" x14ac:dyDescent="0.2">
      <c r="D2256" s="185"/>
    </row>
    <row r="2257" spans="4:4" x14ac:dyDescent="0.2">
      <c r="D2257" s="185"/>
    </row>
    <row r="2258" spans="4:4" x14ac:dyDescent="0.2">
      <c r="D2258" s="185"/>
    </row>
    <row r="2259" spans="4:4" x14ac:dyDescent="0.2">
      <c r="D2259" s="185"/>
    </row>
    <row r="2260" spans="4:4" x14ac:dyDescent="0.2">
      <c r="D2260" s="185"/>
    </row>
    <row r="2261" spans="4:4" x14ac:dyDescent="0.2">
      <c r="D2261" s="185"/>
    </row>
    <row r="2262" spans="4:4" x14ac:dyDescent="0.2">
      <c r="D2262" s="185"/>
    </row>
    <row r="2263" spans="4:4" x14ac:dyDescent="0.2">
      <c r="D2263" s="185"/>
    </row>
    <row r="2264" spans="4:4" x14ac:dyDescent="0.2">
      <c r="D2264" s="185"/>
    </row>
    <row r="2265" spans="4:4" x14ac:dyDescent="0.2">
      <c r="D2265" s="185"/>
    </row>
    <row r="2266" spans="4:4" x14ac:dyDescent="0.2">
      <c r="D2266" s="185"/>
    </row>
    <row r="2267" spans="4:4" x14ac:dyDescent="0.2">
      <c r="D2267" s="185"/>
    </row>
    <row r="2268" spans="4:4" x14ac:dyDescent="0.2">
      <c r="D2268" s="185"/>
    </row>
    <row r="2269" spans="4:4" x14ac:dyDescent="0.2">
      <c r="D2269" s="185"/>
    </row>
    <row r="2270" spans="4:4" x14ac:dyDescent="0.2">
      <c r="D2270" s="185"/>
    </row>
    <row r="2271" spans="4:4" x14ac:dyDescent="0.2">
      <c r="D2271" s="185"/>
    </row>
    <row r="2272" spans="4:4" x14ac:dyDescent="0.2">
      <c r="D2272" s="185"/>
    </row>
    <row r="2273" spans="4:4" x14ac:dyDescent="0.2">
      <c r="D2273" s="185"/>
    </row>
    <row r="2274" spans="4:4" x14ac:dyDescent="0.2">
      <c r="D2274" s="185"/>
    </row>
    <row r="2275" spans="4:4" x14ac:dyDescent="0.2">
      <c r="D2275" s="185"/>
    </row>
    <row r="2276" spans="4:4" x14ac:dyDescent="0.2">
      <c r="D2276" s="185"/>
    </row>
    <row r="2277" spans="4:4" x14ac:dyDescent="0.2">
      <c r="D2277" s="185"/>
    </row>
    <row r="2278" spans="4:4" x14ac:dyDescent="0.2">
      <c r="D2278" s="185"/>
    </row>
    <row r="2279" spans="4:4" x14ac:dyDescent="0.2">
      <c r="D2279" s="185"/>
    </row>
    <row r="2280" spans="4:4" x14ac:dyDescent="0.2">
      <c r="D2280" s="185"/>
    </row>
    <row r="2281" spans="4:4" x14ac:dyDescent="0.2">
      <c r="D2281" s="185"/>
    </row>
    <row r="2282" spans="4:4" x14ac:dyDescent="0.2">
      <c r="D2282" s="185"/>
    </row>
    <row r="2283" spans="4:4" x14ac:dyDescent="0.2">
      <c r="D2283" s="185"/>
    </row>
    <row r="2284" spans="4:4" x14ac:dyDescent="0.2">
      <c r="D2284" s="185"/>
    </row>
    <row r="2285" spans="4:4" x14ac:dyDescent="0.2">
      <c r="D2285" s="185"/>
    </row>
    <row r="2286" spans="4:4" x14ac:dyDescent="0.2">
      <c r="D2286" s="185"/>
    </row>
    <row r="2287" spans="4:4" x14ac:dyDescent="0.2">
      <c r="D2287" s="185"/>
    </row>
    <row r="2288" spans="4:4" x14ac:dyDescent="0.2">
      <c r="D2288" s="185"/>
    </row>
    <row r="2289" spans="4:4" x14ac:dyDescent="0.2">
      <c r="D2289" s="185"/>
    </row>
    <row r="2290" spans="4:4" x14ac:dyDescent="0.2">
      <c r="D2290" s="185"/>
    </row>
    <row r="2291" spans="4:4" x14ac:dyDescent="0.2">
      <c r="D2291" s="185"/>
    </row>
    <row r="2292" spans="4:4" x14ac:dyDescent="0.2">
      <c r="D2292" s="185"/>
    </row>
    <row r="2293" spans="4:4" x14ac:dyDescent="0.2">
      <c r="D2293" s="185"/>
    </row>
    <row r="2294" spans="4:4" x14ac:dyDescent="0.2">
      <c r="D2294" s="185"/>
    </row>
    <row r="2295" spans="4:4" x14ac:dyDescent="0.2">
      <c r="D2295" s="185"/>
    </row>
    <row r="2296" spans="4:4" x14ac:dyDescent="0.2">
      <c r="D2296" s="185"/>
    </row>
    <row r="2297" spans="4:4" x14ac:dyDescent="0.2">
      <c r="D2297" s="185"/>
    </row>
    <row r="2298" spans="4:4" x14ac:dyDescent="0.2">
      <c r="D2298" s="185"/>
    </row>
    <row r="2299" spans="4:4" x14ac:dyDescent="0.2">
      <c r="D2299" s="185"/>
    </row>
    <row r="2300" spans="4:4" x14ac:dyDescent="0.2">
      <c r="D2300" s="185"/>
    </row>
    <row r="2301" spans="4:4" x14ac:dyDescent="0.2">
      <c r="D2301" s="185"/>
    </row>
    <row r="2302" spans="4:4" x14ac:dyDescent="0.2">
      <c r="D2302" s="185"/>
    </row>
    <row r="2303" spans="4:4" x14ac:dyDescent="0.2">
      <c r="D2303" s="185"/>
    </row>
    <row r="2304" spans="4:4" x14ac:dyDescent="0.2">
      <c r="D2304" s="185"/>
    </row>
    <row r="2305" spans="4:4" x14ac:dyDescent="0.2">
      <c r="D2305" s="185"/>
    </row>
    <row r="2306" spans="4:4" x14ac:dyDescent="0.2">
      <c r="D2306" s="185"/>
    </row>
    <row r="2307" spans="4:4" x14ac:dyDescent="0.2">
      <c r="D2307" s="185"/>
    </row>
    <row r="2308" spans="4:4" x14ac:dyDescent="0.2">
      <c r="D2308" s="185"/>
    </row>
    <row r="2309" spans="4:4" x14ac:dyDescent="0.2">
      <c r="D2309" s="185"/>
    </row>
    <row r="2310" spans="4:4" x14ac:dyDescent="0.2">
      <c r="D2310" s="185"/>
    </row>
    <row r="2311" spans="4:4" x14ac:dyDescent="0.2">
      <c r="D2311" s="185"/>
    </row>
    <row r="2312" spans="4:4" x14ac:dyDescent="0.2">
      <c r="D2312" s="185"/>
    </row>
    <row r="2313" spans="4:4" x14ac:dyDescent="0.2">
      <c r="D2313" s="185"/>
    </row>
    <row r="2314" spans="4:4" x14ac:dyDescent="0.2">
      <c r="D2314" s="185"/>
    </row>
    <row r="2315" spans="4:4" x14ac:dyDescent="0.2">
      <c r="D2315" s="185"/>
    </row>
    <row r="2316" spans="4:4" x14ac:dyDescent="0.2">
      <c r="D2316" s="185"/>
    </row>
    <row r="2317" spans="4:4" x14ac:dyDescent="0.2">
      <c r="D2317" s="185"/>
    </row>
    <row r="2318" spans="4:4" x14ac:dyDescent="0.2">
      <c r="D2318" s="185"/>
    </row>
    <row r="2319" spans="4:4" x14ac:dyDescent="0.2">
      <c r="D2319" s="185"/>
    </row>
    <row r="2320" spans="4:4" x14ac:dyDescent="0.2">
      <c r="D2320" s="185"/>
    </row>
    <row r="2321" spans="4:4" x14ac:dyDescent="0.2">
      <c r="D2321" s="185"/>
    </row>
    <row r="2322" spans="4:4" x14ac:dyDescent="0.2">
      <c r="D2322" s="185"/>
    </row>
    <row r="2323" spans="4:4" x14ac:dyDescent="0.2">
      <c r="D2323" s="185"/>
    </row>
    <row r="2324" spans="4:4" x14ac:dyDescent="0.2">
      <c r="D2324" s="185"/>
    </row>
    <row r="2325" spans="4:4" x14ac:dyDescent="0.2">
      <c r="D2325" s="185"/>
    </row>
    <row r="2326" spans="4:4" x14ac:dyDescent="0.2">
      <c r="D2326" s="185"/>
    </row>
    <row r="2327" spans="4:4" x14ac:dyDescent="0.2">
      <c r="D2327" s="185"/>
    </row>
    <row r="2328" spans="4:4" x14ac:dyDescent="0.2">
      <c r="D2328" s="185"/>
    </row>
    <row r="2329" spans="4:4" x14ac:dyDescent="0.2">
      <c r="D2329" s="185"/>
    </row>
    <row r="2330" spans="4:4" x14ac:dyDescent="0.2">
      <c r="D2330" s="185"/>
    </row>
    <row r="2331" spans="4:4" x14ac:dyDescent="0.2">
      <c r="D2331" s="185"/>
    </row>
    <row r="2332" spans="4:4" x14ac:dyDescent="0.2">
      <c r="D2332" s="185"/>
    </row>
    <row r="2333" spans="4:4" x14ac:dyDescent="0.2">
      <c r="D2333" s="185"/>
    </row>
    <row r="2334" spans="4:4" x14ac:dyDescent="0.2">
      <c r="D2334" s="185"/>
    </row>
    <row r="2335" spans="4:4" x14ac:dyDescent="0.2">
      <c r="D2335" s="185"/>
    </row>
    <row r="2336" spans="4:4" x14ac:dyDescent="0.2">
      <c r="D2336" s="185"/>
    </row>
    <row r="2337" spans="4:4" x14ac:dyDescent="0.2">
      <c r="D2337" s="185"/>
    </row>
    <row r="2338" spans="4:4" x14ac:dyDescent="0.2">
      <c r="D2338" s="185"/>
    </row>
    <row r="2339" spans="4:4" x14ac:dyDescent="0.2">
      <c r="D2339" s="185"/>
    </row>
    <row r="2340" spans="4:4" x14ac:dyDescent="0.2">
      <c r="D2340" s="185"/>
    </row>
    <row r="2341" spans="4:4" x14ac:dyDescent="0.2">
      <c r="D2341" s="185"/>
    </row>
    <row r="2342" spans="4:4" x14ac:dyDescent="0.2">
      <c r="D2342" s="185"/>
    </row>
    <row r="2343" spans="4:4" x14ac:dyDescent="0.2">
      <c r="D2343" s="185"/>
    </row>
    <row r="2344" spans="4:4" x14ac:dyDescent="0.2">
      <c r="D2344" s="185"/>
    </row>
    <row r="2345" spans="4:4" x14ac:dyDescent="0.2">
      <c r="D2345" s="185"/>
    </row>
    <row r="2346" spans="4:4" x14ac:dyDescent="0.2">
      <c r="D2346" s="185"/>
    </row>
    <row r="2347" spans="4:4" x14ac:dyDescent="0.2">
      <c r="D2347" s="185"/>
    </row>
    <row r="2348" spans="4:4" x14ac:dyDescent="0.2">
      <c r="D2348" s="185"/>
    </row>
    <row r="2349" spans="4:4" x14ac:dyDescent="0.2">
      <c r="D2349" s="185"/>
    </row>
    <row r="2350" spans="4:4" x14ac:dyDescent="0.2">
      <c r="D2350" s="185"/>
    </row>
    <row r="2351" spans="4:4" x14ac:dyDescent="0.2">
      <c r="D2351" s="185"/>
    </row>
    <row r="2352" spans="4:4" x14ac:dyDescent="0.2">
      <c r="D2352" s="185"/>
    </row>
    <row r="2353" spans="4:4" x14ac:dyDescent="0.2">
      <c r="D2353" s="185"/>
    </row>
    <row r="2354" spans="4:4" x14ac:dyDescent="0.2">
      <c r="D2354" s="185"/>
    </row>
    <row r="2355" spans="4:4" x14ac:dyDescent="0.2">
      <c r="D2355" s="185"/>
    </row>
    <row r="2356" spans="4:4" x14ac:dyDescent="0.2">
      <c r="D2356" s="185"/>
    </row>
    <row r="2357" spans="4:4" x14ac:dyDescent="0.2">
      <c r="D2357" s="185"/>
    </row>
    <row r="2358" spans="4:4" x14ac:dyDescent="0.2">
      <c r="D2358" s="185"/>
    </row>
    <row r="2359" spans="4:4" x14ac:dyDescent="0.2">
      <c r="D2359" s="185"/>
    </row>
    <row r="2360" spans="4:4" x14ac:dyDescent="0.2">
      <c r="D2360" s="185"/>
    </row>
    <row r="2361" spans="4:4" x14ac:dyDescent="0.2">
      <c r="D2361" s="185"/>
    </row>
    <row r="2362" spans="4:4" x14ac:dyDescent="0.2">
      <c r="D2362" s="185"/>
    </row>
    <row r="2363" spans="4:4" x14ac:dyDescent="0.2">
      <c r="D2363" s="185"/>
    </row>
    <row r="2364" spans="4:4" x14ac:dyDescent="0.2">
      <c r="D2364" s="185"/>
    </row>
    <row r="2365" spans="4:4" x14ac:dyDescent="0.2">
      <c r="D2365" s="185"/>
    </row>
    <row r="2366" spans="4:4" x14ac:dyDescent="0.2">
      <c r="D2366" s="185"/>
    </row>
    <row r="2367" spans="4:4" x14ac:dyDescent="0.2">
      <c r="D2367" s="185"/>
    </row>
    <row r="2368" spans="4:4" x14ac:dyDescent="0.2">
      <c r="D2368" s="185"/>
    </row>
    <row r="2369" spans="4:4" x14ac:dyDescent="0.2">
      <c r="D2369" s="185"/>
    </row>
    <row r="2370" spans="4:4" x14ac:dyDescent="0.2">
      <c r="D2370" s="185"/>
    </row>
    <row r="2371" spans="4:4" x14ac:dyDescent="0.2">
      <c r="D2371" s="185"/>
    </row>
    <row r="2372" spans="4:4" x14ac:dyDescent="0.2">
      <c r="D2372" s="185"/>
    </row>
    <row r="2373" spans="4:4" x14ac:dyDescent="0.2">
      <c r="D2373" s="185"/>
    </row>
    <row r="2374" spans="4:4" x14ac:dyDescent="0.2">
      <c r="D2374" s="185"/>
    </row>
    <row r="2375" spans="4:4" x14ac:dyDescent="0.2">
      <c r="D2375" s="185"/>
    </row>
    <row r="2376" spans="4:4" x14ac:dyDescent="0.2">
      <c r="D2376" s="185"/>
    </row>
    <row r="2377" spans="4:4" x14ac:dyDescent="0.2">
      <c r="D2377" s="185"/>
    </row>
    <row r="2378" spans="4:4" x14ac:dyDescent="0.2">
      <c r="D2378" s="185"/>
    </row>
    <row r="2379" spans="4:4" x14ac:dyDescent="0.2">
      <c r="D2379" s="185"/>
    </row>
    <row r="2380" spans="4:4" x14ac:dyDescent="0.2">
      <c r="D2380" s="185"/>
    </row>
    <row r="2381" spans="4:4" x14ac:dyDescent="0.2">
      <c r="D2381" s="185"/>
    </row>
    <row r="2382" spans="4:4" x14ac:dyDescent="0.2">
      <c r="D2382" s="185"/>
    </row>
    <row r="2383" spans="4:4" x14ac:dyDescent="0.2">
      <c r="D2383" s="185"/>
    </row>
    <row r="2384" spans="4:4" x14ac:dyDescent="0.2">
      <c r="D2384" s="185"/>
    </row>
    <row r="2385" spans="4:4" x14ac:dyDescent="0.2">
      <c r="D2385" s="185"/>
    </row>
    <row r="2386" spans="4:4" x14ac:dyDescent="0.2">
      <c r="D2386" s="185"/>
    </row>
    <row r="2387" spans="4:4" x14ac:dyDescent="0.2">
      <c r="D2387" s="185"/>
    </row>
    <row r="2388" spans="4:4" x14ac:dyDescent="0.2">
      <c r="D2388" s="185"/>
    </row>
    <row r="2389" spans="4:4" x14ac:dyDescent="0.2">
      <c r="D2389" s="185"/>
    </row>
    <row r="2390" spans="4:4" x14ac:dyDescent="0.2">
      <c r="D2390" s="185"/>
    </row>
    <row r="2391" spans="4:4" x14ac:dyDescent="0.2">
      <c r="D2391" s="185"/>
    </row>
    <row r="2392" spans="4:4" x14ac:dyDescent="0.2">
      <c r="D2392" s="185"/>
    </row>
    <row r="2393" spans="4:4" x14ac:dyDescent="0.2">
      <c r="D2393" s="185"/>
    </row>
    <row r="2394" spans="4:4" x14ac:dyDescent="0.2">
      <c r="D2394" s="185"/>
    </row>
    <row r="2395" spans="4:4" x14ac:dyDescent="0.2">
      <c r="D2395" s="185"/>
    </row>
    <row r="2396" spans="4:4" x14ac:dyDescent="0.2">
      <c r="D2396" s="185"/>
    </row>
    <row r="2397" spans="4:4" x14ac:dyDescent="0.2">
      <c r="D2397" s="185"/>
    </row>
    <row r="2398" spans="4:4" x14ac:dyDescent="0.2">
      <c r="D2398" s="185"/>
    </row>
    <row r="2399" spans="4:4" x14ac:dyDescent="0.2">
      <c r="D2399" s="185"/>
    </row>
    <row r="2400" spans="4:4" x14ac:dyDescent="0.2">
      <c r="D2400" s="185"/>
    </row>
    <row r="2401" spans="4:4" x14ac:dyDescent="0.2">
      <c r="D2401" s="185"/>
    </row>
    <row r="2402" spans="4:4" x14ac:dyDescent="0.2">
      <c r="D2402" s="185"/>
    </row>
    <row r="2403" spans="4:4" x14ac:dyDescent="0.2">
      <c r="D2403" s="185"/>
    </row>
    <row r="2404" spans="4:4" x14ac:dyDescent="0.2">
      <c r="D2404" s="185"/>
    </row>
    <row r="2405" spans="4:4" x14ac:dyDescent="0.2">
      <c r="D2405" s="185"/>
    </row>
    <row r="2406" spans="4:4" x14ac:dyDescent="0.2">
      <c r="D2406" s="185"/>
    </row>
    <row r="2407" spans="4:4" x14ac:dyDescent="0.2">
      <c r="D2407" s="185"/>
    </row>
    <row r="2408" spans="4:4" x14ac:dyDescent="0.2">
      <c r="D2408" s="185"/>
    </row>
    <row r="2409" spans="4:4" x14ac:dyDescent="0.2">
      <c r="D2409" s="185"/>
    </row>
    <row r="2410" spans="4:4" x14ac:dyDescent="0.2">
      <c r="D2410" s="185"/>
    </row>
    <row r="2411" spans="4:4" x14ac:dyDescent="0.2">
      <c r="D2411" s="185"/>
    </row>
    <row r="2412" spans="4:4" x14ac:dyDescent="0.2">
      <c r="D2412" s="185"/>
    </row>
    <row r="2413" spans="4:4" x14ac:dyDescent="0.2">
      <c r="D2413" s="185"/>
    </row>
    <row r="2414" spans="4:4" x14ac:dyDescent="0.2">
      <c r="D2414" s="185"/>
    </row>
    <row r="2415" spans="4:4" x14ac:dyDescent="0.2">
      <c r="D2415" s="185"/>
    </row>
    <row r="2416" spans="4:4" x14ac:dyDescent="0.2">
      <c r="D2416" s="185"/>
    </row>
    <row r="2417" spans="4:4" x14ac:dyDescent="0.2">
      <c r="D2417" s="185"/>
    </row>
    <row r="2418" spans="4:4" x14ac:dyDescent="0.2">
      <c r="D2418" s="185"/>
    </row>
    <row r="2419" spans="4:4" x14ac:dyDescent="0.2">
      <c r="D2419" s="185"/>
    </row>
    <row r="2420" spans="4:4" x14ac:dyDescent="0.2">
      <c r="D2420" s="185"/>
    </row>
    <row r="2421" spans="4:4" x14ac:dyDescent="0.2">
      <c r="D2421" s="185"/>
    </row>
    <row r="2422" spans="4:4" x14ac:dyDescent="0.2">
      <c r="D2422" s="185"/>
    </row>
    <row r="2423" spans="4:4" x14ac:dyDescent="0.2">
      <c r="D2423" s="185"/>
    </row>
    <row r="2424" spans="4:4" x14ac:dyDescent="0.2">
      <c r="D2424" s="185"/>
    </row>
    <row r="2425" spans="4:4" x14ac:dyDescent="0.2">
      <c r="D2425" s="185"/>
    </row>
    <row r="2426" spans="4:4" x14ac:dyDescent="0.2">
      <c r="D2426" s="185"/>
    </row>
    <row r="2427" spans="4:4" x14ac:dyDescent="0.2">
      <c r="D2427" s="185"/>
    </row>
    <row r="2428" spans="4:4" x14ac:dyDescent="0.2">
      <c r="D2428" s="185"/>
    </row>
    <row r="2429" spans="4:4" x14ac:dyDescent="0.2">
      <c r="D2429" s="185"/>
    </row>
    <row r="2430" spans="4:4" x14ac:dyDescent="0.2">
      <c r="D2430" s="185"/>
    </row>
    <row r="2431" spans="4:4" x14ac:dyDescent="0.2">
      <c r="D2431" s="185"/>
    </row>
    <row r="2432" spans="4:4" x14ac:dyDescent="0.2">
      <c r="D2432" s="185"/>
    </row>
    <row r="2433" spans="4:4" x14ac:dyDescent="0.2">
      <c r="D2433" s="185"/>
    </row>
    <row r="2434" spans="4:4" x14ac:dyDescent="0.2">
      <c r="D2434" s="185"/>
    </row>
    <row r="2435" spans="4:4" x14ac:dyDescent="0.2">
      <c r="D2435" s="185"/>
    </row>
    <row r="2436" spans="4:4" x14ac:dyDescent="0.2">
      <c r="D2436" s="185"/>
    </row>
    <row r="2437" spans="4:4" x14ac:dyDescent="0.2">
      <c r="D2437" s="185"/>
    </row>
    <row r="2438" spans="4:4" x14ac:dyDescent="0.2">
      <c r="D2438" s="185"/>
    </row>
    <row r="2439" spans="4:4" x14ac:dyDescent="0.2">
      <c r="D2439" s="185"/>
    </row>
    <row r="2440" spans="4:4" x14ac:dyDescent="0.2">
      <c r="D2440" s="185"/>
    </row>
    <row r="2441" spans="4:4" x14ac:dyDescent="0.2">
      <c r="D2441" s="185"/>
    </row>
    <row r="2442" spans="4:4" x14ac:dyDescent="0.2">
      <c r="D2442" s="185"/>
    </row>
    <row r="2443" spans="4:4" x14ac:dyDescent="0.2">
      <c r="D2443" s="185"/>
    </row>
    <row r="2444" spans="4:4" x14ac:dyDescent="0.2">
      <c r="D2444" s="185"/>
    </row>
    <row r="2445" spans="4:4" x14ac:dyDescent="0.2">
      <c r="D2445" s="185"/>
    </row>
    <row r="2446" spans="4:4" x14ac:dyDescent="0.2">
      <c r="D2446" s="185"/>
    </row>
    <row r="2447" spans="4:4" x14ac:dyDescent="0.2">
      <c r="D2447" s="185"/>
    </row>
    <row r="2448" spans="4:4" x14ac:dyDescent="0.2">
      <c r="D2448" s="185"/>
    </row>
    <row r="2449" spans="4:4" x14ac:dyDescent="0.2">
      <c r="D2449" s="185"/>
    </row>
    <row r="2450" spans="4:4" x14ac:dyDescent="0.2">
      <c r="D2450" s="185"/>
    </row>
    <row r="2451" spans="4:4" x14ac:dyDescent="0.2">
      <c r="D2451" s="185"/>
    </row>
    <row r="2452" spans="4:4" x14ac:dyDescent="0.2">
      <c r="D2452" s="185"/>
    </row>
    <row r="2453" spans="4:4" x14ac:dyDescent="0.2">
      <c r="D2453" s="185"/>
    </row>
    <row r="2454" spans="4:4" x14ac:dyDescent="0.2">
      <c r="D2454" s="185"/>
    </row>
    <row r="2455" spans="4:4" x14ac:dyDescent="0.2">
      <c r="D2455" s="185"/>
    </row>
    <row r="2456" spans="4:4" x14ac:dyDescent="0.2">
      <c r="D2456" s="185"/>
    </row>
    <row r="2457" spans="4:4" x14ac:dyDescent="0.2">
      <c r="D2457" s="185"/>
    </row>
    <row r="2458" spans="4:4" x14ac:dyDescent="0.2">
      <c r="D2458" s="185"/>
    </row>
    <row r="2459" spans="4:4" x14ac:dyDescent="0.2">
      <c r="D2459" s="185"/>
    </row>
    <row r="2460" spans="4:4" x14ac:dyDescent="0.2">
      <c r="D2460" s="185"/>
    </row>
    <row r="2461" spans="4:4" x14ac:dyDescent="0.2">
      <c r="D2461" s="185"/>
    </row>
    <row r="2462" spans="4:4" x14ac:dyDescent="0.2">
      <c r="D2462" s="185"/>
    </row>
    <row r="2463" spans="4:4" x14ac:dyDescent="0.2">
      <c r="D2463" s="185"/>
    </row>
    <row r="2464" spans="4:4" x14ac:dyDescent="0.2">
      <c r="D2464" s="185"/>
    </row>
    <row r="2465" spans="4:4" x14ac:dyDescent="0.2">
      <c r="D2465" s="185"/>
    </row>
    <row r="2466" spans="4:4" x14ac:dyDescent="0.2">
      <c r="D2466" s="185"/>
    </row>
    <row r="2467" spans="4:4" x14ac:dyDescent="0.2">
      <c r="D2467" s="185"/>
    </row>
    <row r="2468" spans="4:4" x14ac:dyDescent="0.2">
      <c r="D2468" s="185"/>
    </row>
    <row r="2469" spans="4:4" x14ac:dyDescent="0.2">
      <c r="D2469" s="185"/>
    </row>
    <row r="2470" spans="4:4" x14ac:dyDescent="0.2">
      <c r="D2470" s="185"/>
    </row>
    <row r="2471" spans="4:4" x14ac:dyDescent="0.2">
      <c r="D2471" s="185"/>
    </row>
    <row r="2472" spans="4:4" x14ac:dyDescent="0.2">
      <c r="D2472" s="185"/>
    </row>
    <row r="2473" spans="4:4" x14ac:dyDescent="0.2">
      <c r="D2473" s="185"/>
    </row>
    <row r="2474" spans="4:4" x14ac:dyDescent="0.2">
      <c r="D2474" s="185"/>
    </row>
    <row r="2475" spans="4:4" x14ac:dyDescent="0.2">
      <c r="D2475" s="185"/>
    </row>
    <row r="2476" spans="4:4" x14ac:dyDescent="0.2">
      <c r="D2476" s="185"/>
    </row>
    <row r="2477" spans="4:4" x14ac:dyDescent="0.2">
      <c r="D2477" s="185"/>
    </row>
    <row r="2478" spans="4:4" x14ac:dyDescent="0.2">
      <c r="D2478" s="185"/>
    </row>
    <row r="2479" spans="4:4" x14ac:dyDescent="0.2">
      <c r="D2479" s="185"/>
    </row>
    <row r="2480" spans="4:4" x14ac:dyDescent="0.2">
      <c r="D2480" s="185"/>
    </row>
    <row r="2481" spans="4:4" x14ac:dyDescent="0.2">
      <c r="D2481" s="185"/>
    </row>
    <row r="2482" spans="4:4" x14ac:dyDescent="0.2">
      <c r="D2482" s="185"/>
    </row>
    <row r="2483" spans="4:4" x14ac:dyDescent="0.2">
      <c r="D2483" s="185"/>
    </row>
    <row r="2484" spans="4:4" x14ac:dyDescent="0.2">
      <c r="D2484" s="185"/>
    </row>
    <row r="2485" spans="4:4" x14ac:dyDescent="0.2">
      <c r="D2485" s="185"/>
    </row>
    <row r="2486" spans="4:4" x14ac:dyDescent="0.2">
      <c r="D2486" s="185"/>
    </row>
    <row r="2487" spans="4:4" x14ac:dyDescent="0.2">
      <c r="D2487" s="185"/>
    </row>
    <row r="2488" spans="4:4" x14ac:dyDescent="0.2">
      <c r="D2488" s="185"/>
    </row>
    <row r="2489" spans="4:4" x14ac:dyDescent="0.2">
      <c r="D2489" s="185"/>
    </row>
    <row r="2490" spans="4:4" x14ac:dyDescent="0.2">
      <c r="D2490" s="185"/>
    </row>
    <row r="2491" spans="4:4" x14ac:dyDescent="0.2">
      <c r="D2491" s="185"/>
    </row>
    <row r="2492" spans="4:4" x14ac:dyDescent="0.2">
      <c r="D2492" s="185"/>
    </row>
    <row r="2493" spans="4:4" x14ac:dyDescent="0.2">
      <c r="D2493" s="185"/>
    </row>
    <row r="2494" spans="4:4" x14ac:dyDescent="0.2">
      <c r="D2494" s="185"/>
    </row>
    <row r="2495" spans="4:4" x14ac:dyDescent="0.2">
      <c r="D2495" s="185"/>
    </row>
    <row r="2496" spans="4:4" x14ac:dyDescent="0.2">
      <c r="D2496" s="185"/>
    </row>
    <row r="2497" spans="4:4" x14ac:dyDescent="0.2">
      <c r="D2497" s="185"/>
    </row>
    <row r="2498" spans="4:4" x14ac:dyDescent="0.2">
      <c r="D2498" s="185"/>
    </row>
    <row r="2499" spans="4:4" x14ac:dyDescent="0.2">
      <c r="D2499" s="185"/>
    </row>
    <row r="2500" spans="4:4" x14ac:dyDescent="0.2">
      <c r="D2500" s="185"/>
    </row>
    <row r="2501" spans="4:4" x14ac:dyDescent="0.2">
      <c r="D2501" s="185"/>
    </row>
    <row r="2502" spans="4:4" x14ac:dyDescent="0.2">
      <c r="D2502" s="185"/>
    </row>
    <row r="2503" spans="4:4" x14ac:dyDescent="0.2">
      <c r="D2503" s="185"/>
    </row>
    <row r="2504" spans="4:4" x14ac:dyDescent="0.2">
      <c r="D2504" s="185"/>
    </row>
    <row r="2505" spans="4:4" x14ac:dyDescent="0.2">
      <c r="D2505" s="185"/>
    </row>
    <row r="2506" spans="4:4" x14ac:dyDescent="0.2">
      <c r="D2506" s="185"/>
    </row>
    <row r="2507" spans="4:4" x14ac:dyDescent="0.2">
      <c r="D2507" s="185"/>
    </row>
    <row r="2508" spans="4:4" x14ac:dyDescent="0.2">
      <c r="D2508" s="185"/>
    </row>
    <row r="2509" spans="4:4" x14ac:dyDescent="0.2">
      <c r="D2509" s="185"/>
    </row>
    <row r="2510" spans="4:4" x14ac:dyDescent="0.2">
      <c r="D2510" s="185"/>
    </row>
    <row r="2511" spans="4:4" x14ac:dyDescent="0.2">
      <c r="D2511" s="185"/>
    </row>
    <row r="2512" spans="4:4" x14ac:dyDescent="0.2">
      <c r="D2512" s="185"/>
    </row>
    <row r="2513" spans="4:4" x14ac:dyDescent="0.2">
      <c r="D2513" s="185"/>
    </row>
    <row r="2514" spans="4:4" x14ac:dyDescent="0.2">
      <c r="D2514" s="185"/>
    </row>
    <row r="2515" spans="4:4" x14ac:dyDescent="0.2">
      <c r="D2515" s="185"/>
    </row>
    <row r="2516" spans="4:4" x14ac:dyDescent="0.2">
      <c r="D2516" s="185"/>
    </row>
    <row r="2517" spans="4:4" x14ac:dyDescent="0.2">
      <c r="D2517" s="185"/>
    </row>
    <row r="2518" spans="4:4" x14ac:dyDescent="0.2">
      <c r="D2518" s="185"/>
    </row>
    <row r="2519" spans="4:4" x14ac:dyDescent="0.2">
      <c r="D2519" s="185"/>
    </row>
    <row r="2520" spans="4:4" x14ac:dyDescent="0.2">
      <c r="D2520" s="185"/>
    </row>
    <row r="2521" spans="4:4" x14ac:dyDescent="0.2">
      <c r="D2521" s="185"/>
    </row>
    <row r="2522" spans="4:4" x14ac:dyDescent="0.2">
      <c r="D2522" s="185"/>
    </row>
    <row r="2523" spans="4:4" x14ac:dyDescent="0.2">
      <c r="D2523" s="185"/>
    </row>
    <row r="2524" spans="4:4" x14ac:dyDescent="0.2">
      <c r="D2524" s="185"/>
    </row>
    <row r="2525" spans="4:4" x14ac:dyDescent="0.2">
      <c r="D2525" s="185"/>
    </row>
    <row r="2526" spans="4:4" x14ac:dyDescent="0.2">
      <c r="D2526" s="185"/>
    </row>
    <row r="2527" spans="4:4" x14ac:dyDescent="0.2">
      <c r="D2527" s="185"/>
    </row>
    <row r="2528" spans="4:4" x14ac:dyDescent="0.2">
      <c r="D2528" s="185"/>
    </row>
    <row r="2529" spans="4:4" x14ac:dyDescent="0.2">
      <c r="D2529" s="185"/>
    </row>
    <row r="2530" spans="4:4" x14ac:dyDescent="0.2">
      <c r="D2530" s="185"/>
    </row>
    <row r="2531" spans="4:4" x14ac:dyDescent="0.2">
      <c r="D2531" s="185"/>
    </row>
    <row r="2532" spans="4:4" x14ac:dyDescent="0.2">
      <c r="D2532" s="185"/>
    </row>
    <row r="2533" spans="4:4" x14ac:dyDescent="0.2">
      <c r="D2533" s="185"/>
    </row>
    <row r="2534" spans="4:4" x14ac:dyDescent="0.2">
      <c r="D2534" s="185"/>
    </row>
    <row r="2535" spans="4:4" x14ac:dyDescent="0.2">
      <c r="D2535" s="185"/>
    </row>
    <row r="2536" spans="4:4" x14ac:dyDescent="0.2">
      <c r="D2536" s="185"/>
    </row>
    <row r="2537" spans="4:4" x14ac:dyDescent="0.2">
      <c r="D2537" s="185"/>
    </row>
    <row r="2538" spans="4:4" x14ac:dyDescent="0.2">
      <c r="D2538" s="185"/>
    </row>
    <row r="2539" spans="4:4" x14ac:dyDescent="0.2">
      <c r="D2539" s="185"/>
    </row>
    <row r="2540" spans="4:4" x14ac:dyDescent="0.2">
      <c r="D2540" s="185"/>
    </row>
    <row r="2541" spans="4:4" x14ac:dyDescent="0.2">
      <c r="D2541" s="185"/>
    </row>
    <row r="2542" spans="4:4" x14ac:dyDescent="0.2">
      <c r="D2542" s="185"/>
    </row>
    <row r="2543" spans="4:4" x14ac:dyDescent="0.2">
      <c r="D2543" s="185"/>
    </row>
    <row r="2544" spans="4:4" x14ac:dyDescent="0.2">
      <c r="D2544" s="185"/>
    </row>
    <row r="2545" spans="4:4" x14ac:dyDescent="0.2">
      <c r="D2545" s="185"/>
    </row>
    <row r="2546" spans="4:4" x14ac:dyDescent="0.2">
      <c r="D2546" s="185"/>
    </row>
    <row r="2547" spans="4:4" x14ac:dyDescent="0.2">
      <c r="D2547" s="185"/>
    </row>
    <row r="2548" spans="4:4" x14ac:dyDescent="0.2">
      <c r="D2548" s="185"/>
    </row>
    <row r="2549" spans="4:4" x14ac:dyDescent="0.2">
      <c r="D2549" s="185"/>
    </row>
    <row r="2550" spans="4:4" x14ac:dyDescent="0.2">
      <c r="D2550" s="185"/>
    </row>
    <row r="2551" spans="4:4" x14ac:dyDescent="0.2">
      <c r="D2551" s="185"/>
    </row>
    <row r="2552" spans="4:4" x14ac:dyDescent="0.2">
      <c r="D2552" s="185"/>
    </row>
    <row r="2553" spans="4:4" x14ac:dyDescent="0.2">
      <c r="D2553" s="185"/>
    </row>
    <row r="2554" spans="4:4" x14ac:dyDescent="0.2">
      <c r="D2554" s="185"/>
    </row>
    <row r="2555" spans="4:4" x14ac:dyDescent="0.2">
      <c r="D2555" s="185"/>
    </row>
    <row r="2556" spans="4:4" x14ac:dyDescent="0.2">
      <c r="D2556" s="185"/>
    </row>
    <row r="2557" spans="4:4" x14ac:dyDescent="0.2">
      <c r="D2557" s="185"/>
    </row>
    <row r="2558" spans="4:4" x14ac:dyDescent="0.2">
      <c r="D2558" s="185"/>
    </row>
    <row r="2559" spans="4:4" x14ac:dyDescent="0.2">
      <c r="D2559" s="185"/>
    </row>
    <row r="2560" spans="4:4" x14ac:dyDescent="0.2">
      <c r="D2560" s="185"/>
    </row>
    <row r="2561" spans="4:4" x14ac:dyDescent="0.2">
      <c r="D2561" s="185"/>
    </row>
    <row r="2562" spans="4:4" x14ac:dyDescent="0.2">
      <c r="D2562" s="185"/>
    </row>
    <row r="2563" spans="4:4" x14ac:dyDescent="0.2">
      <c r="D2563" s="185"/>
    </row>
    <row r="2564" spans="4:4" x14ac:dyDescent="0.2">
      <c r="D2564" s="185"/>
    </row>
    <row r="2565" spans="4:4" x14ac:dyDescent="0.2">
      <c r="D2565" s="185"/>
    </row>
    <row r="2566" spans="4:4" x14ac:dyDescent="0.2">
      <c r="D2566" s="185"/>
    </row>
    <row r="2567" spans="4:4" x14ac:dyDescent="0.2">
      <c r="D2567" s="185"/>
    </row>
    <row r="2568" spans="4:4" x14ac:dyDescent="0.2">
      <c r="D2568" s="185"/>
    </row>
    <row r="2569" spans="4:4" x14ac:dyDescent="0.2">
      <c r="D2569" s="185"/>
    </row>
    <row r="2570" spans="4:4" x14ac:dyDescent="0.2">
      <c r="D2570" s="185"/>
    </row>
    <row r="2571" spans="4:4" x14ac:dyDescent="0.2">
      <c r="D2571" s="185"/>
    </row>
    <row r="2572" spans="4:4" x14ac:dyDescent="0.2">
      <c r="D2572" s="185"/>
    </row>
    <row r="2573" spans="4:4" x14ac:dyDescent="0.2">
      <c r="D2573" s="185"/>
    </row>
    <row r="2574" spans="4:4" x14ac:dyDescent="0.2">
      <c r="D2574" s="185"/>
    </row>
    <row r="2575" spans="4:4" x14ac:dyDescent="0.2">
      <c r="D2575" s="185"/>
    </row>
    <row r="2576" spans="4:4" x14ac:dyDescent="0.2">
      <c r="D2576" s="185"/>
    </row>
    <row r="2577" spans="4:4" x14ac:dyDescent="0.2">
      <c r="D2577" s="185"/>
    </row>
    <row r="2578" spans="4:4" x14ac:dyDescent="0.2">
      <c r="D2578" s="185"/>
    </row>
    <row r="2579" spans="4:4" x14ac:dyDescent="0.2">
      <c r="D2579" s="185"/>
    </row>
    <row r="2580" spans="4:4" x14ac:dyDescent="0.2">
      <c r="D2580" s="185"/>
    </row>
    <row r="2581" spans="4:4" x14ac:dyDescent="0.2">
      <c r="D2581" s="185"/>
    </row>
    <row r="2582" spans="4:4" x14ac:dyDescent="0.2">
      <c r="D2582" s="185"/>
    </row>
    <row r="2583" spans="4:4" x14ac:dyDescent="0.2">
      <c r="D2583" s="185"/>
    </row>
    <row r="2584" spans="4:4" x14ac:dyDescent="0.2">
      <c r="D2584" s="185"/>
    </row>
    <row r="2585" spans="4:4" x14ac:dyDescent="0.2">
      <c r="D2585" s="185"/>
    </row>
    <row r="2586" spans="4:4" x14ac:dyDescent="0.2">
      <c r="D2586" s="185"/>
    </row>
    <row r="2587" spans="4:4" x14ac:dyDescent="0.2">
      <c r="D2587" s="185"/>
    </row>
    <row r="2588" spans="4:4" x14ac:dyDescent="0.2">
      <c r="D2588" s="185"/>
    </row>
    <row r="2589" spans="4:4" x14ac:dyDescent="0.2">
      <c r="D2589" s="185"/>
    </row>
    <row r="2590" spans="4:4" x14ac:dyDescent="0.2">
      <c r="D2590" s="185"/>
    </row>
    <row r="2591" spans="4:4" x14ac:dyDescent="0.2">
      <c r="D2591" s="185"/>
    </row>
    <row r="2592" spans="4:4" x14ac:dyDescent="0.2">
      <c r="D2592" s="185"/>
    </row>
    <row r="2593" spans="4:4" x14ac:dyDescent="0.2">
      <c r="D2593" s="185"/>
    </row>
    <row r="2594" spans="4:4" x14ac:dyDescent="0.2">
      <c r="D2594" s="185"/>
    </row>
    <row r="2595" spans="4:4" x14ac:dyDescent="0.2">
      <c r="D2595" s="185"/>
    </row>
    <row r="2596" spans="4:4" x14ac:dyDescent="0.2">
      <c r="D2596" s="185"/>
    </row>
    <row r="2597" spans="4:4" x14ac:dyDescent="0.2">
      <c r="D2597" s="185"/>
    </row>
    <row r="2598" spans="4:4" x14ac:dyDescent="0.2">
      <c r="D2598" s="185"/>
    </row>
    <row r="2599" spans="4:4" x14ac:dyDescent="0.2">
      <c r="D2599" s="185"/>
    </row>
    <row r="2600" spans="4:4" x14ac:dyDescent="0.2">
      <c r="D2600" s="185"/>
    </row>
    <row r="2601" spans="4:4" x14ac:dyDescent="0.2">
      <c r="D2601" s="185"/>
    </row>
    <row r="2602" spans="4:4" x14ac:dyDescent="0.2">
      <c r="D2602" s="185"/>
    </row>
    <row r="2603" spans="4:4" x14ac:dyDescent="0.2">
      <c r="D2603" s="185"/>
    </row>
    <row r="2604" spans="4:4" x14ac:dyDescent="0.2">
      <c r="D2604" s="185"/>
    </row>
    <row r="2605" spans="4:4" x14ac:dyDescent="0.2">
      <c r="D2605" s="185"/>
    </row>
    <row r="2606" spans="4:4" x14ac:dyDescent="0.2">
      <c r="D2606" s="185"/>
    </row>
    <row r="2607" spans="4:4" x14ac:dyDescent="0.2">
      <c r="D2607" s="185"/>
    </row>
    <row r="2608" spans="4:4" x14ac:dyDescent="0.2">
      <c r="D2608" s="185"/>
    </row>
    <row r="2609" spans="4:4" x14ac:dyDescent="0.2">
      <c r="D2609" s="185"/>
    </row>
    <row r="2610" spans="4:4" x14ac:dyDescent="0.2">
      <c r="D2610" s="185"/>
    </row>
    <row r="2611" spans="4:4" x14ac:dyDescent="0.2">
      <c r="D2611" s="185"/>
    </row>
    <row r="2612" spans="4:4" x14ac:dyDescent="0.2">
      <c r="D2612" s="185"/>
    </row>
    <row r="2613" spans="4:4" x14ac:dyDescent="0.2">
      <c r="D2613" s="185"/>
    </row>
    <row r="2614" spans="4:4" x14ac:dyDescent="0.2">
      <c r="D2614" s="185"/>
    </row>
    <row r="2615" spans="4:4" x14ac:dyDescent="0.2">
      <c r="D2615" s="185"/>
    </row>
    <row r="2616" spans="4:4" x14ac:dyDescent="0.2">
      <c r="D2616" s="185"/>
    </row>
    <row r="2617" spans="4:4" x14ac:dyDescent="0.2">
      <c r="D2617" s="185"/>
    </row>
    <row r="2618" spans="4:4" x14ac:dyDescent="0.2">
      <c r="D2618" s="185"/>
    </row>
    <row r="2619" spans="4:4" x14ac:dyDescent="0.2">
      <c r="D2619" s="185"/>
    </row>
    <row r="2620" spans="4:4" x14ac:dyDescent="0.2">
      <c r="D2620" s="185"/>
    </row>
    <row r="2621" spans="4:4" x14ac:dyDescent="0.2">
      <c r="D2621" s="185"/>
    </row>
    <row r="2622" spans="4:4" x14ac:dyDescent="0.2">
      <c r="D2622" s="185"/>
    </row>
    <row r="2623" spans="4:4" x14ac:dyDescent="0.2">
      <c r="D2623" s="185"/>
    </row>
    <row r="2624" spans="4:4" x14ac:dyDescent="0.2">
      <c r="D2624" s="185"/>
    </row>
    <row r="2625" spans="4:4" x14ac:dyDescent="0.2">
      <c r="D2625" s="185"/>
    </row>
    <row r="2626" spans="4:4" x14ac:dyDescent="0.2">
      <c r="D2626" s="185"/>
    </row>
    <row r="2627" spans="4:4" x14ac:dyDescent="0.2">
      <c r="D2627" s="185"/>
    </row>
    <row r="2628" spans="4:4" x14ac:dyDescent="0.2">
      <c r="D2628" s="185"/>
    </row>
    <row r="2629" spans="4:4" x14ac:dyDescent="0.2">
      <c r="D2629" s="185"/>
    </row>
    <row r="2630" spans="4:4" x14ac:dyDescent="0.2">
      <c r="D2630" s="185"/>
    </row>
    <row r="2631" spans="4:4" x14ac:dyDescent="0.2">
      <c r="D2631" s="185"/>
    </row>
    <row r="2632" spans="4:4" x14ac:dyDescent="0.2">
      <c r="D2632" s="185"/>
    </row>
    <row r="2633" spans="4:4" x14ac:dyDescent="0.2">
      <c r="D2633" s="185"/>
    </row>
    <row r="2634" spans="4:4" x14ac:dyDescent="0.2">
      <c r="D2634" s="185"/>
    </row>
    <row r="2635" spans="4:4" x14ac:dyDescent="0.2">
      <c r="D2635" s="185"/>
    </row>
    <row r="2636" spans="4:4" x14ac:dyDescent="0.2">
      <c r="D2636" s="185"/>
    </row>
    <row r="2637" spans="4:4" x14ac:dyDescent="0.2">
      <c r="D2637" s="185"/>
    </row>
    <row r="2638" spans="4:4" x14ac:dyDescent="0.2">
      <c r="D2638" s="185"/>
    </row>
    <row r="2639" spans="4:4" x14ac:dyDescent="0.2">
      <c r="D2639" s="185"/>
    </row>
    <row r="2640" spans="4:4" x14ac:dyDescent="0.2">
      <c r="D2640" s="185"/>
    </row>
    <row r="2641" spans="4:4" x14ac:dyDescent="0.2">
      <c r="D2641" s="185"/>
    </row>
    <row r="2642" spans="4:4" x14ac:dyDescent="0.2">
      <c r="D2642" s="185"/>
    </row>
    <row r="2643" spans="4:4" x14ac:dyDescent="0.2">
      <c r="D2643" s="185"/>
    </row>
    <row r="2644" spans="4:4" x14ac:dyDescent="0.2">
      <c r="D2644" s="185"/>
    </row>
    <row r="2645" spans="4:4" x14ac:dyDescent="0.2">
      <c r="D2645" s="185"/>
    </row>
    <row r="2646" spans="4:4" x14ac:dyDescent="0.2">
      <c r="D2646" s="185"/>
    </row>
    <row r="2647" spans="4:4" x14ac:dyDescent="0.2">
      <c r="D2647" s="185"/>
    </row>
    <row r="2648" spans="4:4" x14ac:dyDescent="0.2">
      <c r="D2648" s="185"/>
    </row>
    <row r="2649" spans="4:4" x14ac:dyDescent="0.2">
      <c r="D2649" s="185"/>
    </row>
    <row r="2650" spans="4:4" x14ac:dyDescent="0.2">
      <c r="D2650" s="185"/>
    </row>
    <row r="2651" spans="4:4" x14ac:dyDescent="0.2">
      <c r="D2651" s="185"/>
    </row>
    <row r="2652" spans="4:4" x14ac:dyDescent="0.2">
      <c r="D2652" s="185"/>
    </row>
    <row r="2653" spans="4:4" x14ac:dyDescent="0.2">
      <c r="D2653" s="185"/>
    </row>
    <row r="2654" spans="4:4" x14ac:dyDescent="0.2">
      <c r="D2654" s="185"/>
    </row>
    <row r="2655" spans="4:4" x14ac:dyDescent="0.2">
      <c r="D2655" s="185"/>
    </row>
    <row r="2656" spans="4:4" x14ac:dyDescent="0.2">
      <c r="D2656" s="185"/>
    </row>
    <row r="2657" spans="4:4" x14ac:dyDescent="0.2">
      <c r="D2657" s="185"/>
    </row>
    <row r="2658" spans="4:4" x14ac:dyDescent="0.2">
      <c r="D2658" s="185"/>
    </row>
    <row r="2659" spans="4:4" x14ac:dyDescent="0.2">
      <c r="D2659" s="185"/>
    </row>
    <row r="2660" spans="4:4" x14ac:dyDescent="0.2">
      <c r="D2660" s="185"/>
    </row>
    <row r="2661" spans="4:4" x14ac:dyDescent="0.2">
      <c r="D2661" s="185"/>
    </row>
    <row r="2662" spans="4:4" x14ac:dyDescent="0.2">
      <c r="D2662" s="185"/>
    </row>
    <row r="2663" spans="4:4" x14ac:dyDescent="0.2">
      <c r="D2663" s="185"/>
    </row>
    <row r="2664" spans="4:4" x14ac:dyDescent="0.2">
      <c r="D2664" s="185"/>
    </row>
    <row r="2665" spans="4:4" x14ac:dyDescent="0.2">
      <c r="D2665" s="185"/>
    </row>
    <row r="2666" spans="4:4" x14ac:dyDescent="0.2">
      <c r="D2666" s="185"/>
    </row>
    <row r="2667" spans="4:4" x14ac:dyDescent="0.2">
      <c r="D2667" s="185"/>
    </row>
    <row r="2668" spans="4:4" x14ac:dyDescent="0.2">
      <c r="D2668" s="185"/>
    </row>
    <row r="2669" spans="4:4" x14ac:dyDescent="0.2">
      <c r="D2669" s="185"/>
    </row>
    <row r="2670" spans="4:4" x14ac:dyDescent="0.2">
      <c r="D2670" s="185"/>
    </row>
    <row r="2671" spans="4:4" x14ac:dyDescent="0.2">
      <c r="D2671" s="185"/>
    </row>
    <row r="2672" spans="4:4" x14ac:dyDescent="0.2">
      <c r="D2672" s="185"/>
    </row>
    <row r="2673" spans="4:4" x14ac:dyDescent="0.2">
      <c r="D2673" s="185"/>
    </row>
    <row r="2674" spans="4:4" x14ac:dyDescent="0.2">
      <c r="D2674" s="185"/>
    </row>
    <row r="2675" spans="4:4" x14ac:dyDescent="0.2">
      <c r="D2675" s="185"/>
    </row>
    <row r="2676" spans="4:4" x14ac:dyDescent="0.2">
      <c r="D2676" s="185"/>
    </row>
    <row r="2677" spans="4:4" x14ac:dyDescent="0.2">
      <c r="D2677" s="185"/>
    </row>
    <row r="2678" spans="4:4" x14ac:dyDescent="0.2">
      <c r="D2678" s="185"/>
    </row>
    <row r="2679" spans="4:4" x14ac:dyDescent="0.2">
      <c r="D2679" s="185"/>
    </row>
    <row r="2680" spans="4:4" x14ac:dyDescent="0.2">
      <c r="D2680" s="185"/>
    </row>
    <row r="2681" spans="4:4" x14ac:dyDescent="0.2">
      <c r="D2681" s="185"/>
    </row>
    <row r="2682" spans="4:4" x14ac:dyDescent="0.2">
      <c r="D2682" s="185"/>
    </row>
    <row r="2683" spans="4:4" x14ac:dyDescent="0.2">
      <c r="D2683" s="185"/>
    </row>
    <row r="2684" spans="4:4" x14ac:dyDescent="0.2">
      <c r="D2684" s="185"/>
    </row>
    <row r="2685" spans="4:4" x14ac:dyDescent="0.2">
      <c r="D2685" s="185"/>
    </row>
    <row r="2686" spans="4:4" x14ac:dyDescent="0.2">
      <c r="D2686" s="185"/>
    </row>
    <row r="2687" spans="4:4" x14ac:dyDescent="0.2">
      <c r="D2687" s="185"/>
    </row>
    <row r="2688" spans="4:4" x14ac:dyDescent="0.2">
      <c r="D2688" s="185"/>
    </row>
    <row r="2689" spans="4:4" x14ac:dyDescent="0.2">
      <c r="D2689" s="185"/>
    </row>
    <row r="2690" spans="4:4" x14ac:dyDescent="0.2">
      <c r="D2690" s="185"/>
    </row>
    <row r="2691" spans="4:4" x14ac:dyDescent="0.2">
      <c r="D2691" s="185"/>
    </row>
    <row r="2692" spans="4:4" x14ac:dyDescent="0.2">
      <c r="D2692" s="185"/>
    </row>
    <row r="2693" spans="4:4" x14ac:dyDescent="0.2">
      <c r="D2693" s="185"/>
    </row>
    <row r="2694" spans="4:4" x14ac:dyDescent="0.2">
      <c r="D2694" s="185"/>
    </row>
    <row r="2695" spans="4:4" x14ac:dyDescent="0.2">
      <c r="D2695" s="185"/>
    </row>
    <row r="2696" spans="4:4" x14ac:dyDescent="0.2">
      <c r="D2696" s="185"/>
    </row>
    <row r="2697" spans="4:4" x14ac:dyDescent="0.2">
      <c r="D2697" s="185"/>
    </row>
    <row r="2698" spans="4:4" x14ac:dyDescent="0.2">
      <c r="D2698" s="185"/>
    </row>
    <row r="2699" spans="4:4" x14ac:dyDescent="0.2">
      <c r="D2699" s="185"/>
    </row>
    <row r="2700" spans="4:4" x14ac:dyDescent="0.2">
      <c r="D2700" s="185"/>
    </row>
    <row r="2701" spans="4:4" x14ac:dyDescent="0.2">
      <c r="D2701" s="185"/>
    </row>
    <row r="2702" spans="4:4" x14ac:dyDescent="0.2">
      <c r="D2702" s="185"/>
    </row>
    <row r="2703" spans="4:4" x14ac:dyDescent="0.2">
      <c r="D2703" s="185"/>
    </row>
    <row r="2704" spans="4:4" x14ac:dyDescent="0.2">
      <c r="D2704" s="185"/>
    </row>
    <row r="2705" spans="4:4" x14ac:dyDescent="0.2">
      <c r="D2705" s="185"/>
    </row>
    <row r="2706" spans="4:4" x14ac:dyDescent="0.2">
      <c r="D2706" s="185"/>
    </row>
    <row r="2707" spans="4:4" x14ac:dyDescent="0.2">
      <c r="D2707" s="185"/>
    </row>
    <row r="2708" spans="4:4" x14ac:dyDescent="0.2">
      <c r="D2708" s="185"/>
    </row>
    <row r="2709" spans="4:4" x14ac:dyDescent="0.2">
      <c r="D2709" s="185"/>
    </row>
    <row r="2710" spans="4:4" x14ac:dyDescent="0.2">
      <c r="D2710" s="185"/>
    </row>
    <row r="2711" spans="4:4" x14ac:dyDescent="0.2">
      <c r="D2711" s="185"/>
    </row>
    <row r="2712" spans="4:4" x14ac:dyDescent="0.2">
      <c r="D2712" s="185"/>
    </row>
    <row r="2713" spans="4:4" x14ac:dyDescent="0.2">
      <c r="D2713" s="185"/>
    </row>
    <row r="2714" spans="4:4" x14ac:dyDescent="0.2">
      <c r="D2714" s="185"/>
    </row>
    <row r="2715" spans="4:4" x14ac:dyDescent="0.2">
      <c r="D2715" s="185"/>
    </row>
    <row r="2716" spans="4:4" x14ac:dyDescent="0.2">
      <c r="D2716" s="185"/>
    </row>
    <row r="2717" spans="4:4" x14ac:dyDescent="0.2">
      <c r="D2717" s="185"/>
    </row>
    <row r="2718" spans="4:4" x14ac:dyDescent="0.2">
      <c r="D2718" s="185"/>
    </row>
    <row r="2719" spans="4:4" x14ac:dyDescent="0.2">
      <c r="D2719" s="185"/>
    </row>
    <row r="2720" spans="4:4" x14ac:dyDescent="0.2">
      <c r="D2720" s="185"/>
    </row>
    <row r="2721" spans="4:4" x14ac:dyDescent="0.2">
      <c r="D2721" s="185"/>
    </row>
    <row r="2722" spans="4:4" x14ac:dyDescent="0.2">
      <c r="D2722" s="185"/>
    </row>
    <row r="2723" spans="4:4" x14ac:dyDescent="0.2">
      <c r="D2723" s="185"/>
    </row>
    <row r="2724" spans="4:4" x14ac:dyDescent="0.2">
      <c r="D2724" s="185"/>
    </row>
    <row r="2725" spans="4:4" x14ac:dyDescent="0.2">
      <c r="D2725" s="185"/>
    </row>
    <row r="2726" spans="4:4" x14ac:dyDescent="0.2">
      <c r="D2726" s="185"/>
    </row>
    <row r="2727" spans="4:4" x14ac:dyDescent="0.2">
      <c r="D2727" s="185"/>
    </row>
    <row r="2728" spans="4:4" x14ac:dyDescent="0.2">
      <c r="D2728" s="185"/>
    </row>
    <row r="2729" spans="4:4" x14ac:dyDescent="0.2">
      <c r="D2729" s="185"/>
    </row>
    <row r="2730" spans="4:4" x14ac:dyDescent="0.2">
      <c r="D2730" s="185"/>
    </row>
    <row r="2731" spans="4:4" x14ac:dyDescent="0.2">
      <c r="D2731" s="185"/>
    </row>
    <row r="2732" spans="4:4" x14ac:dyDescent="0.2">
      <c r="D2732" s="185"/>
    </row>
    <row r="2733" spans="4:4" x14ac:dyDescent="0.2">
      <c r="D2733" s="185"/>
    </row>
    <row r="2734" spans="4:4" x14ac:dyDescent="0.2">
      <c r="D2734" s="185"/>
    </row>
    <row r="2735" spans="4:4" x14ac:dyDescent="0.2">
      <c r="D2735" s="185"/>
    </row>
    <row r="2736" spans="4:4" x14ac:dyDescent="0.2">
      <c r="D2736" s="185"/>
    </row>
    <row r="2737" spans="4:4" x14ac:dyDescent="0.2">
      <c r="D2737" s="185"/>
    </row>
    <row r="2738" spans="4:4" x14ac:dyDescent="0.2">
      <c r="D2738" s="185"/>
    </row>
    <row r="2739" spans="4:4" x14ac:dyDescent="0.2">
      <c r="D2739" s="185"/>
    </row>
    <row r="2740" spans="4:4" x14ac:dyDescent="0.2">
      <c r="D2740" s="185"/>
    </row>
    <row r="2741" spans="4:4" x14ac:dyDescent="0.2">
      <c r="D2741" s="185"/>
    </row>
    <row r="2742" spans="4:4" x14ac:dyDescent="0.2">
      <c r="D2742" s="185"/>
    </row>
    <row r="2743" spans="4:4" x14ac:dyDescent="0.2">
      <c r="D2743" s="185"/>
    </row>
    <row r="2744" spans="4:4" x14ac:dyDescent="0.2">
      <c r="D2744" s="185"/>
    </row>
    <row r="2745" spans="4:4" x14ac:dyDescent="0.2">
      <c r="D2745" s="185"/>
    </row>
    <row r="2746" spans="4:4" x14ac:dyDescent="0.2">
      <c r="D2746" s="185"/>
    </row>
    <row r="2747" spans="4:4" x14ac:dyDescent="0.2">
      <c r="D2747" s="185"/>
    </row>
    <row r="2748" spans="4:4" x14ac:dyDescent="0.2">
      <c r="D2748" s="185"/>
    </row>
    <row r="2749" spans="4:4" x14ac:dyDescent="0.2">
      <c r="D2749" s="185"/>
    </row>
    <row r="2750" spans="4:4" x14ac:dyDescent="0.2">
      <c r="D2750" s="185"/>
    </row>
    <row r="2751" spans="4:4" x14ac:dyDescent="0.2">
      <c r="D2751" s="185"/>
    </row>
    <row r="2752" spans="4:4" x14ac:dyDescent="0.2">
      <c r="D2752" s="185"/>
    </row>
    <row r="2753" spans="4:4" x14ac:dyDescent="0.2">
      <c r="D2753" s="185"/>
    </row>
    <row r="2754" spans="4:4" x14ac:dyDescent="0.2">
      <c r="D2754" s="185"/>
    </row>
    <row r="2755" spans="4:4" x14ac:dyDescent="0.2">
      <c r="D2755" s="185"/>
    </row>
    <row r="2756" spans="4:4" x14ac:dyDescent="0.2">
      <c r="D2756" s="185"/>
    </row>
    <row r="2757" spans="4:4" x14ac:dyDescent="0.2">
      <c r="D2757" s="185"/>
    </row>
    <row r="2758" spans="4:4" x14ac:dyDescent="0.2">
      <c r="D2758" s="185"/>
    </row>
    <row r="2759" spans="4:4" x14ac:dyDescent="0.2">
      <c r="D2759" s="185"/>
    </row>
    <row r="2760" spans="4:4" x14ac:dyDescent="0.2">
      <c r="D2760" s="185"/>
    </row>
    <row r="2761" spans="4:4" x14ac:dyDescent="0.2">
      <c r="D2761" s="185"/>
    </row>
    <row r="2762" spans="4:4" x14ac:dyDescent="0.2">
      <c r="D2762" s="185"/>
    </row>
    <row r="2763" spans="4:4" x14ac:dyDescent="0.2">
      <c r="D2763" s="185"/>
    </row>
    <row r="2764" spans="4:4" x14ac:dyDescent="0.2">
      <c r="D2764" s="185"/>
    </row>
    <row r="2765" spans="4:4" x14ac:dyDescent="0.2">
      <c r="D2765" s="185"/>
    </row>
    <row r="2766" spans="4:4" x14ac:dyDescent="0.2">
      <c r="D2766" s="185"/>
    </row>
    <row r="2767" spans="4:4" x14ac:dyDescent="0.2">
      <c r="D2767" s="185"/>
    </row>
    <row r="2768" spans="4:4" x14ac:dyDescent="0.2">
      <c r="D2768" s="185"/>
    </row>
    <row r="2769" spans="4:4" x14ac:dyDescent="0.2">
      <c r="D2769" s="185"/>
    </row>
    <row r="2770" spans="4:4" x14ac:dyDescent="0.2">
      <c r="D2770" s="185"/>
    </row>
    <row r="2771" spans="4:4" x14ac:dyDescent="0.2">
      <c r="D2771" s="185"/>
    </row>
    <row r="2772" spans="4:4" x14ac:dyDescent="0.2">
      <c r="D2772" s="185"/>
    </row>
    <row r="2773" spans="4:4" x14ac:dyDescent="0.2">
      <c r="D2773" s="185"/>
    </row>
    <row r="2774" spans="4:4" x14ac:dyDescent="0.2">
      <c r="D2774" s="185"/>
    </row>
    <row r="2775" spans="4:4" x14ac:dyDescent="0.2">
      <c r="D2775" s="185"/>
    </row>
    <row r="2776" spans="4:4" x14ac:dyDescent="0.2">
      <c r="D2776" s="185"/>
    </row>
    <row r="2777" spans="4:4" x14ac:dyDescent="0.2">
      <c r="D2777" s="185"/>
    </row>
    <row r="2778" spans="4:4" x14ac:dyDescent="0.2">
      <c r="D2778" s="185"/>
    </row>
    <row r="2779" spans="4:4" x14ac:dyDescent="0.2">
      <c r="D2779" s="185"/>
    </row>
    <row r="2780" spans="4:4" x14ac:dyDescent="0.2">
      <c r="D2780" s="185"/>
    </row>
    <row r="2781" spans="4:4" x14ac:dyDescent="0.2">
      <c r="D2781" s="185"/>
    </row>
    <row r="2782" spans="4:4" x14ac:dyDescent="0.2">
      <c r="D2782" s="185"/>
    </row>
    <row r="2783" spans="4:4" x14ac:dyDescent="0.2">
      <c r="D2783" s="185"/>
    </row>
    <row r="2784" spans="4:4" x14ac:dyDescent="0.2">
      <c r="D2784" s="185"/>
    </row>
    <row r="2785" spans="4:4" x14ac:dyDescent="0.2">
      <c r="D2785" s="185"/>
    </row>
    <row r="2786" spans="4:4" x14ac:dyDescent="0.2">
      <c r="D2786" s="185"/>
    </row>
    <row r="2787" spans="4:4" x14ac:dyDescent="0.2">
      <c r="D2787" s="185"/>
    </row>
    <row r="2788" spans="4:4" x14ac:dyDescent="0.2">
      <c r="D2788" s="185"/>
    </row>
    <row r="2789" spans="4:4" x14ac:dyDescent="0.2">
      <c r="D2789" s="185"/>
    </row>
    <row r="2790" spans="4:4" x14ac:dyDescent="0.2">
      <c r="D2790" s="185"/>
    </row>
    <row r="2791" spans="4:4" x14ac:dyDescent="0.2">
      <c r="D2791" s="185"/>
    </row>
    <row r="2792" spans="4:4" x14ac:dyDescent="0.2">
      <c r="D2792" s="185"/>
    </row>
    <row r="2793" spans="4:4" x14ac:dyDescent="0.2">
      <c r="D2793" s="185"/>
    </row>
    <row r="2794" spans="4:4" x14ac:dyDescent="0.2">
      <c r="D2794" s="185"/>
    </row>
    <row r="2795" spans="4:4" x14ac:dyDescent="0.2">
      <c r="D2795" s="185"/>
    </row>
    <row r="2796" spans="4:4" x14ac:dyDescent="0.2">
      <c r="D2796" s="185"/>
    </row>
    <row r="2797" spans="4:4" x14ac:dyDescent="0.2">
      <c r="D2797" s="185"/>
    </row>
    <row r="2798" spans="4:4" x14ac:dyDescent="0.2">
      <c r="D2798" s="185"/>
    </row>
    <row r="2799" spans="4:4" x14ac:dyDescent="0.2">
      <c r="D2799" s="185"/>
    </row>
    <row r="2800" spans="4:4" x14ac:dyDescent="0.2">
      <c r="D2800" s="185"/>
    </row>
    <row r="2801" spans="4:4" x14ac:dyDescent="0.2">
      <c r="D2801" s="185"/>
    </row>
    <row r="2802" spans="4:4" x14ac:dyDescent="0.2">
      <c r="D2802" s="185"/>
    </row>
    <row r="2803" spans="4:4" x14ac:dyDescent="0.2">
      <c r="D2803" s="185"/>
    </row>
    <row r="2804" spans="4:4" x14ac:dyDescent="0.2">
      <c r="D2804" s="185"/>
    </row>
    <row r="2805" spans="4:4" x14ac:dyDescent="0.2">
      <c r="D2805" s="185"/>
    </row>
    <row r="2806" spans="4:4" x14ac:dyDescent="0.2">
      <c r="D2806" s="185"/>
    </row>
    <row r="2807" spans="4:4" x14ac:dyDescent="0.2">
      <c r="D2807" s="185"/>
    </row>
    <row r="2808" spans="4:4" x14ac:dyDescent="0.2">
      <c r="D2808" s="185"/>
    </row>
    <row r="2809" spans="4:4" x14ac:dyDescent="0.2">
      <c r="D2809" s="185"/>
    </row>
    <row r="2810" spans="4:4" x14ac:dyDescent="0.2">
      <c r="D2810" s="185"/>
    </row>
    <row r="2811" spans="4:4" x14ac:dyDescent="0.2">
      <c r="D2811" s="185"/>
    </row>
    <row r="2812" spans="4:4" x14ac:dyDescent="0.2">
      <c r="D2812" s="185"/>
    </row>
    <row r="2813" spans="4:4" x14ac:dyDescent="0.2">
      <c r="D2813" s="185"/>
    </row>
    <row r="2814" spans="4:4" x14ac:dyDescent="0.2">
      <c r="D2814" s="185"/>
    </row>
    <row r="2815" spans="4:4" x14ac:dyDescent="0.2">
      <c r="D2815" s="185"/>
    </row>
    <row r="2816" spans="4:4" x14ac:dyDescent="0.2">
      <c r="D2816" s="185"/>
    </row>
    <row r="2817" spans="4:4" x14ac:dyDescent="0.2">
      <c r="D2817" s="185"/>
    </row>
    <row r="2818" spans="4:4" x14ac:dyDescent="0.2">
      <c r="D2818" s="185"/>
    </row>
    <row r="2819" spans="4:4" x14ac:dyDescent="0.2">
      <c r="D2819" s="185"/>
    </row>
    <row r="2820" spans="4:4" x14ac:dyDescent="0.2">
      <c r="D2820" s="185"/>
    </row>
    <row r="2821" spans="4:4" x14ac:dyDescent="0.2">
      <c r="D2821" s="185"/>
    </row>
    <row r="2822" spans="4:4" x14ac:dyDescent="0.2">
      <c r="D2822" s="185"/>
    </row>
    <row r="2823" spans="4:4" x14ac:dyDescent="0.2">
      <c r="D2823" s="185"/>
    </row>
    <row r="2824" spans="4:4" x14ac:dyDescent="0.2">
      <c r="D2824" s="185"/>
    </row>
    <row r="2825" spans="4:4" x14ac:dyDescent="0.2">
      <c r="D2825" s="185"/>
    </row>
    <row r="2826" spans="4:4" x14ac:dyDescent="0.2">
      <c r="D2826" s="185"/>
    </row>
    <row r="2827" spans="4:4" x14ac:dyDescent="0.2">
      <c r="D2827" s="185"/>
    </row>
    <row r="2828" spans="4:4" x14ac:dyDescent="0.2">
      <c r="D2828" s="185"/>
    </row>
    <row r="2829" spans="4:4" x14ac:dyDescent="0.2">
      <c r="D2829" s="185"/>
    </row>
    <row r="2830" spans="4:4" x14ac:dyDescent="0.2">
      <c r="D2830" s="185"/>
    </row>
    <row r="2831" spans="4:4" x14ac:dyDescent="0.2">
      <c r="D2831" s="185"/>
    </row>
    <row r="2832" spans="4:4" x14ac:dyDescent="0.2">
      <c r="D2832" s="185"/>
    </row>
    <row r="2833" spans="4:4" x14ac:dyDescent="0.2">
      <c r="D2833" s="185"/>
    </row>
    <row r="2834" spans="4:4" x14ac:dyDescent="0.2">
      <c r="D2834" s="185"/>
    </row>
    <row r="2835" spans="4:4" x14ac:dyDescent="0.2">
      <c r="D2835" s="185"/>
    </row>
    <row r="2836" spans="4:4" x14ac:dyDescent="0.2">
      <c r="D2836" s="185"/>
    </row>
    <row r="2837" spans="4:4" x14ac:dyDescent="0.2">
      <c r="D2837" s="185"/>
    </row>
    <row r="2838" spans="4:4" x14ac:dyDescent="0.2">
      <c r="D2838" s="185"/>
    </row>
    <row r="2839" spans="4:4" x14ac:dyDescent="0.2">
      <c r="D2839" s="185"/>
    </row>
    <row r="2840" spans="4:4" x14ac:dyDescent="0.2">
      <c r="D2840" s="185"/>
    </row>
    <row r="2841" spans="4:4" x14ac:dyDescent="0.2">
      <c r="D2841" s="185"/>
    </row>
    <row r="2842" spans="4:4" x14ac:dyDescent="0.2">
      <c r="D2842" s="185"/>
    </row>
    <row r="2843" spans="4:4" x14ac:dyDescent="0.2">
      <c r="D2843" s="185"/>
    </row>
    <row r="2844" spans="4:4" x14ac:dyDescent="0.2">
      <c r="D2844" s="185"/>
    </row>
    <row r="2845" spans="4:4" x14ac:dyDescent="0.2">
      <c r="D2845" s="185"/>
    </row>
    <row r="2846" spans="4:4" x14ac:dyDescent="0.2">
      <c r="D2846" s="185"/>
    </row>
    <row r="2847" spans="4:4" x14ac:dyDescent="0.2">
      <c r="D2847" s="185"/>
    </row>
    <row r="2848" spans="4:4" x14ac:dyDescent="0.2">
      <c r="D2848" s="185"/>
    </row>
    <row r="2849" spans="4:4" x14ac:dyDescent="0.2">
      <c r="D2849" s="185"/>
    </row>
    <row r="2850" spans="4:4" x14ac:dyDescent="0.2">
      <c r="D2850" s="185"/>
    </row>
    <row r="2851" spans="4:4" x14ac:dyDescent="0.2">
      <c r="D2851" s="185"/>
    </row>
    <row r="2852" spans="4:4" x14ac:dyDescent="0.2">
      <c r="D2852" s="185"/>
    </row>
    <row r="2853" spans="4:4" x14ac:dyDescent="0.2">
      <c r="D2853" s="185"/>
    </row>
    <row r="2854" spans="4:4" x14ac:dyDescent="0.2">
      <c r="D2854" s="185"/>
    </row>
    <row r="2855" spans="4:4" x14ac:dyDescent="0.2">
      <c r="D2855" s="185"/>
    </row>
    <row r="2856" spans="4:4" x14ac:dyDescent="0.2">
      <c r="D2856" s="185"/>
    </row>
    <row r="2857" spans="4:4" x14ac:dyDescent="0.2">
      <c r="D2857" s="185"/>
    </row>
    <row r="2858" spans="4:4" x14ac:dyDescent="0.2">
      <c r="D2858" s="185"/>
    </row>
    <row r="2859" spans="4:4" x14ac:dyDescent="0.2">
      <c r="D2859" s="185"/>
    </row>
    <row r="2860" spans="4:4" x14ac:dyDescent="0.2">
      <c r="D2860" s="185"/>
    </row>
    <row r="2861" spans="4:4" x14ac:dyDescent="0.2">
      <c r="D2861" s="185"/>
    </row>
    <row r="2862" spans="4:4" x14ac:dyDescent="0.2">
      <c r="D2862" s="185"/>
    </row>
    <row r="2863" spans="4:4" x14ac:dyDescent="0.2">
      <c r="D2863" s="185"/>
    </row>
    <row r="2864" spans="4:4" x14ac:dyDescent="0.2">
      <c r="D2864" s="185"/>
    </row>
    <row r="2865" spans="4:4" x14ac:dyDescent="0.2">
      <c r="D2865" s="185"/>
    </row>
    <row r="2866" spans="4:4" x14ac:dyDescent="0.2">
      <c r="D2866" s="185"/>
    </row>
    <row r="2867" spans="4:4" x14ac:dyDescent="0.2">
      <c r="D2867" s="185"/>
    </row>
    <row r="2868" spans="4:4" x14ac:dyDescent="0.2">
      <c r="D2868" s="185"/>
    </row>
    <row r="2869" spans="4:4" x14ac:dyDescent="0.2">
      <c r="D2869" s="185"/>
    </row>
    <row r="2870" spans="4:4" x14ac:dyDescent="0.2">
      <c r="D2870" s="185"/>
    </row>
    <row r="2871" spans="4:4" x14ac:dyDescent="0.2">
      <c r="D2871" s="185"/>
    </row>
    <row r="2872" spans="4:4" x14ac:dyDescent="0.2">
      <c r="D2872" s="185"/>
    </row>
    <row r="2873" spans="4:4" x14ac:dyDescent="0.2">
      <c r="D2873" s="185"/>
    </row>
    <row r="2874" spans="4:4" x14ac:dyDescent="0.2">
      <c r="D2874" s="185"/>
    </row>
    <row r="2875" spans="4:4" x14ac:dyDescent="0.2">
      <c r="D2875" s="185"/>
    </row>
    <row r="2876" spans="4:4" x14ac:dyDescent="0.2">
      <c r="D2876" s="185"/>
    </row>
    <row r="2877" spans="4:4" x14ac:dyDescent="0.2">
      <c r="D2877" s="185"/>
    </row>
    <row r="2878" spans="4:4" x14ac:dyDescent="0.2">
      <c r="D2878" s="185"/>
    </row>
    <row r="2879" spans="4:4" x14ac:dyDescent="0.2">
      <c r="D2879" s="185"/>
    </row>
    <row r="2880" spans="4:4" x14ac:dyDescent="0.2">
      <c r="D2880" s="185"/>
    </row>
    <row r="2881" spans="4:4" x14ac:dyDescent="0.2">
      <c r="D2881" s="185"/>
    </row>
    <row r="2882" spans="4:4" x14ac:dyDescent="0.2">
      <c r="D2882" s="185"/>
    </row>
    <row r="2883" spans="4:4" x14ac:dyDescent="0.2">
      <c r="D2883" s="185"/>
    </row>
    <row r="2884" spans="4:4" x14ac:dyDescent="0.2">
      <c r="D2884" s="185"/>
    </row>
    <row r="2885" spans="4:4" x14ac:dyDescent="0.2">
      <c r="D2885" s="185"/>
    </row>
    <row r="2886" spans="4:4" x14ac:dyDescent="0.2">
      <c r="D2886" s="185"/>
    </row>
    <row r="2887" spans="4:4" x14ac:dyDescent="0.2">
      <c r="D2887" s="185"/>
    </row>
    <row r="2888" spans="4:4" x14ac:dyDescent="0.2">
      <c r="D2888" s="185"/>
    </row>
    <row r="2889" spans="4:4" x14ac:dyDescent="0.2">
      <c r="D2889" s="185"/>
    </row>
    <row r="2890" spans="4:4" x14ac:dyDescent="0.2">
      <c r="D2890" s="185"/>
    </row>
    <row r="2891" spans="4:4" x14ac:dyDescent="0.2">
      <c r="D2891" s="185"/>
    </row>
    <row r="2892" spans="4:4" x14ac:dyDescent="0.2">
      <c r="D2892" s="185"/>
    </row>
    <row r="2893" spans="4:4" x14ac:dyDescent="0.2">
      <c r="D2893" s="185"/>
    </row>
    <row r="2894" spans="4:4" x14ac:dyDescent="0.2">
      <c r="D2894" s="185"/>
    </row>
    <row r="2895" spans="4:4" x14ac:dyDescent="0.2">
      <c r="D2895" s="185"/>
    </row>
    <row r="2896" spans="4:4" x14ac:dyDescent="0.2">
      <c r="D2896" s="185"/>
    </row>
    <row r="2897" spans="4:4" x14ac:dyDescent="0.2">
      <c r="D2897" s="185"/>
    </row>
    <row r="2898" spans="4:4" x14ac:dyDescent="0.2">
      <c r="D2898" s="185"/>
    </row>
    <row r="2899" spans="4:4" x14ac:dyDescent="0.2">
      <c r="D2899" s="185"/>
    </row>
    <row r="2900" spans="4:4" x14ac:dyDescent="0.2">
      <c r="D2900" s="185"/>
    </row>
    <row r="2901" spans="4:4" x14ac:dyDescent="0.2">
      <c r="D2901" s="185"/>
    </row>
    <row r="2902" spans="4:4" x14ac:dyDescent="0.2">
      <c r="D2902" s="185"/>
    </row>
    <row r="2903" spans="4:4" x14ac:dyDescent="0.2">
      <c r="D2903" s="185"/>
    </row>
    <row r="2904" spans="4:4" x14ac:dyDescent="0.2">
      <c r="D2904" s="185"/>
    </row>
    <row r="2905" spans="4:4" x14ac:dyDescent="0.2">
      <c r="D2905" s="185"/>
    </row>
    <row r="2906" spans="4:4" x14ac:dyDescent="0.2">
      <c r="D2906" s="185"/>
    </row>
    <row r="2907" spans="4:4" x14ac:dyDescent="0.2">
      <c r="D2907" s="185"/>
    </row>
    <row r="2908" spans="4:4" x14ac:dyDescent="0.2">
      <c r="D2908" s="185"/>
    </row>
    <row r="2909" spans="4:4" x14ac:dyDescent="0.2">
      <c r="D2909" s="185"/>
    </row>
    <row r="2910" spans="4:4" x14ac:dyDescent="0.2">
      <c r="D2910" s="185"/>
    </row>
    <row r="2911" spans="4:4" x14ac:dyDescent="0.2">
      <c r="D2911" s="185"/>
    </row>
    <row r="2912" spans="4:4" x14ac:dyDescent="0.2">
      <c r="D2912" s="185"/>
    </row>
    <row r="2913" spans="4:4" x14ac:dyDescent="0.2">
      <c r="D2913" s="185"/>
    </row>
    <row r="2914" spans="4:4" x14ac:dyDescent="0.2">
      <c r="D2914" s="185"/>
    </row>
    <row r="2915" spans="4:4" x14ac:dyDescent="0.2">
      <c r="D2915" s="185"/>
    </row>
    <row r="2916" spans="4:4" x14ac:dyDescent="0.2">
      <c r="D2916" s="185"/>
    </row>
    <row r="2917" spans="4:4" x14ac:dyDescent="0.2">
      <c r="D2917" s="185"/>
    </row>
    <row r="2918" spans="4:4" x14ac:dyDescent="0.2">
      <c r="D2918" s="185"/>
    </row>
    <row r="2919" spans="4:4" x14ac:dyDescent="0.2">
      <c r="D2919" s="185"/>
    </row>
    <row r="2920" spans="4:4" x14ac:dyDescent="0.2">
      <c r="D2920" s="185"/>
    </row>
    <row r="2921" spans="4:4" x14ac:dyDescent="0.2">
      <c r="D2921" s="185"/>
    </row>
    <row r="2922" spans="4:4" x14ac:dyDescent="0.2">
      <c r="D2922" s="185"/>
    </row>
    <row r="2923" spans="4:4" x14ac:dyDescent="0.2">
      <c r="D2923" s="185"/>
    </row>
    <row r="2924" spans="4:4" x14ac:dyDescent="0.2">
      <c r="D2924" s="185"/>
    </row>
    <row r="2925" spans="4:4" x14ac:dyDescent="0.2">
      <c r="D2925" s="185"/>
    </row>
    <row r="2926" spans="4:4" x14ac:dyDescent="0.2">
      <c r="D2926" s="185"/>
    </row>
    <row r="2927" spans="4:4" x14ac:dyDescent="0.2">
      <c r="D2927" s="185"/>
    </row>
    <row r="2928" spans="4:4" x14ac:dyDescent="0.2">
      <c r="D2928" s="185"/>
    </row>
    <row r="2929" spans="4:4" x14ac:dyDescent="0.2">
      <c r="D2929" s="185"/>
    </row>
    <row r="2930" spans="4:4" x14ac:dyDescent="0.2">
      <c r="D2930" s="185"/>
    </row>
    <row r="2931" spans="4:4" x14ac:dyDescent="0.2">
      <c r="D2931" s="185"/>
    </row>
    <row r="2932" spans="4:4" x14ac:dyDescent="0.2">
      <c r="D2932" s="185"/>
    </row>
    <row r="2933" spans="4:4" x14ac:dyDescent="0.2">
      <c r="D2933" s="185"/>
    </row>
    <row r="2934" spans="4:4" x14ac:dyDescent="0.2">
      <c r="D2934" s="185"/>
    </row>
    <row r="2935" spans="4:4" x14ac:dyDescent="0.2">
      <c r="D2935" s="185"/>
    </row>
    <row r="2936" spans="4:4" x14ac:dyDescent="0.2">
      <c r="D2936" s="185"/>
    </row>
    <row r="2937" spans="4:4" x14ac:dyDescent="0.2">
      <c r="D2937" s="185"/>
    </row>
    <row r="2938" spans="4:4" x14ac:dyDescent="0.2">
      <c r="D2938" s="185"/>
    </row>
    <row r="2939" spans="4:4" x14ac:dyDescent="0.2">
      <c r="D2939" s="185"/>
    </row>
    <row r="2940" spans="4:4" x14ac:dyDescent="0.2">
      <c r="D2940" s="185"/>
    </row>
    <row r="2941" spans="4:4" x14ac:dyDescent="0.2">
      <c r="D2941" s="185"/>
    </row>
    <row r="2942" spans="4:4" x14ac:dyDescent="0.2">
      <c r="D2942" s="185"/>
    </row>
    <row r="2943" spans="4:4" x14ac:dyDescent="0.2">
      <c r="D2943" s="185"/>
    </row>
    <row r="2944" spans="4:4" x14ac:dyDescent="0.2">
      <c r="D2944" s="185"/>
    </row>
    <row r="2945" spans="4:4" x14ac:dyDescent="0.2">
      <c r="D2945" s="185"/>
    </row>
    <row r="2946" spans="4:4" x14ac:dyDescent="0.2">
      <c r="D2946" s="185"/>
    </row>
    <row r="2947" spans="4:4" x14ac:dyDescent="0.2">
      <c r="D2947" s="185"/>
    </row>
    <row r="2948" spans="4:4" x14ac:dyDescent="0.2">
      <c r="D2948" s="185"/>
    </row>
    <row r="2949" spans="4:4" x14ac:dyDescent="0.2">
      <c r="D2949" s="185"/>
    </row>
    <row r="2950" spans="4:4" x14ac:dyDescent="0.2">
      <c r="D2950" s="185"/>
    </row>
    <row r="2951" spans="4:4" x14ac:dyDescent="0.2">
      <c r="D2951" s="185"/>
    </row>
    <row r="2952" spans="4:4" x14ac:dyDescent="0.2">
      <c r="D2952" s="185"/>
    </row>
    <row r="2953" spans="4:4" x14ac:dyDescent="0.2">
      <c r="D2953" s="185"/>
    </row>
    <row r="2954" spans="4:4" x14ac:dyDescent="0.2">
      <c r="D2954" s="185"/>
    </row>
    <row r="2955" spans="4:4" x14ac:dyDescent="0.2">
      <c r="D2955" s="185"/>
    </row>
    <row r="2956" spans="4:4" x14ac:dyDescent="0.2">
      <c r="D2956" s="185"/>
    </row>
    <row r="2957" spans="4:4" x14ac:dyDescent="0.2">
      <c r="D2957" s="185"/>
    </row>
    <row r="2958" spans="4:4" x14ac:dyDescent="0.2">
      <c r="D2958" s="185"/>
    </row>
    <row r="2959" spans="4:4" x14ac:dyDescent="0.2">
      <c r="D2959" s="185"/>
    </row>
    <row r="2960" spans="4:4" x14ac:dyDescent="0.2">
      <c r="D2960" s="185"/>
    </row>
    <row r="2961" spans="4:4" x14ac:dyDescent="0.2">
      <c r="D2961" s="185"/>
    </row>
    <row r="2962" spans="4:4" x14ac:dyDescent="0.2">
      <c r="D2962" s="185"/>
    </row>
    <row r="2963" spans="4:4" x14ac:dyDescent="0.2">
      <c r="D2963" s="185"/>
    </row>
    <row r="2964" spans="4:4" x14ac:dyDescent="0.2">
      <c r="D2964" s="185"/>
    </row>
    <row r="2965" spans="4:4" x14ac:dyDescent="0.2">
      <c r="D2965" s="185"/>
    </row>
    <row r="2966" spans="4:4" x14ac:dyDescent="0.2">
      <c r="D2966" s="185"/>
    </row>
    <row r="2967" spans="4:4" x14ac:dyDescent="0.2">
      <c r="D2967" s="185"/>
    </row>
    <row r="2968" spans="4:4" x14ac:dyDescent="0.2">
      <c r="D2968" s="185"/>
    </row>
    <row r="2969" spans="4:4" x14ac:dyDescent="0.2">
      <c r="D2969" s="185"/>
    </row>
    <row r="2970" spans="4:4" x14ac:dyDescent="0.2">
      <c r="D2970" s="185"/>
    </row>
    <row r="2971" spans="4:4" x14ac:dyDescent="0.2">
      <c r="D2971" s="185"/>
    </row>
    <row r="2972" spans="4:4" x14ac:dyDescent="0.2">
      <c r="D2972" s="185"/>
    </row>
    <row r="2973" spans="4:4" x14ac:dyDescent="0.2">
      <c r="D2973" s="185"/>
    </row>
    <row r="2974" spans="4:4" x14ac:dyDescent="0.2">
      <c r="D2974" s="185"/>
    </row>
    <row r="2975" spans="4:4" x14ac:dyDescent="0.2">
      <c r="D2975" s="185"/>
    </row>
    <row r="2976" spans="4:4" x14ac:dyDescent="0.2">
      <c r="D2976" s="185"/>
    </row>
    <row r="2977" spans="4:4" x14ac:dyDescent="0.2">
      <c r="D2977" s="185"/>
    </row>
    <row r="2978" spans="4:4" x14ac:dyDescent="0.2">
      <c r="D2978" s="185"/>
    </row>
    <row r="2979" spans="4:4" x14ac:dyDescent="0.2">
      <c r="D2979" s="185"/>
    </row>
    <row r="2980" spans="4:4" x14ac:dyDescent="0.2">
      <c r="D2980" s="185"/>
    </row>
    <row r="2981" spans="4:4" x14ac:dyDescent="0.2">
      <c r="D2981" s="185"/>
    </row>
    <row r="2982" spans="4:4" x14ac:dyDescent="0.2">
      <c r="D2982" s="185"/>
    </row>
    <row r="2983" spans="4:4" x14ac:dyDescent="0.2">
      <c r="D2983" s="185"/>
    </row>
    <row r="2984" spans="4:4" x14ac:dyDescent="0.2">
      <c r="D2984" s="185"/>
    </row>
    <row r="2985" spans="4:4" x14ac:dyDescent="0.2">
      <c r="D2985" s="185"/>
    </row>
    <row r="2986" spans="4:4" x14ac:dyDescent="0.2">
      <c r="D2986" s="185"/>
    </row>
    <row r="2987" spans="4:4" x14ac:dyDescent="0.2">
      <c r="D2987" s="185"/>
    </row>
    <row r="2988" spans="4:4" x14ac:dyDescent="0.2">
      <c r="D2988" s="185"/>
    </row>
    <row r="2989" spans="4:4" x14ac:dyDescent="0.2">
      <c r="D2989" s="185"/>
    </row>
    <row r="2990" spans="4:4" x14ac:dyDescent="0.2">
      <c r="D2990" s="185"/>
    </row>
    <row r="2991" spans="4:4" x14ac:dyDescent="0.2">
      <c r="D2991" s="185"/>
    </row>
    <row r="2992" spans="4:4" x14ac:dyDescent="0.2">
      <c r="D2992" s="185"/>
    </row>
    <row r="2993" spans="4:4" x14ac:dyDescent="0.2">
      <c r="D2993" s="185"/>
    </row>
    <row r="2994" spans="4:4" x14ac:dyDescent="0.2">
      <c r="D2994" s="185"/>
    </row>
    <row r="2995" spans="4:4" x14ac:dyDescent="0.2">
      <c r="D2995" s="185"/>
    </row>
    <row r="2996" spans="4:4" x14ac:dyDescent="0.2">
      <c r="D2996" s="185"/>
    </row>
    <row r="2997" spans="4:4" x14ac:dyDescent="0.2">
      <c r="D2997" s="185"/>
    </row>
    <row r="2998" spans="4:4" x14ac:dyDescent="0.2">
      <c r="D2998" s="185"/>
    </row>
    <row r="2999" spans="4:4" x14ac:dyDescent="0.2">
      <c r="D2999" s="185"/>
    </row>
    <row r="3000" spans="4:4" x14ac:dyDescent="0.2">
      <c r="D3000" s="185"/>
    </row>
    <row r="3001" spans="4:4" x14ac:dyDescent="0.2">
      <c r="D3001" s="185"/>
    </row>
    <row r="3002" spans="4:4" x14ac:dyDescent="0.2">
      <c r="D3002" s="185"/>
    </row>
    <row r="3003" spans="4:4" x14ac:dyDescent="0.2">
      <c r="D3003" s="185"/>
    </row>
    <row r="3004" spans="4:4" x14ac:dyDescent="0.2">
      <c r="D3004" s="185"/>
    </row>
    <row r="3005" spans="4:4" x14ac:dyDescent="0.2">
      <c r="D3005" s="185"/>
    </row>
    <row r="3006" spans="4:4" x14ac:dyDescent="0.2">
      <c r="D3006" s="185"/>
    </row>
    <row r="3007" spans="4:4" x14ac:dyDescent="0.2">
      <c r="D3007" s="185"/>
    </row>
    <row r="3008" spans="4:4" x14ac:dyDescent="0.2">
      <c r="D3008" s="185"/>
    </row>
    <row r="3009" spans="4:4" x14ac:dyDescent="0.2">
      <c r="D3009" s="185"/>
    </row>
    <row r="3010" spans="4:4" x14ac:dyDescent="0.2">
      <c r="D3010" s="185"/>
    </row>
    <row r="3011" spans="4:4" x14ac:dyDescent="0.2">
      <c r="D3011" s="185"/>
    </row>
    <row r="3012" spans="4:4" x14ac:dyDescent="0.2">
      <c r="D3012" s="185"/>
    </row>
    <row r="3013" spans="4:4" x14ac:dyDescent="0.2">
      <c r="D3013" s="185"/>
    </row>
    <row r="3014" spans="4:4" x14ac:dyDescent="0.2">
      <c r="D3014" s="185"/>
    </row>
    <row r="3015" spans="4:4" x14ac:dyDescent="0.2">
      <c r="D3015" s="185"/>
    </row>
    <row r="3016" spans="4:4" x14ac:dyDescent="0.2">
      <c r="D3016" s="185"/>
    </row>
    <row r="3017" spans="4:4" x14ac:dyDescent="0.2">
      <c r="D3017" s="185"/>
    </row>
    <row r="3018" spans="4:4" x14ac:dyDescent="0.2">
      <c r="D3018" s="185"/>
    </row>
    <row r="3019" spans="4:4" x14ac:dyDescent="0.2">
      <c r="D3019" s="185"/>
    </row>
    <row r="3020" spans="4:4" x14ac:dyDescent="0.2">
      <c r="D3020" s="185"/>
    </row>
    <row r="3021" spans="4:4" x14ac:dyDescent="0.2">
      <c r="D3021" s="185"/>
    </row>
    <row r="3022" spans="4:4" x14ac:dyDescent="0.2">
      <c r="D3022" s="185"/>
    </row>
    <row r="3023" spans="4:4" x14ac:dyDescent="0.2">
      <c r="D3023" s="185"/>
    </row>
    <row r="3024" spans="4:4" x14ac:dyDescent="0.2">
      <c r="D3024" s="185"/>
    </row>
    <row r="3025" spans="4:4" x14ac:dyDescent="0.2">
      <c r="D3025" s="185"/>
    </row>
    <row r="3026" spans="4:4" x14ac:dyDescent="0.2">
      <c r="D3026" s="185"/>
    </row>
    <row r="3027" spans="4:4" x14ac:dyDescent="0.2">
      <c r="D3027" s="185"/>
    </row>
    <row r="3028" spans="4:4" x14ac:dyDescent="0.2">
      <c r="D3028" s="185"/>
    </row>
    <row r="3029" spans="4:4" x14ac:dyDescent="0.2">
      <c r="D3029" s="185"/>
    </row>
    <row r="3030" spans="4:4" x14ac:dyDescent="0.2">
      <c r="D3030" s="185"/>
    </row>
    <row r="3031" spans="4:4" x14ac:dyDescent="0.2">
      <c r="D3031" s="185"/>
    </row>
    <row r="3032" spans="4:4" x14ac:dyDescent="0.2">
      <c r="D3032" s="185"/>
    </row>
    <row r="3033" spans="4:4" x14ac:dyDescent="0.2">
      <c r="D3033" s="185"/>
    </row>
    <row r="3034" spans="4:4" x14ac:dyDescent="0.2">
      <c r="D3034" s="185"/>
    </row>
    <row r="3035" spans="4:4" x14ac:dyDescent="0.2">
      <c r="D3035" s="185"/>
    </row>
    <row r="3036" spans="4:4" x14ac:dyDescent="0.2">
      <c r="D3036" s="185"/>
    </row>
    <row r="3037" spans="4:4" x14ac:dyDescent="0.2">
      <c r="D3037" s="185"/>
    </row>
    <row r="3038" spans="4:4" x14ac:dyDescent="0.2">
      <c r="D3038" s="185"/>
    </row>
    <row r="3039" spans="4:4" x14ac:dyDescent="0.2">
      <c r="D3039" s="185"/>
    </row>
    <row r="3040" spans="4:4" x14ac:dyDescent="0.2">
      <c r="D3040" s="185"/>
    </row>
    <row r="3041" spans="4:4" x14ac:dyDescent="0.2">
      <c r="D3041" s="185"/>
    </row>
    <row r="3042" spans="4:4" x14ac:dyDescent="0.2">
      <c r="D3042" s="185"/>
    </row>
    <row r="3043" spans="4:4" x14ac:dyDescent="0.2">
      <c r="D3043" s="185"/>
    </row>
    <row r="3044" spans="4:4" x14ac:dyDescent="0.2">
      <c r="D3044" s="185"/>
    </row>
    <row r="3045" spans="4:4" x14ac:dyDescent="0.2">
      <c r="D3045" s="185"/>
    </row>
    <row r="3046" spans="4:4" x14ac:dyDescent="0.2">
      <c r="D3046" s="185"/>
    </row>
    <row r="3047" spans="4:4" x14ac:dyDescent="0.2">
      <c r="D3047" s="185"/>
    </row>
    <row r="3048" spans="4:4" x14ac:dyDescent="0.2">
      <c r="D3048" s="185"/>
    </row>
    <row r="3049" spans="4:4" x14ac:dyDescent="0.2">
      <c r="D3049" s="185"/>
    </row>
    <row r="3050" spans="4:4" x14ac:dyDescent="0.2">
      <c r="D3050" s="185"/>
    </row>
    <row r="3051" spans="4:4" x14ac:dyDescent="0.2">
      <c r="D3051" s="185"/>
    </row>
    <row r="3052" spans="4:4" x14ac:dyDescent="0.2">
      <c r="D3052" s="185"/>
    </row>
    <row r="3053" spans="4:4" x14ac:dyDescent="0.2">
      <c r="D3053" s="185"/>
    </row>
    <row r="3054" spans="4:4" x14ac:dyDescent="0.2">
      <c r="D3054" s="185"/>
    </row>
    <row r="3055" spans="4:4" x14ac:dyDescent="0.2">
      <c r="D3055" s="185"/>
    </row>
    <row r="3056" spans="4:4" x14ac:dyDescent="0.2">
      <c r="D3056" s="185"/>
    </row>
    <row r="3057" spans="4:4" x14ac:dyDescent="0.2">
      <c r="D3057" s="185"/>
    </row>
    <row r="3058" spans="4:4" x14ac:dyDescent="0.2">
      <c r="D3058" s="185"/>
    </row>
    <row r="3059" spans="4:4" x14ac:dyDescent="0.2">
      <c r="D3059" s="185"/>
    </row>
    <row r="3060" spans="4:4" x14ac:dyDescent="0.2">
      <c r="D3060" s="185"/>
    </row>
    <row r="3061" spans="4:4" x14ac:dyDescent="0.2">
      <c r="D3061" s="185"/>
    </row>
    <row r="3062" spans="4:4" x14ac:dyDescent="0.2">
      <c r="D3062" s="185"/>
    </row>
    <row r="3063" spans="4:4" x14ac:dyDescent="0.2">
      <c r="D3063" s="185"/>
    </row>
    <row r="3064" spans="4:4" x14ac:dyDescent="0.2">
      <c r="D3064" s="185"/>
    </row>
    <row r="3065" spans="4:4" x14ac:dyDescent="0.2">
      <c r="D3065" s="185"/>
    </row>
    <row r="3066" spans="4:4" x14ac:dyDescent="0.2">
      <c r="D3066" s="185"/>
    </row>
    <row r="3067" spans="4:4" x14ac:dyDescent="0.2">
      <c r="D3067" s="185"/>
    </row>
    <row r="3068" spans="4:4" x14ac:dyDescent="0.2">
      <c r="D3068" s="185"/>
    </row>
    <row r="3069" spans="4:4" x14ac:dyDescent="0.2">
      <c r="D3069" s="185"/>
    </row>
    <row r="3070" spans="4:4" x14ac:dyDescent="0.2">
      <c r="D3070" s="185"/>
    </row>
    <row r="3071" spans="4:4" x14ac:dyDescent="0.2">
      <c r="D3071" s="185"/>
    </row>
    <row r="3072" spans="4:4" x14ac:dyDescent="0.2">
      <c r="D3072" s="185"/>
    </row>
    <row r="3073" spans="4:4" x14ac:dyDescent="0.2">
      <c r="D3073" s="185"/>
    </row>
    <row r="3074" spans="4:4" x14ac:dyDescent="0.2">
      <c r="D3074" s="185"/>
    </row>
    <row r="3075" spans="4:4" x14ac:dyDescent="0.2">
      <c r="D3075" s="185"/>
    </row>
    <row r="3076" spans="4:4" x14ac:dyDescent="0.2">
      <c r="D3076" s="185"/>
    </row>
    <row r="3077" spans="4:4" x14ac:dyDescent="0.2">
      <c r="D3077" s="185"/>
    </row>
    <row r="3078" spans="4:4" x14ac:dyDescent="0.2">
      <c r="D3078" s="185"/>
    </row>
    <row r="3079" spans="4:4" x14ac:dyDescent="0.2">
      <c r="D3079" s="185"/>
    </row>
    <row r="3080" spans="4:4" x14ac:dyDescent="0.2">
      <c r="D3080" s="185"/>
    </row>
    <row r="3081" spans="4:4" x14ac:dyDescent="0.2">
      <c r="D3081" s="185"/>
    </row>
    <row r="3082" spans="4:4" x14ac:dyDescent="0.2">
      <c r="D3082" s="185"/>
    </row>
    <row r="3083" spans="4:4" x14ac:dyDescent="0.2">
      <c r="D3083" s="185"/>
    </row>
    <row r="3084" spans="4:4" x14ac:dyDescent="0.2">
      <c r="D3084" s="185"/>
    </row>
    <row r="3085" spans="4:4" x14ac:dyDescent="0.2">
      <c r="D3085" s="185"/>
    </row>
    <row r="3086" spans="4:4" x14ac:dyDescent="0.2">
      <c r="D3086" s="185"/>
    </row>
    <row r="3087" spans="4:4" x14ac:dyDescent="0.2">
      <c r="D3087" s="185"/>
    </row>
    <row r="3088" spans="4:4" x14ac:dyDescent="0.2">
      <c r="D3088" s="185"/>
    </row>
    <row r="3089" spans="4:4" x14ac:dyDescent="0.2">
      <c r="D3089" s="185"/>
    </row>
    <row r="3090" spans="4:4" x14ac:dyDescent="0.2">
      <c r="D3090" s="185"/>
    </row>
    <row r="3091" spans="4:4" x14ac:dyDescent="0.2">
      <c r="D3091" s="185"/>
    </row>
    <row r="3092" spans="4:4" x14ac:dyDescent="0.2">
      <c r="D3092" s="185"/>
    </row>
    <row r="3093" spans="4:4" x14ac:dyDescent="0.2">
      <c r="D3093" s="185"/>
    </row>
    <row r="3094" spans="4:4" x14ac:dyDescent="0.2">
      <c r="D3094" s="185"/>
    </row>
    <row r="3095" spans="4:4" x14ac:dyDescent="0.2">
      <c r="D3095" s="185"/>
    </row>
    <row r="3096" spans="4:4" x14ac:dyDescent="0.2">
      <c r="D3096" s="185"/>
    </row>
    <row r="3097" spans="4:4" x14ac:dyDescent="0.2">
      <c r="D3097" s="185"/>
    </row>
    <row r="3098" spans="4:4" x14ac:dyDescent="0.2">
      <c r="D3098" s="185"/>
    </row>
    <row r="3099" spans="4:4" x14ac:dyDescent="0.2">
      <c r="D3099" s="185"/>
    </row>
    <row r="3100" spans="4:4" x14ac:dyDescent="0.2">
      <c r="D3100" s="185"/>
    </row>
    <row r="3101" spans="4:4" x14ac:dyDescent="0.2">
      <c r="D3101" s="185"/>
    </row>
    <row r="3102" spans="4:4" x14ac:dyDescent="0.2">
      <c r="D3102" s="185"/>
    </row>
    <row r="3103" spans="4:4" x14ac:dyDescent="0.2">
      <c r="D3103" s="185"/>
    </row>
    <row r="3104" spans="4:4" x14ac:dyDescent="0.2">
      <c r="D3104" s="185"/>
    </row>
    <row r="3105" spans="4:4" x14ac:dyDescent="0.2">
      <c r="D3105" s="185"/>
    </row>
    <row r="3106" spans="4:4" x14ac:dyDescent="0.2">
      <c r="D3106" s="185"/>
    </row>
    <row r="3107" spans="4:4" x14ac:dyDescent="0.2">
      <c r="D3107" s="185"/>
    </row>
    <row r="3108" spans="4:4" x14ac:dyDescent="0.2">
      <c r="D3108" s="185"/>
    </row>
    <row r="3109" spans="4:4" x14ac:dyDescent="0.2">
      <c r="D3109" s="185"/>
    </row>
    <row r="3110" spans="4:4" x14ac:dyDescent="0.2">
      <c r="D3110" s="185"/>
    </row>
    <row r="3111" spans="4:4" x14ac:dyDescent="0.2">
      <c r="D3111" s="185"/>
    </row>
    <row r="3112" spans="4:4" x14ac:dyDescent="0.2">
      <c r="D3112" s="185"/>
    </row>
    <row r="3113" spans="4:4" x14ac:dyDescent="0.2">
      <c r="D3113" s="185"/>
    </row>
    <row r="3114" spans="4:4" x14ac:dyDescent="0.2">
      <c r="D3114" s="185"/>
    </row>
    <row r="3115" spans="4:4" x14ac:dyDescent="0.2">
      <c r="D3115" s="185"/>
    </row>
    <row r="3116" spans="4:4" x14ac:dyDescent="0.2">
      <c r="D3116" s="185"/>
    </row>
    <row r="3117" spans="4:4" x14ac:dyDescent="0.2">
      <c r="D3117" s="185"/>
    </row>
    <row r="3118" spans="4:4" x14ac:dyDescent="0.2">
      <c r="D3118" s="185"/>
    </row>
    <row r="3119" spans="4:4" x14ac:dyDescent="0.2">
      <c r="D3119" s="185"/>
    </row>
    <row r="3120" spans="4:4" x14ac:dyDescent="0.2">
      <c r="D3120" s="185"/>
    </row>
    <row r="3121" spans="4:4" x14ac:dyDescent="0.2">
      <c r="D3121" s="185"/>
    </row>
    <row r="3122" spans="4:4" x14ac:dyDescent="0.2">
      <c r="D3122" s="185"/>
    </row>
    <row r="3123" spans="4:4" x14ac:dyDescent="0.2">
      <c r="D3123" s="185"/>
    </row>
    <row r="3124" spans="4:4" x14ac:dyDescent="0.2">
      <c r="D3124" s="185"/>
    </row>
    <row r="3125" spans="4:4" x14ac:dyDescent="0.2">
      <c r="D3125" s="185"/>
    </row>
    <row r="3126" spans="4:4" x14ac:dyDescent="0.2">
      <c r="D3126" s="185"/>
    </row>
    <row r="3127" spans="4:4" x14ac:dyDescent="0.2">
      <c r="D3127" s="185"/>
    </row>
    <row r="3128" spans="4:4" x14ac:dyDescent="0.2">
      <c r="D3128" s="185"/>
    </row>
    <row r="3129" spans="4:4" x14ac:dyDescent="0.2">
      <c r="D3129" s="185"/>
    </row>
    <row r="3130" spans="4:4" x14ac:dyDescent="0.2">
      <c r="D3130" s="185"/>
    </row>
    <row r="3131" spans="4:4" x14ac:dyDescent="0.2">
      <c r="D3131" s="185"/>
    </row>
    <row r="3132" spans="4:4" x14ac:dyDescent="0.2">
      <c r="D3132" s="185"/>
    </row>
    <row r="3133" spans="4:4" x14ac:dyDescent="0.2">
      <c r="D3133" s="185"/>
    </row>
    <row r="3134" spans="4:4" x14ac:dyDescent="0.2">
      <c r="D3134" s="185"/>
    </row>
    <row r="3135" spans="4:4" x14ac:dyDescent="0.2">
      <c r="D3135" s="185"/>
    </row>
    <row r="3136" spans="4:4" x14ac:dyDescent="0.2">
      <c r="D3136" s="185"/>
    </row>
    <row r="3137" spans="4:4" x14ac:dyDescent="0.2">
      <c r="D3137" s="185"/>
    </row>
    <row r="3138" spans="4:4" x14ac:dyDescent="0.2">
      <c r="D3138" s="185"/>
    </row>
    <row r="3139" spans="4:4" x14ac:dyDescent="0.2">
      <c r="D3139" s="185"/>
    </row>
    <row r="3140" spans="4:4" x14ac:dyDescent="0.2">
      <c r="D3140" s="185"/>
    </row>
    <row r="3141" spans="4:4" x14ac:dyDescent="0.2">
      <c r="D3141" s="185"/>
    </row>
    <row r="3142" spans="4:4" x14ac:dyDescent="0.2">
      <c r="D3142" s="185"/>
    </row>
    <row r="3143" spans="4:4" x14ac:dyDescent="0.2">
      <c r="D3143" s="185"/>
    </row>
    <row r="3144" spans="4:4" x14ac:dyDescent="0.2">
      <c r="D3144" s="185"/>
    </row>
    <row r="3145" spans="4:4" x14ac:dyDescent="0.2">
      <c r="D3145" s="185"/>
    </row>
    <row r="3146" spans="4:4" x14ac:dyDescent="0.2">
      <c r="D3146" s="185"/>
    </row>
    <row r="3147" spans="4:4" x14ac:dyDescent="0.2">
      <c r="D3147" s="185"/>
    </row>
    <row r="3148" spans="4:4" x14ac:dyDescent="0.2">
      <c r="D3148" s="185"/>
    </row>
    <row r="3149" spans="4:4" x14ac:dyDescent="0.2">
      <c r="D3149" s="185"/>
    </row>
    <row r="3150" spans="4:4" x14ac:dyDescent="0.2">
      <c r="D3150" s="185"/>
    </row>
    <row r="3151" spans="4:4" x14ac:dyDescent="0.2">
      <c r="D3151" s="185"/>
    </row>
    <row r="3152" spans="4:4" x14ac:dyDescent="0.2">
      <c r="D3152" s="185"/>
    </row>
    <row r="3153" spans="4:4" x14ac:dyDescent="0.2">
      <c r="D3153" s="185"/>
    </row>
    <row r="3154" spans="4:4" x14ac:dyDescent="0.2">
      <c r="D3154" s="185"/>
    </row>
    <row r="3155" spans="4:4" x14ac:dyDescent="0.2">
      <c r="D3155" s="185"/>
    </row>
    <row r="3156" spans="4:4" x14ac:dyDescent="0.2">
      <c r="D3156" s="185"/>
    </row>
    <row r="3157" spans="4:4" x14ac:dyDescent="0.2">
      <c r="D3157" s="185"/>
    </row>
    <row r="3158" spans="4:4" x14ac:dyDescent="0.2">
      <c r="D3158" s="185"/>
    </row>
    <row r="3159" spans="4:4" x14ac:dyDescent="0.2">
      <c r="D3159" s="185"/>
    </row>
    <row r="3160" spans="4:4" x14ac:dyDescent="0.2">
      <c r="D3160" s="185"/>
    </row>
    <row r="3161" spans="4:4" x14ac:dyDescent="0.2">
      <c r="D3161" s="185"/>
    </row>
    <row r="3162" spans="4:4" x14ac:dyDescent="0.2">
      <c r="D3162" s="185"/>
    </row>
    <row r="3163" spans="4:4" x14ac:dyDescent="0.2">
      <c r="D3163" s="185"/>
    </row>
    <row r="3164" spans="4:4" x14ac:dyDescent="0.2">
      <c r="D3164" s="185"/>
    </row>
    <row r="3165" spans="4:4" x14ac:dyDescent="0.2">
      <c r="D3165" s="185"/>
    </row>
    <row r="3166" spans="4:4" x14ac:dyDescent="0.2">
      <c r="D3166" s="185"/>
    </row>
    <row r="3167" spans="4:4" x14ac:dyDescent="0.2">
      <c r="D3167" s="185"/>
    </row>
    <row r="3168" spans="4:4" x14ac:dyDescent="0.2">
      <c r="D3168" s="185"/>
    </row>
    <row r="3169" spans="4:4" x14ac:dyDescent="0.2">
      <c r="D3169" s="185"/>
    </row>
    <row r="3170" spans="4:4" x14ac:dyDescent="0.2">
      <c r="D3170" s="185"/>
    </row>
    <row r="3171" spans="4:4" x14ac:dyDescent="0.2">
      <c r="D3171" s="185"/>
    </row>
    <row r="3172" spans="4:4" x14ac:dyDescent="0.2">
      <c r="D3172" s="185"/>
    </row>
    <row r="3173" spans="4:4" x14ac:dyDescent="0.2">
      <c r="D3173" s="185"/>
    </row>
    <row r="3174" spans="4:4" x14ac:dyDescent="0.2">
      <c r="D3174" s="185"/>
    </row>
    <row r="3175" spans="4:4" x14ac:dyDescent="0.2">
      <c r="D3175" s="185"/>
    </row>
    <row r="3176" spans="4:4" x14ac:dyDescent="0.2">
      <c r="D3176" s="185"/>
    </row>
    <row r="3177" spans="4:4" x14ac:dyDescent="0.2">
      <c r="D3177" s="185"/>
    </row>
    <row r="3178" spans="4:4" x14ac:dyDescent="0.2">
      <c r="D3178" s="185"/>
    </row>
    <row r="3179" spans="4:4" x14ac:dyDescent="0.2">
      <c r="D3179" s="185"/>
    </row>
    <row r="3180" spans="4:4" x14ac:dyDescent="0.2">
      <c r="D3180" s="185"/>
    </row>
    <row r="3181" spans="4:4" x14ac:dyDescent="0.2">
      <c r="D3181" s="185"/>
    </row>
    <row r="3182" spans="4:4" x14ac:dyDescent="0.2">
      <c r="D3182" s="185"/>
    </row>
    <row r="3183" spans="4:4" x14ac:dyDescent="0.2">
      <c r="D3183" s="185"/>
    </row>
    <row r="3184" spans="4:4" x14ac:dyDescent="0.2">
      <c r="D3184" s="185"/>
    </row>
    <row r="3185" spans="4:4" x14ac:dyDescent="0.2">
      <c r="D3185" s="185"/>
    </row>
    <row r="3186" spans="4:4" x14ac:dyDescent="0.2">
      <c r="D3186" s="185"/>
    </row>
    <row r="3187" spans="4:4" x14ac:dyDescent="0.2">
      <c r="D3187" s="185"/>
    </row>
    <row r="3188" spans="4:4" x14ac:dyDescent="0.2">
      <c r="D3188" s="185"/>
    </row>
    <row r="3189" spans="4:4" x14ac:dyDescent="0.2">
      <c r="D3189" s="185"/>
    </row>
    <row r="3190" spans="4:4" x14ac:dyDescent="0.2">
      <c r="D3190" s="185"/>
    </row>
    <row r="3191" spans="4:4" x14ac:dyDescent="0.2">
      <c r="D3191" s="185"/>
    </row>
    <row r="3192" spans="4:4" x14ac:dyDescent="0.2">
      <c r="D3192" s="185"/>
    </row>
    <row r="3193" spans="4:4" x14ac:dyDescent="0.2">
      <c r="D3193" s="185"/>
    </row>
    <row r="3194" spans="4:4" x14ac:dyDescent="0.2">
      <c r="D3194" s="185"/>
    </row>
    <row r="3195" spans="4:4" x14ac:dyDescent="0.2">
      <c r="D3195" s="185"/>
    </row>
    <row r="3196" spans="4:4" x14ac:dyDescent="0.2">
      <c r="D3196" s="185"/>
    </row>
    <row r="3197" spans="4:4" x14ac:dyDescent="0.2">
      <c r="D3197" s="185"/>
    </row>
    <row r="3198" spans="4:4" x14ac:dyDescent="0.2">
      <c r="D3198" s="185"/>
    </row>
    <row r="3199" spans="4:4" x14ac:dyDescent="0.2">
      <c r="D3199" s="185"/>
    </row>
    <row r="3200" spans="4:4" x14ac:dyDescent="0.2">
      <c r="D3200" s="185"/>
    </row>
    <row r="3201" spans="4:4" x14ac:dyDescent="0.2">
      <c r="D3201" s="185"/>
    </row>
    <row r="3202" spans="4:4" x14ac:dyDescent="0.2">
      <c r="D3202" s="185"/>
    </row>
    <row r="3203" spans="4:4" x14ac:dyDescent="0.2">
      <c r="D3203" s="185"/>
    </row>
    <row r="3204" spans="4:4" x14ac:dyDescent="0.2">
      <c r="D3204" s="185"/>
    </row>
    <row r="3205" spans="4:4" x14ac:dyDescent="0.2">
      <c r="D3205" s="185"/>
    </row>
    <row r="3206" spans="4:4" x14ac:dyDescent="0.2">
      <c r="D3206" s="185"/>
    </row>
    <row r="3207" spans="4:4" x14ac:dyDescent="0.2">
      <c r="D3207" s="185"/>
    </row>
    <row r="3208" spans="4:4" x14ac:dyDescent="0.2">
      <c r="D3208" s="185"/>
    </row>
    <row r="3209" spans="4:4" x14ac:dyDescent="0.2">
      <c r="D3209" s="185"/>
    </row>
    <row r="3210" spans="4:4" x14ac:dyDescent="0.2">
      <c r="D3210" s="185"/>
    </row>
    <row r="3211" spans="4:4" x14ac:dyDescent="0.2">
      <c r="D3211" s="185"/>
    </row>
    <row r="3212" spans="4:4" x14ac:dyDescent="0.2">
      <c r="D3212" s="185"/>
    </row>
    <row r="3213" spans="4:4" x14ac:dyDescent="0.2">
      <c r="D3213" s="185"/>
    </row>
    <row r="3214" spans="4:4" x14ac:dyDescent="0.2">
      <c r="D3214" s="185"/>
    </row>
    <row r="3215" spans="4:4" x14ac:dyDescent="0.2">
      <c r="D3215" s="185"/>
    </row>
    <row r="3216" spans="4:4" x14ac:dyDescent="0.2">
      <c r="D3216" s="185"/>
    </row>
    <row r="3217" spans="4:4" x14ac:dyDescent="0.2">
      <c r="D3217" s="185"/>
    </row>
    <row r="3218" spans="4:4" x14ac:dyDescent="0.2">
      <c r="D3218" s="185"/>
    </row>
    <row r="3219" spans="4:4" x14ac:dyDescent="0.2">
      <c r="D3219" s="185"/>
    </row>
    <row r="3220" spans="4:4" x14ac:dyDescent="0.2">
      <c r="D3220" s="185"/>
    </row>
    <row r="3221" spans="4:4" x14ac:dyDescent="0.2">
      <c r="D3221" s="185"/>
    </row>
    <row r="3222" spans="4:4" x14ac:dyDescent="0.2">
      <c r="D3222" s="185"/>
    </row>
    <row r="3223" spans="4:4" x14ac:dyDescent="0.2">
      <c r="D3223" s="185"/>
    </row>
    <row r="3224" spans="4:4" x14ac:dyDescent="0.2">
      <c r="D3224" s="185"/>
    </row>
    <row r="3225" spans="4:4" x14ac:dyDescent="0.2">
      <c r="D3225" s="185"/>
    </row>
    <row r="3226" spans="4:4" x14ac:dyDescent="0.2">
      <c r="D3226" s="185"/>
    </row>
    <row r="3227" spans="4:4" x14ac:dyDescent="0.2">
      <c r="D3227" s="185"/>
    </row>
    <row r="3228" spans="4:4" x14ac:dyDescent="0.2">
      <c r="D3228" s="185"/>
    </row>
    <row r="3229" spans="4:4" x14ac:dyDescent="0.2">
      <c r="D3229" s="185"/>
    </row>
    <row r="3230" spans="4:4" x14ac:dyDescent="0.2">
      <c r="D3230" s="185"/>
    </row>
    <row r="3231" spans="4:4" x14ac:dyDescent="0.2">
      <c r="D3231" s="185"/>
    </row>
    <row r="3232" spans="4:4" x14ac:dyDescent="0.2">
      <c r="D3232" s="185"/>
    </row>
    <row r="3233" spans="4:4" x14ac:dyDescent="0.2">
      <c r="D3233" s="185"/>
    </row>
    <row r="3234" spans="4:4" x14ac:dyDescent="0.2">
      <c r="D3234" s="185"/>
    </row>
    <row r="3235" spans="4:4" x14ac:dyDescent="0.2">
      <c r="D3235" s="185"/>
    </row>
    <row r="3236" spans="4:4" x14ac:dyDescent="0.2">
      <c r="D3236" s="185"/>
    </row>
    <row r="3237" spans="4:4" x14ac:dyDescent="0.2">
      <c r="D3237" s="185"/>
    </row>
    <row r="3238" spans="4:4" x14ac:dyDescent="0.2">
      <c r="D3238" s="185"/>
    </row>
    <row r="3239" spans="4:4" x14ac:dyDescent="0.2">
      <c r="D3239" s="185"/>
    </row>
    <row r="3240" spans="4:4" x14ac:dyDescent="0.2">
      <c r="D3240" s="185"/>
    </row>
    <row r="3241" spans="4:4" x14ac:dyDescent="0.2">
      <c r="D3241" s="185"/>
    </row>
    <row r="3242" spans="4:4" x14ac:dyDescent="0.2">
      <c r="D3242" s="185"/>
    </row>
    <row r="3243" spans="4:4" x14ac:dyDescent="0.2">
      <c r="D3243" s="185"/>
    </row>
    <row r="3244" spans="4:4" x14ac:dyDescent="0.2">
      <c r="D3244" s="185"/>
    </row>
    <row r="3245" spans="4:4" x14ac:dyDescent="0.2">
      <c r="D3245" s="185"/>
    </row>
    <row r="3246" spans="4:4" x14ac:dyDescent="0.2">
      <c r="D3246" s="185"/>
    </row>
    <row r="3247" spans="4:4" x14ac:dyDescent="0.2">
      <c r="D3247" s="185"/>
    </row>
    <row r="3248" spans="4:4" x14ac:dyDescent="0.2">
      <c r="D3248" s="185"/>
    </row>
    <row r="3249" spans="4:4" x14ac:dyDescent="0.2">
      <c r="D3249" s="185"/>
    </row>
    <row r="3250" spans="4:4" x14ac:dyDescent="0.2">
      <c r="D3250" s="185"/>
    </row>
    <row r="3251" spans="4:4" x14ac:dyDescent="0.2">
      <c r="D3251" s="185"/>
    </row>
    <row r="3252" spans="4:4" x14ac:dyDescent="0.2">
      <c r="D3252" s="185"/>
    </row>
    <row r="3253" spans="4:4" x14ac:dyDescent="0.2">
      <c r="D3253" s="185"/>
    </row>
    <row r="3254" spans="4:4" x14ac:dyDescent="0.2">
      <c r="D3254" s="185"/>
    </row>
    <row r="3255" spans="4:4" x14ac:dyDescent="0.2">
      <c r="D3255" s="185"/>
    </row>
    <row r="3256" spans="4:4" x14ac:dyDescent="0.2">
      <c r="D3256" s="185"/>
    </row>
    <row r="3257" spans="4:4" x14ac:dyDescent="0.2">
      <c r="D3257" s="185"/>
    </row>
    <row r="3258" spans="4:4" x14ac:dyDescent="0.2">
      <c r="D3258" s="185"/>
    </row>
    <row r="3259" spans="4:4" x14ac:dyDescent="0.2">
      <c r="D3259" s="185"/>
    </row>
    <row r="3260" spans="4:4" x14ac:dyDescent="0.2">
      <c r="D3260" s="185"/>
    </row>
    <row r="3261" spans="4:4" x14ac:dyDescent="0.2">
      <c r="D3261" s="185"/>
    </row>
    <row r="3262" spans="4:4" x14ac:dyDescent="0.2">
      <c r="D3262" s="185"/>
    </row>
    <row r="3263" spans="4:4" x14ac:dyDescent="0.2">
      <c r="D3263" s="185"/>
    </row>
    <row r="3264" spans="4:4" x14ac:dyDescent="0.2">
      <c r="D3264" s="185"/>
    </row>
    <row r="3265" spans="4:4" x14ac:dyDescent="0.2">
      <c r="D3265" s="185"/>
    </row>
    <row r="3266" spans="4:4" x14ac:dyDescent="0.2">
      <c r="D3266" s="185"/>
    </row>
    <row r="3267" spans="4:4" x14ac:dyDescent="0.2">
      <c r="D3267" s="185"/>
    </row>
    <row r="3268" spans="4:4" x14ac:dyDescent="0.2">
      <c r="D3268" s="185"/>
    </row>
    <row r="3269" spans="4:4" x14ac:dyDescent="0.2">
      <c r="D3269" s="185"/>
    </row>
    <row r="3270" spans="4:4" x14ac:dyDescent="0.2">
      <c r="D3270" s="185"/>
    </row>
    <row r="3271" spans="4:4" x14ac:dyDescent="0.2">
      <c r="D3271" s="185"/>
    </row>
    <row r="3272" spans="4:4" x14ac:dyDescent="0.2">
      <c r="D3272" s="185"/>
    </row>
    <row r="3273" spans="4:4" x14ac:dyDescent="0.2">
      <c r="D3273" s="185"/>
    </row>
    <row r="3274" spans="4:4" x14ac:dyDescent="0.2">
      <c r="D3274" s="185"/>
    </row>
    <row r="3275" spans="4:4" x14ac:dyDescent="0.2">
      <c r="D3275" s="185"/>
    </row>
    <row r="3276" spans="4:4" x14ac:dyDescent="0.2">
      <c r="D3276" s="185"/>
    </row>
    <row r="3277" spans="4:4" x14ac:dyDescent="0.2">
      <c r="D3277" s="185"/>
    </row>
    <row r="3278" spans="4:4" x14ac:dyDescent="0.2">
      <c r="D3278" s="185"/>
    </row>
    <row r="3279" spans="4:4" x14ac:dyDescent="0.2">
      <c r="D3279" s="185"/>
    </row>
    <row r="3280" spans="4:4" x14ac:dyDescent="0.2">
      <c r="D3280" s="185"/>
    </row>
    <row r="3281" spans="4:4" x14ac:dyDescent="0.2">
      <c r="D3281" s="185"/>
    </row>
    <row r="3282" spans="4:4" x14ac:dyDescent="0.2">
      <c r="D3282" s="185"/>
    </row>
    <row r="3283" spans="4:4" x14ac:dyDescent="0.2">
      <c r="D3283" s="185"/>
    </row>
    <row r="3284" spans="4:4" x14ac:dyDescent="0.2">
      <c r="D3284" s="185"/>
    </row>
    <row r="3285" spans="4:4" x14ac:dyDescent="0.2">
      <c r="D3285" s="185"/>
    </row>
    <row r="3286" spans="4:4" x14ac:dyDescent="0.2">
      <c r="D3286" s="185"/>
    </row>
    <row r="3287" spans="4:4" x14ac:dyDescent="0.2">
      <c r="D3287" s="185"/>
    </row>
    <row r="3288" spans="4:4" x14ac:dyDescent="0.2">
      <c r="D3288" s="185"/>
    </row>
    <row r="3289" spans="4:4" x14ac:dyDescent="0.2">
      <c r="D3289" s="185"/>
    </row>
    <row r="3290" spans="4:4" x14ac:dyDescent="0.2">
      <c r="D3290" s="185"/>
    </row>
    <row r="3291" spans="4:4" x14ac:dyDescent="0.2">
      <c r="D3291" s="185"/>
    </row>
    <row r="3292" spans="4:4" x14ac:dyDescent="0.2">
      <c r="D3292" s="185"/>
    </row>
    <row r="3293" spans="4:4" x14ac:dyDescent="0.2">
      <c r="D3293" s="185"/>
    </row>
    <row r="3294" spans="4:4" x14ac:dyDescent="0.2">
      <c r="D3294" s="185"/>
    </row>
    <row r="3295" spans="4:4" x14ac:dyDescent="0.2">
      <c r="D3295" s="185"/>
    </row>
    <row r="3296" spans="4:4" x14ac:dyDescent="0.2">
      <c r="D3296" s="185"/>
    </row>
    <row r="3297" spans="4:4" x14ac:dyDescent="0.2">
      <c r="D3297" s="185"/>
    </row>
    <row r="3298" spans="4:4" x14ac:dyDescent="0.2">
      <c r="D3298" s="185"/>
    </row>
    <row r="3299" spans="4:4" x14ac:dyDescent="0.2">
      <c r="D3299" s="185"/>
    </row>
    <row r="3300" spans="4:4" x14ac:dyDescent="0.2">
      <c r="D3300" s="185"/>
    </row>
    <row r="3301" spans="4:4" x14ac:dyDescent="0.2">
      <c r="D3301" s="185"/>
    </row>
    <row r="3302" spans="4:4" x14ac:dyDescent="0.2">
      <c r="D3302" s="185"/>
    </row>
    <row r="3303" spans="4:4" x14ac:dyDescent="0.2">
      <c r="D3303" s="185"/>
    </row>
    <row r="3304" spans="4:4" x14ac:dyDescent="0.2">
      <c r="D3304" s="185"/>
    </row>
    <row r="3305" spans="4:4" x14ac:dyDescent="0.2">
      <c r="D3305" s="185"/>
    </row>
    <row r="3306" spans="4:4" x14ac:dyDescent="0.2">
      <c r="D3306" s="185"/>
    </row>
    <row r="3307" spans="4:4" x14ac:dyDescent="0.2">
      <c r="D3307" s="185"/>
    </row>
    <row r="3308" spans="4:4" x14ac:dyDescent="0.2">
      <c r="D3308" s="185"/>
    </row>
    <row r="3309" spans="4:4" x14ac:dyDescent="0.2">
      <c r="D3309" s="185"/>
    </row>
    <row r="3310" spans="4:4" x14ac:dyDescent="0.2">
      <c r="D3310" s="185"/>
    </row>
    <row r="3311" spans="4:4" x14ac:dyDescent="0.2">
      <c r="D3311" s="185"/>
    </row>
    <row r="3312" spans="4:4" x14ac:dyDescent="0.2">
      <c r="D3312" s="185"/>
    </row>
    <row r="3313" spans="4:4" x14ac:dyDescent="0.2">
      <c r="D3313" s="185"/>
    </row>
    <row r="3314" spans="4:4" x14ac:dyDescent="0.2">
      <c r="D3314" s="185"/>
    </row>
    <row r="3315" spans="4:4" x14ac:dyDescent="0.2">
      <c r="D3315" s="185"/>
    </row>
    <row r="3316" spans="4:4" x14ac:dyDescent="0.2">
      <c r="D3316" s="185"/>
    </row>
    <row r="3317" spans="4:4" x14ac:dyDescent="0.2">
      <c r="D3317" s="185"/>
    </row>
    <row r="3318" spans="4:4" x14ac:dyDescent="0.2">
      <c r="D3318" s="185"/>
    </row>
    <row r="3319" spans="4:4" x14ac:dyDescent="0.2">
      <c r="D3319" s="185"/>
    </row>
    <row r="3320" spans="4:4" x14ac:dyDescent="0.2">
      <c r="D3320" s="185"/>
    </row>
    <row r="3321" spans="4:4" x14ac:dyDescent="0.2">
      <c r="D3321" s="185"/>
    </row>
    <row r="3322" spans="4:4" x14ac:dyDescent="0.2">
      <c r="D3322" s="185"/>
    </row>
    <row r="3323" spans="4:4" x14ac:dyDescent="0.2">
      <c r="D3323" s="185"/>
    </row>
    <row r="3324" spans="4:4" x14ac:dyDescent="0.2">
      <c r="D3324" s="185"/>
    </row>
    <row r="3325" spans="4:4" x14ac:dyDescent="0.2">
      <c r="D3325" s="185"/>
    </row>
    <row r="3326" spans="4:4" x14ac:dyDescent="0.2">
      <c r="D3326" s="185"/>
    </row>
    <row r="3327" spans="4:4" x14ac:dyDescent="0.2">
      <c r="D3327" s="185"/>
    </row>
    <row r="3328" spans="4:4" x14ac:dyDescent="0.2">
      <c r="D3328" s="185"/>
    </row>
    <row r="3329" spans="4:4" x14ac:dyDescent="0.2">
      <c r="D3329" s="185"/>
    </row>
    <row r="3330" spans="4:4" x14ac:dyDescent="0.2">
      <c r="D3330" s="185"/>
    </row>
    <row r="3331" spans="4:4" x14ac:dyDescent="0.2">
      <c r="D3331" s="185"/>
    </row>
    <row r="3332" spans="4:4" x14ac:dyDescent="0.2">
      <c r="D3332" s="185"/>
    </row>
    <row r="3333" spans="4:4" x14ac:dyDescent="0.2">
      <c r="D3333" s="185"/>
    </row>
    <row r="3334" spans="4:4" x14ac:dyDescent="0.2">
      <c r="D3334" s="185"/>
    </row>
    <row r="3335" spans="4:4" x14ac:dyDescent="0.2">
      <c r="D3335" s="185"/>
    </row>
    <row r="3336" spans="4:4" x14ac:dyDescent="0.2">
      <c r="D3336" s="185"/>
    </row>
    <row r="3337" spans="4:4" x14ac:dyDescent="0.2">
      <c r="D3337" s="185"/>
    </row>
    <row r="3338" spans="4:4" x14ac:dyDescent="0.2">
      <c r="D3338" s="185"/>
    </row>
    <row r="3339" spans="4:4" x14ac:dyDescent="0.2">
      <c r="D3339" s="185"/>
    </row>
    <row r="3340" spans="4:4" x14ac:dyDescent="0.2">
      <c r="D3340" s="185"/>
    </row>
    <row r="3341" spans="4:4" x14ac:dyDescent="0.2">
      <c r="D3341" s="185"/>
    </row>
    <row r="3342" spans="4:4" x14ac:dyDescent="0.2">
      <c r="D3342" s="185"/>
    </row>
    <row r="3343" spans="4:4" x14ac:dyDescent="0.2">
      <c r="D3343" s="185"/>
    </row>
    <row r="3344" spans="4:4" x14ac:dyDescent="0.2">
      <c r="D3344" s="185"/>
    </row>
    <row r="3345" spans="4:4" x14ac:dyDescent="0.2">
      <c r="D3345" s="185"/>
    </row>
    <row r="3346" spans="4:4" x14ac:dyDescent="0.2">
      <c r="D3346" s="185"/>
    </row>
    <row r="3347" spans="4:4" x14ac:dyDescent="0.2">
      <c r="D3347" s="185"/>
    </row>
    <row r="3348" spans="4:4" x14ac:dyDescent="0.2">
      <c r="D3348" s="185"/>
    </row>
    <row r="3349" spans="4:4" x14ac:dyDescent="0.2">
      <c r="D3349" s="185"/>
    </row>
    <row r="3350" spans="4:4" x14ac:dyDescent="0.2">
      <c r="D3350" s="185"/>
    </row>
    <row r="3351" spans="4:4" x14ac:dyDescent="0.2">
      <c r="D3351" s="185"/>
    </row>
    <row r="3352" spans="4:4" x14ac:dyDescent="0.2">
      <c r="D3352" s="185"/>
    </row>
    <row r="3353" spans="4:4" x14ac:dyDescent="0.2">
      <c r="D3353" s="185"/>
    </row>
    <row r="3354" spans="4:4" x14ac:dyDescent="0.2">
      <c r="D3354" s="185"/>
    </row>
    <row r="3355" spans="4:4" x14ac:dyDescent="0.2">
      <c r="D3355" s="185"/>
    </row>
    <row r="3356" spans="4:4" x14ac:dyDescent="0.2">
      <c r="D3356" s="185"/>
    </row>
    <row r="3357" spans="4:4" x14ac:dyDescent="0.2">
      <c r="D3357" s="185"/>
    </row>
    <row r="3358" spans="4:4" x14ac:dyDescent="0.2">
      <c r="D3358" s="185"/>
    </row>
    <row r="3359" spans="4:4" x14ac:dyDescent="0.2">
      <c r="D3359" s="185"/>
    </row>
    <row r="3360" spans="4:4" x14ac:dyDescent="0.2">
      <c r="D3360" s="185"/>
    </row>
    <row r="3361" spans="4:4" x14ac:dyDescent="0.2">
      <c r="D3361" s="185"/>
    </row>
    <row r="3362" spans="4:4" x14ac:dyDescent="0.2">
      <c r="D3362" s="185"/>
    </row>
    <row r="3363" spans="4:4" x14ac:dyDescent="0.2">
      <c r="D3363" s="185"/>
    </row>
    <row r="3364" spans="4:4" x14ac:dyDescent="0.2">
      <c r="D3364" s="185"/>
    </row>
    <row r="3365" spans="4:4" x14ac:dyDescent="0.2">
      <c r="D3365" s="185"/>
    </row>
    <row r="3366" spans="4:4" x14ac:dyDescent="0.2">
      <c r="D3366" s="185"/>
    </row>
    <row r="3367" spans="4:4" x14ac:dyDescent="0.2">
      <c r="D3367" s="185"/>
    </row>
    <row r="3368" spans="4:4" x14ac:dyDescent="0.2">
      <c r="D3368" s="185"/>
    </row>
    <row r="3369" spans="4:4" x14ac:dyDescent="0.2">
      <c r="D3369" s="185"/>
    </row>
    <row r="3370" spans="4:4" x14ac:dyDescent="0.2">
      <c r="D3370" s="185"/>
    </row>
    <row r="3371" spans="4:4" x14ac:dyDescent="0.2">
      <c r="D3371" s="185"/>
    </row>
    <row r="3372" spans="4:4" x14ac:dyDescent="0.2">
      <c r="D3372" s="185"/>
    </row>
    <row r="3373" spans="4:4" x14ac:dyDescent="0.2">
      <c r="D3373" s="185"/>
    </row>
    <row r="3374" spans="4:4" x14ac:dyDescent="0.2">
      <c r="D3374" s="185"/>
    </row>
    <row r="3375" spans="4:4" x14ac:dyDescent="0.2">
      <c r="D3375" s="185"/>
    </row>
    <row r="3376" spans="4:4" x14ac:dyDescent="0.2">
      <c r="D3376" s="185"/>
    </row>
    <row r="3377" spans="4:4" x14ac:dyDescent="0.2">
      <c r="D3377" s="185"/>
    </row>
    <row r="3378" spans="4:4" x14ac:dyDescent="0.2">
      <c r="D3378" s="185"/>
    </row>
    <row r="3379" spans="4:4" x14ac:dyDescent="0.2">
      <c r="D3379" s="185"/>
    </row>
    <row r="3380" spans="4:4" x14ac:dyDescent="0.2">
      <c r="D3380" s="185"/>
    </row>
    <row r="3381" spans="4:4" x14ac:dyDescent="0.2">
      <c r="D3381" s="185"/>
    </row>
    <row r="3382" spans="4:4" x14ac:dyDescent="0.2">
      <c r="D3382" s="185"/>
    </row>
    <row r="3383" spans="4:4" x14ac:dyDescent="0.2">
      <c r="D3383" s="185"/>
    </row>
    <row r="3384" spans="4:4" x14ac:dyDescent="0.2">
      <c r="D3384" s="185"/>
    </row>
    <row r="3385" spans="4:4" x14ac:dyDescent="0.2">
      <c r="D3385" s="185"/>
    </row>
    <row r="3386" spans="4:4" x14ac:dyDescent="0.2">
      <c r="D3386" s="185"/>
    </row>
    <row r="3387" spans="4:4" x14ac:dyDescent="0.2">
      <c r="D3387" s="185"/>
    </row>
    <row r="3388" spans="4:4" x14ac:dyDescent="0.2">
      <c r="D3388" s="185"/>
    </row>
    <row r="3389" spans="4:4" x14ac:dyDescent="0.2">
      <c r="D3389" s="185"/>
    </row>
    <row r="3390" spans="4:4" x14ac:dyDescent="0.2">
      <c r="D3390" s="185"/>
    </row>
    <row r="3391" spans="4:4" x14ac:dyDescent="0.2">
      <c r="D3391" s="185"/>
    </row>
    <row r="3392" spans="4:4" x14ac:dyDescent="0.2">
      <c r="D3392" s="185"/>
    </row>
    <row r="3393" spans="4:4" x14ac:dyDescent="0.2">
      <c r="D3393" s="185"/>
    </row>
    <row r="3394" spans="4:4" x14ac:dyDescent="0.2">
      <c r="D3394" s="185"/>
    </row>
    <row r="3395" spans="4:4" x14ac:dyDescent="0.2">
      <c r="D3395" s="185"/>
    </row>
    <row r="3396" spans="4:4" x14ac:dyDescent="0.2">
      <c r="D3396" s="185"/>
    </row>
    <row r="3397" spans="4:4" x14ac:dyDescent="0.2">
      <c r="D3397" s="185"/>
    </row>
    <row r="3398" spans="4:4" x14ac:dyDescent="0.2">
      <c r="D3398" s="185"/>
    </row>
    <row r="3399" spans="4:4" x14ac:dyDescent="0.2">
      <c r="D3399" s="185"/>
    </row>
    <row r="3400" spans="4:4" x14ac:dyDescent="0.2">
      <c r="D3400" s="185"/>
    </row>
    <row r="3401" spans="4:4" x14ac:dyDescent="0.2">
      <c r="D3401" s="185"/>
    </row>
    <row r="3402" spans="4:4" x14ac:dyDescent="0.2">
      <c r="D3402" s="185"/>
    </row>
    <row r="3403" spans="4:4" x14ac:dyDescent="0.2">
      <c r="D3403" s="185"/>
    </row>
    <row r="3404" spans="4:4" x14ac:dyDescent="0.2">
      <c r="D3404" s="185"/>
    </row>
    <row r="3405" spans="4:4" x14ac:dyDescent="0.2">
      <c r="D3405" s="185"/>
    </row>
    <row r="3406" spans="4:4" x14ac:dyDescent="0.2">
      <c r="D3406" s="185"/>
    </row>
    <row r="3407" spans="4:4" x14ac:dyDescent="0.2">
      <c r="D3407" s="185"/>
    </row>
    <row r="3408" spans="4:4" x14ac:dyDescent="0.2">
      <c r="D3408" s="185"/>
    </row>
    <row r="3409" spans="4:4" x14ac:dyDescent="0.2">
      <c r="D3409" s="185"/>
    </row>
    <row r="3410" spans="4:4" x14ac:dyDescent="0.2">
      <c r="D3410" s="185"/>
    </row>
    <row r="3411" spans="4:4" x14ac:dyDescent="0.2">
      <c r="D3411" s="185"/>
    </row>
    <row r="3412" spans="4:4" x14ac:dyDescent="0.2">
      <c r="D3412" s="185"/>
    </row>
    <row r="3413" spans="4:4" x14ac:dyDescent="0.2">
      <c r="D3413" s="185"/>
    </row>
    <row r="3414" spans="4:4" x14ac:dyDescent="0.2">
      <c r="D3414" s="185"/>
    </row>
    <row r="3415" spans="4:4" x14ac:dyDescent="0.2">
      <c r="D3415" s="185"/>
    </row>
    <row r="3416" spans="4:4" x14ac:dyDescent="0.2">
      <c r="D3416" s="185"/>
    </row>
    <row r="3417" spans="4:4" x14ac:dyDescent="0.2">
      <c r="D3417" s="185"/>
    </row>
    <row r="3418" spans="4:4" x14ac:dyDescent="0.2">
      <c r="D3418" s="185"/>
    </row>
    <row r="3419" spans="4:4" x14ac:dyDescent="0.2">
      <c r="D3419" s="185"/>
    </row>
    <row r="3420" spans="4:4" x14ac:dyDescent="0.2">
      <c r="D3420" s="185"/>
    </row>
    <row r="3421" spans="4:4" x14ac:dyDescent="0.2">
      <c r="D3421" s="185"/>
    </row>
    <row r="3422" spans="4:4" x14ac:dyDescent="0.2">
      <c r="D3422" s="185"/>
    </row>
    <row r="3423" spans="4:4" x14ac:dyDescent="0.2">
      <c r="D3423" s="185"/>
    </row>
    <row r="3424" spans="4:4" x14ac:dyDescent="0.2">
      <c r="D3424" s="185"/>
    </row>
    <row r="3425" spans="4:4" x14ac:dyDescent="0.2">
      <c r="D3425" s="185"/>
    </row>
    <row r="3426" spans="4:4" x14ac:dyDescent="0.2">
      <c r="D3426" s="185"/>
    </row>
    <row r="3427" spans="4:4" x14ac:dyDescent="0.2">
      <c r="D3427" s="185"/>
    </row>
    <row r="3428" spans="4:4" x14ac:dyDescent="0.2">
      <c r="D3428" s="185"/>
    </row>
    <row r="3429" spans="4:4" x14ac:dyDescent="0.2">
      <c r="D3429" s="185"/>
    </row>
    <row r="3430" spans="4:4" x14ac:dyDescent="0.2">
      <c r="D3430" s="185"/>
    </row>
    <row r="3431" spans="4:4" x14ac:dyDescent="0.2">
      <c r="D3431" s="185"/>
    </row>
    <row r="3432" spans="4:4" x14ac:dyDescent="0.2">
      <c r="D3432" s="185"/>
    </row>
    <row r="3433" spans="4:4" x14ac:dyDescent="0.2">
      <c r="D3433" s="185"/>
    </row>
    <row r="3434" spans="4:4" x14ac:dyDescent="0.2">
      <c r="D3434" s="185"/>
    </row>
    <row r="3435" spans="4:4" x14ac:dyDescent="0.2">
      <c r="D3435" s="185"/>
    </row>
    <row r="3436" spans="4:4" x14ac:dyDescent="0.2">
      <c r="D3436" s="185"/>
    </row>
    <row r="3437" spans="4:4" x14ac:dyDescent="0.2">
      <c r="D3437" s="185"/>
    </row>
    <row r="3438" spans="4:4" x14ac:dyDescent="0.2">
      <c r="D3438" s="185"/>
    </row>
    <row r="3439" spans="4:4" x14ac:dyDescent="0.2">
      <c r="D3439" s="185"/>
    </row>
    <row r="3440" spans="4:4" x14ac:dyDescent="0.2">
      <c r="D3440" s="185"/>
    </row>
    <row r="3441" spans="4:4" x14ac:dyDescent="0.2">
      <c r="D3441" s="185"/>
    </row>
    <row r="3442" spans="4:4" x14ac:dyDescent="0.2">
      <c r="D3442" s="185"/>
    </row>
    <row r="3443" spans="4:4" x14ac:dyDescent="0.2">
      <c r="D3443" s="185"/>
    </row>
    <row r="3444" spans="4:4" x14ac:dyDescent="0.2">
      <c r="D3444" s="185"/>
    </row>
    <row r="3445" spans="4:4" x14ac:dyDescent="0.2">
      <c r="D3445" s="185"/>
    </row>
    <row r="3446" spans="4:4" x14ac:dyDescent="0.2">
      <c r="D3446" s="185"/>
    </row>
    <row r="3447" spans="4:4" x14ac:dyDescent="0.2">
      <c r="D3447" s="185"/>
    </row>
    <row r="3448" spans="4:4" x14ac:dyDescent="0.2">
      <c r="D3448" s="185"/>
    </row>
    <row r="3449" spans="4:4" x14ac:dyDescent="0.2">
      <c r="D3449" s="185"/>
    </row>
    <row r="3450" spans="4:4" x14ac:dyDescent="0.2">
      <c r="D3450" s="185"/>
    </row>
    <row r="3451" spans="4:4" x14ac:dyDescent="0.2">
      <c r="D3451" s="185"/>
    </row>
    <row r="3452" spans="4:4" x14ac:dyDescent="0.2">
      <c r="D3452" s="185"/>
    </row>
    <row r="3453" spans="4:4" x14ac:dyDescent="0.2">
      <c r="D3453" s="185"/>
    </row>
    <row r="3454" spans="4:4" x14ac:dyDescent="0.2">
      <c r="D3454" s="185"/>
    </row>
    <row r="3455" spans="4:4" x14ac:dyDescent="0.2">
      <c r="D3455" s="185"/>
    </row>
    <row r="3456" spans="4:4" x14ac:dyDescent="0.2">
      <c r="D3456" s="185"/>
    </row>
    <row r="3457" spans="4:4" x14ac:dyDescent="0.2">
      <c r="D3457" s="185"/>
    </row>
    <row r="3458" spans="4:4" x14ac:dyDescent="0.2">
      <c r="D3458" s="185"/>
    </row>
    <row r="3459" spans="4:4" x14ac:dyDescent="0.2">
      <c r="D3459" s="185"/>
    </row>
    <row r="3460" spans="4:4" x14ac:dyDescent="0.2">
      <c r="D3460" s="185"/>
    </row>
    <row r="3461" spans="4:4" x14ac:dyDescent="0.2">
      <c r="D3461" s="185"/>
    </row>
    <row r="3462" spans="4:4" x14ac:dyDescent="0.2">
      <c r="D3462" s="185"/>
    </row>
    <row r="3463" spans="4:4" x14ac:dyDescent="0.2">
      <c r="D3463" s="185"/>
    </row>
    <row r="3464" spans="4:4" x14ac:dyDescent="0.2">
      <c r="D3464" s="185"/>
    </row>
    <row r="3465" spans="4:4" x14ac:dyDescent="0.2">
      <c r="D3465" s="185"/>
    </row>
    <row r="3466" spans="4:4" x14ac:dyDescent="0.2">
      <c r="D3466" s="185"/>
    </row>
    <row r="3467" spans="4:4" x14ac:dyDescent="0.2">
      <c r="D3467" s="185"/>
    </row>
    <row r="3468" spans="4:4" x14ac:dyDescent="0.2">
      <c r="D3468" s="185"/>
    </row>
    <row r="3469" spans="4:4" x14ac:dyDescent="0.2">
      <c r="D3469" s="185"/>
    </row>
    <row r="3470" spans="4:4" x14ac:dyDescent="0.2">
      <c r="D3470" s="185"/>
    </row>
    <row r="3471" spans="4:4" x14ac:dyDescent="0.2">
      <c r="D3471" s="185"/>
    </row>
    <row r="3472" spans="4:4" x14ac:dyDescent="0.2">
      <c r="D3472" s="185"/>
    </row>
    <row r="3473" spans="4:4" x14ac:dyDescent="0.2">
      <c r="D3473" s="185"/>
    </row>
    <row r="3474" spans="4:4" x14ac:dyDescent="0.2">
      <c r="D3474" s="185"/>
    </row>
    <row r="3475" spans="4:4" x14ac:dyDescent="0.2">
      <c r="D3475" s="185"/>
    </row>
    <row r="3476" spans="4:4" x14ac:dyDescent="0.2">
      <c r="D3476" s="185"/>
    </row>
    <row r="3477" spans="4:4" x14ac:dyDescent="0.2">
      <c r="D3477" s="185"/>
    </row>
    <row r="3478" spans="4:4" x14ac:dyDescent="0.2">
      <c r="D3478" s="185"/>
    </row>
    <row r="3479" spans="4:4" x14ac:dyDescent="0.2">
      <c r="D3479" s="185"/>
    </row>
    <row r="3480" spans="4:4" x14ac:dyDescent="0.2">
      <c r="D3480" s="185"/>
    </row>
    <row r="3481" spans="4:4" x14ac:dyDescent="0.2">
      <c r="D3481" s="185"/>
    </row>
    <row r="3482" spans="4:4" x14ac:dyDescent="0.2">
      <c r="D3482" s="185"/>
    </row>
    <row r="3483" spans="4:4" x14ac:dyDescent="0.2">
      <c r="D3483" s="185"/>
    </row>
    <row r="3484" spans="4:4" x14ac:dyDescent="0.2">
      <c r="D3484" s="185"/>
    </row>
    <row r="3485" spans="4:4" x14ac:dyDescent="0.2">
      <c r="D3485" s="185"/>
    </row>
    <row r="3486" spans="4:4" x14ac:dyDescent="0.2">
      <c r="D3486" s="185"/>
    </row>
    <row r="3487" spans="4:4" x14ac:dyDescent="0.2">
      <c r="D3487" s="185"/>
    </row>
    <row r="3488" spans="4:4" x14ac:dyDescent="0.2">
      <c r="D3488" s="185"/>
    </row>
    <row r="3489" spans="4:4" x14ac:dyDescent="0.2">
      <c r="D3489" s="185"/>
    </row>
    <row r="3490" spans="4:4" x14ac:dyDescent="0.2">
      <c r="D3490" s="185"/>
    </row>
    <row r="3491" spans="4:4" x14ac:dyDescent="0.2">
      <c r="D3491" s="185"/>
    </row>
    <row r="3492" spans="4:4" x14ac:dyDescent="0.2">
      <c r="D3492" s="185"/>
    </row>
    <row r="3493" spans="4:4" x14ac:dyDescent="0.2">
      <c r="D3493" s="185"/>
    </row>
    <row r="3494" spans="4:4" x14ac:dyDescent="0.2">
      <c r="D3494" s="185"/>
    </row>
    <row r="3495" spans="4:4" x14ac:dyDescent="0.2">
      <c r="D3495" s="185"/>
    </row>
    <row r="3496" spans="4:4" x14ac:dyDescent="0.2">
      <c r="D3496" s="185"/>
    </row>
    <row r="3497" spans="4:4" x14ac:dyDescent="0.2">
      <c r="D3497" s="185"/>
    </row>
    <row r="3498" spans="4:4" x14ac:dyDescent="0.2">
      <c r="D3498" s="185"/>
    </row>
    <row r="3499" spans="4:4" x14ac:dyDescent="0.2">
      <c r="D3499" s="185"/>
    </row>
    <row r="3500" spans="4:4" x14ac:dyDescent="0.2">
      <c r="D3500" s="185"/>
    </row>
    <row r="3501" spans="4:4" x14ac:dyDescent="0.2">
      <c r="D3501" s="185"/>
    </row>
    <row r="3502" spans="4:4" x14ac:dyDescent="0.2">
      <c r="D3502" s="185"/>
    </row>
    <row r="3503" spans="4:4" x14ac:dyDescent="0.2">
      <c r="D3503" s="185"/>
    </row>
    <row r="3504" spans="4:4" x14ac:dyDescent="0.2">
      <c r="D3504" s="185"/>
    </row>
    <row r="3505" spans="4:4" x14ac:dyDescent="0.2">
      <c r="D3505" s="185"/>
    </row>
    <row r="3506" spans="4:4" x14ac:dyDescent="0.2">
      <c r="D3506" s="185"/>
    </row>
    <row r="3507" spans="4:4" x14ac:dyDescent="0.2">
      <c r="D3507" s="185"/>
    </row>
    <row r="3508" spans="4:4" x14ac:dyDescent="0.2">
      <c r="D3508" s="185"/>
    </row>
    <row r="3509" spans="4:4" x14ac:dyDescent="0.2">
      <c r="D3509" s="185"/>
    </row>
    <row r="3510" spans="4:4" x14ac:dyDescent="0.2">
      <c r="D3510" s="185"/>
    </row>
    <row r="3511" spans="4:4" x14ac:dyDescent="0.2">
      <c r="D3511" s="185"/>
    </row>
    <row r="3512" spans="4:4" x14ac:dyDescent="0.2">
      <c r="D3512" s="185"/>
    </row>
    <row r="3513" spans="4:4" x14ac:dyDescent="0.2">
      <c r="D3513" s="185"/>
    </row>
    <row r="3514" spans="4:4" x14ac:dyDescent="0.2">
      <c r="D3514" s="185"/>
    </row>
    <row r="3515" spans="4:4" x14ac:dyDescent="0.2">
      <c r="D3515" s="185"/>
    </row>
    <row r="3516" spans="4:4" x14ac:dyDescent="0.2">
      <c r="D3516" s="185"/>
    </row>
    <row r="3517" spans="4:4" x14ac:dyDescent="0.2">
      <c r="D3517" s="185"/>
    </row>
    <row r="3518" spans="4:4" x14ac:dyDescent="0.2">
      <c r="D3518" s="185"/>
    </row>
    <row r="3519" spans="4:4" x14ac:dyDescent="0.2">
      <c r="D3519" s="185"/>
    </row>
    <row r="3520" spans="4:4" x14ac:dyDescent="0.2">
      <c r="D3520" s="185"/>
    </row>
    <row r="3521" spans="4:4" x14ac:dyDescent="0.2">
      <c r="D3521" s="185"/>
    </row>
    <row r="3522" spans="4:4" x14ac:dyDescent="0.2">
      <c r="D3522" s="185"/>
    </row>
    <row r="3523" spans="4:4" x14ac:dyDescent="0.2">
      <c r="D3523" s="185"/>
    </row>
    <row r="3524" spans="4:4" x14ac:dyDescent="0.2">
      <c r="D3524" s="185"/>
    </row>
    <row r="3525" spans="4:4" x14ac:dyDescent="0.2">
      <c r="D3525" s="185"/>
    </row>
    <row r="3526" spans="4:4" x14ac:dyDescent="0.2">
      <c r="D3526" s="185"/>
    </row>
    <row r="3527" spans="4:4" x14ac:dyDescent="0.2">
      <c r="D3527" s="185"/>
    </row>
    <row r="3528" spans="4:4" x14ac:dyDescent="0.2">
      <c r="D3528" s="185"/>
    </row>
    <row r="3529" spans="4:4" x14ac:dyDescent="0.2">
      <c r="D3529" s="185"/>
    </row>
    <row r="3530" spans="4:4" x14ac:dyDescent="0.2">
      <c r="D3530" s="185"/>
    </row>
    <row r="3531" spans="4:4" x14ac:dyDescent="0.2">
      <c r="D3531" s="185"/>
    </row>
    <row r="3532" spans="4:4" x14ac:dyDescent="0.2">
      <c r="D3532" s="185"/>
    </row>
    <row r="3533" spans="4:4" x14ac:dyDescent="0.2">
      <c r="D3533" s="185"/>
    </row>
    <row r="3534" spans="4:4" x14ac:dyDescent="0.2">
      <c r="D3534" s="185"/>
    </row>
    <row r="3535" spans="4:4" x14ac:dyDescent="0.2">
      <c r="D3535" s="185"/>
    </row>
    <row r="3536" spans="4:4" x14ac:dyDescent="0.2">
      <c r="D3536" s="185"/>
    </row>
    <row r="3537" spans="4:4" x14ac:dyDescent="0.2">
      <c r="D3537" s="185"/>
    </row>
    <row r="3538" spans="4:4" x14ac:dyDescent="0.2">
      <c r="D3538" s="185"/>
    </row>
    <row r="3539" spans="4:4" x14ac:dyDescent="0.2">
      <c r="D3539" s="185"/>
    </row>
    <row r="3540" spans="4:4" x14ac:dyDescent="0.2">
      <c r="D3540" s="185"/>
    </row>
    <row r="3541" spans="4:4" x14ac:dyDescent="0.2">
      <c r="D3541" s="185"/>
    </row>
    <row r="3542" spans="4:4" x14ac:dyDescent="0.2">
      <c r="D3542" s="185"/>
    </row>
    <row r="3543" spans="4:4" x14ac:dyDescent="0.2">
      <c r="D3543" s="185"/>
    </row>
    <row r="3544" spans="4:4" x14ac:dyDescent="0.2">
      <c r="D3544" s="185"/>
    </row>
    <row r="3545" spans="4:4" x14ac:dyDescent="0.2">
      <c r="D3545" s="185"/>
    </row>
    <row r="3546" spans="4:4" x14ac:dyDescent="0.2">
      <c r="D3546" s="185"/>
    </row>
    <row r="3547" spans="4:4" x14ac:dyDescent="0.2">
      <c r="D3547" s="185"/>
    </row>
    <row r="3548" spans="4:4" x14ac:dyDescent="0.2">
      <c r="D3548" s="185"/>
    </row>
    <row r="3549" spans="4:4" x14ac:dyDescent="0.2">
      <c r="D3549" s="185"/>
    </row>
    <row r="3550" spans="4:4" x14ac:dyDescent="0.2">
      <c r="D3550" s="185"/>
    </row>
    <row r="3551" spans="4:4" x14ac:dyDescent="0.2">
      <c r="D3551" s="185"/>
    </row>
    <row r="3552" spans="4:4" x14ac:dyDescent="0.2">
      <c r="D3552" s="185"/>
    </row>
    <row r="3553" spans="4:4" x14ac:dyDescent="0.2">
      <c r="D3553" s="185"/>
    </row>
    <row r="3554" spans="4:4" x14ac:dyDescent="0.2">
      <c r="D3554" s="185"/>
    </row>
    <row r="3555" spans="4:4" x14ac:dyDescent="0.2">
      <c r="D3555" s="185"/>
    </row>
    <row r="3556" spans="4:4" x14ac:dyDescent="0.2">
      <c r="D3556" s="185"/>
    </row>
    <row r="3557" spans="4:4" x14ac:dyDescent="0.2">
      <c r="D3557" s="185"/>
    </row>
    <row r="3558" spans="4:4" x14ac:dyDescent="0.2">
      <c r="D3558" s="185"/>
    </row>
    <row r="3559" spans="4:4" x14ac:dyDescent="0.2">
      <c r="D3559" s="185"/>
    </row>
    <row r="3560" spans="4:4" x14ac:dyDescent="0.2">
      <c r="D3560" s="185"/>
    </row>
    <row r="3561" spans="4:4" x14ac:dyDescent="0.2">
      <c r="D3561" s="185"/>
    </row>
    <row r="3562" spans="4:4" x14ac:dyDescent="0.2">
      <c r="D3562" s="185"/>
    </row>
    <row r="3563" spans="4:4" x14ac:dyDescent="0.2">
      <c r="D3563" s="185"/>
    </row>
    <row r="3564" spans="4:4" x14ac:dyDescent="0.2">
      <c r="D3564" s="185"/>
    </row>
    <row r="3565" spans="4:4" x14ac:dyDescent="0.2">
      <c r="D3565" s="185"/>
    </row>
    <row r="3566" spans="4:4" x14ac:dyDescent="0.2">
      <c r="D3566" s="185"/>
    </row>
    <row r="3567" spans="4:4" x14ac:dyDescent="0.2">
      <c r="D3567" s="185"/>
    </row>
    <row r="3568" spans="4:4" x14ac:dyDescent="0.2">
      <c r="D3568" s="185"/>
    </row>
    <row r="3569" spans="4:4" x14ac:dyDescent="0.2">
      <c r="D3569" s="185"/>
    </row>
    <row r="3570" spans="4:4" x14ac:dyDescent="0.2">
      <c r="D3570" s="185"/>
    </row>
    <row r="3571" spans="4:4" x14ac:dyDescent="0.2">
      <c r="D3571" s="185"/>
    </row>
    <row r="3572" spans="4:4" x14ac:dyDescent="0.2">
      <c r="D3572" s="185"/>
    </row>
    <row r="3573" spans="4:4" x14ac:dyDescent="0.2">
      <c r="D3573" s="185"/>
    </row>
    <row r="3574" spans="4:4" x14ac:dyDescent="0.2">
      <c r="D3574" s="185"/>
    </row>
    <row r="3575" spans="4:4" x14ac:dyDescent="0.2">
      <c r="D3575" s="185"/>
    </row>
    <row r="3576" spans="4:4" x14ac:dyDescent="0.2">
      <c r="D3576" s="185"/>
    </row>
    <row r="3577" spans="4:4" x14ac:dyDescent="0.2">
      <c r="D3577" s="185"/>
    </row>
    <row r="3578" spans="4:4" x14ac:dyDescent="0.2">
      <c r="D3578" s="185"/>
    </row>
    <row r="3579" spans="4:4" x14ac:dyDescent="0.2">
      <c r="D3579" s="185"/>
    </row>
    <row r="3580" spans="4:4" x14ac:dyDescent="0.2">
      <c r="D3580" s="185"/>
    </row>
    <row r="3581" spans="4:4" x14ac:dyDescent="0.2">
      <c r="D3581" s="185"/>
    </row>
    <row r="3582" spans="4:4" x14ac:dyDescent="0.2">
      <c r="D3582" s="185"/>
    </row>
    <row r="3583" spans="4:4" x14ac:dyDescent="0.2">
      <c r="D3583" s="185"/>
    </row>
    <row r="3584" spans="4:4" x14ac:dyDescent="0.2">
      <c r="D3584" s="185"/>
    </row>
    <row r="3585" spans="4:4" x14ac:dyDescent="0.2">
      <c r="D3585" s="185"/>
    </row>
    <row r="3586" spans="4:4" x14ac:dyDescent="0.2">
      <c r="D3586" s="185"/>
    </row>
    <row r="3587" spans="4:4" x14ac:dyDescent="0.2">
      <c r="D3587" s="185"/>
    </row>
    <row r="3588" spans="4:4" x14ac:dyDescent="0.2">
      <c r="D3588" s="185"/>
    </row>
    <row r="3589" spans="4:4" x14ac:dyDescent="0.2">
      <c r="D3589" s="185"/>
    </row>
    <row r="3590" spans="4:4" x14ac:dyDescent="0.2">
      <c r="D3590" s="185"/>
    </row>
    <row r="3591" spans="4:4" x14ac:dyDescent="0.2">
      <c r="D3591" s="185"/>
    </row>
    <row r="3592" spans="4:4" x14ac:dyDescent="0.2">
      <c r="D3592" s="185"/>
    </row>
    <row r="3593" spans="4:4" x14ac:dyDescent="0.2">
      <c r="D3593" s="185"/>
    </row>
    <row r="3594" spans="4:4" x14ac:dyDescent="0.2">
      <c r="D3594" s="185"/>
    </row>
    <row r="3595" spans="4:4" x14ac:dyDescent="0.2">
      <c r="D3595" s="185"/>
    </row>
    <row r="3596" spans="4:4" x14ac:dyDescent="0.2">
      <c r="D3596" s="185"/>
    </row>
    <row r="3597" spans="4:4" x14ac:dyDescent="0.2">
      <c r="D3597" s="185"/>
    </row>
    <row r="3598" spans="4:4" x14ac:dyDescent="0.2">
      <c r="D3598" s="185"/>
    </row>
    <row r="3599" spans="4:4" x14ac:dyDescent="0.2">
      <c r="D3599" s="185"/>
    </row>
    <row r="3600" spans="4:4" x14ac:dyDescent="0.2">
      <c r="D3600" s="185"/>
    </row>
    <row r="3601" spans="4:4" x14ac:dyDescent="0.2">
      <c r="D3601" s="185"/>
    </row>
    <row r="3602" spans="4:4" x14ac:dyDescent="0.2">
      <c r="D3602" s="185"/>
    </row>
    <row r="3603" spans="4:4" x14ac:dyDescent="0.2">
      <c r="D3603" s="185"/>
    </row>
    <row r="3604" spans="4:4" x14ac:dyDescent="0.2">
      <c r="D3604" s="185"/>
    </row>
    <row r="3605" spans="4:4" x14ac:dyDescent="0.2">
      <c r="D3605" s="185"/>
    </row>
    <row r="3606" spans="4:4" x14ac:dyDescent="0.2">
      <c r="D3606" s="185"/>
    </row>
    <row r="3607" spans="4:4" x14ac:dyDescent="0.2">
      <c r="D3607" s="185"/>
    </row>
    <row r="3608" spans="4:4" x14ac:dyDescent="0.2">
      <c r="D3608" s="185"/>
    </row>
    <row r="3609" spans="4:4" x14ac:dyDescent="0.2">
      <c r="D3609" s="185"/>
    </row>
    <row r="3610" spans="4:4" x14ac:dyDescent="0.2">
      <c r="D3610" s="185"/>
    </row>
    <row r="3611" spans="4:4" x14ac:dyDescent="0.2">
      <c r="D3611" s="185"/>
    </row>
    <row r="3612" spans="4:4" x14ac:dyDescent="0.2">
      <c r="D3612" s="185"/>
    </row>
    <row r="3613" spans="4:4" x14ac:dyDescent="0.2">
      <c r="D3613" s="185"/>
    </row>
    <row r="3614" spans="4:4" x14ac:dyDescent="0.2">
      <c r="D3614" s="185"/>
    </row>
    <row r="3615" spans="4:4" x14ac:dyDescent="0.2">
      <c r="D3615" s="185"/>
    </row>
    <row r="3616" spans="4:4" x14ac:dyDescent="0.2">
      <c r="D3616" s="185"/>
    </row>
    <row r="3617" spans="4:4" x14ac:dyDescent="0.2">
      <c r="D3617" s="185"/>
    </row>
    <row r="3618" spans="4:4" x14ac:dyDescent="0.2">
      <c r="D3618" s="185"/>
    </row>
    <row r="3619" spans="4:4" x14ac:dyDescent="0.2">
      <c r="D3619" s="185"/>
    </row>
    <row r="3620" spans="4:4" x14ac:dyDescent="0.2">
      <c r="D3620" s="185"/>
    </row>
    <row r="3621" spans="4:4" x14ac:dyDescent="0.2">
      <c r="D3621" s="185"/>
    </row>
    <row r="3622" spans="4:4" x14ac:dyDescent="0.2">
      <c r="D3622" s="185"/>
    </row>
    <row r="3623" spans="4:4" x14ac:dyDescent="0.2">
      <c r="D3623" s="185"/>
    </row>
    <row r="3624" spans="4:4" x14ac:dyDescent="0.2">
      <c r="D3624" s="185"/>
    </row>
    <row r="3625" spans="4:4" x14ac:dyDescent="0.2">
      <c r="D3625" s="185"/>
    </row>
    <row r="3626" spans="4:4" x14ac:dyDescent="0.2">
      <c r="D3626" s="185"/>
    </row>
    <row r="3627" spans="4:4" x14ac:dyDescent="0.2">
      <c r="D3627" s="185"/>
    </row>
    <row r="3628" spans="4:4" x14ac:dyDescent="0.2">
      <c r="D3628" s="185"/>
    </row>
    <row r="3629" spans="4:4" x14ac:dyDescent="0.2">
      <c r="D3629" s="185"/>
    </row>
    <row r="3630" spans="4:4" x14ac:dyDescent="0.2">
      <c r="D3630" s="185"/>
    </row>
    <row r="3631" spans="4:4" x14ac:dyDescent="0.2">
      <c r="D3631" s="185"/>
    </row>
    <row r="3632" spans="4:4" x14ac:dyDescent="0.2">
      <c r="D3632" s="185"/>
    </row>
    <row r="3633" spans="4:4" x14ac:dyDescent="0.2">
      <c r="D3633" s="185"/>
    </row>
    <row r="3634" spans="4:4" x14ac:dyDescent="0.2">
      <c r="D3634" s="185"/>
    </row>
    <row r="3635" spans="4:4" x14ac:dyDescent="0.2">
      <c r="D3635" s="185"/>
    </row>
    <row r="3636" spans="4:4" x14ac:dyDescent="0.2">
      <c r="D3636" s="185"/>
    </row>
    <row r="3637" spans="4:4" x14ac:dyDescent="0.2">
      <c r="D3637" s="185"/>
    </row>
    <row r="3638" spans="4:4" x14ac:dyDescent="0.2">
      <c r="D3638" s="185"/>
    </row>
    <row r="3639" spans="4:4" x14ac:dyDescent="0.2">
      <c r="D3639" s="185"/>
    </row>
    <row r="3640" spans="4:4" x14ac:dyDescent="0.2">
      <c r="D3640" s="185"/>
    </row>
    <row r="3641" spans="4:4" x14ac:dyDescent="0.2">
      <c r="D3641" s="185"/>
    </row>
    <row r="3642" spans="4:4" x14ac:dyDescent="0.2">
      <c r="D3642" s="185"/>
    </row>
    <row r="3643" spans="4:4" x14ac:dyDescent="0.2">
      <c r="D3643" s="185"/>
    </row>
    <row r="3644" spans="4:4" x14ac:dyDescent="0.2">
      <c r="D3644" s="185"/>
    </row>
    <row r="3645" spans="4:4" x14ac:dyDescent="0.2">
      <c r="D3645" s="185"/>
    </row>
    <row r="3646" spans="4:4" x14ac:dyDescent="0.2">
      <c r="D3646" s="185"/>
    </row>
    <row r="3647" spans="4:4" x14ac:dyDescent="0.2">
      <c r="D3647" s="185"/>
    </row>
    <row r="3648" spans="4:4" x14ac:dyDescent="0.2">
      <c r="D3648" s="185"/>
    </row>
    <row r="3649" spans="4:4" x14ac:dyDescent="0.2">
      <c r="D3649" s="185"/>
    </row>
    <row r="3650" spans="4:4" x14ac:dyDescent="0.2">
      <c r="D3650" s="185"/>
    </row>
    <row r="3651" spans="4:4" x14ac:dyDescent="0.2">
      <c r="D3651" s="185"/>
    </row>
    <row r="3652" spans="4:4" x14ac:dyDescent="0.2">
      <c r="D3652" s="185"/>
    </row>
    <row r="3653" spans="4:4" x14ac:dyDescent="0.2">
      <c r="D3653" s="185"/>
    </row>
    <row r="3654" spans="4:4" x14ac:dyDescent="0.2">
      <c r="D3654" s="185"/>
    </row>
    <row r="3655" spans="4:4" x14ac:dyDescent="0.2">
      <c r="D3655" s="185"/>
    </row>
    <row r="3656" spans="4:4" x14ac:dyDescent="0.2">
      <c r="D3656" s="185"/>
    </row>
    <row r="3657" spans="4:4" x14ac:dyDescent="0.2">
      <c r="D3657" s="185"/>
    </row>
    <row r="3658" spans="4:4" x14ac:dyDescent="0.2">
      <c r="D3658" s="185"/>
    </row>
    <row r="3659" spans="4:4" x14ac:dyDescent="0.2">
      <c r="D3659" s="185"/>
    </row>
    <row r="3660" spans="4:4" x14ac:dyDescent="0.2">
      <c r="D3660" s="185"/>
    </row>
    <row r="3661" spans="4:4" x14ac:dyDescent="0.2">
      <c r="D3661" s="185"/>
    </row>
    <row r="3662" spans="4:4" x14ac:dyDescent="0.2">
      <c r="D3662" s="185"/>
    </row>
    <row r="3663" spans="4:4" x14ac:dyDescent="0.2">
      <c r="D3663" s="185"/>
    </row>
    <row r="3664" spans="4:4" x14ac:dyDescent="0.2">
      <c r="D3664" s="185"/>
    </row>
    <row r="3665" spans="4:4" x14ac:dyDescent="0.2">
      <c r="D3665" s="185"/>
    </row>
    <row r="3666" spans="4:4" x14ac:dyDescent="0.2">
      <c r="D3666" s="185"/>
    </row>
    <row r="3667" spans="4:4" x14ac:dyDescent="0.2">
      <c r="D3667" s="185"/>
    </row>
    <row r="3668" spans="4:4" x14ac:dyDescent="0.2">
      <c r="D3668" s="185"/>
    </row>
    <row r="3669" spans="4:4" x14ac:dyDescent="0.2">
      <c r="D3669" s="185"/>
    </row>
    <row r="3670" spans="4:4" x14ac:dyDescent="0.2">
      <c r="D3670" s="185"/>
    </row>
    <row r="3671" spans="4:4" x14ac:dyDescent="0.2">
      <c r="D3671" s="185"/>
    </row>
    <row r="3672" spans="4:4" x14ac:dyDescent="0.2">
      <c r="D3672" s="185"/>
    </row>
    <row r="3673" spans="4:4" x14ac:dyDescent="0.2">
      <c r="D3673" s="185"/>
    </row>
    <row r="3674" spans="4:4" x14ac:dyDescent="0.2">
      <c r="D3674" s="185"/>
    </row>
    <row r="3675" spans="4:4" x14ac:dyDescent="0.2">
      <c r="D3675" s="185"/>
    </row>
    <row r="3676" spans="4:4" x14ac:dyDescent="0.2">
      <c r="D3676" s="185"/>
    </row>
    <row r="3677" spans="4:4" x14ac:dyDescent="0.2">
      <c r="D3677" s="185"/>
    </row>
    <row r="3678" spans="4:4" x14ac:dyDescent="0.2">
      <c r="D3678" s="185"/>
    </row>
    <row r="3679" spans="4:4" x14ac:dyDescent="0.2">
      <c r="D3679" s="185"/>
    </row>
    <row r="3680" spans="4:4" x14ac:dyDescent="0.2">
      <c r="D3680" s="185"/>
    </row>
    <row r="3681" spans="4:4" x14ac:dyDescent="0.2">
      <c r="D3681" s="185"/>
    </row>
    <row r="3682" spans="4:4" x14ac:dyDescent="0.2">
      <c r="D3682" s="185"/>
    </row>
    <row r="3683" spans="4:4" x14ac:dyDescent="0.2">
      <c r="D3683" s="185"/>
    </row>
    <row r="3684" spans="4:4" x14ac:dyDescent="0.2">
      <c r="D3684" s="185"/>
    </row>
    <row r="3685" spans="4:4" x14ac:dyDescent="0.2">
      <c r="D3685" s="185"/>
    </row>
    <row r="3686" spans="4:4" x14ac:dyDescent="0.2">
      <c r="D3686" s="185"/>
    </row>
    <row r="3687" spans="4:4" x14ac:dyDescent="0.2">
      <c r="D3687" s="185"/>
    </row>
    <row r="3688" spans="4:4" x14ac:dyDescent="0.2">
      <c r="D3688" s="185"/>
    </row>
    <row r="3689" spans="4:4" x14ac:dyDescent="0.2">
      <c r="D3689" s="185"/>
    </row>
    <row r="3690" spans="4:4" x14ac:dyDescent="0.2">
      <c r="D3690" s="185"/>
    </row>
    <row r="3691" spans="4:4" x14ac:dyDescent="0.2">
      <c r="D3691" s="185"/>
    </row>
    <row r="3692" spans="4:4" x14ac:dyDescent="0.2">
      <c r="D3692" s="185"/>
    </row>
    <row r="3693" spans="4:4" x14ac:dyDescent="0.2">
      <c r="D3693" s="185"/>
    </row>
    <row r="3694" spans="4:4" x14ac:dyDescent="0.2">
      <c r="D3694" s="185"/>
    </row>
    <row r="3695" spans="4:4" x14ac:dyDescent="0.2">
      <c r="D3695" s="185"/>
    </row>
    <row r="3696" spans="4:4" x14ac:dyDescent="0.2">
      <c r="D3696" s="185"/>
    </row>
    <row r="3697" spans="4:4" x14ac:dyDescent="0.2">
      <c r="D3697" s="185"/>
    </row>
    <row r="3698" spans="4:4" x14ac:dyDescent="0.2">
      <c r="D3698" s="185"/>
    </row>
    <row r="3699" spans="4:4" x14ac:dyDescent="0.2">
      <c r="D3699" s="185"/>
    </row>
    <row r="3700" spans="4:4" x14ac:dyDescent="0.2">
      <c r="D3700" s="185"/>
    </row>
    <row r="3701" spans="4:4" x14ac:dyDescent="0.2">
      <c r="D3701" s="185"/>
    </row>
    <row r="3702" spans="4:4" x14ac:dyDescent="0.2">
      <c r="D3702" s="185"/>
    </row>
    <row r="3703" spans="4:4" x14ac:dyDescent="0.2">
      <c r="D3703" s="185"/>
    </row>
    <row r="3704" spans="4:4" x14ac:dyDescent="0.2">
      <c r="D3704" s="185"/>
    </row>
    <row r="3705" spans="4:4" x14ac:dyDescent="0.2">
      <c r="D3705" s="185"/>
    </row>
    <row r="3706" spans="4:4" x14ac:dyDescent="0.2">
      <c r="D3706" s="185"/>
    </row>
    <row r="3707" spans="4:4" x14ac:dyDescent="0.2">
      <c r="D3707" s="185"/>
    </row>
    <row r="3708" spans="4:4" x14ac:dyDescent="0.2">
      <c r="D3708" s="185"/>
    </row>
    <row r="3709" spans="4:4" x14ac:dyDescent="0.2">
      <c r="D3709" s="185"/>
    </row>
    <row r="3710" spans="4:4" x14ac:dyDescent="0.2">
      <c r="D3710" s="185"/>
    </row>
    <row r="3711" spans="4:4" x14ac:dyDescent="0.2">
      <c r="D3711" s="185"/>
    </row>
    <row r="3712" spans="4:4" x14ac:dyDescent="0.2">
      <c r="D3712" s="185"/>
    </row>
    <row r="3713" spans="4:4" x14ac:dyDescent="0.2">
      <c r="D3713" s="185"/>
    </row>
    <row r="3714" spans="4:4" x14ac:dyDescent="0.2">
      <c r="D3714" s="185"/>
    </row>
    <row r="3715" spans="4:4" x14ac:dyDescent="0.2">
      <c r="D3715" s="185"/>
    </row>
    <row r="3716" spans="4:4" x14ac:dyDescent="0.2">
      <c r="D3716" s="185"/>
    </row>
    <row r="3717" spans="4:4" x14ac:dyDescent="0.2">
      <c r="D3717" s="185"/>
    </row>
    <row r="3718" spans="4:4" x14ac:dyDescent="0.2">
      <c r="D3718" s="185"/>
    </row>
    <row r="3719" spans="4:4" x14ac:dyDescent="0.2">
      <c r="D3719" s="185"/>
    </row>
    <row r="3720" spans="4:4" x14ac:dyDescent="0.2">
      <c r="D3720" s="185"/>
    </row>
    <row r="3721" spans="4:4" x14ac:dyDescent="0.2">
      <c r="D3721" s="185"/>
    </row>
    <row r="3722" spans="4:4" x14ac:dyDescent="0.2">
      <c r="D3722" s="185"/>
    </row>
    <row r="3723" spans="4:4" x14ac:dyDescent="0.2">
      <c r="D3723" s="185"/>
    </row>
    <row r="3724" spans="4:4" x14ac:dyDescent="0.2">
      <c r="D3724" s="185"/>
    </row>
    <row r="3725" spans="4:4" x14ac:dyDescent="0.2">
      <c r="D3725" s="185"/>
    </row>
    <row r="3726" spans="4:4" x14ac:dyDescent="0.2">
      <c r="D3726" s="185"/>
    </row>
    <row r="3727" spans="4:4" x14ac:dyDescent="0.2">
      <c r="D3727" s="185"/>
    </row>
    <row r="3728" spans="4:4" x14ac:dyDescent="0.2">
      <c r="D3728" s="185"/>
    </row>
    <row r="3729" spans="4:4" x14ac:dyDescent="0.2">
      <c r="D3729" s="185"/>
    </row>
    <row r="3730" spans="4:4" x14ac:dyDescent="0.2">
      <c r="D3730" s="185"/>
    </row>
    <row r="3731" spans="4:4" x14ac:dyDescent="0.2">
      <c r="D3731" s="185"/>
    </row>
    <row r="3732" spans="4:4" x14ac:dyDescent="0.2">
      <c r="D3732" s="185"/>
    </row>
    <row r="3733" spans="4:4" x14ac:dyDescent="0.2">
      <c r="D3733" s="185"/>
    </row>
    <row r="3734" spans="4:4" x14ac:dyDescent="0.2">
      <c r="D3734" s="185"/>
    </row>
    <row r="3735" spans="4:4" x14ac:dyDescent="0.2">
      <c r="D3735" s="185"/>
    </row>
    <row r="3736" spans="4:4" x14ac:dyDescent="0.2">
      <c r="D3736" s="185"/>
    </row>
    <row r="3737" spans="4:4" x14ac:dyDescent="0.2">
      <c r="D3737" s="185"/>
    </row>
    <row r="3738" spans="4:4" x14ac:dyDescent="0.2">
      <c r="D3738" s="185"/>
    </row>
    <row r="3739" spans="4:4" x14ac:dyDescent="0.2">
      <c r="D3739" s="185"/>
    </row>
    <row r="3740" spans="4:4" x14ac:dyDescent="0.2">
      <c r="D3740" s="185"/>
    </row>
    <row r="3741" spans="4:4" x14ac:dyDescent="0.2">
      <c r="D3741" s="185"/>
    </row>
    <row r="3742" spans="4:4" x14ac:dyDescent="0.2">
      <c r="D3742" s="185"/>
    </row>
    <row r="3743" spans="4:4" x14ac:dyDescent="0.2">
      <c r="D3743" s="185"/>
    </row>
    <row r="3744" spans="4:4" x14ac:dyDescent="0.2">
      <c r="D3744" s="185"/>
    </row>
    <row r="3745" spans="4:4" x14ac:dyDescent="0.2">
      <c r="D3745" s="185"/>
    </row>
    <row r="3746" spans="4:4" x14ac:dyDescent="0.2">
      <c r="D3746" s="185"/>
    </row>
    <row r="3747" spans="4:4" x14ac:dyDescent="0.2">
      <c r="D3747" s="185"/>
    </row>
    <row r="3748" spans="4:4" x14ac:dyDescent="0.2">
      <c r="D3748" s="185"/>
    </row>
    <row r="3749" spans="4:4" x14ac:dyDescent="0.2">
      <c r="D3749" s="185"/>
    </row>
    <row r="3750" spans="4:4" x14ac:dyDescent="0.2">
      <c r="D3750" s="185"/>
    </row>
    <row r="3751" spans="4:4" x14ac:dyDescent="0.2">
      <c r="D3751" s="185"/>
    </row>
    <row r="3752" spans="4:4" x14ac:dyDescent="0.2">
      <c r="D3752" s="185"/>
    </row>
    <row r="3753" spans="4:4" x14ac:dyDescent="0.2">
      <c r="D3753" s="185"/>
    </row>
    <row r="3754" spans="4:4" x14ac:dyDescent="0.2">
      <c r="D3754" s="185"/>
    </row>
    <row r="3755" spans="4:4" x14ac:dyDescent="0.2">
      <c r="D3755" s="185"/>
    </row>
    <row r="3756" spans="4:4" x14ac:dyDescent="0.2">
      <c r="D3756" s="185"/>
    </row>
    <row r="3757" spans="4:4" x14ac:dyDescent="0.2">
      <c r="D3757" s="185"/>
    </row>
    <row r="3758" spans="4:4" x14ac:dyDescent="0.2">
      <c r="D3758" s="185"/>
    </row>
    <row r="3759" spans="4:4" x14ac:dyDescent="0.2">
      <c r="D3759" s="185"/>
    </row>
    <row r="3760" spans="4:4" x14ac:dyDescent="0.2">
      <c r="D3760" s="185"/>
    </row>
    <row r="3761" spans="4:4" x14ac:dyDescent="0.2">
      <c r="D3761" s="185"/>
    </row>
    <row r="3762" spans="4:4" x14ac:dyDescent="0.2">
      <c r="D3762" s="185"/>
    </row>
    <row r="3763" spans="4:4" x14ac:dyDescent="0.2">
      <c r="D3763" s="185"/>
    </row>
    <row r="3764" spans="4:4" x14ac:dyDescent="0.2">
      <c r="D3764" s="185"/>
    </row>
    <row r="3765" spans="4:4" x14ac:dyDescent="0.2">
      <c r="D3765" s="185"/>
    </row>
    <row r="3766" spans="4:4" x14ac:dyDescent="0.2">
      <c r="D3766" s="185"/>
    </row>
    <row r="3767" spans="4:4" x14ac:dyDescent="0.2">
      <c r="D3767" s="185"/>
    </row>
    <row r="3768" spans="4:4" x14ac:dyDescent="0.2">
      <c r="D3768" s="185"/>
    </row>
    <row r="3769" spans="4:4" x14ac:dyDescent="0.2">
      <c r="D3769" s="185"/>
    </row>
    <row r="3770" spans="4:4" x14ac:dyDescent="0.2">
      <c r="D3770" s="185"/>
    </row>
    <row r="3771" spans="4:4" x14ac:dyDescent="0.2">
      <c r="D3771" s="185"/>
    </row>
    <row r="3772" spans="4:4" x14ac:dyDescent="0.2">
      <c r="D3772" s="185"/>
    </row>
    <row r="3773" spans="4:4" x14ac:dyDescent="0.2">
      <c r="D3773" s="185"/>
    </row>
    <row r="3774" spans="4:4" x14ac:dyDescent="0.2">
      <c r="D3774" s="185"/>
    </row>
    <row r="3775" spans="4:4" x14ac:dyDescent="0.2">
      <c r="D3775" s="185"/>
    </row>
    <row r="3776" spans="4:4" x14ac:dyDescent="0.2">
      <c r="D3776" s="185"/>
    </row>
    <row r="3777" spans="4:4" x14ac:dyDescent="0.2">
      <c r="D3777" s="185"/>
    </row>
    <row r="3778" spans="4:4" x14ac:dyDescent="0.2">
      <c r="D3778" s="185"/>
    </row>
    <row r="3779" spans="4:4" x14ac:dyDescent="0.2">
      <c r="D3779" s="185"/>
    </row>
    <row r="3780" spans="4:4" x14ac:dyDescent="0.2">
      <c r="D3780" s="185"/>
    </row>
    <row r="3781" spans="4:4" x14ac:dyDescent="0.2">
      <c r="D3781" s="185"/>
    </row>
    <row r="3782" spans="4:4" x14ac:dyDescent="0.2">
      <c r="D3782" s="185"/>
    </row>
    <row r="3783" spans="4:4" x14ac:dyDescent="0.2">
      <c r="D3783" s="185"/>
    </row>
    <row r="3784" spans="4:4" x14ac:dyDescent="0.2">
      <c r="D3784" s="185"/>
    </row>
    <row r="3785" spans="4:4" x14ac:dyDescent="0.2">
      <c r="D3785" s="185"/>
    </row>
    <row r="3786" spans="4:4" x14ac:dyDescent="0.2">
      <c r="D3786" s="185"/>
    </row>
    <row r="3787" spans="4:4" x14ac:dyDescent="0.2">
      <c r="D3787" s="185"/>
    </row>
    <row r="3788" spans="4:4" x14ac:dyDescent="0.2">
      <c r="D3788" s="185"/>
    </row>
    <row r="3789" spans="4:4" x14ac:dyDescent="0.2">
      <c r="D3789" s="185"/>
    </row>
    <row r="3790" spans="4:4" x14ac:dyDescent="0.2">
      <c r="D3790" s="185"/>
    </row>
    <row r="3791" spans="4:4" x14ac:dyDescent="0.2">
      <c r="D3791" s="185"/>
    </row>
    <row r="3792" spans="4:4" x14ac:dyDescent="0.2">
      <c r="D3792" s="185"/>
    </row>
    <row r="3793" spans="4:4" x14ac:dyDescent="0.2">
      <c r="D3793" s="185"/>
    </row>
    <row r="3794" spans="4:4" x14ac:dyDescent="0.2">
      <c r="D3794" s="185"/>
    </row>
    <row r="3795" spans="4:4" x14ac:dyDescent="0.2">
      <c r="D3795" s="185"/>
    </row>
    <row r="3796" spans="4:4" x14ac:dyDescent="0.2">
      <c r="D3796" s="185"/>
    </row>
    <row r="3797" spans="4:4" x14ac:dyDescent="0.2">
      <c r="D3797" s="185"/>
    </row>
    <row r="3798" spans="4:4" x14ac:dyDescent="0.2">
      <c r="D3798" s="185"/>
    </row>
    <row r="3799" spans="4:4" x14ac:dyDescent="0.2">
      <c r="D3799" s="185"/>
    </row>
    <row r="3800" spans="4:4" x14ac:dyDescent="0.2">
      <c r="D3800" s="185"/>
    </row>
    <row r="3801" spans="4:4" x14ac:dyDescent="0.2">
      <c r="D3801" s="185"/>
    </row>
    <row r="3802" spans="4:4" x14ac:dyDescent="0.2">
      <c r="D3802" s="185"/>
    </row>
    <row r="3803" spans="4:4" x14ac:dyDescent="0.2">
      <c r="D3803" s="185"/>
    </row>
    <row r="3804" spans="4:4" x14ac:dyDescent="0.2">
      <c r="D3804" s="185"/>
    </row>
    <row r="3805" spans="4:4" x14ac:dyDescent="0.2">
      <c r="D3805" s="185"/>
    </row>
    <row r="3806" spans="4:4" x14ac:dyDescent="0.2">
      <c r="D3806" s="185"/>
    </row>
    <row r="3807" spans="4:4" x14ac:dyDescent="0.2">
      <c r="D3807" s="185"/>
    </row>
    <row r="3808" spans="4:4" x14ac:dyDescent="0.2">
      <c r="D3808" s="185"/>
    </row>
    <row r="3809" spans="4:4" x14ac:dyDescent="0.2">
      <c r="D3809" s="185"/>
    </row>
    <row r="3810" spans="4:4" x14ac:dyDescent="0.2">
      <c r="D3810" s="185"/>
    </row>
    <row r="3811" spans="4:4" x14ac:dyDescent="0.2">
      <c r="D3811" s="185"/>
    </row>
    <row r="3812" spans="4:4" x14ac:dyDescent="0.2">
      <c r="D3812" s="185"/>
    </row>
    <row r="3813" spans="4:4" x14ac:dyDescent="0.2">
      <c r="D3813" s="185"/>
    </row>
    <row r="3814" spans="4:4" x14ac:dyDescent="0.2">
      <c r="D3814" s="185"/>
    </row>
    <row r="3815" spans="4:4" x14ac:dyDescent="0.2">
      <c r="D3815" s="185"/>
    </row>
    <row r="3816" spans="4:4" x14ac:dyDescent="0.2">
      <c r="D3816" s="185"/>
    </row>
    <row r="3817" spans="4:4" x14ac:dyDescent="0.2">
      <c r="D3817" s="185"/>
    </row>
    <row r="3818" spans="4:4" x14ac:dyDescent="0.2">
      <c r="D3818" s="185"/>
    </row>
    <row r="3819" spans="4:4" x14ac:dyDescent="0.2">
      <c r="D3819" s="185"/>
    </row>
    <row r="3820" spans="4:4" x14ac:dyDescent="0.2">
      <c r="D3820" s="185"/>
    </row>
    <row r="3821" spans="4:4" x14ac:dyDescent="0.2">
      <c r="D3821" s="185"/>
    </row>
    <row r="3822" spans="4:4" x14ac:dyDescent="0.2">
      <c r="D3822" s="185"/>
    </row>
    <row r="3823" spans="4:4" x14ac:dyDescent="0.2">
      <c r="D3823" s="185"/>
    </row>
    <row r="3824" spans="4:4" x14ac:dyDescent="0.2">
      <c r="D3824" s="185"/>
    </row>
    <row r="3825" spans="4:4" x14ac:dyDescent="0.2">
      <c r="D3825" s="185"/>
    </row>
    <row r="3826" spans="4:4" x14ac:dyDescent="0.2">
      <c r="D3826" s="185"/>
    </row>
    <row r="3827" spans="4:4" x14ac:dyDescent="0.2">
      <c r="D3827" s="185"/>
    </row>
    <row r="3828" spans="4:4" x14ac:dyDescent="0.2">
      <c r="D3828" s="185"/>
    </row>
    <row r="3829" spans="4:4" x14ac:dyDescent="0.2">
      <c r="D3829" s="185"/>
    </row>
    <row r="3830" spans="4:4" x14ac:dyDescent="0.2">
      <c r="D3830" s="185"/>
    </row>
    <row r="3831" spans="4:4" x14ac:dyDescent="0.2">
      <c r="D3831" s="185"/>
    </row>
    <row r="3832" spans="4:4" x14ac:dyDescent="0.2">
      <c r="D3832" s="185"/>
    </row>
    <row r="3833" spans="4:4" x14ac:dyDescent="0.2">
      <c r="D3833" s="185"/>
    </row>
    <row r="3834" spans="4:4" x14ac:dyDescent="0.2">
      <c r="D3834" s="185"/>
    </row>
    <row r="3835" spans="4:4" x14ac:dyDescent="0.2">
      <c r="D3835" s="185"/>
    </row>
    <row r="3836" spans="4:4" x14ac:dyDescent="0.2">
      <c r="D3836" s="185"/>
    </row>
    <row r="3837" spans="4:4" x14ac:dyDescent="0.2">
      <c r="D3837" s="185"/>
    </row>
    <row r="3838" spans="4:4" x14ac:dyDescent="0.2">
      <c r="D3838" s="185"/>
    </row>
    <row r="3839" spans="4:4" x14ac:dyDescent="0.2">
      <c r="D3839" s="185"/>
    </row>
    <row r="3840" spans="4:4" x14ac:dyDescent="0.2">
      <c r="D3840" s="185"/>
    </row>
    <row r="3841" spans="4:4" x14ac:dyDescent="0.2">
      <c r="D3841" s="185"/>
    </row>
    <row r="3842" spans="4:4" x14ac:dyDescent="0.2">
      <c r="D3842" s="185"/>
    </row>
    <row r="3843" spans="4:4" x14ac:dyDescent="0.2">
      <c r="D3843" s="185"/>
    </row>
    <row r="3844" spans="4:4" x14ac:dyDescent="0.2">
      <c r="D3844" s="185"/>
    </row>
    <row r="3845" spans="4:4" x14ac:dyDescent="0.2">
      <c r="D3845" s="185"/>
    </row>
    <row r="3846" spans="4:4" x14ac:dyDescent="0.2">
      <c r="D3846" s="185"/>
    </row>
    <row r="3847" spans="4:4" x14ac:dyDescent="0.2">
      <c r="D3847" s="185"/>
    </row>
    <row r="3848" spans="4:4" x14ac:dyDescent="0.2">
      <c r="D3848" s="185"/>
    </row>
    <row r="3849" spans="4:4" x14ac:dyDescent="0.2">
      <c r="D3849" s="185"/>
    </row>
    <row r="3850" spans="4:4" x14ac:dyDescent="0.2">
      <c r="D3850" s="185"/>
    </row>
    <row r="3851" spans="4:4" x14ac:dyDescent="0.2">
      <c r="D3851" s="185"/>
    </row>
    <row r="3852" spans="4:4" x14ac:dyDescent="0.2">
      <c r="D3852" s="185"/>
    </row>
    <row r="3853" spans="4:4" x14ac:dyDescent="0.2">
      <c r="D3853" s="185"/>
    </row>
    <row r="3854" spans="4:4" x14ac:dyDescent="0.2">
      <c r="D3854" s="185"/>
    </row>
    <row r="3855" spans="4:4" x14ac:dyDescent="0.2">
      <c r="D3855" s="185"/>
    </row>
    <row r="3856" spans="4:4" x14ac:dyDescent="0.2">
      <c r="D3856" s="185"/>
    </row>
    <row r="3857" spans="4:4" x14ac:dyDescent="0.2">
      <c r="D3857" s="185"/>
    </row>
    <row r="3858" spans="4:4" x14ac:dyDescent="0.2">
      <c r="D3858" s="185"/>
    </row>
    <row r="3859" spans="4:4" x14ac:dyDescent="0.2">
      <c r="D3859" s="185"/>
    </row>
    <row r="3860" spans="4:4" x14ac:dyDescent="0.2">
      <c r="D3860" s="185"/>
    </row>
    <row r="3861" spans="4:4" x14ac:dyDescent="0.2">
      <c r="D3861" s="185"/>
    </row>
    <row r="3862" spans="4:4" x14ac:dyDescent="0.2">
      <c r="D3862" s="185"/>
    </row>
    <row r="3863" spans="4:4" x14ac:dyDescent="0.2">
      <c r="D3863" s="185"/>
    </row>
    <row r="3864" spans="4:4" x14ac:dyDescent="0.2">
      <c r="D3864" s="185"/>
    </row>
    <row r="3865" spans="4:4" x14ac:dyDescent="0.2">
      <c r="D3865" s="185"/>
    </row>
    <row r="3866" spans="4:4" x14ac:dyDescent="0.2">
      <c r="D3866" s="185"/>
    </row>
    <row r="3867" spans="4:4" x14ac:dyDescent="0.2">
      <c r="D3867" s="185"/>
    </row>
    <row r="3868" spans="4:4" x14ac:dyDescent="0.2">
      <c r="D3868" s="185"/>
    </row>
    <row r="3869" spans="4:4" x14ac:dyDescent="0.2">
      <c r="D3869" s="185"/>
    </row>
    <row r="3870" spans="4:4" x14ac:dyDescent="0.2">
      <c r="D3870" s="185"/>
    </row>
    <row r="3871" spans="4:4" x14ac:dyDescent="0.2">
      <c r="D3871" s="185"/>
    </row>
    <row r="3872" spans="4:4" x14ac:dyDescent="0.2">
      <c r="D3872" s="185"/>
    </row>
    <row r="3873" spans="4:4" x14ac:dyDescent="0.2">
      <c r="D3873" s="185"/>
    </row>
    <row r="3874" spans="4:4" x14ac:dyDescent="0.2">
      <c r="D3874" s="185"/>
    </row>
    <row r="3875" spans="4:4" x14ac:dyDescent="0.2">
      <c r="D3875" s="185"/>
    </row>
    <row r="3876" spans="4:4" x14ac:dyDescent="0.2">
      <c r="D3876" s="185"/>
    </row>
    <row r="3877" spans="4:4" x14ac:dyDescent="0.2">
      <c r="D3877" s="185"/>
    </row>
    <row r="3878" spans="4:4" x14ac:dyDescent="0.2">
      <c r="D3878" s="185"/>
    </row>
    <row r="3879" spans="4:4" x14ac:dyDescent="0.2">
      <c r="D3879" s="185"/>
    </row>
    <row r="3880" spans="4:4" x14ac:dyDescent="0.2">
      <c r="D3880" s="185"/>
    </row>
    <row r="3881" spans="4:4" x14ac:dyDescent="0.2">
      <c r="D3881" s="185"/>
    </row>
    <row r="3882" spans="4:4" x14ac:dyDescent="0.2">
      <c r="D3882" s="185"/>
    </row>
    <row r="3883" spans="4:4" x14ac:dyDescent="0.2">
      <c r="D3883" s="185"/>
    </row>
    <row r="3884" spans="4:4" x14ac:dyDescent="0.2">
      <c r="D3884" s="185"/>
    </row>
    <row r="3885" spans="4:4" x14ac:dyDescent="0.2">
      <c r="D3885" s="185"/>
    </row>
    <row r="3886" spans="4:4" x14ac:dyDescent="0.2">
      <c r="D3886" s="185"/>
    </row>
    <row r="3887" spans="4:4" x14ac:dyDescent="0.2">
      <c r="D3887" s="185"/>
    </row>
    <row r="3888" spans="4:4" x14ac:dyDescent="0.2">
      <c r="D3888" s="185"/>
    </row>
    <row r="3889" spans="4:4" x14ac:dyDescent="0.2">
      <c r="D3889" s="185"/>
    </row>
    <row r="3890" spans="4:4" x14ac:dyDescent="0.2">
      <c r="D3890" s="185"/>
    </row>
    <row r="3891" spans="4:4" x14ac:dyDescent="0.2">
      <c r="D3891" s="185"/>
    </row>
    <row r="3892" spans="4:4" x14ac:dyDescent="0.2">
      <c r="D3892" s="185"/>
    </row>
    <row r="3893" spans="4:4" x14ac:dyDescent="0.2">
      <c r="D3893" s="185"/>
    </row>
    <row r="3894" spans="4:4" x14ac:dyDescent="0.2">
      <c r="D3894" s="185"/>
    </row>
    <row r="3895" spans="4:4" x14ac:dyDescent="0.2">
      <c r="D3895" s="185"/>
    </row>
    <row r="3896" spans="4:4" x14ac:dyDescent="0.2">
      <c r="D3896" s="185"/>
    </row>
    <row r="3897" spans="4:4" x14ac:dyDescent="0.2">
      <c r="D3897" s="185"/>
    </row>
    <row r="3898" spans="4:4" x14ac:dyDescent="0.2">
      <c r="D3898" s="185"/>
    </row>
    <row r="3899" spans="4:4" x14ac:dyDescent="0.2">
      <c r="D3899" s="185"/>
    </row>
    <row r="3900" spans="4:4" x14ac:dyDescent="0.2">
      <c r="D3900" s="185"/>
    </row>
    <row r="3901" spans="4:4" x14ac:dyDescent="0.2">
      <c r="D3901" s="185"/>
    </row>
    <row r="3902" spans="4:4" x14ac:dyDescent="0.2">
      <c r="D3902" s="185"/>
    </row>
    <row r="3903" spans="4:4" x14ac:dyDescent="0.2">
      <c r="D3903" s="185"/>
    </row>
    <row r="3904" spans="4:4" x14ac:dyDescent="0.2">
      <c r="D3904" s="185"/>
    </row>
    <row r="3905" spans="4:4" x14ac:dyDescent="0.2">
      <c r="D3905" s="185"/>
    </row>
    <row r="3906" spans="4:4" x14ac:dyDescent="0.2">
      <c r="D3906" s="185"/>
    </row>
    <row r="3907" spans="4:4" x14ac:dyDescent="0.2">
      <c r="D3907" s="185"/>
    </row>
    <row r="3908" spans="4:4" x14ac:dyDescent="0.2">
      <c r="D3908" s="185"/>
    </row>
    <row r="3909" spans="4:4" x14ac:dyDescent="0.2">
      <c r="D3909" s="185"/>
    </row>
    <row r="3910" spans="4:4" x14ac:dyDescent="0.2">
      <c r="D3910" s="185"/>
    </row>
    <row r="3911" spans="4:4" x14ac:dyDescent="0.2">
      <c r="D3911" s="185"/>
    </row>
    <row r="3912" spans="4:4" x14ac:dyDescent="0.2">
      <c r="D3912" s="185"/>
    </row>
    <row r="3913" spans="4:4" x14ac:dyDescent="0.2">
      <c r="D3913" s="185"/>
    </row>
    <row r="3914" spans="4:4" x14ac:dyDescent="0.2">
      <c r="D3914" s="185"/>
    </row>
    <row r="3915" spans="4:4" x14ac:dyDescent="0.2">
      <c r="D3915" s="185"/>
    </row>
    <row r="3916" spans="4:4" x14ac:dyDescent="0.2">
      <c r="D3916" s="185"/>
    </row>
    <row r="3917" spans="4:4" x14ac:dyDescent="0.2">
      <c r="D3917" s="185"/>
    </row>
    <row r="3918" spans="4:4" x14ac:dyDescent="0.2">
      <c r="D3918" s="185"/>
    </row>
    <row r="3919" spans="4:4" x14ac:dyDescent="0.2">
      <c r="D3919" s="185"/>
    </row>
    <row r="3920" spans="4:4" x14ac:dyDescent="0.2">
      <c r="D3920" s="185"/>
    </row>
    <row r="3921" spans="4:4" x14ac:dyDescent="0.2">
      <c r="D3921" s="185"/>
    </row>
    <row r="3922" spans="4:4" x14ac:dyDescent="0.2">
      <c r="D3922" s="185"/>
    </row>
    <row r="3923" spans="4:4" x14ac:dyDescent="0.2">
      <c r="D3923" s="185"/>
    </row>
    <row r="3924" spans="4:4" x14ac:dyDescent="0.2">
      <c r="D3924" s="185"/>
    </row>
    <row r="3925" spans="4:4" x14ac:dyDescent="0.2">
      <c r="D3925" s="185"/>
    </row>
    <row r="3926" spans="4:4" x14ac:dyDescent="0.2">
      <c r="D3926" s="185"/>
    </row>
    <row r="3927" spans="4:4" x14ac:dyDescent="0.2">
      <c r="D3927" s="185"/>
    </row>
    <row r="3928" spans="4:4" x14ac:dyDescent="0.2">
      <c r="D3928" s="185"/>
    </row>
    <row r="3929" spans="4:4" x14ac:dyDescent="0.2">
      <c r="D3929" s="185"/>
    </row>
    <row r="3930" spans="4:4" x14ac:dyDescent="0.2">
      <c r="D3930" s="185"/>
    </row>
    <row r="3931" spans="4:4" x14ac:dyDescent="0.2">
      <c r="D3931" s="185"/>
    </row>
    <row r="3932" spans="4:4" x14ac:dyDescent="0.2">
      <c r="D3932" s="185"/>
    </row>
    <row r="3933" spans="4:4" x14ac:dyDescent="0.2">
      <c r="D3933" s="185"/>
    </row>
    <row r="3934" spans="4:4" x14ac:dyDescent="0.2">
      <c r="D3934" s="185"/>
    </row>
    <row r="3935" spans="4:4" x14ac:dyDescent="0.2">
      <c r="D3935" s="185"/>
    </row>
    <row r="3936" spans="4:4" x14ac:dyDescent="0.2">
      <c r="D3936" s="185"/>
    </row>
    <row r="3937" spans="4:4" x14ac:dyDescent="0.2">
      <c r="D3937" s="185"/>
    </row>
    <row r="3938" spans="4:4" x14ac:dyDescent="0.2">
      <c r="D3938" s="185"/>
    </row>
    <row r="3939" spans="4:4" x14ac:dyDescent="0.2">
      <c r="D3939" s="185"/>
    </row>
    <row r="3940" spans="4:4" x14ac:dyDescent="0.2">
      <c r="D3940" s="185"/>
    </row>
    <row r="3941" spans="4:4" x14ac:dyDescent="0.2">
      <c r="D3941" s="185"/>
    </row>
    <row r="3942" spans="4:4" x14ac:dyDescent="0.2">
      <c r="D3942" s="185"/>
    </row>
    <row r="3943" spans="4:4" x14ac:dyDescent="0.2">
      <c r="D3943" s="185"/>
    </row>
    <row r="3944" spans="4:4" x14ac:dyDescent="0.2">
      <c r="D3944" s="185"/>
    </row>
    <row r="3945" spans="4:4" x14ac:dyDescent="0.2">
      <c r="D3945" s="185"/>
    </row>
    <row r="3946" spans="4:4" x14ac:dyDescent="0.2">
      <c r="D3946" s="185"/>
    </row>
    <row r="3947" spans="4:4" x14ac:dyDescent="0.2">
      <c r="D3947" s="185"/>
    </row>
    <row r="3948" spans="4:4" x14ac:dyDescent="0.2">
      <c r="D3948" s="185"/>
    </row>
    <row r="3949" spans="4:4" x14ac:dyDescent="0.2">
      <c r="D3949" s="185"/>
    </row>
    <row r="3950" spans="4:4" x14ac:dyDescent="0.2">
      <c r="D3950" s="185"/>
    </row>
    <row r="3951" spans="4:4" x14ac:dyDescent="0.2">
      <c r="D3951" s="185"/>
    </row>
    <row r="3952" spans="4:4" x14ac:dyDescent="0.2">
      <c r="D3952" s="185"/>
    </row>
    <row r="3953" spans="4:4" x14ac:dyDescent="0.2">
      <c r="D3953" s="185"/>
    </row>
    <row r="3954" spans="4:4" x14ac:dyDescent="0.2">
      <c r="D3954" s="185"/>
    </row>
    <row r="3955" spans="4:4" x14ac:dyDescent="0.2">
      <c r="D3955" s="185"/>
    </row>
    <row r="3956" spans="4:4" x14ac:dyDescent="0.2">
      <c r="D3956" s="185"/>
    </row>
    <row r="3957" spans="4:4" x14ac:dyDescent="0.2">
      <c r="D3957" s="185"/>
    </row>
    <row r="3958" spans="4:4" x14ac:dyDescent="0.2">
      <c r="D3958" s="185"/>
    </row>
    <row r="3959" spans="4:4" x14ac:dyDescent="0.2">
      <c r="D3959" s="185"/>
    </row>
    <row r="3960" spans="4:4" x14ac:dyDescent="0.2">
      <c r="D3960" s="185"/>
    </row>
    <row r="3961" spans="4:4" x14ac:dyDescent="0.2">
      <c r="D3961" s="185"/>
    </row>
    <row r="3962" spans="4:4" x14ac:dyDescent="0.2">
      <c r="D3962" s="185"/>
    </row>
    <row r="3963" spans="4:4" x14ac:dyDescent="0.2">
      <c r="D3963" s="185"/>
    </row>
    <row r="3964" spans="4:4" x14ac:dyDescent="0.2">
      <c r="D3964" s="185"/>
    </row>
    <row r="3965" spans="4:4" x14ac:dyDescent="0.2">
      <c r="D3965" s="185"/>
    </row>
    <row r="3966" spans="4:4" x14ac:dyDescent="0.2">
      <c r="D3966" s="185"/>
    </row>
    <row r="3967" spans="4:4" x14ac:dyDescent="0.2">
      <c r="D3967" s="185"/>
    </row>
    <row r="3968" spans="4:4" x14ac:dyDescent="0.2">
      <c r="D3968" s="185"/>
    </row>
    <row r="3969" spans="4:4" x14ac:dyDescent="0.2">
      <c r="D3969" s="185"/>
    </row>
    <row r="3970" spans="4:4" x14ac:dyDescent="0.2">
      <c r="D3970" s="185"/>
    </row>
    <row r="3971" spans="4:4" x14ac:dyDescent="0.2">
      <c r="D3971" s="185"/>
    </row>
    <row r="3972" spans="4:4" x14ac:dyDescent="0.2">
      <c r="D3972" s="185"/>
    </row>
    <row r="3973" spans="4:4" x14ac:dyDescent="0.2">
      <c r="D3973" s="185"/>
    </row>
    <row r="3974" spans="4:4" x14ac:dyDescent="0.2">
      <c r="D3974" s="185"/>
    </row>
    <row r="3975" spans="4:4" x14ac:dyDescent="0.2">
      <c r="D3975" s="185"/>
    </row>
    <row r="3976" spans="4:4" x14ac:dyDescent="0.2">
      <c r="D3976" s="185"/>
    </row>
    <row r="3977" spans="4:4" x14ac:dyDescent="0.2">
      <c r="D3977" s="185"/>
    </row>
    <row r="3978" spans="4:4" x14ac:dyDescent="0.2">
      <c r="D3978" s="185"/>
    </row>
    <row r="3979" spans="4:4" x14ac:dyDescent="0.2">
      <c r="D3979" s="185"/>
    </row>
    <row r="3980" spans="4:4" x14ac:dyDescent="0.2">
      <c r="D3980" s="185"/>
    </row>
    <row r="3981" spans="4:4" x14ac:dyDescent="0.2">
      <c r="D3981" s="185"/>
    </row>
    <row r="3982" spans="4:4" x14ac:dyDescent="0.2">
      <c r="D3982" s="185"/>
    </row>
    <row r="3983" spans="4:4" x14ac:dyDescent="0.2">
      <c r="D3983" s="185"/>
    </row>
    <row r="3984" spans="4:4" x14ac:dyDescent="0.2">
      <c r="D3984" s="185"/>
    </row>
    <row r="3985" spans="4:4" x14ac:dyDescent="0.2">
      <c r="D3985" s="185"/>
    </row>
    <row r="3986" spans="4:4" x14ac:dyDescent="0.2">
      <c r="D3986" s="185"/>
    </row>
    <row r="3987" spans="4:4" x14ac:dyDescent="0.2">
      <c r="D3987" s="185"/>
    </row>
    <row r="3988" spans="4:4" x14ac:dyDescent="0.2">
      <c r="D3988" s="185"/>
    </row>
    <row r="3989" spans="4:4" x14ac:dyDescent="0.2">
      <c r="D3989" s="185"/>
    </row>
    <row r="3990" spans="4:4" x14ac:dyDescent="0.2">
      <c r="D3990" s="185"/>
    </row>
    <row r="3991" spans="4:4" x14ac:dyDescent="0.2">
      <c r="D3991" s="185"/>
    </row>
    <row r="3992" spans="4:4" x14ac:dyDescent="0.2">
      <c r="D3992" s="185"/>
    </row>
    <row r="3993" spans="4:4" x14ac:dyDescent="0.2">
      <c r="D3993" s="185"/>
    </row>
    <row r="3994" spans="4:4" x14ac:dyDescent="0.2">
      <c r="D3994" s="185"/>
    </row>
    <row r="3995" spans="4:4" x14ac:dyDescent="0.2">
      <c r="D3995" s="185"/>
    </row>
    <row r="3996" spans="4:4" x14ac:dyDescent="0.2">
      <c r="D3996" s="185"/>
    </row>
    <row r="3997" spans="4:4" x14ac:dyDescent="0.2">
      <c r="D3997" s="185"/>
    </row>
    <row r="3998" spans="4:4" x14ac:dyDescent="0.2">
      <c r="D3998" s="185"/>
    </row>
    <row r="3999" spans="4:4" x14ac:dyDescent="0.2">
      <c r="D3999" s="185"/>
    </row>
    <row r="4000" spans="4:4" x14ac:dyDescent="0.2">
      <c r="D4000" s="185"/>
    </row>
    <row r="4001" spans="4:4" x14ac:dyDescent="0.2">
      <c r="D4001" s="185"/>
    </row>
    <row r="4002" spans="4:4" x14ac:dyDescent="0.2">
      <c r="D4002" s="185"/>
    </row>
    <row r="4003" spans="4:4" x14ac:dyDescent="0.2">
      <c r="D4003" s="185"/>
    </row>
    <row r="4004" spans="4:4" x14ac:dyDescent="0.2">
      <c r="D4004" s="185"/>
    </row>
    <row r="4005" spans="4:4" x14ac:dyDescent="0.2">
      <c r="D4005" s="185"/>
    </row>
    <row r="4006" spans="4:4" x14ac:dyDescent="0.2">
      <c r="D4006" s="185"/>
    </row>
    <row r="4007" spans="4:4" x14ac:dyDescent="0.2">
      <c r="D4007" s="185"/>
    </row>
    <row r="4008" spans="4:4" x14ac:dyDescent="0.2">
      <c r="D4008" s="185"/>
    </row>
    <row r="4009" spans="4:4" x14ac:dyDescent="0.2">
      <c r="D4009" s="185"/>
    </row>
    <row r="4010" spans="4:4" x14ac:dyDescent="0.2">
      <c r="D4010" s="185"/>
    </row>
    <row r="4011" spans="4:4" x14ac:dyDescent="0.2">
      <c r="D4011" s="185"/>
    </row>
    <row r="4012" spans="4:4" x14ac:dyDescent="0.2">
      <c r="D4012" s="185"/>
    </row>
    <row r="4013" spans="4:4" x14ac:dyDescent="0.2">
      <c r="D4013" s="185"/>
    </row>
    <row r="4014" spans="4:4" x14ac:dyDescent="0.2">
      <c r="D4014" s="185"/>
    </row>
    <row r="4015" spans="4:4" x14ac:dyDescent="0.2">
      <c r="D4015" s="185"/>
    </row>
    <row r="4016" spans="4:4" x14ac:dyDescent="0.2">
      <c r="D4016" s="185"/>
    </row>
    <row r="4017" spans="4:4" x14ac:dyDescent="0.2">
      <c r="D4017" s="185"/>
    </row>
    <row r="4018" spans="4:4" x14ac:dyDescent="0.2">
      <c r="D4018" s="185"/>
    </row>
    <row r="4019" spans="4:4" x14ac:dyDescent="0.2">
      <c r="D4019" s="185"/>
    </row>
    <row r="4020" spans="4:4" x14ac:dyDescent="0.2">
      <c r="D4020" s="185"/>
    </row>
    <row r="4021" spans="4:4" x14ac:dyDescent="0.2">
      <c r="D4021" s="185"/>
    </row>
    <row r="4022" spans="4:4" x14ac:dyDescent="0.2">
      <c r="D4022" s="185"/>
    </row>
    <row r="4023" spans="4:4" x14ac:dyDescent="0.2">
      <c r="D4023" s="185"/>
    </row>
    <row r="4024" spans="4:4" x14ac:dyDescent="0.2">
      <c r="D4024" s="185"/>
    </row>
    <row r="4025" spans="4:4" x14ac:dyDescent="0.2">
      <c r="D4025" s="185"/>
    </row>
    <row r="4026" spans="4:4" x14ac:dyDescent="0.2">
      <c r="D4026" s="185"/>
    </row>
    <row r="4027" spans="4:4" x14ac:dyDescent="0.2">
      <c r="D4027" s="185"/>
    </row>
    <row r="4028" spans="4:4" x14ac:dyDescent="0.2">
      <c r="D4028" s="185"/>
    </row>
    <row r="4029" spans="4:4" x14ac:dyDescent="0.2">
      <c r="D4029" s="185"/>
    </row>
    <row r="4030" spans="4:4" x14ac:dyDescent="0.2">
      <c r="D4030" s="185"/>
    </row>
    <row r="4031" spans="4:4" x14ac:dyDescent="0.2">
      <c r="D4031" s="185"/>
    </row>
    <row r="4032" spans="4:4" x14ac:dyDescent="0.2">
      <c r="D4032" s="185"/>
    </row>
    <row r="4033" spans="4:4" x14ac:dyDescent="0.2">
      <c r="D4033" s="185"/>
    </row>
    <row r="4034" spans="4:4" x14ac:dyDescent="0.2">
      <c r="D4034" s="185"/>
    </row>
    <row r="4035" spans="4:4" x14ac:dyDescent="0.2">
      <c r="D4035" s="185"/>
    </row>
    <row r="4036" spans="4:4" x14ac:dyDescent="0.2">
      <c r="D4036" s="185"/>
    </row>
    <row r="4037" spans="4:4" x14ac:dyDescent="0.2">
      <c r="D4037" s="185"/>
    </row>
    <row r="4038" spans="4:4" x14ac:dyDescent="0.2">
      <c r="D4038" s="185"/>
    </row>
    <row r="4039" spans="4:4" x14ac:dyDescent="0.2">
      <c r="D4039" s="185"/>
    </row>
    <row r="4040" spans="4:4" x14ac:dyDescent="0.2">
      <c r="D4040" s="185"/>
    </row>
    <row r="4041" spans="4:4" x14ac:dyDescent="0.2">
      <c r="D4041" s="185"/>
    </row>
    <row r="4042" spans="4:4" x14ac:dyDescent="0.2">
      <c r="D4042" s="185"/>
    </row>
    <row r="4043" spans="4:4" x14ac:dyDescent="0.2">
      <c r="D4043" s="185"/>
    </row>
    <row r="4044" spans="4:4" x14ac:dyDescent="0.2">
      <c r="D4044" s="185"/>
    </row>
    <row r="4045" spans="4:4" x14ac:dyDescent="0.2">
      <c r="D4045" s="185"/>
    </row>
    <row r="4046" spans="4:4" x14ac:dyDescent="0.2">
      <c r="D4046" s="185"/>
    </row>
    <row r="4047" spans="4:4" x14ac:dyDescent="0.2">
      <c r="D4047" s="185"/>
    </row>
    <row r="4048" spans="4:4" x14ac:dyDescent="0.2">
      <c r="D4048" s="185"/>
    </row>
    <row r="4049" spans="4:4" x14ac:dyDescent="0.2">
      <c r="D4049" s="185"/>
    </row>
    <row r="4050" spans="4:4" x14ac:dyDescent="0.2">
      <c r="D4050" s="185"/>
    </row>
    <row r="4051" spans="4:4" x14ac:dyDescent="0.2">
      <c r="D4051" s="185"/>
    </row>
    <row r="4052" spans="4:4" x14ac:dyDescent="0.2">
      <c r="D4052" s="185"/>
    </row>
    <row r="4053" spans="4:4" x14ac:dyDescent="0.2">
      <c r="D4053" s="185"/>
    </row>
    <row r="4054" spans="4:4" x14ac:dyDescent="0.2">
      <c r="D4054" s="185"/>
    </row>
    <row r="4055" spans="4:4" x14ac:dyDescent="0.2">
      <c r="D4055" s="185"/>
    </row>
    <row r="4056" spans="4:4" x14ac:dyDescent="0.2">
      <c r="D4056" s="185"/>
    </row>
    <row r="4057" spans="4:4" x14ac:dyDescent="0.2">
      <c r="D4057" s="185"/>
    </row>
    <row r="4058" spans="4:4" x14ac:dyDescent="0.2">
      <c r="D4058" s="185"/>
    </row>
    <row r="4059" spans="4:4" x14ac:dyDescent="0.2">
      <c r="D4059" s="185"/>
    </row>
    <row r="4060" spans="4:4" x14ac:dyDescent="0.2">
      <c r="D4060" s="185"/>
    </row>
    <row r="4061" spans="4:4" x14ac:dyDescent="0.2">
      <c r="D4061" s="185"/>
    </row>
    <row r="4062" spans="4:4" x14ac:dyDescent="0.2">
      <c r="D4062" s="185"/>
    </row>
    <row r="4063" spans="4:4" x14ac:dyDescent="0.2">
      <c r="D4063" s="185"/>
    </row>
    <row r="4064" spans="4:4" x14ac:dyDescent="0.2">
      <c r="D4064" s="185"/>
    </row>
    <row r="4065" spans="4:4" x14ac:dyDescent="0.2">
      <c r="D4065" s="185"/>
    </row>
    <row r="4066" spans="4:4" x14ac:dyDescent="0.2">
      <c r="D4066" s="185"/>
    </row>
    <row r="4067" spans="4:4" x14ac:dyDescent="0.2">
      <c r="D4067" s="185"/>
    </row>
    <row r="4068" spans="4:4" x14ac:dyDescent="0.2">
      <c r="D4068" s="185"/>
    </row>
    <row r="4069" spans="4:4" x14ac:dyDescent="0.2">
      <c r="D4069" s="185"/>
    </row>
    <row r="4070" spans="4:4" x14ac:dyDescent="0.2">
      <c r="D4070" s="185"/>
    </row>
    <row r="4071" spans="4:4" x14ac:dyDescent="0.2">
      <c r="D4071" s="185"/>
    </row>
    <row r="4072" spans="4:4" x14ac:dyDescent="0.2">
      <c r="D4072" s="185"/>
    </row>
    <row r="4073" spans="4:4" x14ac:dyDescent="0.2">
      <c r="D4073" s="185"/>
    </row>
    <row r="4074" spans="4:4" x14ac:dyDescent="0.2">
      <c r="D4074" s="185"/>
    </row>
    <row r="4075" spans="4:4" x14ac:dyDescent="0.2">
      <c r="D4075" s="185"/>
    </row>
    <row r="4076" spans="4:4" x14ac:dyDescent="0.2">
      <c r="D4076" s="185"/>
    </row>
    <row r="4077" spans="4:4" x14ac:dyDescent="0.2">
      <c r="D4077" s="185"/>
    </row>
    <row r="4078" spans="4:4" x14ac:dyDescent="0.2">
      <c r="D4078" s="185"/>
    </row>
    <row r="4079" spans="4:4" x14ac:dyDescent="0.2">
      <c r="D4079" s="185"/>
    </row>
    <row r="4080" spans="4:4" x14ac:dyDescent="0.2">
      <c r="D4080" s="185"/>
    </row>
    <row r="4081" spans="4:4" x14ac:dyDescent="0.2">
      <c r="D4081" s="185"/>
    </row>
    <row r="4082" spans="4:4" x14ac:dyDescent="0.2">
      <c r="D4082" s="185"/>
    </row>
    <row r="4083" spans="4:4" x14ac:dyDescent="0.2">
      <c r="D4083" s="185"/>
    </row>
    <row r="4084" spans="4:4" x14ac:dyDescent="0.2">
      <c r="D4084" s="185"/>
    </row>
    <row r="4085" spans="4:4" x14ac:dyDescent="0.2">
      <c r="D4085" s="185"/>
    </row>
    <row r="4086" spans="4:4" x14ac:dyDescent="0.2">
      <c r="D4086" s="185"/>
    </row>
    <row r="4087" spans="4:4" x14ac:dyDescent="0.2">
      <c r="D4087" s="185"/>
    </row>
    <row r="4088" spans="4:4" x14ac:dyDescent="0.2">
      <c r="D4088" s="185"/>
    </row>
    <row r="4089" spans="4:4" x14ac:dyDescent="0.2">
      <c r="D4089" s="185"/>
    </row>
    <row r="4090" spans="4:4" x14ac:dyDescent="0.2">
      <c r="D4090" s="185"/>
    </row>
    <row r="4091" spans="4:4" x14ac:dyDescent="0.2">
      <c r="D4091" s="185"/>
    </row>
    <row r="4092" spans="4:4" x14ac:dyDescent="0.2">
      <c r="D4092" s="185"/>
    </row>
    <row r="4093" spans="4:4" x14ac:dyDescent="0.2">
      <c r="D4093" s="185"/>
    </row>
    <row r="4094" spans="4:4" x14ac:dyDescent="0.2">
      <c r="D4094" s="185"/>
    </row>
    <row r="4095" spans="4:4" x14ac:dyDescent="0.2">
      <c r="D4095" s="185"/>
    </row>
    <row r="4096" spans="4:4" x14ac:dyDescent="0.2">
      <c r="D4096" s="185"/>
    </row>
    <row r="4097" spans="4:4" x14ac:dyDescent="0.2">
      <c r="D4097" s="185"/>
    </row>
    <row r="4098" spans="4:4" x14ac:dyDescent="0.2">
      <c r="D4098" s="185"/>
    </row>
    <row r="4099" spans="4:4" x14ac:dyDescent="0.2">
      <c r="D4099" s="185"/>
    </row>
    <row r="4100" spans="4:4" x14ac:dyDescent="0.2">
      <c r="D4100" s="185"/>
    </row>
    <row r="4101" spans="4:4" x14ac:dyDescent="0.2">
      <c r="D4101" s="185"/>
    </row>
    <row r="4102" spans="4:4" x14ac:dyDescent="0.2">
      <c r="D4102" s="185"/>
    </row>
    <row r="4103" spans="4:4" x14ac:dyDescent="0.2">
      <c r="D4103" s="185"/>
    </row>
    <row r="4104" spans="4:4" x14ac:dyDescent="0.2">
      <c r="D4104" s="185"/>
    </row>
    <row r="4105" spans="4:4" x14ac:dyDescent="0.2">
      <c r="D4105" s="185"/>
    </row>
    <row r="4106" spans="4:4" x14ac:dyDescent="0.2">
      <c r="D4106" s="185"/>
    </row>
    <row r="4107" spans="4:4" x14ac:dyDescent="0.2">
      <c r="D4107" s="185"/>
    </row>
    <row r="4108" spans="4:4" x14ac:dyDescent="0.2">
      <c r="D4108" s="185"/>
    </row>
    <row r="4109" spans="4:4" x14ac:dyDescent="0.2">
      <c r="D4109" s="185"/>
    </row>
    <row r="4110" spans="4:4" x14ac:dyDescent="0.2">
      <c r="D4110" s="185"/>
    </row>
    <row r="4111" spans="4:4" x14ac:dyDescent="0.2">
      <c r="D4111" s="185"/>
    </row>
    <row r="4112" spans="4:4" x14ac:dyDescent="0.2">
      <c r="D4112" s="185"/>
    </row>
    <row r="4113" spans="4:4" x14ac:dyDescent="0.2">
      <c r="D4113" s="185"/>
    </row>
    <row r="4114" spans="4:4" x14ac:dyDescent="0.2">
      <c r="D4114" s="185"/>
    </row>
    <row r="4115" spans="4:4" x14ac:dyDescent="0.2">
      <c r="D4115" s="185"/>
    </row>
    <row r="4116" spans="4:4" x14ac:dyDescent="0.2">
      <c r="D4116" s="185"/>
    </row>
    <row r="4117" spans="4:4" x14ac:dyDescent="0.2">
      <c r="D4117" s="185"/>
    </row>
    <row r="4118" spans="4:4" x14ac:dyDescent="0.2">
      <c r="D4118" s="185"/>
    </row>
    <row r="4119" spans="4:4" x14ac:dyDescent="0.2">
      <c r="D4119" s="185"/>
    </row>
    <row r="4120" spans="4:4" x14ac:dyDescent="0.2">
      <c r="D4120" s="185"/>
    </row>
    <row r="4121" spans="4:4" x14ac:dyDescent="0.2">
      <c r="D4121" s="185"/>
    </row>
    <row r="4122" spans="4:4" x14ac:dyDescent="0.2">
      <c r="D4122" s="185"/>
    </row>
    <row r="4123" spans="4:4" x14ac:dyDescent="0.2">
      <c r="D4123" s="185"/>
    </row>
    <row r="4124" spans="4:4" x14ac:dyDescent="0.2">
      <c r="D4124" s="185"/>
    </row>
    <row r="4125" spans="4:4" x14ac:dyDescent="0.2">
      <c r="D4125" s="185"/>
    </row>
    <row r="4126" spans="4:4" x14ac:dyDescent="0.2">
      <c r="D4126" s="185"/>
    </row>
    <row r="4127" spans="4:4" x14ac:dyDescent="0.2">
      <c r="D4127" s="185"/>
    </row>
    <row r="4128" spans="4:4" x14ac:dyDescent="0.2">
      <c r="D4128" s="185"/>
    </row>
    <row r="4129" spans="4:4" x14ac:dyDescent="0.2">
      <c r="D4129" s="185"/>
    </row>
    <row r="4130" spans="4:4" x14ac:dyDescent="0.2">
      <c r="D4130" s="185"/>
    </row>
    <row r="4131" spans="4:4" x14ac:dyDescent="0.2">
      <c r="D4131" s="185"/>
    </row>
    <row r="4132" spans="4:4" x14ac:dyDescent="0.2">
      <c r="D4132" s="185"/>
    </row>
    <row r="4133" spans="4:4" x14ac:dyDescent="0.2">
      <c r="D4133" s="185"/>
    </row>
    <row r="4134" spans="4:4" x14ac:dyDescent="0.2">
      <c r="D4134" s="185"/>
    </row>
    <row r="4135" spans="4:4" x14ac:dyDescent="0.2">
      <c r="D4135" s="185"/>
    </row>
    <row r="4136" spans="4:4" x14ac:dyDescent="0.2">
      <c r="D4136" s="185"/>
    </row>
    <row r="4137" spans="4:4" x14ac:dyDescent="0.2">
      <c r="D4137" s="185"/>
    </row>
    <row r="4138" spans="4:4" x14ac:dyDescent="0.2">
      <c r="D4138" s="185"/>
    </row>
    <row r="4139" spans="4:4" x14ac:dyDescent="0.2">
      <c r="D4139" s="185"/>
    </row>
    <row r="4140" spans="4:4" x14ac:dyDescent="0.2">
      <c r="D4140" s="185"/>
    </row>
    <row r="4141" spans="4:4" x14ac:dyDescent="0.2">
      <c r="D4141" s="185"/>
    </row>
    <row r="4142" spans="4:4" x14ac:dyDescent="0.2">
      <c r="D4142" s="185"/>
    </row>
    <row r="4143" spans="4:4" x14ac:dyDescent="0.2">
      <c r="D4143" s="185"/>
    </row>
    <row r="4144" spans="4:4" x14ac:dyDescent="0.2">
      <c r="D4144" s="185"/>
    </row>
    <row r="4145" spans="4:4" x14ac:dyDescent="0.2">
      <c r="D4145" s="185"/>
    </row>
    <row r="4146" spans="4:4" x14ac:dyDescent="0.2">
      <c r="D4146" s="185"/>
    </row>
    <row r="4147" spans="4:4" x14ac:dyDescent="0.2">
      <c r="D4147" s="185"/>
    </row>
    <row r="4148" spans="4:4" x14ac:dyDescent="0.2">
      <c r="D4148" s="185"/>
    </row>
    <row r="4149" spans="4:4" x14ac:dyDescent="0.2">
      <c r="D4149" s="185"/>
    </row>
    <row r="4150" spans="4:4" x14ac:dyDescent="0.2">
      <c r="D4150" s="185"/>
    </row>
    <row r="4151" spans="4:4" x14ac:dyDescent="0.2">
      <c r="D4151" s="185"/>
    </row>
    <row r="4152" spans="4:4" x14ac:dyDescent="0.2">
      <c r="D4152" s="185"/>
    </row>
    <row r="4153" spans="4:4" x14ac:dyDescent="0.2">
      <c r="D4153" s="185"/>
    </row>
    <row r="4154" spans="4:4" x14ac:dyDescent="0.2">
      <c r="D4154" s="185"/>
    </row>
    <row r="4155" spans="4:4" x14ac:dyDescent="0.2">
      <c r="D4155" s="185"/>
    </row>
    <row r="4156" spans="4:4" x14ac:dyDescent="0.2">
      <c r="D4156" s="185"/>
    </row>
    <row r="4157" spans="4:4" x14ac:dyDescent="0.2">
      <c r="D4157" s="185"/>
    </row>
    <row r="4158" spans="4:4" x14ac:dyDescent="0.2">
      <c r="D4158" s="185"/>
    </row>
    <row r="4159" spans="4:4" x14ac:dyDescent="0.2">
      <c r="D4159" s="185"/>
    </row>
    <row r="4160" spans="4:4" x14ac:dyDescent="0.2">
      <c r="D4160" s="185"/>
    </row>
    <row r="4161" spans="4:4" x14ac:dyDescent="0.2">
      <c r="D4161" s="185"/>
    </row>
    <row r="4162" spans="4:4" x14ac:dyDescent="0.2">
      <c r="D4162" s="185"/>
    </row>
    <row r="4163" spans="4:4" x14ac:dyDescent="0.2">
      <c r="D4163" s="185"/>
    </row>
    <row r="4164" spans="4:4" x14ac:dyDescent="0.2">
      <c r="D4164" s="185"/>
    </row>
    <row r="4165" spans="4:4" x14ac:dyDescent="0.2">
      <c r="D4165" s="185"/>
    </row>
    <row r="4166" spans="4:4" x14ac:dyDescent="0.2">
      <c r="D4166" s="185"/>
    </row>
    <row r="4167" spans="4:4" x14ac:dyDescent="0.2">
      <c r="D4167" s="185"/>
    </row>
    <row r="4168" spans="4:4" x14ac:dyDescent="0.2">
      <c r="D4168" s="185"/>
    </row>
    <row r="4169" spans="4:4" x14ac:dyDescent="0.2">
      <c r="D4169" s="185"/>
    </row>
    <row r="4170" spans="4:4" x14ac:dyDescent="0.2">
      <c r="D4170" s="185"/>
    </row>
    <row r="4171" spans="4:4" x14ac:dyDescent="0.2">
      <c r="D4171" s="185"/>
    </row>
    <row r="4172" spans="4:4" x14ac:dyDescent="0.2">
      <c r="D4172" s="185"/>
    </row>
    <row r="4173" spans="4:4" x14ac:dyDescent="0.2">
      <c r="D4173" s="185"/>
    </row>
    <row r="4174" spans="4:4" x14ac:dyDescent="0.2">
      <c r="D4174" s="185"/>
    </row>
    <row r="4175" spans="4:4" x14ac:dyDescent="0.2">
      <c r="D4175" s="185"/>
    </row>
    <row r="4176" spans="4:4" x14ac:dyDescent="0.2">
      <c r="D4176" s="185"/>
    </row>
    <row r="4177" spans="4:4" x14ac:dyDescent="0.2">
      <c r="D4177" s="185"/>
    </row>
    <row r="4178" spans="4:4" x14ac:dyDescent="0.2">
      <c r="D4178" s="185"/>
    </row>
    <row r="4179" spans="4:4" x14ac:dyDescent="0.2">
      <c r="D4179" s="185"/>
    </row>
    <row r="4180" spans="4:4" x14ac:dyDescent="0.2">
      <c r="D4180" s="185"/>
    </row>
    <row r="4181" spans="4:4" x14ac:dyDescent="0.2">
      <c r="D4181" s="185"/>
    </row>
    <row r="4182" spans="4:4" x14ac:dyDescent="0.2">
      <c r="D4182" s="185"/>
    </row>
    <row r="4183" spans="4:4" x14ac:dyDescent="0.2">
      <c r="D4183" s="185"/>
    </row>
    <row r="4184" spans="4:4" x14ac:dyDescent="0.2">
      <c r="D4184" s="185"/>
    </row>
    <row r="4185" spans="4:4" x14ac:dyDescent="0.2">
      <c r="D4185" s="185"/>
    </row>
    <row r="4186" spans="4:4" x14ac:dyDescent="0.2">
      <c r="D4186" s="185"/>
    </row>
    <row r="4187" spans="4:4" x14ac:dyDescent="0.2">
      <c r="D4187" s="185"/>
    </row>
    <row r="4188" spans="4:4" x14ac:dyDescent="0.2">
      <c r="D4188" s="185"/>
    </row>
    <row r="4189" spans="4:4" x14ac:dyDescent="0.2">
      <c r="D4189" s="185"/>
    </row>
    <row r="4190" spans="4:4" x14ac:dyDescent="0.2">
      <c r="D4190" s="185"/>
    </row>
    <row r="4191" spans="4:4" x14ac:dyDescent="0.2">
      <c r="D4191" s="185"/>
    </row>
    <row r="4192" spans="4:4" x14ac:dyDescent="0.2">
      <c r="D4192" s="185"/>
    </row>
    <row r="4193" spans="4:4" x14ac:dyDescent="0.2">
      <c r="D4193" s="185"/>
    </row>
    <row r="4194" spans="4:4" x14ac:dyDescent="0.2">
      <c r="D4194" s="185"/>
    </row>
    <row r="4195" spans="4:4" x14ac:dyDescent="0.2">
      <c r="D4195" s="185"/>
    </row>
    <row r="4196" spans="4:4" x14ac:dyDescent="0.2">
      <c r="D4196" s="185"/>
    </row>
    <row r="4197" spans="4:4" x14ac:dyDescent="0.2">
      <c r="D4197" s="185"/>
    </row>
    <row r="4198" spans="4:4" x14ac:dyDescent="0.2">
      <c r="D4198" s="185"/>
    </row>
    <row r="4199" spans="4:4" x14ac:dyDescent="0.2">
      <c r="D4199" s="185"/>
    </row>
    <row r="4200" spans="4:4" x14ac:dyDescent="0.2">
      <c r="D4200" s="185"/>
    </row>
    <row r="4201" spans="4:4" x14ac:dyDescent="0.2">
      <c r="D4201" s="185"/>
    </row>
    <row r="4202" spans="4:4" x14ac:dyDescent="0.2">
      <c r="D4202" s="185"/>
    </row>
    <row r="4203" spans="4:4" x14ac:dyDescent="0.2">
      <c r="D4203" s="185"/>
    </row>
    <row r="4204" spans="4:4" x14ac:dyDescent="0.2">
      <c r="D4204" s="185"/>
    </row>
    <row r="4205" spans="4:4" x14ac:dyDescent="0.2">
      <c r="D4205" s="185"/>
    </row>
    <row r="4206" spans="4:4" x14ac:dyDescent="0.2">
      <c r="D4206" s="185"/>
    </row>
    <row r="4207" spans="4:4" x14ac:dyDescent="0.2">
      <c r="D4207" s="185"/>
    </row>
    <row r="4208" spans="4:4" x14ac:dyDescent="0.2">
      <c r="D4208" s="185"/>
    </row>
    <row r="4209" spans="4:4" x14ac:dyDescent="0.2">
      <c r="D4209" s="185"/>
    </row>
    <row r="4210" spans="4:4" x14ac:dyDescent="0.2">
      <c r="D4210" s="185"/>
    </row>
    <row r="4211" spans="4:4" x14ac:dyDescent="0.2">
      <c r="D4211" s="185"/>
    </row>
    <row r="4212" spans="4:4" x14ac:dyDescent="0.2">
      <c r="D4212" s="185"/>
    </row>
    <row r="4213" spans="4:4" x14ac:dyDescent="0.2">
      <c r="D4213" s="185"/>
    </row>
    <row r="4214" spans="4:4" x14ac:dyDescent="0.2">
      <c r="D4214" s="185"/>
    </row>
    <row r="4215" spans="4:4" x14ac:dyDescent="0.2">
      <c r="D4215" s="185"/>
    </row>
    <row r="4216" spans="4:4" x14ac:dyDescent="0.2">
      <c r="D4216" s="185"/>
    </row>
    <row r="4217" spans="4:4" x14ac:dyDescent="0.2">
      <c r="D4217" s="185"/>
    </row>
    <row r="4218" spans="4:4" x14ac:dyDescent="0.2">
      <c r="D4218" s="185"/>
    </row>
    <row r="4219" spans="4:4" x14ac:dyDescent="0.2">
      <c r="D4219" s="185"/>
    </row>
    <row r="4220" spans="4:4" x14ac:dyDescent="0.2">
      <c r="D4220" s="185"/>
    </row>
    <row r="4221" spans="4:4" x14ac:dyDescent="0.2">
      <c r="D4221" s="185"/>
    </row>
    <row r="4222" spans="4:4" x14ac:dyDescent="0.2">
      <c r="D4222" s="185"/>
    </row>
    <row r="4223" spans="4:4" x14ac:dyDescent="0.2">
      <c r="D4223" s="185"/>
    </row>
    <row r="4224" spans="4:4" x14ac:dyDescent="0.2">
      <c r="D4224" s="185"/>
    </row>
    <row r="4225" spans="4:4" x14ac:dyDescent="0.2">
      <c r="D4225" s="185"/>
    </row>
    <row r="4226" spans="4:4" x14ac:dyDescent="0.2">
      <c r="D4226" s="185"/>
    </row>
    <row r="4227" spans="4:4" x14ac:dyDescent="0.2">
      <c r="D4227" s="185"/>
    </row>
    <row r="4228" spans="4:4" x14ac:dyDescent="0.2">
      <c r="D4228" s="185"/>
    </row>
    <row r="4229" spans="4:4" x14ac:dyDescent="0.2">
      <c r="D4229" s="185"/>
    </row>
    <row r="4230" spans="4:4" x14ac:dyDescent="0.2">
      <c r="D4230" s="185"/>
    </row>
    <row r="4231" spans="4:4" x14ac:dyDescent="0.2">
      <c r="D4231" s="185"/>
    </row>
    <row r="4232" spans="4:4" x14ac:dyDescent="0.2">
      <c r="D4232" s="185"/>
    </row>
    <row r="4233" spans="4:4" x14ac:dyDescent="0.2">
      <c r="D4233" s="185"/>
    </row>
    <row r="4234" spans="4:4" x14ac:dyDescent="0.2">
      <c r="D4234" s="185"/>
    </row>
    <row r="4235" spans="4:4" x14ac:dyDescent="0.2">
      <c r="D4235" s="185"/>
    </row>
    <row r="4236" spans="4:4" x14ac:dyDescent="0.2">
      <c r="D4236" s="185"/>
    </row>
    <row r="4237" spans="4:4" x14ac:dyDescent="0.2">
      <c r="D4237" s="185"/>
    </row>
    <row r="4238" spans="4:4" x14ac:dyDescent="0.2">
      <c r="D4238" s="185"/>
    </row>
    <row r="4239" spans="4:4" x14ac:dyDescent="0.2">
      <c r="D4239" s="185"/>
    </row>
    <row r="4240" spans="4:4" x14ac:dyDescent="0.2">
      <c r="D4240" s="185"/>
    </row>
    <row r="4241" spans="4:4" x14ac:dyDescent="0.2">
      <c r="D4241" s="185"/>
    </row>
    <row r="4242" spans="4:4" x14ac:dyDescent="0.2">
      <c r="D4242" s="185"/>
    </row>
    <row r="4243" spans="4:4" x14ac:dyDescent="0.2">
      <c r="D4243" s="185"/>
    </row>
    <row r="4244" spans="4:4" x14ac:dyDescent="0.2">
      <c r="D4244" s="185"/>
    </row>
    <row r="4245" spans="4:4" x14ac:dyDescent="0.2">
      <c r="D4245" s="185"/>
    </row>
    <row r="4246" spans="4:4" x14ac:dyDescent="0.2">
      <c r="D4246" s="185"/>
    </row>
    <row r="4247" spans="4:4" x14ac:dyDescent="0.2">
      <c r="D4247" s="185"/>
    </row>
    <row r="4248" spans="4:4" x14ac:dyDescent="0.2">
      <c r="D4248" s="185"/>
    </row>
    <row r="4249" spans="4:4" x14ac:dyDescent="0.2">
      <c r="D4249" s="185"/>
    </row>
    <row r="4250" spans="4:4" x14ac:dyDescent="0.2">
      <c r="D4250" s="185"/>
    </row>
    <row r="4251" spans="4:4" x14ac:dyDescent="0.2">
      <c r="D4251" s="185"/>
    </row>
    <row r="4252" spans="4:4" x14ac:dyDescent="0.2">
      <c r="D4252" s="185"/>
    </row>
    <row r="4253" spans="4:4" x14ac:dyDescent="0.2">
      <c r="D4253" s="185"/>
    </row>
    <row r="4254" spans="4:4" x14ac:dyDescent="0.2">
      <c r="D4254" s="185"/>
    </row>
    <row r="4255" spans="4:4" x14ac:dyDescent="0.2">
      <c r="D4255" s="185"/>
    </row>
    <row r="4256" spans="4:4" x14ac:dyDescent="0.2">
      <c r="D4256" s="185"/>
    </row>
    <row r="4257" spans="4:4" x14ac:dyDescent="0.2">
      <c r="D4257" s="185"/>
    </row>
    <row r="4258" spans="4:4" x14ac:dyDescent="0.2">
      <c r="D4258" s="185"/>
    </row>
    <row r="4259" spans="4:4" x14ac:dyDescent="0.2">
      <c r="D4259" s="185"/>
    </row>
    <row r="4260" spans="4:4" x14ac:dyDescent="0.2">
      <c r="D4260" s="185"/>
    </row>
    <row r="4261" spans="4:4" x14ac:dyDescent="0.2">
      <c r="D4261" s="185"/>
    </row>
    <row r="4262" spans="4:4" x14ac:dyDescent="0.2">
      <c r="D4262" s="185"/>
    </row>
    <row r="4263" spans="4:4" x14ac:dyDescent="0.2">
      <c r="D4263" s="185"/>
    </row>
    <row r="4264" spans="4:4" x14ac:dyDescent="0.2">
      <c r="D4264" s="185"/>
    </row>
    <row r="4265" spans="4:4" x14ac:dyDescent="0.2">
      <c r="D4265" s="185"/>
    </row>
    <row r="4266" spans="4:4" x14ac:dyDescent="0.2">
      <c r="D4266" s="185"/>
    </row>
    <row r="4267" spans="4:4" x14ac:dyDescent="0.2">
      <c r="D4267" s="185"/>
    </row>
    <row r="4268" spans="4:4" x14ac:dyDescent="0.2">
      <c r="D4268" s="185"/>
    </row>
    <row r="4269" spans="4:4" x14ac:dyDescent="0.2">
      <c r="D4269" s="185"/>
    </row>
    <row r="4270" spans="4:4" x14ac:dyDescent="0.2">
      <c r="D4270" s="185"/>
    </row>
    <row r="4271" spans="4:4" x14ac:dyDescent="0.2">
      <c r="D4271" s="185"/>
    </row>
    <row r="4272" spans="4:4" x14ac:dyDescent="0.2">
      <c r="D4272" s="185"/>
    </row>
    <row r="4273" spans="4:4" x14ac:dyDescent="0.2">
      <c r="D4273" s="185"/>
    </row>
    <row r="4274" spans="4:4" x14ac:dyDescent="0.2">
      <c r="D4274" s="185"/>
    </row>
    <row r="4275" spans="4:4" x14ac:dyDescent="0.2">
      <c r="D4275" s="185"/>
    </row>
    <row r="4276" spans="4:4" x14ac:dyDescent="0.2">
      <c r="D4276" s="185"/>
    </row>
    <row r="4277" spans="4:4" x14ac:dyDescent="0.2">
      <c r="D4277" s="185"/>
    </row>
    <row r="4278" spans="4:4" x14ac:dyDescent="0.2">
      <c r="D4278" s="185"/>
    </row>
    <row r="4279" spans="4:4" x14ac:dyDescent="0.2">
      <c r="D4279" s="185"/>
    </row>
    <row r="4280" spans="4:4" x14ac:dyDescent="0.2">
      <c r="D4280" s="185"/>
    </row>
    <row r="4281" spans="4:4" x14ac:dyDescent="0.2">
      <c r="D4281" s="185"/>
    </row>
    <row r="4282" spans="4:4" x14ac:dyDescent="0.2">
      <c r="D4282" s="185"/>
    </row>
    <row r="4283" spans="4:4" x14ac:dyDescent="0.2">
      <c r="D4283" s="185"/>
    </row>
    <row r="4284" spans="4:4" x14ac:dyDescent="0.2">
      <c r="D4284" s="185"/>
    </row>
    <row r="4285" spans="4:4" x14ac:dyDescent="0.2">
      <c r="D4285" s="185"/>
    </row>
    <row r="4286" spans="4:4" x14ac:dyDescent="0.2">
      <c r="D4286" s="185"/>
    </row>
    <row r="4287" spans="4:4" x14ac:dyDescent="0.2">
      <c r="D4287" s="185"/>
    </row>
    <row r="4288" spans="4:4" x14ac:dyDescent="0.2">
      <c r="D4288" s="185"/>
    </row>
    <row r="4289" spans="4:4" x14ac:dyDescent="0.2">
      <c r="D4289" s="185"/>
    </row>
    <row r="4290" spans="4:4" x14ac:dyDescent="0.2">
      <c r="D4290" s="185"/>
    </row>
    <row r="4291" spans="4:4" x14ac:dyDescent="0.2">
      <c r="D4291" s="185"/>
    </row>
    <row r="4292" spans="4:4" x14ac:dyDescent="0.2">
      <c r="D4292" s="185"/>
    </row>
    <row r="4293" spans="4:4" x14ac:dyDescent="0.2">
      <c r="D4293" s="185"/>
    </row>
    <row r="4294" spans="4:4" x14ac:dyDescent="0.2">
      <c r="D4294" s="185"/>
    </row>
    <row r="4295" spans="4:4" x14ac:dyDescent="0.2">
      <c r="D4295" s="185"/>
    </row>
    <row r="4296" spans="4:4" x14ac:dyDescent="0.2">
      <c r="D4296" s="185"/>
    </row>
    <row r="4297" spans="4:4" x14ac:dyDescent="0.2">
      <c r="D4297" s="185"/>
    </row>
    <row r="4298" spans="4:4" x14ac:dyDescent="0.2">
      <c r="D4298" s="185"/>
    </row>
    <row r="4299" spans="4:4" x14ac:dyDescent="0.2">
      <c r="D4299" s="185"/>
    </row>
    <row r="4300" spans="4:4" x14ac:dyDescent="0.2">
      <c r="D4300" s="185"/>
    </row>
    <row r="4301" spans="4:4" x14ac:dyDescent="0.2">
      <c r="D4301" s="185"/>
    </row>
    <row r="4302" spans="4:4" x14ac:dyDescent="0.2">
      <c r="D4302" s="185"/>
    </row>
    <row r="4303" spans="4:4" x14ac:dyDescent="0.2">
      <c r="D4303" s="185"/>
    </row>
    <row r="4304" spans="4:4" x14ac:dyDescent="0.2">
      <c r="D4304" s="185"/>
    </row>
    <row r="4305" spans="4:4" x14ac:dyDescent="0.2">
      <c r="D4305" s="185"/>
    </row>
    <row r="4306" spans="4:4" x14ac:dyDescent="0.2">
      <c r="D4306" s="185"/>
    </row>
    <row r="4307" spans="4:4" x14ac:dyDescent="0.2">
      <c r="D4307" s="185"/>
    </row>
    <row r="4308" spans="4:4" x14ac:dyDescent="0.2">
      <c r="D4308" s="185"/>
    </row>
    <row r="4309" spans="4:4" x14ac:dyDescent="0.2">
      <c r="D4309" s="185"/>
    </row>
    <row r="4310" spans="4:4" x14ac:dyDescent="0.2">
      <c r="D4310" s="185"/>
    </row>
    <row r="4311" spans="4:4" x14ac:dyDescent="0.2">
      <c r="D4311" s="185"/>
    </row>
    <row r="4312" spans="4:4" x14ac:dyDescent="0.2">
      <c r="D4312" s="185"/>
    </row>
    <row r="4313" spans="4:4" x14ac:dyDescent="0.2">
      <c r="D4313" s="185"/>
    </row>
    <row r="4314" spans="4:4" x14ac:dyDescent="0.2">
      <c r="D4314" s="185"/>
    </row>
    <row r="4315" spans="4:4" x14ac:dyDescent="0.2">
      <c r="D4315" s="185"/>
    </row>
    <row r="4316" spans="4:4" x14ac:dyDescent="0.2">
      <c r="D4316" s="185"/>
    </row>
    <row r="4317" spans="4:4" x14ac:dyDescent="0.2">
      <c r="D4317" s="185"/>
    </row>
    <row r="4318" spans="4:4" x14ac:dyDescent="0.2">
      <c r="D4318" s="185"/>
    </row>
    <row r="4319" spans="4:4" x14ac:dyDescent="0.2">
      <c r="D4319" s="185"/>
    </row>
    <row r="4320" spans="4:4" x14ac:dyDescent="0.2">
      <c r="D4320" s="185"/>
    </row>
    <row r="4321" spans="4:4" x14ac:dyDescent="0.2">
      <c r="D4321" s="185"/>
    </row>
    <row r="4322" spans="4:4" x14ac:dyDescent="0.2">
      <c r="D4322" s="185"/>
    </row>
    <row r="4323" spans="4:4" x14ac:dyDescent="0.2">
      <c r="D4323" s="185"/>
    </row>
    <row r="4324" spans="4:4" x14ac:dyDescent="0.2">
      <c r="D4324" s="185"/>
    </row>
    <row r="4325" spans="4:4" x14ac:dyDescent="0.2">
      <c r="D4325" s="185"/>
    </row>
    <row r="4326" spans="4:4" x14ac:dyDescent="0.2">
      <c r="D4326" s="185"/>
    </row>
    <row r="4327" spans="4:4" x14ac:dyDescent="0.2">
      <c r="D4327" s="185"/>
    </row>
    <row r="4328" spans="4:4" x14ac:dyDescent="0.2">
      <c r="D4328" s="185"/>
    </row>
    <row r="4329" spans="4:4" x14ac:dyDescent="0.2">
      <c r="D4329" s="185"/>
    </row>
    <row r="4330" spans="4:4" x14ac:dyDescent="0.2">
      <c r="D4330" s="185"/>
    </row>
    <row r="4331" spans="4:4" x14ac:dyDescent="0.2">
      <c r="D4331" s="185"/>
    </row>
    <row r="4332" spans="4:4" x14ac:dyDescent="0.2">
      <c r="D4332" s="185"/>
    </row>
    <row r="4333" spans="4:4" x14ac:dyDescent="0.2">
      <c r="D4333" s="185"/>
    </row>
    <row r="4334" spans="4:4" x14ac:dyDescent="0.2">
      <c r="D4334" s="185"/>
    </row>
    <row r="4335" spans="4:4" x14ac:dyDescent="0.2">
      <c r="D4335" s="185"/>
    </row>
    <row r="4336" spans="4:4" x14ac:dyDescent="0.2">
      <c r="D4336" s="185"/>
    </row>
    <row r="4337" spans="4:4" x14ac:dyDescent="0.2">
      <c r="D4337" s="185"/>
    </row>
    <row r="4338" spans="4:4" x14ac:dyDescent="0.2">
      <c r="D4338" s="185"/>
    </row>
    <row r="4339" spans="4:4" x14ac:dyDescent="0.2">
      <c r="D4339" s="185"/>
    </row>
    <row r="4340" spans="4:4" x14ac:dyDescent="0.2">
      <c r="D4340" s="185"/>
    </row>
    <row r="4341" spans="4:4" x14ac:dyDescent="0.2">
      <c r="D4341" s="185"/>
    </row>
    <row r="4342" spans="4:4" x14ac:dyDescent="0.2">
      <c r="D4342" s="185"/>
    </row>
    <row r="4343" spans="4:4" x14ac:dyDescent="0.2">
      <c r="D4343" s="185"/>
    </row>
    <row r="4344" spans="4:4" x14ac:dyDescent="0.2">
      <c r="D4344" s="185"/>
    </row>
    <row r="4345" spans="4:4" x14ac:dyDescent="0.2">
      <c r="D4345" s="185"/>
    </row>
    <row r="4346" spans="4:4" x14ac:dyDescent="0.2">
      <c r="D4346" s="185"/>
    </row>
    <row r="4347" spans="4:4" x14ac:dyDescent="0.2">
      <c r="D4347" s="185"/>
    </row>
    <row r="4348" spans="4:4" x14ac:dyDescent="0.2">
      <c r="D4348" s="185"/>
    </row>
    <row r="4349" spans="4:4" x14ac:dyDescent="0.2">
      <c r="D4349" s="185"/>
    </row>
    <row r="4350" spans="4:4" x14ac:dyDescent="0.2">
      <c r="D4350" s="185"/>
    </row>
    <row r="4351" spans="4:4" x14ac:dyDescent="0.2">
      <c r="D4351" s="185"/>
    </row>
    <row r="4352" spans="4:4" x14ac:dyDescent="0.2">
      <c r="D4352" s="185"/>
    </row>
    <row r="4353" spans="4:4" x14ac:dyDescent="0.2">
      <c r="D4353" s="185"/>
    </row>
    <row r="4354" spans="4:4" x14ac:dyDescent="0.2">
      <c r="D4354" s="185"/>
    </row>
    <row r="4355" spans="4:4" x14ac:dyDescent="0.2">
      <c r="D4355" s="185"/>
    </row>
    <row r="4356" spans="4:4" x14ac:dyDescent="0.2">
      <c r="D4356" s="185"/>
    </row>
    <row r="4357" spans="4:4" x14ac:dyDescent="0.2">
      <c r="D4357" s="185"/>
    </row>
    <row r="4358" spans="4:4" x14ac:dyDescent="0.2">
      <c r="D4358" s="185"/>
    </row>
    <row r="4359" spans="4:4" x14ac:dyDescent="0.2">
      <c r="D4359" s="185"/>
    </row>
    <row r="4360" spans="4:4" x14ac:dyDescent="0.2">
      <c r="D4360" s="185"/>
    </row>
    <row r="4361" spans="4:4" x14ac:dyDescent="0.2">
      <c r="D4361" s="185"/>
    </row>
    <row r="4362" spans="4:4" x14ac:dyDescent="0.2">
      <c r="D4362" s="185"/>
    </row>
    <row r="4363" spans="4:4" x14ac:dyDescent="0.2">
      <c r="D4363" s="185"/>
    </row>
    <row r="4364" spans="4:4" x14ac:dyDescent="0.2">
      <c r="D4364" s="185"/>
    </row>
    <row r="4365" spans="4:4" x14ac:dyDescent="0.2">
      <c r="D4365" s="185"/>
    </row>
    <row r="4366" spans="4:4" x14ac:dyDescent="0.2">
      <c r="D4366" s="185"/>
    </row>
    <row r="4367" spans="4:4" x14ac:dyDescent="0.2">
      <c r="D4367" s="185"/>
    </row>
    <row r="4368" spans="4:4" x14ac:dyDescent="0.2">
      <c r="D4368" s="185"/>
    </row>
    <row r="4369" spans="4:4" x14ac:dyDescent="0.2">
      <c r="D4369" s="185"/>
    </row>
    <row r="4370" spans="4:4" x14ac:dyDescent="0.2">
      <c r="D4370" s="185"/>
    </row>
    <row r="4371" spans="4:4" x14ac:dyDescent="0.2">
      <c r="D4371" s="185"/>
    </row>
    <row r="4372" spans="4:4" x14ac:dyDescent="0.2">
      <c r="D4372" s="185"/>
    </row>
    <row r="4373" spans="4:4" x14ac:dyDescent="0.2">
      <c r="D4373" s="185"/>
    </row>
    <row r="4374" spans="4:4" x14ac:dyDescent="0.2">
      <c r="D4374" s="185"/>
    </row>
    <row r="4375" spans="4:4" x14ac:dyDescent="0.2">
      <c r="D4375" s="185"/>
    </row>
    <row r="4376" spans="4:4" x14ac:dyDescent="0.2">
      <c r="D4376" s="185"/>
    </row>
    <row r="4377" spans="4:4" x14ac:dyDescent="0.2">
      <c r="D4377" s="185"/>
    </row>
    <row r="4378" spans="4:4" x14ac:dyDescent="0.2">
      <c r="D4378" s="185"/>
    </row>
    <row r="4379" spans="4:4" x14ac:dyDescent="0.2">
      <c r="D4379" s="185"/>
    </row>
    <row r="4380" spans="4:4" x14ac:dyDescent="0.2">
      <c r="D4380" s="185"/>
    </row>
    <row r="4381" spans="4:4" x14ac:dyDescent="0.2">
      <c r="D4381" s="185"/>
    </row>
    <row r="4382" spans="4:4" x14ac:dyDescent="0.2">
      <c r="D4382" s="185"/>
    </row>
    <row r="4383" spans="4:4" x14ac:dyDescent="0.2">
      <c r="D4383" s="185"/>
    </row>
    <row r="4384" spans="4:4" x14ac:dyDescent="0.2">
      <c r="D4384" s="185"/>
    </row>
    <row r="4385" spans="4:4" x14ac:dyDescent="0.2">
      <c r="D4385" s="185"/>
    </row>
    <row r="4386" spans="4:4" x14ac:dyDescent="0.2">
      <c r="D4386" s="185"/>
    </row>
    <row r="4387" spans="4:4" x14ac:dyDescent="0.2">
      <c r="D4387" s="185"/>
    </row>
    <row r="4388" spans="4:4" x14ac:dyDescent="0.2">
      <c r="D4388" s="185"/>
    </row>
    <row r="4389" spans="4:4" x14ac:dyDescent="0.2">
      <c r="D4389" s="185"/>
    </row>
    <row r="4390" spans="4:4" x14ac:dyDescent="0.2">
      <c r="D4390" s="185"/>
    </row>
    <row r="4391" spans="4:4" x14ac:dyDescent="0.2">
      <c r="D4391" s="185"/>
    </row>
    <row r="4392" spans="4:4" x14ac:dyDescent="0.2">
      <c r="D4392" s="185"/>
    </row>
    <row r="4393" spans="4:4" x14ac:dyDescent="0.2">
      <c r="D4393" s="185"/>
    </row>
    <row r="4394" spans="4:4" x14ac:dyDescent="0.2">
      <c r="D4394" s="185"/>
    </row>
    <row r="4395" spans="4:4" x14ac:dyDescent="0.2">
      <c r="D4395" s="185"/>
    </row>
    <row r="4396" spans="4:4" x14ac:dyDescent="0.2">
      <c r="D4396" s="185"/>
    </row>
    <row r="4397" spans="4:4" x14ac:dyDescent="0.2">
      <c r="D4397" s="185"/>
    </row>
    <row r="4398" spans="4:4" x14ac:dyDescent="0.2">
      <c r="D4398" s="185"/>
    </row>
    <row r="4399" spans="4:4" x14ac:dyDescent="0.2">
      <c r="D4399" s="185"/>
    </row>
    <row r="4400" spans="4:4" x14ac:dyDescent="0.2">
      <c r="D4400" s="185"/>
    </row>
    <row r="4401" spans="4:4" x14ac:dyDescent="0.2">
      <c r="D4401" s="185"/>
    </row>
    <row r="4402" spans="4:4" x14ac:dyDescent="0.2">
      <c r="D4402" s="185"/>
    </row>
    <row r="4403" spans="4:4" x14ac:dyDescent="0.2">
      <c r="D4403" s="185"/>
    </row>
    <row r="4404" spans="4:4" x14ac:dyDescent="0.2">
      <c r="D4404" s="185"/>
    </row>
    <row r="4405" spans="4:4" x14ac:dyDescent="0.2">
      <c r="D4405" s="185"/>
    </row>
    <row r="4406" spans="4:4" x14ac:dyDescent="0.2">
      <c r="D4406" s="185"/>
    </row>
    <row r="4407" spans="4:4" x14ac:dyDescent="0.2">
      <c r="D4407" s="185"/>
    </row>
    <row r="4408" spans="4:4" x14ac:dyDescent="0.2">
      <c r="D4408" s="185"/>
    </row>
    <row r="4409" spans="4:4" x14ac:dyDescent="0.2">
      <c r="D4409" s="185"/>
    </row>
    <row r="4410" spans="4:4" x14ac:dyDescent="0.2">
      <c r="D4410" s="185"/>
    </row>
    <row r="4411" spans="4:4" x14ac:dyDescent="0.2">
      <c r="D4411" s="185"/>
    </row>
    <row r="4412" spans="4:4" x14ac:dyDescent="0.2">
      <c r="D4412" s="185"/>
    </row>
    <row r="4413" spans="4:4" x14ac:dyDescent="0.2">
      <c r="D4413" s="185"/>
    </row>
    <row r="4414" spans="4:4" x14ac:dyDescent="0.2">
      <c r="D4414" s="185"/>
    </row>
    <row r="4415" spans="4:4" x14ac:dyDescent="0.2">
      <c r="D4415" s="185"/>
    </row>
    <row r="4416" spans="4:4" x14ac:dyDescent="0.2">
      <c r="D4416" s="185"/>
    </row>
    <row r="4417" spans="4:4" x14ac:dyDescent="0.2">
      <c r="D4417" s="185"/>
    </row>
    <row r="4418" spans="4:4" x14ac:dyDescent="0.2">
      <c r="D4418" s="185"/>
    </row>
    <row r="4419" spans="4:4" x14ac:dyDescent="0.2">
      <c r="D4419" s="185"/>
    </row>
    <row r="4420" spans="4:4" x14ac:dyDescent="0.2">
      <c r="D4420" s="185"/>
    </row>
    <row r="4421" spans="4:4" x14ac:dyDescent="0.2">
      <c r="D4421" s="185"/>
    </row>
    <row r="4422" spans="4:4" x14ac:dyDescent="0.2">
      <c r="D4422" s="185"/>
    </row>
    <row r="4423" spans="4:4" x14ac:dyDescent="0.2">
      <c r="D4423" s="185"/>
    </row>
    <row r="4424" spans="4:4" x14ac:dyDescent="0.2">
      <c r="D4424" s="185"/>
    </row>
    <row r="4425" spans="4:4" x14ac:dyDescent="0.2">
      <c r="D4425" s="185"/>
    </row>
    <row r="4426" spans="4:4" x14ac:dyDescent="0.2">
      <c r="D4426" s="185"/>
    </row>
    <row r="4427" spans="4:4" x14ac:dyDescent="0.2">
      <c r="D4427" s="185"/>
    </row>
    <row r="4428" spans="4:4" x14ac:dyDescent="0.2">
      <c r="D4428" s="185"/>
    </row>
    <row r="4429" spans="4:4" x14ac:dyDescent="0.2">
      <c r="D4429" s="185"/>
    </row>
    <row r="4430" spans="4:4" x14ac:dyDescent="0.2">
      <c r="D4430" s="185"/>
    </row>
    <row r="4431" spans="4:4" x14ac:dyDescent="0.2">
      <c r="D4431" s="185"/>
    </row>
    <row r="4432" spans="4:4" x14ac:dyDescent="0.2">
      <c r="D4432" s="185"/>
    </row>
    <row r="4433" spans="4:4" x14ac:dyDescent="0.2">
      <c r="D4433" s="185"/>
    </row>
    <row r="4434" spans="4:4" x14ac:dyDescent="0.2">
      <c r="D4434" s="185"/>
    </row>
    <row r="4435" spans="4:4" x14ac:dyDescent="0.2">
      <c r="D4435" s="185"/>
    </row>
    <row r="4436" spans="4:4" x14ac:dyDescent="0.2">
      <c r="D4436" s="185"/>
    </row>
    <row r="4437" spans="4:4" x14ac:dyDescent="0.2">
      <c r="D4437" s="185"/>
    </row>
    <row r="4438" spans="4:4" x14ac:dyDescent="0.2">
      <c r="D4438" s="185"/>
    </row>
    <row r="4439" spans="4:4" x14ac:dyDescent="0.2">
      <c r="D4439" s="185"/>
    </row>
    <row r="4440" spans="4:4" x14ac:dyDescent="0.2">
      <c r="D4440" s="185"/>
    </row>
    <row r="4441" spans="4:4" x14ac:dyDescent="0.2">
      <c r="D4441" s="185"/>
    </row>
    <row r="4442" spans="4:4" x14ac:dyDescent="0.2">
      <c r="D4442" s="185"/>
    </row>
    <row r="4443" spans="4:4" x14ac:dyDescent="0.2">
      <c r="D4443" s="185"/>
    </row>
    <row r="4444" spans="4:4" x14ac:dyDescent="0.2">
      <c r="D4444" s="185"/>
    </row>
    <row r="4445" spans="4:4" x14ac:dyDescent="0.2">
      <c r="D4445" s="185"/>
    </row>
    <row r="4446" spans="4:4" x14ac:dyDescent="0.2">
      <c r="D4446" s="185"/>
    </row>
    <row r="4447" spans="4:4" x14ac:dyDescent="0.2">
      <c r="D4447" s="185"/>
    </row>
    <row r="4448" spans="4:4" x14ac:dyDescent="0.2">
      <c r="D4448" s="185"/>
    </row>
    <row r="4449" spans="4:4" x14ac:dyDescent="0.2">
      <c r="D4449" s="185"/>
    </row>
    <row r="4450" spans="4:4" x14ac:dyDescent="0.2">
      <c r="D4450" s="185"/>
    </row>
    <row r="4451" spans="4:4" x14ac:dyDescent="0.2">
      <c r="D4451" s="185"/>
    </row>
    <row r="4452" spans="4:4" x14ac:dyDescent="0.2">
      <c r="D4452" s="185"/>
    </row>
    <row r="4453" spans="4:4" x14ac:dyDescent="0.2">
      <c r="D4453" s="185"/>
    </row>
    <row r="4454" spans="4:4" x14ac:dyDescent="0.2">
      <c r="D4454" s="185"/>
    </row>
    <row r="4455" spans="4:4" x14ac:dyDescent="0.2">
      <c r="D4455" s="185"/>
    </row>
    <row r="4456" spans="4:4" x14ac:dyDescent="0.2">
      <c r="D4456" s="185"/>
    </row>
    <row r="4457" spans="4:4" x14ac:dyDescent="0.2">
      <c r="D4457" s="185"/>
    </row>
    <row r="4458" spans="4:4" x14ac:dyDescent="0.2">
      <c r="D4458" s="185"/>
    </row>
    <row r="4459" spans="4:4" x14ac:dyDescent="0.2">
      <c r="D4459" s="185"/>
    </row>
    <row r="4460" spans="4:4" x14ac:dyDescent="0.2">
      <c r="D4460" s="185"/>
    </row>
    <row r="4461" spans="4:4" x14ac:dyDescent="0.2">
      <c r="D4461" s="185"/>
    </row>
    <row r="4462" spans="4:4" x14ac:dyDescent="0.2">
      <c r="D4462" s="185"/>
    </row>
    <row r="4463" spans="4:4" x14ac:dyDescent="0.2">
      <c r="D4463" s="185"/>
    </row>
    <row r="4464" spans="4:4" x14ac:dyDescent="0.2">
      <c r="D4464" s="185"/>
    </row>
    <row r="4465" spans="4:4" x14ac:dyDescent="0.2">
      <c r="D4465" s="185"/>
    </row>
    <row r="4466" spans="4:4" x14ac:dyDescent="0.2">
      <c r="D4466" s="185"/>
    </row>
    <row r="4467" spans="4:4" x14ac:dyDescent="0.2">
      <c r="D4467" s="185"/>
    </row>
    <row r="4468" spans="4:4" x14ac:dyDescent="0.2">
      <c r="D4468" s="185"/>
    </row>
    <row r="4469" spans="4:4" x14ac:dyDescent="0.2">
      <c r="D4469" s="185"/>
    </row>
    <row r="4470" spans="4:4" x14ac:dyDescent="0.2">
      <c r="D4470" s="185"/>
    </row>
    <row r="4471" spans="4:4" x14ac:dyDescent="0.2">
      <c r="D4471" s="185"/>
    </row>
    <row r="4472" spans="4:4" x14ac:dyDescent="0.2">
      <c r="D4472" s="185"/>
    </row>
    <row r="4473" spans="4:4" x14ac:dyDescent="0.2">
      <c r="D4473" s="185"/>
    </row>
    <row r="4474" spans="4:4" x14ac:dyDescent="0.2">
      <c r="D4474" s="185"/>
    </row>
    <row r="4475" spans="4:4" x14ac:dyDescent="0.2">
      <c r="D4475" s="185"/>
    </row>
    <row r="4476" spans="4:4" x14ac:dyDescent="0.2">
      <c r="D4476" s="185"/>
    </row>
    <row r="4477" spans="4:4" x14ac:dyDescent="0.2">
      <c r="D4477" s="185"/>
    </row>
    <row r="4478" spans="4:4" x14ac:dyDescent="0.2">
      <c r="D4478" s="185"/>
    </row>
    <row r="4479" spans="4:4" x14ac:dyDescent="0.2">
      <c r="D4479" s="185"/>
    </row>
    <row r="4480" spans="4:4" x14ac:dyDescent="0.2">
      <c r="D4480" s="185"/>
    </row>
    <row r="4481" spans="4:4" x14ac:dyDescent="0.2">
      <c r="D4481" s="185"/>
    </row>
    <row r="4482" spans="4:4" x14ac:dyDescent="0.2">
      <c r="D4482" s="185"/>
    </row>
    <row r="4483" spans="4:4" x14ac:dyDescent="0.2">
      <c r="D4483" s="185"/>
    </row>
    <row r="4484" spans="4:4" x14ac:dyDescent="0.2">
      <c r="D4484" s="185"/>
    </row>
    <row r="4485" spans="4:4" x14ac:dyDescent="0.2">
      <c r="D4485" s="185"/>
    </row>
    <row r="4486" spans="4:4" x14ac:dyDescent="0.2">
      <c r="D4486" s="185"/>
    </row>
    <row r="4487" spans="4:4" x14ac:dyDescent="0.2">
      <c r="D4487" s="185"/>
    </row>
    <row r="4488" spans="4:4" x14ac:dyDescent="0.2">
      <c r="D4488" s="185"/>
    </row>
    <row r="4489" spans="4:4" x14ac:dyDescent="0.2">
      <c r="D4489" s="185"/>
    </row>
    <row r="4490" spans="4:4" x14ac:dyDescent="0.2">
      <c r="D4490" s="185"/>
    </row>
    <row r="4491" spans="4:4" x14ac:dyDescent="0.2">
      <c r="D4491" s="185"/>
    </row>
    <row r="4492" spans="4:4" x14ac:dyDescent="0.2">
      <c r="D4492" s="185"/>
    </row>
    <row r="4493" spans="4:4" x14ac:dyDescent="0.2">
      <c r="D4493" s="185"/>
    </row>
    <row r="4494" spans="4:4" x14ac:dyDescent="0.2">
      <c r="D4494" s="185"/>
    </row>
    <row r="4495" spans="4:4" x14ac:dyDescent="0.2">
      <c r="D4495" s="185"/>
    </row>
    <row r="4496" spans="4:4" x14ac:dyDescent="0.2">
      <c r="D4496" s="185"/>
    </row>
    <row r="4497" spans="4:4" x14ac:dyDescent="0.2">
      <c r="D4497" s="185"/>
    </row>
    <row r="4498" spans="4:4" x14ac:dyDescent="0.2">
      <c r="D4498" s="185"/>
    </row>
    <row r="4499" spans="4:4" x14ac:dyDescent="0.2">
      <c r="D4499" s="185"/>
    </row>
    <row r="4500" spans="4:4" x14ac:dyDescent="0.2">
      <c r="D4500" s="185"/>
    </row>
    <row r="4501" spans="4:4" x14ac:dyDescent="0.2">
      <c r="D4501" s="185"/>
    </row>
    <row r="4502" spans="4:4" x14ac:dyDescent="0.2">
      <c r="D4502" s="185"/>
    </row>
    <row r="4503" spans="4:4" x14ac:dyDescent="0.2">
      <c r="D4503" s="185"/>
    </row>
    <row r="4504" spans="4:4" x14ac:dyDescent="0.2">
      <c r="D4504" s="185"/>
    </row>
    <row r="4505" spans="4:4" x14ac:dyDescent="0.2">
      <c r="D4505" s="185"/>
    </row>
    <row r="4506" spans="4:4" x14ac:dyDescent="0.2">
      <c r="D4506" s="185"/>
    </row>
    <row r="4507" spans="4:4" x14ac:dyDescent="0.2">
      <c r="D4507" s="185"/>
    </row>
    <row r="4508" spans="4:4" x14ac:dyDescent="0.2">
      <c r="D4508" s="185"/>
    </row>
    <row r="4509" spans="4:4" x14ac:dyDescent="0.2">
      <c r="D4509" s="185"/>
    </row>
    <row r="4510" spans="4:4" x14ac:dyDescent="0.2">
      <c r="D4510" s="185"/>
    </row>
    <row r="4511" spans="4:4" x14ac:dyDescent="0.2">
      <c r="D4511" s="185"/>
    </row>
    <row r="4512" spans="4:4" x14ac:dyDescent="0.2">
      <c r="D4512" s="185"/>
    </row>
    <row r="4513" spans="4:4" x14ac:dyDescent="0.2">
      <c r="D4513" s="185"/>
    </row>
    <row r="4514" spans="4:4" x14ac:dyDescent="0.2">
      <c r="D4514" s="185"/>
    </row>
    <row r="4515" spans="4:4" x14ac:dyDescent="0.2">
      <c r="D4515" s="185"/>
    </row>
    <row r="4516" spans="4:4" x14ac:dyDescent="0.2">
      <c r="D4516" s="185"/>
    </row>
    <row r="4517" spans="4:4" x14ac:dyDescent="0.2">
      <c r="D4517" s="185"/>
    </row>
    <row r="4518" spans="4:4" x14ac:dyDescent="0.2">
      <c r="D4518" s="185"/>
    </row>
    <row r="4519" spans="4:4" x14ac:dyDescent="0.2">
      <c r="D4519" s="185"/>
    </row>
    <row r="4520" spans="4:4" x14ac:dyDescent="0.2">
      <c r="D4520" s="185"/>
    </row>
    <row r="4521" spans="4:4" x14ac:dyDescent="0.2">
      <c r="D4521" s="185"/>
    </row>
    <row r="4522" spans="4:4" x14ac:dyDescent="0.2">
      <c r="D4522" s="185"/>
    </row>
    <row r="4523" spans="4:4" x14ac:dyDescent="0.2">
      <c r="D4523" s="185"/>
    </row>
    <row r="4524" spans="4:4" x14ac:dyDescent="0.2">
      <c r="D4524" s="185"/>
    </row>
    <row r="4525" spans="4:4" x14ac:dyDescent="0.2">
      <c r="D4525" s="185"/>
    </row>
    <row r="4526" spans="4:4" x14ac:dyDescent="0.2">
      <c r="D4526" s="185"/>
    </row>
    <row r="4527" spans="4:4" x14ac:dyDescent="0.2">
      <c r="D4527" s="185"/>
    </row>
    <row r="4528" spans="4:4" x14ac:dyDescent="0.2">
      <c r="D4528" s="185"/>
    </row>
    <row r="4529" spans="4:4" x14ac:dyDescent="0.2">
      <c r="D4529" s="185"/>
    </row>
    <row r="4530" spans="4:4" x14ac:dyDescent="0.2">
      <c r="D4530" s="185"/>
    </row>
    <row r="4531" spans="4:4" x14ac:dyDescent="0.2">
      <c r="D4531" s="185"/>
    </row>
    <row r="4532" spans="4:4" x14ac:dyDescent="0.2">
      <c r="D4532" s="185"/>
    </row>
    <row r="4533" spans="4:4" x14ac:dyDescent="0.2">
      <c r="D4533" s="185"/>
    </row>
    <row r="4534" spans="4:4" x14ac:dyDescent="0.2">
      <c r="D4534" s="185"/>
    </row>
    <row r="4535" spans="4:4" x14ac:dyDescent="0.2">
      <c r="D4535" s="185"/>
    </row>
    <row r="4536" spans="4:4" x14ac:dyDescent="0.2">
      <c r="D4536" s="185"/>
    </row>
    <row r="4537" spans="4:4" x14ac:dyDescent="0.2">
      <c r="D4537" s="185"/>
    </row>
    <row r="4538" spans="4:4" x14ac:dyDescent="0.2">
      <c r="D4538" s="185"/>
    </row>
    <row r="4539" spans="4:4" x14ac:dyDescent="0.2">
      <c r="D4539" s="185"/>
    </row>
    <row r="4540" spans="4:4" x14ac:dyDescent="0.2">
      <c r="D4540" s="185"/>
    </row>
    <row r="4541" spans="4:4" x14ac:dyDescent="0.2">
      <c r="D4541" s="185"/>
    </row>
    <row r="4542" spans="4:4" x14ac:dyDescent="0.2">
      <c r="D4542" s="185"/>
    </row>
    <row r="4543" spans="4:4" x14ac:dyDescent="0.2">
      <c r="D4543" s="185"/>
    </row>
    <row r="4544" spans="4:4" x14ac:dyDescent="0.2">
      <c r="D4544" s="185"/>
    </row>
    <row r="4545" spans="4:4" x14ac:dyDescent="0.2">
      <c r="D4545" s="185"/>
    </row>
    <row r="4546" spans="4:4" x14ac:dyDescent="0.2">
      <c r="D4546" s="185"/>
    </row>
    <row r="4547" spans="4:4" x14ac:dyDescent="0.2">
      <c r="D4547" s="185"/>
    </row>
    <row r="4548" spans="4:4" x14ac:dyDescent="0.2">
      <c r="D4548" s="185"/>
    </row>
    <row r="4549" spans="4:4" x14ac:dyDescent="0.2">
      <c r="D4549" s="185"/>
    </row>
    <row r="4550" spans="4:4" x14ac:dyDescent="0.2">
      <c r="D4550" s="185"/>
    </row>
    <row r="4551" spans="4:4" x14ac:dyDescent="0.2">
      <c r="D4551" s="185"/>
    </row>
    <row r="4552" spans="4:4" x14ac:dyDescent="0.2">
      <c r="D4552" s="185"/>
    </row>
    <row r="4553" spans="4:4" x14ac:dyDescent="0.2">
      <c r="D4553" s="185"/>
    </row>
    <row r="4554" spans="4:4" x14ac:dyDescent="0.2">
      <c r="D4554" s="185"/>
    </row>
    <row r="4555" spans="4:4" x14ac:dyDescent="0.2">
      <c r="D4555" s="185"/>
    </row>
    <row r="4556" spans="4:4" x14ac:dyDescent="0.2">
      <c r="D4556" s="185"/>
    </row>
    <row r="4557" spans="4:4" x14ac:dyDescent="0.2">
      <c r="D4557" s="185"/>
    </row>
    <row r="4558" spans="4:4" x14ac:dyDescent="0.2">
      <c r="D4558" s="185"/>
    </row>
    <row r="4559" spans="4:4" x14ac:dyDescent="0.2">
      <c r="D4559" s="185"/>
    </row>
    <row r="4560" spans="4:4" x14ac:dyDescent="0.2">
      <c r="D4560" s="185"/>
    </row>
    <row r="4561" spans="4:4" x14ac:dyDescent="0.2">
      <c r="D4561" s="185"/>
    </row>
    <row r="4562" spans="4:4" x14ac:dyDescent="0.2">
      <c r="D4562" s="185"/>
    </row>
    <row r="4563" spans="4:4" x14ac:dyDescent="0.2">
      <c r="D4563" s="185"/>
    </row>
    <row r="4564" spans="4:4" x14ac:dyDescent="0.2">
      <c r="D4564" s="185"/>
    </row>
    <row r="4565" spans="4:4" x14ac:dyDescent="0.2">
      <c r="D4565" s="185"/>
    </row>
    <row r="4566" spans="4:4" x14ac:dyDescent="0.2">
      <c r="D4566" s="185"/>
    </row>
    <row r="4567" spans="4:4" x14ac:dyDescent="0.2">
      <c r="D4567" s="185"/>
    </row>
    <row r="4568" spans="4:4" x14ac:dyDescent="0.2">
      <c r="D4568" s="185"/>
    </row>
    <row r="4569" spans="4:4" x14ac:dyDescent="0.2">
      <c r="D4569" s="185"/>
    </row>
    <row r="4570" spans="4:4" x14ac:dyDescent="0.2">
      <c r="D4570" s="185"/>
    </row>
    <row r="4571" spans="4:4" x14ac:dyDescent="0.2">
      <c r="D4571" s="185"/>
    </row>
    <row r="4572" spans="4:4" x14ac:dyDescent="0.2">
      <c r="D4572" s="185"/>
    </row>
    <row r="4573" spans="4:4" x14ac:dyDescent="0.2">
      <c r="D4573" s="185"/>
    </row>
    <row r="4574" spans="4:4" x14ac:dyDescent="0.2">
      <c r="D4574" s="185"/>
    </row>
    <row r="4575" spans="4:4" x14ac:dyDescent="0.2">
      <c r="D4575" s="185"/>
    </row>
    <row r="4576" spans="4:4" x14ac:dyDescent="0.2">
      <c r="D4576" s="185"/>
    </row>
    <row r="4577" spans="4:4" x14ac:dyDescent="0.2">
      <c r="D4577" s="185"/>
    </row>
    <row r="4578" spans="4:4" x14ac:dyDescent="0.2">
      <c r="D4578" s="185"/>
    </row>
    <row r="4579" spans="4:4" x14ac:dyDescent="0.2">
      <c r="D4579" s="185"/>
    </row>
    <row r="4580" spans="4:4" x14ac:dyDescent="0.2">
      <c r="D4580" s="185"/>
    </row>
    <row r="4581" spans="4:4" x14ac:dyDescent="0.2">
      <c r="D4581" s="185"/>
    </row>
    <row r="4582" spans="4:4" x14ac:dyDescent="0.2">
      <c r="D4582" s="185"/>
    </row>
    <row r="4583" spans="4:4" x14ac:dyDescent="0.2">
      <c r="D4583" s="185"/>
    </row>
    <row r="4584" spans="4:4" x14ac:dyDescent="0.2">
      <c r="D4584" s="185"/>
    </row>
    <row r="4585" spans="4:4" x14ac:dyDescent="0.2">
      <c r="D4585" s="185"/>
    </row>
    <row r="4586" spans="4:4" x14ac:dyDescent="0.2">
      <c r="D4586" s="185"/>
    </row>
    <row r="4587" spans="4:4" x14ac:dyDescent="0.2">
      <c r="D4587" s="185"/>
    </row>
    <row r="4588" spans="4:4" x14ac:dyDescent="0.2">
      <c r="D4588" s="185"/>
    </row>
    <row r="4589" spans="4:4" x14ac:dyDescent="0.2">
      <c r="D4589" s="185"/>
    </row>
    <row r="4590" spans="4:4" x14ac:dyDescent="0.2">
      <c r="D4590" s="185"/>
    </row>
    <row r="4591" spans="4:4" x14ac:dyDescent="0.2">
      <c r="D4591" s="185"/>
    </row>
    <row r="4592" spans="4:4" x14ac:dyDescent="0.2">
      <c r="D4592" s="185"/>
    </row>
    <row r="4593" spans="4:4" x14ac:dyDescent="0.2">
      <c r="D4593" s="185"/>
    </row>
    <row r="4594" spans="4:4" x14ac:dyDescent="0.2">
      <c r="D4594" s="185"/>
    </row>
    <row r="4595" spans="4:4" x14ac:dyDescent="0.2">
      <c r="D4595" s="185"/>
    </row>
    <row r="4596" spans="4:4" x14ac:dyDescent="0.2">
      <c r="D4596" s="185"/>
    </row>
    <row r="4597" spans="4:4" x14ac:dyDescent="0.2">
      <c r="D4597" s="185"/>
    </row>
    <row r="4598" spans="4:4" x14ac:dyDescent="0.2">
      <c r="D4598" s="185"/>
    </row>
    <row r="4599" spans="4:4" x14ac:dyDescent="0.2">
      <c r="D4599" s="185"/>
    </row>
    <row r="4600" spans="4:4" x14ac:dyDescent="0.2">
      <c r="D4600" s="185"/>
    </row>
    <row r="4601" spans="4:4" x14ac:dyDescent="0.2">
      <c r="D4601" s="185"/>
    </row>
    <row r="4602" spans="4:4" x14ac:dyDescent="0.2">
      <c r="D4602" s="185"/>
    </row>
    <row r="4603" spans="4:4" x14ac:dyDescent="0.2">
      <c r="D4603" s="185"/>
    </row>
    <row r="4604" spans="4:4" x14ac:dyDescent="0.2">
      <c r="D4604" s="185"/>
    </row>
    <row r="4605" spans="4:4" x14ac:dyDescent="0.2">
      <c r="D4605" s="185"/>
    </row>
    <row r="4606" spans="4:4" x14ac:dyDescent="0.2">
      <c r="D4606" s="185"/>
    </row>
    <row r="4607" spans="4:4" x14ac:dyDescent="0.2">
      <c r="D4607" s="185"/>
    </row>
    <row r="4608" spans="4:4" x14ac:dyDescent="0.2">
      <c r="D4608" s="185"/>
    </row>
    <row r="4609" spans="4:4" x14ac:dyDescent="0.2">
      <c r="D4609" s="185"/>
    </row>
    <row r="4610" spans="4:4" x14ac:dyDescent="0.2">
      <c r="D4610" s="185"/>
    </row>
    <row r="4611" spans="4:4" x14ac:dyDescent="0.2">
      <c r="D4611" s="185"/>
    </row>
    <row r="4612" spans="4:4" x14ac:dyDescent="0.2">
      <c r="D4612" s="185"/>
    </row>
    <row r="4613" spans="4:4" x14ac:dyDescent="0.2">
      <c r="D4613" s="185"/>
    </row>
    <row r="4614" spans="4:4" x14ac:dyDescent="0.2">
      <c r="D4614" s="185"/>
    </row>
    <row r="4615" spans="4:4" x14ac:dyDescent="0.2">
      <c r="D4615" s="185"/>
    </row>
    <row r="4616" spans="4:4" x14ac:dyDescent="0.2">
      <c r="D4616" s="185"/>
    </row>
    <row r="4617" spans="4:4" x14ac:dyDescent="0.2">
      <c r="D4617" s="185"/>
    </row>
    <row r="4618" spans="4:4" x14ac:dyDescent="0.2">
      <c r="D4618" s="185"/>
    </row>
    <row r="4619" spans="4:4" x14ac:dyDescent="0.2">
      <c r="D4619" s="185"/>
    </row>
    <row r="4620" spans="4:4" x14ac:dyDescent="0.2">
      <c r="D4620" s="185"/>
    </row>
    <row r="4621" spans="4:4" x14ac:dyDescent="0.2">
      <c r="D4621" s="185"/>
    </row>
    <row r="4622" spans="4:4" x14ac:dyDescent="0.2">
      <c r="D4622" s="185"/>
    </row>
    <row r="4623" spans="4:4" x14ac:dyDescent="0.2">
      <c r="D4623" s="185"/>
    </row>
    <row r="4624" spans="4:4" x14ac:dyDescent="0.2">
      <c r="D4624" s="185"/>
    </row>
    <row r="4625" spans="4:4" x14ac:dyDescent="0.2">
      <c r="D4625" s="185"/>
    </row>
    <row r="4626" spans="4:4" x14ac:dyDescent="0.2">
      <c r="D4626" s="185"/>
    </row>
    <row r="4627" spans="4:4" x14ac:dyDescent="0.2">
      <c r="D4627" s="185"/>
    </row>
    <row r="4628" spans="4:4" x14ac:dyDescent="0.2">
      <c r="D4628" s="185"/>
    </row>
    <row r="4629" spans="4:4" x14ac:dyDescent="0.2">
      <c r="D4629" s="185"/>
    </row>
    <row r="4630" spans="4:4" x14ac:dyDescent="0.2">
      <c r="D4630" s="185"/>
    </row>
    <row r="4631" spans="4:4" x14ac:dyDescent="0.2">
      <c r="D4631" s="185"/>
    </row>
    <row r="4632" spans="4:4" x14ac:dyDescent="0.2">
      <c r="D4632" s="185"/>
    </row>
    <row r="4633" spans="4:4" x14ac:dyDescent="0.2">
      <c r="D4633" s="185"/>
    </row>
    <row r="4634" spans="4:4" x14ac:dyDescent="0.2">
      <c r="D4634" s="185"/>
    </row>
    <row r="4635" spans="4:4" x14ac:dyDescent="0.2">
      <c r="D4635" s="185"/>
    </row>
    <row r="4636" spans="4:4" x14ac:dyDescent="0.2">
      <c r="D4636" s="185"/>
    </row>
    <row r="4637" spans="4:4" x14ac:dyDescent="0.2">
      <c r="D4637" s="185"/>
    </row>
    <row r="4638" spans="4:4" x14ac:dyDescent="0.2">
      <c r="D4638" s="185"/>
    </row>
    <row r="4639" spans="4:4" x14ac:dyDescent="0.2">
      <c r="D4639" s="185"/>
    </row>
    <row r="4640" spans="4:4" x14ac:dyDescent="0.2">
      <c r="D4640" s="185"/>
    </row>
    <row r="4641" spans="4:4" x14ac:dyDescent="0.2">
      <c r="D4641" s="185"/>
    </row>
    <row r="4642" spans="4:4" x14ac:dyDescent="0.2">
      <c r="D4642" s="185"/>
    </row>
    <row r="4643" spans="4:4" x14ac:dyDescent="0.2">
      <c r="D4643" s="185"/>
    </row>
    <row r="4644" spans="4:4" x14ac:dyDescent="0.2">
      <c r="D4644" s="185"/>
    </row>
    <row r="4645" spans="4:4" x14ac:dyDescent="0.2">
      <c r="D4645" s="185"/>
    </row>
    <row r="4646" spans="4:4" x14ac:dyDescent="0.2">
      <c r="D4646" s="185"/>
    </row>
    <row r="4647" spans="4:4" x14ac:dyDescent="0.2">
      <c r="D4647" s="185"/>
    </row>
    <row r="4648" spans="4:4" x14ac:dyDescent="0.2">
      <c r="D4648" s="185"/>
    </row>
    <row r="4649" spans="4:4" x14ac:dyDescent="0.2">
      <c r="D4649" s="185"/>
    </row>
    <row r="4650" spans="4:4" x14ac:dyDescent="0.2">
      <c r="D4650" s="185"/>
    </row>
    <row r="4651" spans="4:4" x14ac:dyDescent="0.2">
      <c r="D4651" s="185"/>
    </row>
    <row r="4652" spans="4:4" x14ac:dyDescent="0.2">
      <c r="D4652" s="185"/>
    </row>
    <row r="4653" spans="4:4" x14ac:dyDescent="0.2">
      <c r="D4653" s="185"/>
    </row>
    <row r="4654" spans="4:4" x14ac:dyDescent="0.2">
      <c r="D4654" s="185"/>
    </row>
    <row r="4655" spans="4:4" x14ac:dyDescent="0.2">
      <c r="D4655" s="185"/>
    </row>
    <row r="4656" spans="4:4" x14ac:dyDescent="0.2">
      <c r="D4656" s="185"/>
    </row>
    <row r="4657" spans="4:4" x14ac:dyDescent="0.2">
      <c r="D4657" s="185"/>
    </row>
    <row r="4658" spans="4:4" x14ac:dyDescent="0.2">
      <c r="D4658" s="185"/>
    </row>
    <row r="4659" spans="4:4" x14ac:dyDescent="0.2">
      <c r="D4659" s="185"/>
    </row>
    <row r="4660" spans="4:4" x14ac:dyDescent="0.2">
      <c r="D4660" s="185"/>
    </row>
    <row r="4661" spans="4:4" x14ac:dyDescent="0.2">
      <c r="D4661" s="185"/>
    </row>
    <row r="4662" spans="4:4" x14ac:dyDescent="0.2">
      <c r="D4662" s="185"/>
    </row>
    <row r="4663" spans="4:4" x14ac:dyDescent="0.2">
      <c r="D4663" s="185"/>
    </row>
    <row r="4664" spans="4:4" x14ac:dyDescent="0.2">
      <c r="D4664" s="185"/>
    </row>
    <row r="4665" spans="4:4" x14ac:dyDescent="0.2">
      <c r="D4665" s="185"/>
    </row>
    <row r="4666" spans="4:4" x14ac:dyDescent="0.2">
      <c r="D4666" s="185"/>
    </row>
    <row r="4667" spans="4:4" x14ac:dyDescent="0.2">
      <c r="D4667" s="185"/>
    </row>
    <row r="4668" spans="4:4" x14ac:dyDescent="0.2">
      <c r="D4668" s="185"/>
    </row>
    <row r="4669" spans="4:4" x14ac:dyDescent="0.2">
      <c r="D4669" s="185"/>
    </row>
    <row r="4670" spans="4:4" x14ac:dyDescent="0.2">
      <c r="D4670" s="185"/>
    </row>
    <row r="4671" spans="4:4" x14ac:dyDescent="0.2">
      <c r="D4671" s="185"/>
    </row>
    <row r="4672" spans="4:4" x14ac:dyDescent="0.2">
      <c r="D4672" s="185"/>
    </row>
    <row r="4673" spans="4:4" x14ac:dyDescent="0.2">
      <c r="D4673" s="185"/>
    </row>
    <row r="4674" spans="4:4" x14ac:dyDescent="0.2">
      <c r="D4674" s="185"/>
    </row>
    <row r="4675" spans="4:4" x14ac:dyDescent="0.2">
      <c r="D4675" s="185"/>
    </row>
    <row r="4676" spans="4:4" x14ac:dyDescent="0.2">
      <c r="D4676" s="185"/>
    </row>
    <row r="4677" spans="4:4" x14ac:dyDescent="0.2">
      <c r="D4677" s="185"/>
    </row>
    <row r="4678" spans="4:4" x14ac:dyDescent="0.2">
      <c r="D4678" s="185"/>
    </row>
    <row r="4679" spans="4:4" x14ac:dyDescent="0.2">
      <c r="D4679" s="185"/>
    </row>
    <row r="4680" spans="4:4" x14ac:dyDescent="0.2">
      <c r="D4680" s="185"/>
    </row>
    <row r="4681" spans="4:4" x14ac:dyDescent="0.2">
      <c r="D4681" s="185"/>
    </row>
    <row r="4682" spans="4:4" x14ac:dyDescent="0.2">
      <c r="D4682" s="185"/>
    </row>
    <row r="4683" spans="4:4" x14ac:dyDescent="0.2">
      <c r="D4683" s="185"/>
    </row>
    <row r="4684" spans="4:4" x14ac:dyDescent="0.2">
      <c r="D4684" s="185"/>
    </row>
    <row r="4685" spans="4:4" x14ac:dyDescent="0.2">
      <c r="D4685" s="185"/>
    </row>
    <row r="4686" spans="4:4" x14ac:dyDescent="0.2">
      <c r="D4686" s="185"/>
    </row>
    <row r="4687" spans="4:4" x14ac:dyDescent="0.2">
      <c r="D4687" s="185"/>
    </row>
    <row r="4688" spans="4:4" x14ac:dyDescent="0.2">
      <c r="D4688" s="185"/>
    </row>
    <row r="4689" spans="4:4" x14ac:dyDescent="0.2">
      <c r="D4689" s="185"/>
    </row>
    <row r="4690" spans="4:4" x14ac:dyDescent="0.2">
      <c r="D4690" s="185"/>
    </row>
    <row r="4691" spans="4:4" x14ac:dyDescent="0.2">
      <c r="D4691" s="185"/>
    </row>
    <row r="4692" spans="4:4" x14ac:dyDescent="0.2">
      <c r="D4692" s="185"/>
    </row>
    <row r="4693" spans="4:4" x14ac:dyDescent="0.2">
      <c r="D4693" s="185"/>
    </row>
    <row r="4694" spans="4:4" x14ac:dyDescent="0.2">
      <c r="D4694" s="185"/>
    </row>
    <row r="4695" spans="4:4" x14ac:dyDescent="0.2">
      <c r="D4695" s="185"/>
    </row>
    <row r="4696" spans="4:4" x14ac:dyDescent="0.2">
      <c r="D4696" s="185"/>
    </row>
    <row r="4697" spans="4:4" x14ac:dyDescent="0.2">
      <c r="D4697" s="185"/>
    </row>
    <row r="4698" spans="4:4" x14ac:dyDescent="0.2">
      <c r="D4698" s="185"/>
    </row>
    <row r="4699" spans="4:4" x14ac:dyDescent="0.2">
      <c r="D4699" s="185"/>
    </row>
    <row r="4700" spans="4:4" x14ac:dyDescent="0.2">
      <c r="D4700" s="185"/>
    </row>
    <row r="4701" spans="4:4" x14ac:dyDescent="0.2">
      <c r="D4701" s="185"/>
    </row>
    <row r="4702" spans="4:4" x14ac:dyDescent="0.2">
      <c r="D4702" s="185"/>
    </row>
    <row r="4703" spans="4:4" x14ac:dyDescent="0.2">
      <c r="D4703" s="185"/>
    </row>
    <row r="4704" spans="4:4" x14ac:dyDescent="0.2">
      <c r="D4704" s="185"/>
    </row>
    <row r="4705" spans="4:4" x14ac:dyDescent="0.2">
      <c r="D4705" s="185"/>
    </row>
    <row r="4706" spans="4:4" x14ac:dyDescent="0.2">
      <c r="D4706" s="185"/>
    </row>
    <row r="4707" spans="4:4" x14ac:dyDescent="0.2">
      <c r="D4707" s="185"/>
    </row>
    <row r="4708" spans="4:4" x14ac:dyDescent="0.2">
      <c r="D4708" s="185"/>
    </row>
    <row r="4709" spans="4:4" x14ac:dyDescent="0.2">
      <c r="D4709" s="185"/>
    </row>
    <row r="4710" spans="4:4" x14ac:dyDescent="0.2">
      <c r="D4710" s="185"/>
    </row>
    <row r="4711" spans="4:4" x14ac:dyDescent="0.2">
      <c r="D4711" s="185"/>
    </row>
    <row r="4712" spans="4:4" x14ac:dyDescent="0.2">
      <c r="D4712" s="185"/>
    </row>
    <row r="4713" spans="4:4" x14ac:dyDescent="0.2">
      <c r="D4713" s="185"/>
    </row>
    <row r="4714" spans="4:4" x14ac:dyDescent="0.2">
      <c r="D4714" s="185"/>
    </row>
    <row r="4715" spans="4:4" x14ac:dyDescent="0.2">
      <c r="D4715" s="185"/>
    </row>
    <row r="4716" spans="4:4" x14ac:dyDescent="0.2">
      <c r="D4716" s="185"/>
    </row>
    <row r="4717" spans="4:4" x14ac:dyDescent="0.2">
      <c r="D4717" s="185"/>
    </row>
    <row r="4718" spans="4:4" x14ac:dyDescent="0.2">
      <c r="D4718" s="185"/>
    </row>
    <row r="4719" spans="4:4" x14ac:dyDescent="0.2">
      <c r="D4719" s="185"/>
    </row>
    <row r="4720" spans="4:4" x14ac:dyDescent="0.2">
      <c r="D4720" s="185"/>
    </row>
    <row r="4721" spans="4:4" x14ac:dyDescent="0.2">
      <c r="D4721" s="185"/>
    </row>
    <row r="4722" spans="4:4" x14ac:dyDescent="0.2">
      <c r="D4722" s="185"/>
    </row>
    <row r="4723" spans="4:4" x14ac:dyDescent="0.2">
      <c r="D4723" s="185"/>
    </row>
    <row r="4724" spans="4:4" x14ac:dyDescent="0.2">
      <c r="D4724" s="185"/>
    </row>
    <row r="4725" spans="4:4" x14ac:dyDescent="0.2">
      <c r="D4725" s="185"/>
    </row>
    <row r="4726" spans="4:4" x14ac:dyDescent="0.2">
      <c r="D4726" s="185"/>
    </row>
    <row r="4727" spans="4:4" x14ac:dyDescent="0.2">
      <c r="D4727" s="185"/>
    </row>
    <row r="4728" spans="4:4" x14ac:dyDescent="0.2">
      <c r="D4728" s="185"/>
    </row>
    <row r="4729" spans="4:4" x14ac:dyDescent="0.2">
      <c r="D4729" s="185"/>
    </row>
    <row r="4730" spans="4:4" x14ac:dyDescent="0.2">
      <c r="D4730" s="185"/>
    </row>
    <row r="4731" spans="4:4" x14ac:dyDescent="0.2">
      <c r="D4731" s="185"/>
    </row>
    <row r="4732" spans="4:4" x14ac:dyDescent="0.2">
      <c r="D4732" s="185"/>
    </row>
    <row r="4733" spans="4:4" x14ac:dyDescent="0.2">
      <c r="D4733" s="185"/>
    </row>
    <row r="4734" spans="4:4" x14ac:dyDescent="0.2">
      <c r="D4734" s="185"/>
    </row>
    <row r="4735" spans="4:4" x14ac:dyDescent="0.2">
      <c r="D4735" s="185"/>
    </row>
    <row r="4736" spans="4:4" x14ac:dyDescent="0.2">
      <c r="D4736" s="185"/>
    </row>
    <row r="4737" spans="4:4" x14ac:dyDescent="0.2">
      <c r="D4737" s="185"/>
    </row>
    <row r="4738" spans="4:4" x14ac:dyDescent="0.2">
      <c r="D4738" s="185"/>
    </row>
    <row r="4739" spans="4:4" x14ac:dyDescent="0.2">
      <c r="D4739" s="185"/>
    </row>
    <row r="4740" spans="4:4" x14ac:dyDescent="0.2">
      <c r="D4740" s="185"/>
    </row>
    <row r="4741" spans="4:4" x14ac:dyDescent="0.2">
      <c r="D4741" s="185"/>
    </row>
    <row r="4742" spans="4:4" x14ac:dyDescent="0.2">
      <c r="D4742" s="185"/>
    </row>
    <row r="4743" spans="4:4" x14ac:dyDescent="0.2">
      <c r="D4743" s="185"/>
    </row>
    <row r="4744" spans="4:4" x14ac:dyDescent="0.2">
      <c r="D4744" s="185"/>
    </row>
    <row r="4745" spans="4:4" x14ac:dyDescent="0.2">
      <c r="D4745" s="185"/>
    </row>
    <row r="4746" spans="4:4" x14ac:dyDescent="0.2">
      <c r="D4746" s="185"/>
    </row>
    <row r="4747" spans="4:4" x14ac:dyDescent="0.2">
      <c r="D4747" s="185"/>
    </row>
    <row r="4748" spans="4:4" x14ac:dyDescent="0.2">
      <c r="D4748" s="185"/>
    </row>
    <row r="4749" spans="4:4" x14ac:dyDescent="0.2">
      <c r="D4749" s="185"/>
    </row>
    <row r="4750" spans="4:4" x14ac:dyDescent="0.2">
      <c r="D4750" s="185"/>
    </row>
    <row r="4751" spans="4:4" x14ac:dyDescent="0.2">
      <c r="D4751" s="185"/>
    </row>
    <row r="4752" spans="4:4" x14ac:dyDescent="0.2">
      <c r="D4752" s="185"/>
    </row>
    <row r="4753" spans="4:4" x14ac:dyDescent="0.2">
      <c r="D4753" s="185"/>
    </row>
    <row r="4754" spans="4:4" x14ac:dyDescent="0.2">
      <c r="D4754" s="185"/>
    </row>
    <row r="4755" spans="4:4" x14ac:dyDescent="0.2">
      <c r="D4755" s="185"/>
    </row>
    <row r="4756" spans="4:4" x14ac:dyDescent="0.2">
      <c r="D4756" s="185"/>
    </row>
    <row r="4757" spans="4:4" x14ac:dyDescent="0.2">
      <c r="D4757" s="185"/>
    </row>
    <row r="4758" spans="4:4" x14ac:dyDescent="0.2">
      <c r="D4758" s="185"/>
    </row>
    <row r="4759" spans="4:4" x14ac:dyDescent="0.2">
      <c r="D4759" s="185"/>
    </row>
    <row r="4760" spans="4:4" x14ac:dyDescent="0.2">
      <c r="D4760" s="185"/>
    </row>
    <row r="4761" spans="4:4" x14ac:dyDescent="0.2">
      <c r="D4761" s="185"/>
    </row>
    <row r="4762" spans="4:4" x14ac:dyDescent="0.2">
      <c r="D4762" s="185"/>
    </row>
    <row r="4763" spans="4:4" x14ac:dyDescent="0.2">
      <c r="D4763" s="185"/>
    </row>
    <row r="4764" spans="4:4" x14ac:dyDescent="0.2">
      <c r="D4764" s="185"/>
    </row>
    <row r="4765" spans="4:4" x14ac:dyDescent="0.2">
      <c r="D4765" s="185"/>
    </row>
    <row r="4766" spans="4:4" x14ac:dyDescent="0.2">
      <c r="D4766" s="185"/>
    </row>
    <row r="4767" spans="4:4" x14ac:dyDescent="0.2">
      <c r="D4767" s="185"/>
    </row>
    <row r="4768" spans="4:4" x14ac:dyDescent="0.2">
      <c r="D4768" s="185"/>
    </row>
    <row r="4769" spans="4:4" x14ac:dyDescent="0.2">
      <c r="D4769" s="185"/>
    </row>
    <row r="4770" spans="4:4" x14ac:dyDescent="0.2">
      <c r="D4770" s="185"/>
    </row>
    <row r="4771" spans="4:4" x14ac:dyDescent="0.2">
      <c r="D4771" s="185"/>
    </row>
    <row r="4772" spans="4:4" x14ac:dyDescent="0.2">
      <c r="D4772" s="185"/>
    </row>
    <row r="4773" spans="4:4" x14ac:dyDescent="0.2">
      <c r="D4773" s="185"/>
    </row>
    <row r="4774" spans="4:4" x14ac:dyDescent="0.2">
      <c r="D4774" s="185"/>
    </row>
    <row r="4775" spans="4:4" x14ac:dyDescent="0.2">
      <c r="D4775" s="185"/>
    </row>
    <row r="4776" spans="4:4" x14ac:dyDescent="0.2">
      <c r="D4776" s="185"/>
    </row>
    <row r="4777" spans="4:4" x14ac:dyDescent="0.2">
      <c r="D4777" s="185"/>
    </row>
    <row r="4778" spans="4:4" x14ac:dyDescent="0.2">
      <c r="D4778" s="185"/>
    </row>
    <row r="4779" spans="4:4" x14ac:dyDescent="0.2">
      <c r="D4779" s="185"/>
    </row>
    <row r="4780" spans="4:4" x14ac:dyDescent="0.2">
      <c r="D4780" s="185"/>
    </row>
    <row r="4781" spans="4:4" x14ac:dyDescent="0.2">
      <c r="D4781" s="185"/>
    </row>
    <row r="4782" spans="4:4" x14ac:dyDescent="0.2">
      <c r="D4782" s="185"/>
    </row>
    <row r="4783" spans="4:4" x14ac:dyDescent="0.2">
      <c r="D4783" s="185"/>
    </row>
    <row r="4784" spans="4:4" x14ac:dyDescent="0.2">
      <c r="D4784" s="185"/>
    </row>
    <row r="4785" spans="4:4" x14ac:dyDescent="0.2">
      <c r="D4785" s="185"/>
    </row>
    <row r="4786" spans="4:4" x14ac:dyDescent="0.2">
      <c r="D4786" s="185"/>
    </row>
    <row r="4787" spans="4:4" x14ac:dyDescent="0.2">
      <c r="D4787" s="185"/>
    </row>
    <row r="4788" spans="4:4" x14ac:dyDescent="0.2">
      <c r="D4788" s="185"/>
    </row>
    <row r="4789" spans="4:4" x14ac:dyDescent="0.2">
      <c r="D4789" s="185"/>
    </row>
    <row r="4790" spans="4:4" x14ac:dyDescent="0.2">
      <c r="D4790" s="185"/>
    </row>
    <row r="4791" spans="4:4" x14ac:dyDescent="0.2">
      <c r="D4791" s="185"/>
    </row>
    <row r="4792" spans="4:4" x14ac:dyDescent="0.2">
      <c r="D4792" s="185"/>
    </row>
    <row r="4793" spans="4:4" x14ac:dyDescent="0.2">
      <c r="D4793" s="185"/>
    </row>
    <row r="4794" spans="4:4" x14ac:dyDescent="0.2">
      <c r="D4794" s="185"/>
    </row>
    <row r="4795" spans="4:4" x14ac:dyDescent="0.2">
      <c r="D4795" s="185"/>
    </row>
    <row r="4796" spans="4:4" x14ac:dyDescent="0.2">
      <c r="D4796" s="185"/>
    </row>
    <row r="4797" spans="4:4" x14ac:dyDescent="0.2">
      <c r="D4797" s="185"/>
    </row>
    <row r="4798" spans="4:4" x14ac:dyDescent="0.2">
      <c r="D4798" s="185"/>
    </row>
    <row r="4799" spans="4:4" x14ac:dyDescent="0.2">
      <c r="D4799" s="185"/>
    </row>
    <row r="4800" spans="4:4" x14ac:dyDescent="0.2">
      <c r="D4800" s="185"/>
    </row>
    <row r="4801" spans="4:4" x14ac:dyDescent="0.2">
      <c r="D4801" s="185"/>
    </row>
    <row r="4802" spans="4:4" x14ac:dyDescent="0.2">
      <c r="D4802" s="185"/>
    </row>
    <row r="4803" spans="4:4" x14ac:dyDescent="0.2">
      <c r="D4803" s="185"/>
    </row>
    <row r="4804" spans="4:4" x14ac:dyDescent="0.2">
      <c r="D4804" s="185"/>
    </row>
    <row r="4805" spans="4:4" x14ac:dyDescent="0.2">
      <c r="D4805" s="185"/>
    </row>
    <row r="4806" spans="4:4" x14ac:dyDescent="0.2">
      <c r="D4806" s="185"/>
    </row>
    <row r="4807" spans="4:4" x14ac:dyDescent="0.2">
      <c r="D4807" s="185"/>
    </row>
    <row r="4808" spans="4:4" x14ac:dyDescent="0.2">
      <c r="D4808" s="185"/>
    </row>
    <row r="4809" spans="4:4" x14ac:dyDescent="0.2">
      <c r="D4809" s="185"/>
    </row>
    <row r="4810" spans="4:4" x14ac:dyDescent="0.2">
      <c r="D4810" s="185"/>
    </row>
    <row r="4811" spans="4:4" x14ac:dyDescent="0.2">
      <c r="D4811" s="185"/>
    </row>
    <row r="4812" spans="4:4" x14ac:dyDescent="0.2">
      <c r="D4812" s="185"/>
    </row>
    <row r="4813" spans="4:4" x14ac:dyDescent="0.2">
      <c r="D4813" s="185"/>
    </row>
    <row r="4814" spans="4:4" x14ac:dyDescent="0.2">
      <c r="D4814" s="185"/>
    </row>
    <row r="4815" spans="4:4" x14ac:dyDescent="0.2">
      <c r="D4815" s="185"/>
    </row>
    <row r="4816" spans="4:4" x14ac:dyDescent="0.2">
      <c r="D4816" s="185"/>
    </row>
    <row r="4817" spans="4:4" x14ac:dyDescent="0.2">
      <c r="D4817" s="185"/>
    </row>
    <row r="4818" spans="4:4" x14ac:dyDescent="0.2">
      <c r="D4818" s="185"/>
    </row>
    <row r="4819" spans="4:4" x14ac:dyDescent="0.2">
      <c r="D4819" s="185"/>
    </row>
    <row r="4820" spans="4:4" x14ac:dyDescent="0.2">
      <c r="D4820" s="185"/>
    </row>
    <row r="4821" spans="4:4" x14ac:dyDescent="0.2">
      <c r="D4821" s="185"/>
    </row>
    <row r="4822" spans="4:4" x14ac:dyDescent="0.2">
      <c r="D4822" s="185"/>
    </row>
    <row r="4823" spans="4:4" x14ac:dyDescent="0.2">
      <c r="D4823" s="185"/>
    </row>
    <row r="4824" spans="4:4" x14ac:dyDescent="0.2">
      <c r="D4824" s="185"/>
    </row>
    <row r="4825" spans="4:4" x14ac:dyDescent="0.2">
      <c r="D4825" s="185"/>
    </row>
    <row r="4826" spans="4:4" x14ac:dyDescent="0.2">
      <c r="D4826" s="185"/>
    </row>
    <row r="4827" spans="4:4" x14ac:dyDescent="0.2">
      <c r="D4827" s="185"/>
    </row>
    <row r="4828" spans="4:4" x14ac:dyDescent="0.2">
      <c r="D4828" s="185"/>
    </row>
    <row r="4829" spans="4:4" x14ac:dyDescent="0.2">
      <c r="D4829" s="185"/>
    </row>
    <row r="4830" spans="4:4" x14ac:dyDescent="0.2">
      <c r="D4830" s="185"/>
    </row>
    <row r="4831" spans="4:4" x14ac:dyDescent="0.2">
      <c r="D4831" s="185"/>
    </row>
    <row r="4832" spans="4:4" x14ac:dyDescent="0.2">
      <c r="D4832" s="185"/>
    </row>
    <row r="4833" spans="4:4" x14ac:dyDescent="0.2">
      <c r="D4833" s="185"/>
    </row>
    <row r="4834" spans="4:4" x14ac:dyDescent="0.2">
      <c r="D4834" s="185"/>
    </row>
    <row r="4835" spans="4:4" x14ac:dyDescent="0.2">
      <c r="D4835" s="185"/>
    </row>
    <row r="4836" spans="4:4" x14ac:dyDescent="0.2">
      <c r="D4836" s="185"/>
    </row>
    <row r="4837" spans="4:4" x14ac:dyDescent="0.2">
      <c r="D4837" s="185"/>
    </row>
    <row r="4838" spans="4:4" x14ac:dyDescent="0.2">
      <c r="D4838" s="185"/>
    </row>
    <row r="4839" spans="4:4" x14ac:dyDescent="0.2">
      <c r="D4839" s="185"/>
    </row>
    <row r="4840" spans="4:4" x14ac:dyDescent="0.2">
      <c r="D4840" s="185"/>
    </row>
    <row r="4841" spans="4:4" x14ac:dyDescent="0.2">
      <c r="D4841" s="185"/>
    </row>
    <row r="4842" spans="4:4" x14ac:dyDescent="0.2">
      <c r="D4842" s="185"/>
    </row>
    <row r="4843" spans="4:4" x14ac:dyDescent="0.2">
      <c r="D4843" s="185"/>
    </row>
    <row r="4844" spans="4:4" x14ac:dyDescent="0.2">
      <c r="D4844" s="185"/>
    </row>
    <row r="4845" spans="4:4" x14ac:dyDescent="0.2">
      <c r="D4845" s="185"/>
    </row>
    <row r="4846" spans="4:4" x14ac:dyDescent="0.2">
      <c r="D4846" s="185"/>
    </row>
    <row r="4847" spans="4:4" x14ac:dyDescent="0.2">
      <c r="D4847" s="185"/>
    </row>
    <row r="4848" spans="4:4" x14ac:dyDescent="0.2">
      <c r="D4848" s="185"/>
    </row>
    <row r="4849" spans="4:4" x14ac:dyDescent="0.2">
      <c r="D4849" s="185"/>
    </row>
    <row r="4850" spans="4:4" x14ac:dyDescent="0.2">
      <c r="D4850" s="185"/>
    </row>
    <row r="4851" spans="4:4" x14ac:dyDescent="0.2">
      <c r="D4851" s="185"/>
    </row>
    <row r="4852" spans="4:4" x14ac:dyDescent="0.2">
      <c r="D4852" s="185"/>
    </row>
    <row r="4853" spans="4:4" x14ac:dyDescent="0.2">
      <c r="D4853" s="185"/>
    </row>
    <row r="4854" spans="4:4" x14ac:dyDescent="0.2">
      <c r="D4854" s="185"/>
    </row>
    <row r="4855" spans="4:4" x14ac:dyDescent="0.2">
      <c r="D4855" s="185"/>
    </row>
    <row r="4856" spans="4:4" x14ac:dyDescent="0.2">
      <c r="D4856" s="185"/>
    </row>
    <row r="4857" spans="4:4" x14ac:dyDescent="0.2">
      <c r="D4857" s="185"/>
    </row>
    <row r="4858" spans="4:4" x14ac:dyDescent="0.2">
      <c r="D4858" s="185"/>
    </row>
    <row r="4859" spans="4:4" x14ac:dyDescent="0.2">
      <c r="D4859" s="185"/>
    </row>
    <row r="4860" spans="4:4" x14ac:dyDescent="0.2">
      <c r="D4860" s="185"/>
    </row>
    <row r="4861" spans="4:4" x14ac:dyDescent="0.2">
      <c r="D4861" s="185"/>
    </row>
    <row r="4862" spans="4:4" x14ac:dyDescent="0.2">
      <c r="D4862" s="185"/>
    </row>
    <row r="4863" spans="4:4" x14ac:dyDescent="0.2">
      <c r="D4863" s="185"/>
    </row>
    <row r="4864" spans="4:4" x14ac:dyDescent="0.2">
      <c r="D4864" s="185"/>
    </row>
    <row r="4865" spans="4:4" x14ac:dyDescent="0.2">
      <c r="D4865" s="185"/>
    </row>
    <row r="4866" spans="4:4" x14ac:dyDescent="0.2">
      <c r="D4866" s="185"/>
    </row>
    <row r="4867" spans="4:4" x14ac:dyDescent="0.2">
      <c r="D4867" s="185"/>
    </row>
    <row r="4868" spans="4:4" x14ac:dyDescent="0.2">
      <c r="D4868" s="185"/>
    </row>
    <row r="4869" spans="4:4" x14ac:dyDescent="0.2">
      <c r="D4869" s="185"/>
    </row>
    <row r="4870" spans="4:4" x14ac:dyDescent="0.2">
      <c r="D4870" s="185"/>
    </row>
    <row r="4871" spans="4:4" x14ac:dyDescent="0.2">
      <c r="D4871" s="185"/>
    </row>
    <row r="4872" spans="4:4" x14ac:dyDescent="0.2">
      <c r="D4872" s="185"/>
    </row>
    <row r="4873" spans="4:4" x14ac:dyDescent="0.2">
      <c r="D4873" s="185"/>
    </row>
    <row r="4874" spans="4:4" x14ac:dyDescent="0.2">
      <c r="D4874" s="185"/>
    </row>
    <row r="4875" spans="4:4" x14ac:dyDescent="0.2">
      <c r="D4875" s="185"/>
    </row>
    <row r="4876" spans="4:4" x14ac:dyDescent="0.2">
      <c r="D4876" s="185"/>
    </row>
    <row r="4877" spans="4:4" x14ac:dyDescent="0.2">
      <c r="D4877" s="185"/>
    </row>
    <row r="4878" spans="4:4" x14ac:dyDescent="0.2">
      <c r="D4878" s="185"/>
    </row>
    <row r="4879" spans="4:4" x14ac:dyDescent="0.2">
      <c r="D4879" s="185"/>
    </row>
    <row r="4880" spans="4:4" x14ac:dyDescent="0.2">
      <c r="D4880" s="185"/>
    </row>
    <row r="4881" spans="4:4" x14ac:dyDescent="0.2">
      <c r="D4881" s="185"/>
    </row>
    <row r="4882" spans="4:4" x14ac:dyDescent="0.2">
      <c r="D4882" s="185"/>
    </row>
    <row r="4883" spans="4:4" x14ac:dyDescent="0.2">
      <c r="D4883" s="185"/>
    </row>
    <row r="4884" spans="4:4" x14ac:dyDescent="0.2">
      <c r="D4884" s="185"/>
    </row>
    <row r="4885" spans="4:4" x14ac:dyDescent="0.2">
      <c r="D4885" s="185"/>
    </row>
    <row r="4886" spans="4:4" x14ac:dyDescent="0.2">
      <c r="D4886" s="185"/>
    </row>
    <row r="4887" spans="4:4" x14ac:dyDescent="0.2">
      <c r="D4887" s="185"/>
    </row>
    <row r="4888" spans="4:4" x14ac:dyDescent="0.2">
      <c r="D4888" s="185"/>
    </row>
    <row r="4889" spans="4:4" x14ac:dyDescent="0.2">
      <c r="D4889" s="185"/>
    </row>
    <row r="4890" spans="4:4" x14ac:dyDescent="0.2">
      <c r="D4890" s="185"/>
    </row>
    <row r="4891" spans="4:4" x14ac:dyDescent="0.2">
      <c r="D4891" s="185"/>
    </row>
    <row r="4892" spans="4:4" x14ac:dyDescent="0.2">
      <c r="D4892" s="185"/>
    </row>
    <row r="4893" spans="4:4" x14ac:dyDescent="0.2">
      <c r="D4893" s="185"/>
    </row>
    <row r="4894" spans="4:4" x14ac:dyDescent="0.2">
      <c r="D4894" s="185"/>
    </row>
    <row r="4895" spans="4:4" x14ac:dyDescent="0.2">
      <c r="D4895" s="185"/>
    </row>
    <row r="4896" spans="4:4" x14ac:dyDescent="0.2">
      <c r="D4896" s="185"/>
    </row>
    <row r="4897" spans="4:4" x14ac:dyDescent="0.2">
      <c r="D4897" s="185"/>
    </row>
    <row r="4898" spans="4:4" x14ac:dyDescent="0.2">
      <c r="D4898" s="185"/>
    </row>
    <row r="4899" spans="4:4" x14ac:dyDescent="0.2">
      <c r="D4899" s="185"/>
    </row>
    <row r="4900" spans="4:4" x14ac:dyDescent="0.2">
      <c r="D4900" s="185"/>
    </row>
    <row r="4901" spans="4:4" x14ac:dyDescent="0.2">
      <c r="D4901" s="185"/>
    </row>
    <row r="4902" spans="4:4" x14ac:dyDescent="0.2">
      <c r="D4902" s="185"/>
    </row>
    <row r="4903" spans="4:4" x14ac:dyDescent="0.2">
      <c r="D4903" s="185"/>
    </row>
    <row r="4904" spans="4:4" x14ac:dyDescent="0.2">
      <c r="D4904" s="185"/>
    </row>
    <row r="4905" spans="4:4" x14ac:dyDescent="0.2">
      <c r="D4905" s="185"/>
    </row>
    <row r="4906" spans="4:4" x14ac:dyDescent="0.2">
      <c r="D4906" s="185"/>
    </row>
    <row r="4907" spans="4:4" x14ac:dyDescent="0.2">
      <c r="D4907" s="185"/>
    </row>
    <row r="4908" spans="4:4" x14ac:dyDescent="0.2">
      <c r="D4908" s="185"/>
    </row>
    <row r="4909" spans="4:4" x14ac:dyDescent="0.2">
      <c r="D4909" s="185"/>
    </row>
    <row r="4910" spans="4:4" x14ac:dyDescent="0.2">
      <c r="D4910" s="185"/>
    </row>
    <row r="4911" spans="4:4" x14ac:dyDescent="0.2">
      <c r="D4911" s="185"/>
    </row>
    <row r="4912" spans="4:4" x14ac:dyDescent="0.2">
      <c r="D4912" s="185"/>
    </row>
    <row r="4913" spans="4:4" x14ac:dyDescent="0.2">
      <c r="D4913" s="185"/>
    </row>
    <row r="4914" spans="4:4" x14ac:dyDescent="0.2">
      <c r="D4914" s="185"/>
    </row>
    <row r="4915" spans="4:4" x14ac:dyDescent="0.2">
      <c r="D4915" s="185"/>
    </row>
    <row r="4916" spans="4:4" x14ac:dyDescent="0.2">
      <c r="D4916" s="185"/>
    </row>
    <row r="4917" spans="4:4" x14ac:dyDescent="0.2">
      <c r="D4917" s="185"/>
    </row>
    <row r="4918" spans="4:4" x14ac:dyDescent="0.2">
      <c r="D4918" s="185"/>
    </row>
    <row r="4919" spans="4:4" x14ac:dyDescent="0.2">
      <c r="D4919" s="185"/>
    </row>
    <row r="4920" spans="4:4" x14ac:dyDescent="0.2">
      <c r="D4920" s="185"/>
    </row>
    <row r="4921" spans="4:4" x14ac:dyDescent="0.2">
      <c r="D4921" s="185"/>
    </row>
    <row r="4922" spans="4:4" x14ac:dyDescent="0.2">
      <c r="D4922" s="185"/>
    </row>
    <row r="4923" spans="4:4" x14ac:dyDescent="0.2">
      <c r="D4923" s="185"/>
    </row>
    <row r="4924" spans="4:4" x14ac:dyDescent="0.2">
      <c r="D4924" s="185"/>
    </row>
    <row r="4925" spans="4:4" x14ac:dyDescent="0.2">
      <c r="D4925" s="185"/>
    </row>
    <row r="4926" spans="4:4" x14ac:dyDescent="0.2">
      <c r="D4926" s="185"/>
    </row>
    <row r="4927" spans="4:4" x14ac:dyDescent="0.2">
      <c r="D4927" s="185"/>
    </row>
    <row r="4928" spans="4:4" x14ac:dyDescent="0.2">
      <c r="D4928" s="185"/>
    </row>
    <row r="4929" spans="4:4" x14ac:dyDescent="0.2">
      <c r="D4929" s="185"/>
    </row>
    <row r="4930" spans="4:4" x14ac:dyDescent="0.2">
      <c r="D4930" s="185"/>
    </row>
    <row r="4931" spans="4:4" x14ac:dyDescent="0.2">
      <c r="D4931" s="185"/>
    </row>
    <row r="4932" spans="4:4" x14ac:dyDescent="0.2">
      <c r="D4932" s="185"/>
    </row>
    <row r="4933" spans="4:4" x14ac:dyDescent="0.2">
      <c r="D4933" s="185"/>
    </row>
    <row r="4934" spans="4:4" x14ac:dyDescent="0.2">
      <c r="D4934" s="185"/>
    </row>
    <row r="4935" spans="4:4" x14ac:dyDescent="0.2">
      <c r="D4935" s="185"/>
    </row>
    <row r="4936" spans="4:4" x14ac:dyDescent="0.2">
      <c r="D4936" s="185"/>
    </row>
    <row r="4937" spans="4:4" x14ac:dyDescent="0.2">
      <c r="D4937" s="185"/>
    </row>
    <row r="4938" spans="4:4" x14ac:dyDescent="0.2">
      <c r="D4938" s="185"/>
    </row>
    <row r="4939" spans="4:4" x14ac:dyDescent="0.2">
      <c r="D4939" s="185"/>
    </row>
    <row r="4940" spans="4:4" x14ac:dyDescent="0.2">
      <c r="D4940" s="185"/>
    </row>
    <row r="4941" spans="4:4" x14ac:dyDescent="0.2">
      <c r="D4941" s="185"/>
    </row>
    <row r="4942" spans="4:4" x14ac:dyDescent="0.2">
      <c r="D4942" s="185"/>
    </row>
    <row r="4943" spans="4:4" x14ac:dyDescent="0.2">
      <c r="D4943" s="185"/>
    </row>
    <row r="4944" spans="4:4" x14ac:dyDescent="0.2">
      <c r="D4944" s="185"/>
    </row>
    <row r="4945" spans="4:4" x14ac:dyDescent="0.2">
      <c r="D4945" s="185"/>
    </row>
    <row r="4946" spans="4:4" x14ac:dyDescent="0.2">
      <c r="D4946" s="185"/>
    </row>
    <row r="4947" spans="4:4" x14ac:dyDescent="0.2">
      <c r="D4947" s="185"/>
    </row>
    <row r="4948" spans="4:4" x14ac:dyDescent="0.2">
      <c r="D4948" s="185"/>
    </row>
    <row r="4949" spans="4:4" x14ac:dyDescent="0.2">
      <c r="D4949" s="185"/>
    </row>
    <row r="4950" spans="4:4" x14ac:dyDescent="0.2">
      <c r="D4950" s="185"/>
    </row>
    <row r="4951" spans="4:4" x14ac:dyDescent="0.2">
      <c r="D4951" s="185"/>
    </row>
    <row r="4952" spans="4:4" x14ac:dyDescent="0.2">
      <c r="D4952" s="185"/>
    </row>
    <row r="4953" spans="4:4" x14ac:dyDescent="0.2">
      <c r="D4953" s="185"/>
    </row>
    <row r="4954" spans="4:4" x14ac:dyDescent="0.2">
      <c r="D4954" s="185"/>
    </row>
    <row r="4955" spans="4:4" x14ac:dyDescent="0.2">
      <c r="D4955" s="185"/>
    </row>
    <row r="4956" spans="4:4" x14ac:dyDescent="0.2">
      <c r="D4956" s="185"/>
    </row>
    <row r="4957" spans="4:4" x14ac:dyDescent="0.2">
      <c r="D4957" s="185"/>
    </row>
    <row r="4958" spans="4:4" x14ac:dyDescent="0.2">
      <c r="D4958" s="185"/>
    </row>
    <row r="4959" spans="4:4" x14ac:dyDescent="0.2">
      <c r="D4959" s="185"/>
    </row>
    <row r="4960" spans="4:4" x14ac:dyDescent="0.2">
      <c r="D4960" s="185"/>
    </row>
    <row r="4961" spans="4:4" x14ac:dyDescent="0.2">
      <c r="D4961" s="185"/>
    </row>
    <row r="4962" spans="4:4" x14ac:dyDescent="0.2">
      <c r="D4962" s="185"/>
    </row>
    <row r="4963" spans="4:4" x14ac:dyDescent="0.2">
      <c r="D4963" s="185"/>
    </row>
    <row r="4964" spans="4:4" x14ac:dyDescent="0.2">
      <c r="D4964" s="185"/>
    </row>
    <row r="4965" spans="4:4" x14ac:dyDescent="0.2">
      <c r="D4965" s="185"/>
    </row>
    <row r="4966" spans="4:4" x14ac:dyDescent="0.2">
      <c r="D4966" s="185"/>
    </row>
    <row r="4967" spans="4:4" x14ac:dyDescent="0.2">
      <c r="D4967" s="185"/>
    </row>
    <row r="4968" spans="4:4" x14ac:dyDescent="0.2">
      <c r="D4968" s="185"/>
    </row>
    <row r="4969" spans="4:4" x14ac:dyDescent="0.2">
      <c r="D4969" s="185"/>
    </row>
    <row r="4970" spans="4:4" x14ac:dyDescent="0.2">
      <c r="D4970" s="185"/>
    </row>
    <row r="4971" spans="4:4" x14ac:dyDescent="0.2">
      <c r="D4971" s="185"/>
    </row>
    <row r="4972" spans="4:4" x14ac:dyDescent="0.2">
      <c r="D4972" s="185"/>
    </row>
    <row r="4973" spans="4:4" x14ac:dyDescent="0.2">
      <c r="D4973" s="185"/>
    </row>
    <row r="4974" spans="4:4" x14ac:dyDescent="0.2">
      <c r="D4974" s="185"/>
    </row>
    <row r="4975" spans="4:4" x14ac:dyDescent="0.2">
      <c r="D4975" s="185"/>
    </row>
    <row r="4976" spans="4:4" x14ac:dyDescent="0.2">
      <c r="D4976" s="185"/>
    </row>
    <row r="4977" spans="4:4" x14ac:dyDescent="0.2">
      <c r="D4977" s="185"/>
    </row>
    <row r="4978" spans="4:4" x14ac:dyDescent="0.2">
      <c r="D4978" s="185"/>
    </row>
    <row r="4979" spans="4:4" x14ac:dyDescent="0.2">
      <c r="D4979" s="185"/>
    </row>
    <row r="4980" spans="4:4" x14ac:dyDescent="0.2">
      <c r="D4980" s="185"/>
    </row>
    <row r="4981" spans="4:4" x14ac:dyDescent="0.2">
      <c r="D4981" s="185"/>
    </row>
    <row r="4982" spans="4:4" x14ac:dyDescent="0.2">
      <c r="D4982" s="185"/>
    </row>
    <row r="4983" spans="4:4" x14ac:dyDescent="0.2">
      <c r="D4983" s="185"/>
    </row>
    <row r="4984" spans="4:4" x14ac:dyDescent="0.2">
      <c r="D4984" s="185"/>
    </row>
    <row r="4985" spans="4:4" x14ac:dyDescent="0.2">
      <c r="D4985" s="185"/>
    </row>
    <row r="4986" spans="4:4" x14ac:dyDescent="0.2">
      <c r="D4986" s="185"/>
    </row>
    <row r="4987" spans="4:4" x14ac:dyDescent="0.2">
      <c r="D4987" s="185"/>
    </row>
    <row r="4988" spans="4:4" x14ac:dyDescent="0.2">
      <c r="D4988" s="185"/>
    </row>
    <row r="4989" spans="4:4" x14ac:dyDescent="0.2">
      <c r="D4989" s="185"/>
    </row>
    <row r="4990" spans="4:4" x14ac:dyDescent="0.2">
      <c r="D4990" s="185"/>
    </row>
    <row r="4991" spans="4:4" x14ac:dyDescent="0.2">
      <c r="D4991" s="185"/>
    </row>
    <row r="4992" spans="4:4" x14ac:dyDescent="0.2">
      <c r="D4992" s="185"/>
    </row>
    <row r="4993" spans="4:4" x14ac:dyDescent="0.2">
      <c r="D4993" s="185"/>
    </row>
    <row r="4994" spans="4:4" x14ac:dyDescent="0.2">
      <c r="D4994" s="185"/>
    </row>
    <row r="4995" spans="4:4" x14ac:dyDescent="0.2">
      <c r="D4995" s="185"/>
    </row>
    <row r="4996" spans="4:4" x14ac:dyDescent="0.2">
      <c r="D4996" s="185"/>
    </row>
    <row r="4997" spans="4:4" x14ac:dyDescent="0.2">
      <c r="D4997" s="185"/>
    </row>
    <row r="4998" spans="4:4" x14ac:dyDescent="0.2">
      <c r="D4998" s="185"/>
    </row>
    <row r="4999" spans="4:4" x14ac:dyDescent="0.2">
      <c r="D4999" s="185"/>
    </row>
    <row r="5000" spans="4:4" x14ac:dyDescent="0.2">
      <c r="D5000" s="185"/>
    </row>
  </sheetData>
  <sheetProtection algorithmName="SHA-512" hashValue="EQdY+VyTG2pPDSPJmxz3n0a3wAHUgM+9cGqnJ0FiokSsTV5LYxEVIzyOdf/d2wB+Mh/Lxs1CAUhriE8PJSRiiA==" saltValue="oShqdX80Ed2e7OXHYmMHeg==" spinCount="100000" sheet="1"/>
  <mergeCells count="211">
    <mergeCell ref="C703:G703"/>
    <mergeCell ref="F681:G681"/>
    <mergeCell ref="B682:G682"/>
    <mergeCell ref="B694:G694"/>
    <mergeCell ref="C696:G696"/>
    <mergeCell ref="B698:G698"/>
    <mergeCell ref="F701:G701"/>
    <mergeCell ref="F618:G618"/>
    <mergeCell ref="B619:G619"/>
    <mergeCell ref="B620:G620"/>
    <mergeCell ref="B646:G646"/>
    <mergeCell ref="F672:G672"/>
    <mergeCell ref="F674:G674"/>
    <mergeCell ref="B601:G601"/>
    <mergeCell ref="B602:G602"/>
    <mergeCell ref="B609:G609"/>
    <mergeCell ref="F611:G611"/>
    <mergeCell ref="F614:G614"/>
    <mergeCell ref="B615:G615"/>
    <mergeCell ref="B584:G584"/>
    <mergeCell ref="B593:G593"/>
    <mergeCell ref="B594:G594"/>
    <mergeCell ref="F596:G596"/>
    <mergeCell ref="B597:G597"/>
    <mergeCell ref="B598:G598"/>
    <mergeCell ref="F562:G562"/>
    <mergeCell ref="B563:G563"/>
    <mergeCell ref="B564:G564"/>
    <mergeCell ref="B573:G573"/>
    <mergeCell ref="B574:G574"/>
    <mergeCell ref="B583:G583"/>
    <mergeCell ref="B531:G531"/>
    <mergeCell ref="B532:G532"/>
    <mergeCell ref="C534:G534"/>
    <mergeCell ref="B538:G538"/>
    <mergeCell ref="B559:G559"/>
    <mergeCell ref="B560:G560"/>
    <mergeCell ref="B501:G501"/>
    <mergeCell ref="B511:G511"/>
    <mergeCell ref="C513:G513"/>
    <mergeCell ref="B527:G527"/>
    <mergeCell ref="B528:G528"/>
    <mergeCell ref="F530:G530"/>
    <mergeCell ref="B478:G478"/>
    <mergeCell ref="B481:G481"/>
    <mergeCell ref="B496:G496"/>
    <mergeCell ref="B497:G497"/>
    <mergeCell ref="F499:G499"/>
    <mergeCell ref="B500:G500"/>
    <mergeCell ref="B467:G467"/>
    <mergeCell ref="B468:G468"/>
    <mergeCell ref="F470:G470"/>
    <mergeCell ref="B471:G471"/>
    <mergeCell ref="B474:G474"/>
    <mergeCell ref="B475:G475"/>
    <mergeCell ref="B410:G410"/>
    <mergeCell ref="F412:G412"/>
    <mergeCell ref="B413:G413"/>
    <mergeCell ref="B424:G424"/>
    <mergeCell ref="B428:G428"/>
    <mergeCell ref="B438:G438"/>
    <mergeCell ref="B400:G400"/>
    <mergeCell ref="B401:G401"/>
    <mergeCell ref="C403:G403"/>
    <mergeCell ref="B405:G405"/>
    <mergeCell ref="B406:G406"/>
    <mergeCell ref="B409:G409"/>
    <mergeCell ref="B391:G391"/>
    <mergeCell ref="B392:G392"/>
    <mergeCell ref="B394:G394"/>
    <mergeCell ref="B395:G395"/>
    <mergeCell ref="C397:G397"/>
    <mergeCell ref="B399:G399"/>
    <mergeCell ref="C376:G376"/>
    <mergeCell ref="C379:G379"/>
    <mergeCell ref="C382:G382"/>
    <mergeCell ref="C385:G385"/>
    <mergeCell ref="B387:G387"/>
    <mergeCell ref="B388:G388"/>
    <mergeCell ref="B358:G358"/>
    <mergeCell ref="B369:G369"/>
    <mergeCell ref="B370:G370"/>
    <mergeCell ref="F372:G372"/>
    <mergeCell ref="B373:G373"/>
    <mergeCell ref="B374:G374"/>
    <mergeCell ref="B350:G350"/>
    <mergeCell ref="C352:G352"/>
    <mergeCell ref="B353:G353"/>
    <mergeCell ref="B354:G354"/>
    <mergeCell ref="F356:G356"/>
    <mergeCell ref="B357:G357"/>
    <mergeCell ref="B334:G334"/>
    <mergeCell ref="B343:G343"/>
    <mergeCell ref="B344:G344"/>
    <mergeCell ref="F346:G346"/>
    <mergeCell ref="F348:G348"/>
    <mergeCell ref="B349:G349"/>
    <mergeCell ref="B318:G318"/>
    <mergeCell ref="B321:G321"/>
    <mergeCell ref="B322:G322"/>
    <mergeCell ref="B325:G325"/>
    <mergeCell ref="B328:G328"/>
    <mergeCell ref="B331:G331"/>
    <mergeCell ref="B308:G308"/>
    <mergeCell ref="B309:G309"/>
    <mergeCell ref="F311:G311"/>
    <mergeCell ref="F313:G313"/>
    <mergeCell ref="B314:G314"/>
    <mergeCell ref="B315:G315"/>
    <mergeCell ref="C263:G263"/>
    <mergeCell ref="B265:G265"/>
    <mergeCell ref="B266:G266"/>
    <mergeCell ref="B271:G271"/>
    <mergeCell ref="C273:G273"/>
    <mergeCell ref="B277:G277"/>
    <mergeCell ref="F242:G242"/>
    <mergeCell ref="B243:G243"/>
    <mergeCell ref="B244:G244"/>
    <mergeCell ref="C246:G246"/>
    <mergeCell ref="B248:G248"/>
    <mergeCell ref="B261:G261"/>
    <mergeCell ref="C224:G224"/>
    <mergeCell ref="B226:G226"/>
    <mergeCell ref="B227:G227"/>
    <mergeCell ref="B230:G230"/>
    <mergeCell ref="B239:G239"/>
    <mergeCell ref="B240:G240"/>
    <mergeCell ref="B210:G210"/>
    <mergeCell ref="F212:G212"/>
    <mergeCell ref="B213:G213"/>
    <mergeCell ref="B214:G214"/>
    <mergeCell ref="B217:G217"/>
    <mergeCell ref="B222:G222"/>
    <mergeCell ref="B194:G194"/>
    <mergeCell ref="F203:G203"/>
    <mergeCell ref="B204:G204"/>
    <mergeCell ref="B205:G205"/>
    <mergeCell ref="F208:G208"/>
    <mergeCell ref="B209:G209"/>
    <mergeCell ref="B160:G160"/>
    <mergeCell ref="B163:G163"/>
    <mergeCell ref="F176:G176"/>
    <mergeCell ref="B177:G177"/>
    <mergeCell ref="B178:G178"/>
    <mergeCell ref="F193:G193"/>
    <mergeCell ref="F146:G146"/>
    <mergeCell ref="B147:G147"/>
    <mergeCell ref="F152:G152"/>
    <mergeCell ref="B153:G153"/>
    <mergeCell ref="C155:G155"/>
    <mergeCell ref="B157:G157"/>
    <mergeCell ref="B119:G119"/>
    <mergeCell ref="C121:G121"/>
    <mergeCell ref="B127:G127"/>
    <mergeCell ref="B128:G128"/>
    <mergeCell ref="B129:G129"/>
    <mergeCell ref="C131:G131"/>
    <mergeCell ref="B108:G108"/>
    <mergeCell ref="F111:G111"/>
    <mergeCell ref="B112:G112"/>
    <mergeCell ref="B113:G113"/>
    <mergeCell ref="B117:G117"/>
    <mergeCell ref="B118:G118"/>
    <mergeCell ref="B97:G97"/>
    <mergeCell ref="B98:G98"/>
    <mergeCell ref="C100:G100"/>
    <mergeCell ref="B103:G103"/>
    <mergeCell ref="B104:G104"/>
    <mergeCell ref="C106:G106"/>
    <mergeCell ref="B81:G81"/>
    <mergeCell ref="B82:G82"/>
    <mergeCell ref="B87:G87"/>
    <mergeCell ref="B92:G92"/>
    <mergeCell ref="B93:G93"/>
    <mergeCell ref="B96:G96"/>
    <mergeCell ref="B71:G71"/>
    <mergeCell ref="B72:G72"/>
    <mergeCell ref="F75:G75"/>
    <mergeCell ref="B76:G76"/>
    <mergeCell ref="B77:G77"/>
    <mergeCell ref="F80:G80"/>
    <mergeCell ref="C45:G45"/>
    <mergeCell ref="B53:G53"/>
    <mergeCell ref="B54:G54"/>
    <mergeCell ref="C56:G56"/>
    <mergeCell ref="B61:G61"/>
    <mergeCell ref="F70:G70"/>
    <mergeCell ref="C33:G33"/>
    <mergeCell ref="C34:G34"/>
    <mergeCell ref="C35:G35"/>
    <mergeCell ref="F41:G41"/>
    <mergeCell ref="B42:G42"/>
    <mergeCell ref="B43:G43"/>
    <mergeCell ref="B29:G29"/>
    <mergeCell ref="B30:G30"/>
    <mergeCell ref="C32:G32"/>
    <mergeCell ref="F14:G14"/>
    <mergeCell ref="B15:G15"/>
    <mergeCell ref="B16:G16"/>
    <mergeCell ref="B19:G19"/>
    <mergeCell ref="B20:G20"/>
    <mergeCell ref="B21:G21"/>
    <mergeCell ref="A1:G1"/>
    <mergeCell ref="C7:G7"/>
    <mergeCell ref="F8:G8"/>
    <mergeCell ref="B9:G9"/>
    <mergeCell ref="B10:G10"/>
    <mergeCell ref="B11:G11"/>
    <mergeCell ref="B24:G24"/>
    <mergeCell ref="B25:G25"/>
    <mergeCell ref="B26:G26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01</vt:lpstr>
      <vt:lpstr>01 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01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Martinek</dc:creator>
  <cp:lastModifiedBy>Romanová Hana</cp:lastModifiedBy>
  <cp:lastPrinted>2012-06-29T07:38:16Z</cp:lastPrinted>
  <dcterms:created xsi:type="dcterms:W3CDTF">2009-04-08T07:15:50Z</dcterms:created>
  <dcterms:modified xsi:type="dcterms:W3CDTF">2018-11-28T14:44:15Z</dcterms:modified>
</cp:coreProperties>
</file>