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01. Dodávka vakcinačních přípravků včetně vakcinace a dodávka odčervovacích přípravků\02. Výzva\"/>
    </mc:Choice>
  </mc:AlternateContent>
  <bookViews>
    <workbookView xWindow="0" yWindow="0" windowWidth="28800" windowHeight="12225"/>
  </bookViews>
  <sheets>
    <sheet name="Vakcinace a odčervení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63" i="1" s="1"/>
  <c r="E53" i="1"/>
  <c r="E52" i="1"/>
  <c r="E51" i="1"/>
  <c r="E50" i="1"/>
  <c r="E28" i="1"/>
  <c r="E27" i="1"/>
  <c r="E25" i="1"/>
  <c r="E24" i="1"/>
  <c r="E26" i="1" s="1"/>
  <c r="E22" i="1"/>
  <c r="E21" i="1"/>
  <c r="E23" i="1" s="1"/>
  <c r="E29" i="1" s="1"/>
  <c r="E12" i="1"/>
  <c r="E11" i="1"/>
  <c r="E9" i="1"/>
  <c r="E8" i="1"/>
  <c r="E10" i="1" s="1"/>
  <c r="E13" i="1" l="1"/>
  <c r="E14" i="1" s="1"/>
</calcChain>
</file>

<file path=xl/sharedStrings.xml><?xml version="1.0" encoding="utf-8"?>
<sst xmlns="http://schemas.openxmlformats.org/spreadsheetml/2006/main" count="91" uniqueCount="45">
  <si>
    <t>Vakcinace a odčervení pro rok 2019</t>
  </si>
  <si>
    <t>Kladruby nad Labem</t>
  </si>
  <si>
    <t>Druh vakcinace</t>
  </si>
  <si>
    <t>Předpokládaný počet koní a jejich druh</t>
  </si>
  <si>
    <t>Chřipka + EHV 1
(kombinovaná vakcína)</t>
  </si>
  <si>
    <t>květen 2019</t>
  </si>
  <si>
    <t>listopad 2019</t>
  </si>
  <si>
    <t>Celkem</t>
  </si>
  <si>
    <t>Tetanus</t>
  </si>
  <si>
    <t>říjen 2019</t>
  </si>
  <si>
    <t>cca 300 koní</t>
  </si>
  <si>
    <t>cca 600 koní</t>
  </si>
  <si>
    <t>cca 92 koní</t>
  </si>
  <si>
    <t>cca 46 koní (hříbata 2019)</t>
  </si>
  <si>
    <t>Celková cena bez DPH</t>
  </si>
  <si>
    <t>-</t>
  </si>
  <si>
    <t>Vakcína bude obsahovat aktuální kmeny chřipky pro ČR.</t>
  </si>
  <si>
    <t>Slatiňany</t>
  </si>
  <si>
    <t>cca 100 koní
(plemenní hřebci
a plemenné klisny)</t>
  </si>
  <si>
    <t>Chřipka a tetanus</t>
  </si>
  <si>
    <t>Chřipka</t>
  </si>
  <si>
    <t>cca 38 koní (hříbata 2019)</t>
  </si>
  <si>
    <t>cca 200 koní</t>
  </si>
  <si>
    <t>cca 76 koní</t>
  </si>
  <si>
    <t>cca 150 koní</t>
  </si>
  <si>
    <t>2. část - Dodávka odčervovacích přípravků pro koně</t>
  </si>
  <si>
    <t>Druh odčervení</t>
  </si>
  <si>
    <t>Předpokládaný termín</t>
  </si>
  <si>
    <t>Účinná látka
Moxidektin
Praziquantel + Moxidectin</t>
  </si>
  <si>
    <t>duben 2019
praziquantel + moxidektin</t>
  </si>
  <si>
    <t>červenec 2019</t>
  </si>
  <si>
    <t>listopad 2019
moxidektin</t>
  </si>
  <si>
    <t>cca 799 koní</t>
  </si>
  <si>
    <t>únor 2019
moxidektin</t>
  </si>
  <si>
    <t>červenec 2019
moxidektin</t>
  </si>
  <si>
    <t>cca 70 koní</t>
  </si>
  <si>
    <t>cca 250 koní</t>
  </si>
  <si>
    <t>cca 110
(70 koní + 40 hříbat ročník 2019)</t>
  </si>
  <si>
    <t>cca 290
(250 koní + 40 hříbat ročník 2019)</t>
  </si>
  <si>
    <t>cca 150 koní
(odchov + 49 hříbat ročník 2019)</t>
  </si>
  <si>
    <t>cca 349 koní
(300 koní + 49 hříbat ročník 2017)</t>
  </si>
  <si>
    <t>1. část - Dodávka vakcinačních přípravků včetně vakcinace</t>
  </si>
  <si>
    <t>Cena bez DPH
za 1 ks</t>
  </si>
  <si>
    <t>Celková cena
bez DPH</t>
  </si>
  <si>
    <t>cca 720 koní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</si>
</sst>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/>
    </xf>
    <xf numFmtId="44" fontId="0" fillId="3" borderId="14" xfId="0" applyNumberFormat="1" applyFill="1" applyBorder="1" applyAlignment="1">
      <alignment horizontal="center" vertical="center"/>
    </xf>
    <xf numFmtId="44" fontId="0" fillId="3" borderId="15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21" xfId="0" applyNumberForma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44" fontId="0" fillId="0" borderId="24" xfId="0" applyNumberForma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indent="1"/>
    </xf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4" fontId="0" fillId="3" borderId="19" xfId="0" applyNumberFormat="1" applyFill="1" applyBorder="1" applyAlignment="1">
      <alignment horizontal="center" vertical="center"/>
    </xf>
    <xf numFmtId="44" fontId="0" fillId="3" borderId="20" xfId="0" applyNumberForma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 indent="1"/>
    </xf>
    <xf numFmtId="49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2" fillId="3" borderId="15" xfId="0" applyNumberFormat="1" applyFont="1" applyFill="1" applyBorder="1" applyAlignment="1">
      <alignment horizontal="center" vertical="center"/>
    </xf>
    <xf numFmtId="44" fontId="2" fillId="3" borderId="35" xfId="0" applyNumberFormat="1" applyFont="1" applyFill="1" applyBorder="1" applyAlignment="1">
      <alignment horizontal="center" vertical="center"/>
    </xf>
    <xf numFmtId="44" fontId="0" fillId="0" borderId="5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31" xfId="0" applyNumberFormat="1" applyBorder="1" applyAlignment="1" applyProtection="1">
      <alignment horizontal="center" vertical="center"/>
      <protection locked="0"/>
    </xf>
    <xf numFmtId="44" fontId="0" fillId="0" borderId="3" xfId="0" applyNumberFormat="1" applyBorder="1" applyAlignment="1" applyProtection="1">
      <alignment horizontal="center" vertical="center"/>
      <protection locked="0"/>
    </xf>
    <xf numFmtId="44" fontId="0" fillId="0" borderId="27" xfId="0" applyNumberFormat="1" applyBorder="1" applyAlignment="1" applyProtection="1">
      <alignment horizontal="center" vertical="center"/>
      <protection locked="0"/>
    </xf>
    <xf numFmtId="44" fontId="0" fillId="0" borderId="39" xfId="0" applyNumberFormat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29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horizontal="left" vertical="center" indent="1"/>
    </xf>
    <xf numFmtId="0" fontId="2" fillId="3" borderId="19" xfId="0" applyFont="1" applyFill="1" applyBorder="1" applyAlignment="1">
      <alignment horizontal="left" vertical="center" indent="1"/>
    </xf>
    <xf numFmtId="0" fontId="2" fillId="3" borderId="22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2" fillId="3" borderId="32" xfId="0" applyFont="1" applyFill="1" applyBorder="1" applyAlignment="1">
      <alignment horizontal="left" vertical="center" indent="1"/>
    </xf>
    <xf numFmtId="0" fontId="2" fillId="3" borderId="33" xfId="0" applyFont="1" applyFill="1" applyBorder="1" applyAlignment="1">
      <alignment horizontal="left" vertical="center" indent="1"/>
    </xf>
    <xf numFmtId="0" fontId="0" fillId="3" borderId="34" xfId="0" applyFill="1" applyBorder="1" applyAlignment="1">
      <alignment horizontal="left" vertical="center" wrapText="1" indent="1"/>
    </xf>
    <xf numFmtId="0" fontId="0" fillId="3" borderId="16" xfId="0" applyFill="1" applyBorder="1" applyAlignment="1">
      <alignment horizontal="left" vertical="center" wrapText="1" indent="1"/>
    </xf>
    <xf numFmtId="0" fontId="0" fillId="3" borderId="12" xfId="0" applyFill="1" applyBorder="1" applyAlignment="1">
      <alignment horizontal="left" vertical="center" wrapText="1" indent="1"/>
    </xf>
    <xf numFmtId="0" fontId="2" fillId="3" borderId="36" xfId="0" applyFont="1" applyFill="1" applyBorder="1" applyAlignment="1">
      <alignment horizontal="left" vertical="center" indent="1"/>
    </xf>
    <xf numFmtId="0" fontId="2" fillId="3" borderId="37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D8" sqref="D8"/>
    </sheetView>
  </sheetViews>
  <sheetFormatPr defaultRowHeight="12.75" x14ac:dyDescent="0.2"/>
  <cols>
    <col min="1" max="1" width="25.625" style="2" customWidth="1"/>
    <col min="2" max="2" width="15.625" style="2" customWidth="1"/>
    <col min="3" max="3" width="20.625" style="2" customWidth="1"/>
    <col min="4" max="4" width="15.625" style="2" customWidth="1"/>
    <col min="5" max="5" width="20.625" style="2" customWidth="1"/>
    <col min="6" max="16384" width="9" style="2"/>
  </cols>
  <sheetData>
    <row r="1" spans="1:5" ht="15" x14ac:dyDescent="0.2">
      <c r="A1" s="54" t="s">
        <v>0</v>
      </c>
      <c r="B1" s="54"/>
      <c r="C1" s="54"/>
      <c r="D1" s="54"/>
      <c r="E1" s="54"/>
    </row>
    <row r="4" spans="1:5" x14ac:dyDescent="0.2">
      <c r="A4" s="48" t="s">
        <v>41</v>
      </c>
      <c r="B4" s="48"/>
      <c r="C4" s="48"/>
      <c r="D4" s="48"/>
      <c r="E4" s="48"/>
    </row>
    <row r="5" spans="1:5" ht="13.5" thickBot="1" x14ac:dyDescent="0.25"/>
    <row r="6" spans="1:5" ht="30" customHeight="1" x14ac:dyDescent="0.2">
      <c r="A6" s="49" t="s">
        <v>1</v>
      </c>
      <c r="B6" s="50"/>
      <c r="C6" s="50"/>
      <c r="D6" s="50"/>
      <c r="E6" s="51"/>
    </row>
    <row r="7" spans="1:5" ht="30" customHeight="1" thickBot="1" x14ac:dyDescent="0.25">
      <c r="A7" s="14" t="s">
        <v>2</v>
      </c>
      <c r="B7" s="15" t="s">
        <v>27</v>
      </c>
      <c r="C7" s="15" t="s">
        <v>3</v>
      </c>
      <c r="D7" s="15" t="s">
        <v>42</v>
      </c>
      <c r="E7" s="16" t="s">
        <v>43</v>
      </c>
    </row>
    <row r="8" spans="1:5" ht="30" customHeight="1" thickTop="1" x14ac:dyDescent="0.2">
      <c r="A8" s="66" t="s">
        <v>4</v>
      </c>
      <c r="B8" s="11" t="s">
        <v>5</v>
      </c>
      <c r="C8" s="12" t="s">
        <v>10</v>
      </c>
      <c r="D8" s="39"/>
      <c r="E8" s="13">
        <f>D8*300</f>
        <v>0</v>
      </c>
    </row>
    <row r="9" spans="1:5" ht="30" customHeight="1" x14ac:dyDescent="0.2">
      <c r="A9" s="67"/>
      <c r="B9" s="4" t="s">
        <v>6</v>
      </c>
      <c r="C9" s="1" t="s">
        <v>10</v>
      </c>
      <c r="D9" s="40"/>
      <c r="E9" s="8">
        <f>D9*300</f>
        <v>0</v>
      </c>
    </row>
    <row r="10" spans="1:5" ht="30" customHeight="1" thickBot="1" x14ac:dyDescent="0.25">
      <c r="A10" s="57" t="s">
        <v>7</v>
      </c>
      <c r="B10" s="58"/>
      <c r="C10" s="46" t="s">
        <v>11</v>
      </c>
      <c r="D10" s="19" t="s">
        <v>15</v>
      </c>
      <c r="E10" s="20">
        <f>SUM(E8:E9)</f>
        <v>0</v>
      </c>
    </row>
    <row r="11" spans="1:5" ht="30" customHeight="1" x14ac:dyDescent="0.2">
      <c r="A11" s="64" t="s">
        <v>8</v>
      </c>
      <c r="B11" s="21" t="s">
        <v>9</v>
      </c>
      <c r="C11" s="22" t="s">
        <v>13</v>
      </c>
      <c r="D11" s="41"/>
      <c r="E11" s="23">
        <f>D11*46</f>
        <v>0</v>
      </c>
    </row>
    <row r="12" spans="1:5" ht="30" customHeight="1" x14ac:dyDescent="0.2">
      <c r="A12" s="65"/>
      <c r="B12" s="4" t="s">
        <v>6</v>
      </c>
      <c r="C12" s="6" t="s">
        <v>13</v>
      </c>
      <c r="D12" s="40"/>
      <c r="E12" s="8">
        <f>D12*46</f>
        <v>0</v>
      </c>
    </row>
    <row r="13" spans="1:5" ht="30" customHeight="1" thickBot="1" x14ac:dyDescent="0.25">
      <c r="A13" s="62" t="s">
        <v>7</v>
      </c>
      <c r="B13" s="63"/>
      <c r="C13" s="47" t="s">
        <v>12</v>
      </c>
      <c r="D13" s="31" t="s">
        <v>15</v>
      </c>
      <c r="E13" s="32">
        <f>SUM(E11:E12)</f>
        <v>0</v>
      </c>
    </row>
    <row r="14" spans="1:5" ht="30" customHeight="1" thickTop="1" thickBot="1" x14ac:dyDescent="0.25">
      <c r="A14" s="73" t="s">
        <v>14</v>
      </c>
      <c r="B14" s="74"/>
      <c r="C14" s="74"/>
      <c r="D14" s="74"/>
      <c r="E14" s="38">
        <f>E10+E13</f>
        <v>0</v>
      </c>
    </row>
    <row r="16" spans="1:5" x14ac:dyDescent="0.2">
      <c r="A16" s="55" t="s">
        <v>16</v>
      </c>
      <c r="B16" s="55"/>
      <c r="C16" s="55"/>
      <c r="D16" s="55"/>
      <c r="E16" s="55"/>
    </row>
    <row r="18" spans="1:5" ht="13.5" thickBot="1" x14ac:dyDescent="0.25"/>
    <row r="19" spans="1:5" ht="30" customHeight="1" x14ac:dyDescent="0.2">
      <c r="A19" s="49" t="s">
        <v>17</v>
      </c>
      <c r="B19" s="50"/>
      <c r="C19" s="50"/>
      <c r="D19" s="50"/>
      <c r="E19" s="51"/>
    </row>
    <row r="20" spans="1:5" ht="30" customHeight="1" thickBot="1" x14ac:dyDescent="0.25">
      <c r="A20" s="14" t="s">
        <v>2</v>
      </c>
      <c r="B20" s="15" t="s">
        <v>27</v>
      </c>
      <c r="C20" s="15" t="s">
        <v>3</v>
      </c>
      <c r="D20" s="15" t="s">
        <v>42</v>
      </c>
      <c r="E20" s="16" t="s">
        <v>43</v>
      </c>
    </row>
    <row r="21" spans="1:5" ht="39" thickTop="1" x14ac:dyDescent="0.2">
      <c r="A21" s="56" t="s">
        <v>4</v>
      </c>
      <c r="B21" s="4" t="s">
        <v>5</v>
      </c>
      <c r="C21" s="5" t="s">
        <v>18</v>
      </c>
      <c r="D21" s="40"/>
      <c r="E21" s="8">
        <f>D21*100</f>
        <v>0</v>
      </c>
    </row>
    <row r="22" spans="1:5" ht="38.25" x14ac:dyDescent="0.2">
      <c r="A22" s="56"/>
      <c r="B22" s="4" t="s">
        <v>6</v>
      </c>
      <c r="C22" s="5" t="s">
        <v>18</v>
      </c>
      <c r="D22" s="40"/>
      <c r="E22" s="8">
        <f>D22*100</f>
        <v>0</v>
      </c>
    </row>
    <row r="23" spans="1:5" ht="30" customHeight="1" thickBot="1" x14ac:dyDescent="0.25">
      <c r="A23" s="57" t="s">
        <v>7</v>
      </c>
      <c r="B23" s="58"/>
      <c r="C23" s="18" t="s">
        <v>22</v>
      </c>
      <c r="D23" s="19" t="s">
        <v>15</v>
      </c>
      <c r="E23" s="20">
        <f>SUM(E21:E22)</f>
        <v>0</v>
      </c>
    </row>
    <row r="24" spans="1:5" ht="30" customHeight="1" x14ac:dyDescent="0.2">
      <c r="A24" s="61" t="s">
        <v>8</v>
      </c>
      <c r="B24" s="28" t="s">
        <v>9</v>
      </c>
      <c r="C24" s="22" t="s">
        <v>21</v>
      </c>
      <c r="D24" s="42"/>
      <c r="E24" s="23">
        <f>D24*38</f>
        <v>0</v>
      </c>
    </row>
    <row r="25" spans="1:5" ht="30" customHeight="1" x14ac:dyDescent="0.2">
      <c r="A25" s="56"/>
      <c r="B25" s="17" t="s">
        <v>6</v>
      </c>
      <c r="C25" s="6" t="s">
        <v>21</v>
      </c>
      <c r="D25" s="43"/>
      <c r="E25" s="8">
        <f>D25*38</f>
        <v>0</v>
      </c>
    </row>
    <row r="26" spans="1:5" ht="30" customHeight="1" thickBot="1" x14ac:dyDescent="0.25">
      <c r="A26" s="59" t="s">
        <v>7</v>
      </c>
      <c r="B26" s="60"/>
      <c r="C26" s="29" t="s">
        <v>23</v>
      </c>
      <c r="D26" s="9" t="s">
        <v>15</v>
      </c>
      <c r="E26" s="10">
        <f>SUM(E24:E25)</f>
        <v>0</v>
      </c>
    </row>
    <row r="27" spans="1:5" ht="30" customHeight="1" thickBot="1" x14ac:dyDescent="0.25">
      <c r="A27" s="24" t="s">
        <v>19</v>
      </c>
      <c r="B27" s="25" t="s">
        <v>6</v>
      </c>
      <c r="C27" s="26" t="s">
        <v>24</v>
      </c>
      <c r="D27" s="44"/>
      <c r="E27" s="27">
        <f>D27*150</f>
        <v>0</v>
      </c>
    </row>
    <row r="28" spans="1:5" ht="30" customHeight="1" thickBot="1" x14ac:dyDescent="0.25">
      <c r="A28" s="33" t="s">
        <v>20</v>
      </c>
      <c r="B28" s="34" t="s">
        <v>5</v>
      </c>
      <c r="C28" s="35" t="s">
        <v>24</v>
      </c>
      <c r="D28" s="45"/>
      <c r="E28" s="36">
        <f>D28*150</f>
        <v>0</v>
      </c>
    </row>
    <row r="29" spans="1:5" ht="30" customHeight="1" thickTop="1" thickBot="1" x14ac:dyDescent="0.25">
      <c r="A29" s="73" t="s">
        <v>14</v>
      </c>
      <c r="B29" s="74"/>
      <c r="C29" s="74"/>
      <c r="D29" s="74"/>
      <c r="E29" s="38">
        <f>E23+E26+E27+E28</f>
        <v>0</v>
      </c>
    </row>
    <row r="31" spans="1:5" x14ac:dyDescent="0.2">
      <c r="A31" s="55" t="s">
        <v>16</v>
      </c>
      <c r="B31" s="55"/>
      <c r="C31" s="55"/>
      <c r="D31" s="55"/>
      <c r="E31" s="55"/>
    </row>
    <row r="46" spans="1:5" x14ac:dyDescent="0.2">
      <c r="A46" s="48" t="s">
        <v>25</v>
      </c>
      <c r="B46" s="48"/>
      <c r="C46" s="48"/>
      <c r="D46" s="48"/>
      <c r="E46" s="48"/>
    </row>
    <row r="47" spans="1:5" ht="13.5" thickBot="1" x14ac:dyDescent="0.25"/>
    <row r="48" spans="1:5" ht="30" customHeight="1" x14ac:dyDescent="0.2">
      <c r="A48" s="49" t="s">
        <v>1</v>
      </c>
      <c r="B48" s="50"/>
      <c r="C48" s="50"/>
      <c r="D48" s="50"/>
      <c r="E48" s="51"/>
    </row>
    <row r="49" spans="1:5" ht="30" customHeight="1" thickBot="1" x14ac:dyDescent="0.25">
      <c r="A49" s="14" t="s">
        <v>26</v>
      </c>
      <c r="B49" s="15" t="s">
        <v>27</v>
      </c>
      <c r="C49" s="15" t="s">
        <v>3</v>
      </c>
      <c r="D49" s="15" t="s">
        <v>42</v>
      </c>
      <c r="E49" s="16" t="s">
        <v>43</v>
      </c>
    </row>
    <row r="50" spans="1:5" ht="45" customHeight="1" thickTop="1" x14ac:dyDescent="0.2">
      <c r="A50" s="52" t="s">
        <v>28</v>
      </c>
      <c r="B50" s="7" t="s">
        <v>29</v>
      </c>
      <c r="C50" s="12" t="s">
        <v>10</v>
      </c>
      <c r="D50" s="39"/>
      <c r="E50" s="13">
        <f>D50*300</f>
        <v>0</v>
      </c>
    </row>
    <row r="51" spans="1:5" ht="45" customHeight="1" x14ac:dyDescent="0.2">
      <c r="A51" s="53"/>
      <c r="B51" s="4" t="s">
        <v>30</v>
      </c>
      <c r="C51" s="5" t="s">
        <v>39</v>
      </c>
      <c r="D51" s="40"/>
      <c r="E51" s="8">
        <f>D51*150</f>
        <v>0</v>
      </c>
    </row>
    <row r="52" spans="1:5" ht="45" customHeight="1" x14ac:dyDescent="0.2">
      <c r="A52" s="53"/>
      <c r="B52" s="5" t="s">
        <v>31</v>
      </c>
      <c r="C52" s="5" t="s">
        <v>40</v>
      </c>
      <c r="D52" s="40"/>
      <c r="E52" s="8">
        <f>D52*349</f>
        <v>0</v>
      </c>
    </row>
    <row r="53" spans="1:5" ht="30" customHeight="1" thickBot="1" x14ac:dyDescent="0.25">
      <c r="A53" s="59" t="s">
        <v>7</v>
      </c>
      <c r="B53" s="60"/>
      <c r="C53" s="30" t="s">
        <v>32</v>
      </c>
      <c r="D53" s="9" t="s">
        <v>15</v>
      </c>
      <c r="E53" s="37">
        <f>SUM(E50:E52)</f>
        <v>0</v>
      </c>
    </row>
    <row r="56" spans="1:5" ht="13.5" thickBot="1" x14ac:dyDescent="0.25"/>
    <row r="57" spans="1:5" ht="30" customHeight="1" x14ac:dyDescent="0.2">
      <c r="A57" s="49" t="s">
        <v>17</v>
      </c>
      <c r="B57" s="50"/>
      <c r="C57" s="50"/>
      <c r="D57" s="50"/>
      <c r="E57" s="51"/>
    </row>
    <row r="58" spans="1:5" ht="30" customHeight="1" thickBot="1" x14ac:dyDescent="0.25">
      <c r="A58" s="14" t="s">
        <v>26</v>
      </c>
      <c r="B58" s="15" t="s">
        <v>27</v>
      </c>
      <c r="C58" s="15" t="s">
        <v>3</v>
      </c>
      <c r="D58" s="15" t="s">
        <v>42</v>
      </c>
      <c r="E58" s="16" t="s">
        <v>43</v>
      </c>
    </row>
    <row r="59" spans="1:5" ht="39" customHeight="1" thickTop="1" x14ac:dyDescent="0.2">
      <c r="A59" s="70" t="s">
        <v>28</v>
      </c>
      <c r="B59" s="7" t="s">
        <v>33</v>
      </c>
      <c r="C59" s="12" t="s">
        <v>35</v>
      </c>
      <c r="D59" s="39"/>
      <c r="E59" s="13">
        <f>D59*70</f>
        <v>0</v>
      </c>
    </row>
    <row r="60" spans="1:5" ht="38.25" x14ac:dyDescent="0.2">
      <c r="A60" s="71"/>
      <c r="B60" s="5" t="s">
        <v>29</v>
      </c>
      <c r="C60" s="3" t="s">
        <v>36</v>
      </c>
      <c r="D60" s="40"/>
      <c r="E60" s="8">
        <f>D60*250</f>
        <v>0</v>
      </c>
    </row>
    <row r="61" spans="1:5" ht="38.25" x14ac:dyDescent="0.2">
      <c r="A61" s="71"/>
      <c r="B61" s="5" t="s">
        <v>34</v>
      </c>
      <c r="C61" s="5" t="s">
        <v>37</v>
      </c>
      <c r="D61" s="40"/>
      <c r="E61" s="8">
        <f>D61*110</f>
        <v>0</v>
      </c>
    </row>
    <row r="62" spans="1:5" ht="38.25" x14ac:dyDescent="0.2">
      <c r="A62" s="72"/>
      <c r="B62" s="5" t="s">
        <v>31</v>
      </c>
      <c r="C62" s="5" t="s">
        <v>38</v>
      </c>
      <c r="D62" s="40"/>
      <c r="E62" s="8">
        <f>D62*290</f>
        <v>0</v>
      </c>
    </row>
    <row r="63" spans="1:5" ht="30" customHeight="1" thickBot="1" x14ac:dyDescent="0.25">
      <c r="A63" s="68" t="s">
        <v>7</v>
      </c>
      <c r="B63" s="69"/>
      <c r="C63" s="30" t="s">
        <v>44</v>
      </c>
      <c r="D63" s="9" t="s">
        <v>15</v>
      </c>
      <c r="E63" s="37">
        <f>SUM(E59:E62)</f>
        <v>0</v>
      </c>
    </row>
  </sheetData>
  <sheetProtection algorithmName="SHA-512" hashValue="4Di5+oc4LuXJdK0DQbHidYDODfn6+Xke4a4PP2Kubva6+wN5e33KORKzz0Xfb8RRatJlWTTsu9rU7THMSm3ExA==" saltValue="YDougXwDVHMa1Q6kTqEsbQ==" spinCount="100000" sheet="1" objects="1" scenarios="1" selectLockedCells="1"/>
  <mergeCells count="23">
    <mergeCell ref="A53:B53"/>
    <mergeCell ref="A57:E57"/>
    <mergeCell ref="A63:B63"/>
    <mergeCell ref="A59:A62"/>
    <mergeCell ref="A14:D14"/>
    <mergeCell ref="A29:D29"/>
    <mergeCell ref="A31:E31"/>
    <mergeCell ref="A46:E46"/>
    <mergeCell ref="A4:E4"/>
    <mergeCell ref="A48:E48"/>
    <mergeCell ref="A50:A52"/>
    <mergeCell ref="A1:E1"/>
    <mergeCell ref="A16:E16"/>
    <mergeCell ref="A19:E19"/>
    <mergeCell ref="A21:A22"/>
    <mergeCell ref="A23:B23"/>
    <mergeCell ref="A26:B26"/>
    <mergeCell ref="A24:A25"/>
    <mergeCell ref="A13:B13"/>
    <mergeCell ref="A10:B10"/>
    <mergeCell ref="A11:A12"/>
    <mergeCell ref="A8:A9"/>
    <mergeCell ref="A6:E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 differentFirst="1">
    <oddHeader>&amp;L&amp;G</oddHeader>
    <oddFooter>&amp;R&amp;8Stránka &amp;P z &amp;N</oddFooter>
    <firstHeader>&amp;L&amp;G</firstHeader>
    <firstFooter>&amp;R&amp;8Stránka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Vakcinace a odčervení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2019-01-09T12:14:32Z</cp:lastPrinted>
  <dcterms:created xsi:type="dcterms:W3CDTF">2019-01-09T10:21:33Z</dcterms:created>
  <dcterms:modified xsi:type="dcterms:W3CDTF">2019-01-21T07:35:26Z</dcterms:modified>
</cp:coreProperties>
</file>