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055" tabRatio="594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'List1'!$A$1:$I$199</definedName>
  </definedNames>
  <calcPr calcId="162913"/>
</workbook>
</file>

<file path=xl/sharedStrings.xml><?xml version="1.0" encoding="utf-8"?>
<sst xmlns="http://schemas.openxmlformats.org/spreadsheetml/2006/main" count="409" uniqueCount="268">
  <si>
    <t>projekt</t>
  </si>
  <si>
    <t>adresa</t>
  </si>
  <si>
    <t>klient</t>
  </si>
  <si>
    <t>Položka</t>
  </si>
  <si>
    <t>Popis</t>
  </si>
  <si>
    <t>Poznámka</t>
  </si>
  <si>
    <t>MJ</t>
  </si>
  <si>
    <t>množství</t>
  </si>
  <si>
    <t>cena/MJ</t>
  </si>
  <si>
    <t>cena celkem</t>
  </si>
  <si>
    <t>variantní řešení*</t>
  </si>
  <si>
    <t>Bourací práce</t>
  </si>
  <si>
    <t xml:space="preserve">Demontáž sávajících zařizovacích předmětů </t>
  </si>
  <si>
    <t>ks</t>
  </si>
  <si>
    <t>Demontáž vestavěných truhlářských prvků</t>
  </si>
  <si>
    <t>kpl</t>
  </si>
  <si>
    <t>Demontáž a zaslepení zti rozvodů</t>
  </si>
  <si>
    <t>Vybourání otvorů pro nové dveře, tl. zdiva 150mm</t>
  </si>
  <si>
    <t>Otvor v nice, vč. případného překladu pro stejnou výšku jako stáv.dveří</t>
  </si>
  <si>
    <t>m2</t>
  </si>
  <si>
    <t>Odstranění Sdk příček</t>
  </si>
  <si>
    <t>Odsekání vnitřních obkladů stěn</t>
  </si>
  <si>
    <t>stávající wc</t>
  </si>
  <si>
    <t>Vybourání vnitřních dlažeb, vč.broušení podkladu</t>
  </si>
  <si>
    <t>Demontáž stávajících nášpapných vrstev</t>
  </si>
  <si>
    <t>koberce a pvc</t>
  </si>
  <si>
    <t>bm</t>
  </si>
  <si>
    <t>Bourání pro rozvody ZTI</t>
  </si>
  <si>
    <t>Přesuny suti a vybouraných hmot</t>
  </si>
  <si>
    <t>t</t>
  </si>
  <si>
    <t>Bourací práce celkem</t>
  </si>
  <si>
    <t>Zděné konstrukce</t>
  </si>
  <si>
    <t>Zděné konstukce celkem</t>
  </si>
  <si>
    <t>Sádrokartonové konstrukce</t>
  </si>
  <si>
    <t>Sádrokartonové konstrukce celkem</t>
  </si>
  <si>
    <t>Úpravy povrchů vnitřní</t>
  </si>
  <si>
    <t>Omítky zděných příček</t>
  </si>
  <si>
    <t>Opravy stávajících omítek</t>
  </si>
  <si>
    <t>Podlahy celkem</t>
  </si>
  <si>
    <t>Obklady stěn a dlažby</t>
  </si>
  <si>
    <t>Montáž obkladu</t>
  </si>
  <si>
    <t>Montáž dlažby 60x60cm</t>
  </si>
  <si>
    <t>kg</t>
  </si>
  <si>
    <t>Obklady stěn celkem</t>
  </si>
  <si>
    <t>Malby</t>
  </si>
  <si>
    <t xml:space="preserve">cena bude obsahovat penetraci podladu a malbu     </t>
  </si>
  <si>
    <t xml:space="preserve">Podlahy </t>
  </si>
  <si>
    <t>nivelační stěrka v tl.cca 2mm, penetrace</t>
  </si>
  <si>
    <t>Přechodové lišty</t>
  </si>
  <si>
    <t>Opravy laků, těsnění, kování, hodinová sazba</t>
  </si>
  <si>
    <t>Výplně otvorů celkem</t>
  </si>
  <si>
    <t xml:space="preserve">Zdravotechnické instalace </t>
  </si>
  <si>
    <t>Duroplast</t>
  </si>
  <si>
    <t>Geberit</t>
  </si>
  <si>
    <t>Sigma 20 bílá</t>
  </si>
  <si>
    <t>Jika Golem s vnějším přívodem vody (843061)</t>
  </si>
  <si>
    <t>senzorové ovládání pisoáru</t>
  </si>
  <si>
    <t>např. Sanela SLP 09K</t>
  </si>
  <si>
    <t>Zdravotechnické instalace celkem</t>
  </si>
  <si>
    <t>Elektroinstalace silnoproud a slaboproud</t>
  </si>
  <si>
    <t>Nové rozvody a úpravy stávajících rozvodů silnoproudu</t>
  </si>
  <si>
    <t xml:space="preserve">Koncové prvky </t>
  </si>
  <si>
    <t>Legrand Platinum IP44, včetně instalační krabice do podlahy</t>
  </si>
  <si>
    <t>Malé podlahové krabice s vývodem silnoproudu dvojitá</t>
  </si>
  <si>
    <t>Elektroinstalace celkem</t>
  </si>
  <si>
    <t>Celkem</t>
  </si>
  <si>
    <t>Finální úklid</t>
  </si>
  <si>
    <t xml:space="preserve">CENA CELKEM  BEZ DPH </t>
  </si>
  <si>
    <t>DPH (%)</t>
  </si>
  <si>
    <t>CENA VČETNĚ DPH</t>
  </si>
  <si>
    <t>Pokud není stanoveno jinak, bude obsahovat cena dodávku i montáž.</t>
  </si>
  <si>
    <t>: VÚRV v.v.i.,  Drnovská 507/73, 161 00 Praha 6</t>
  </si>
  <si>
    <t>VÝKAZ VÝMĚR - Stavební část, ZTI, VZT, CHL, ESI/ESL</t>
  </si>
  <si>
    <t>Stávající kuchyňská linka na chodbě</t>
  </si>
  <si>
    <t>Bourané wc v 3.np</t>
  </si>
  <si>
    <t>Vybourání otvoru pro nové dveře do nosné stěny, předpokládaná tl. zdiva do 600mm</t>
  </si>
  <si>
    <t>Otvor vč. Postupného osazení překladů I140 dl.1300mm v položce Zděné k-ce</t>
  </si>
  <si>
    <t>Odstranění dřevěného podhledu v jednací místnosti včetně k-ce a výplně mezi podhledem a stropem</t>
  </si>
  <si>
    <t>dělící stěna mezi stávající kuchyňkou a chodbou</t>
  </si>
  <si>
    <t>Bourání  vnitřního zdiva na WC tl.100mm</t>
  </si>
  <si>
    <t>Bourání  vnitřního zdiva na WC tl.150mm</t>
  </si>
  <si>
    <t>Mezi WC a kanceláří</t>
  </si>
  <si>
    <t>Odstarnění krytiny podlahy / Vybourání podalhy chodby</t>
  </si>
  <si>
    <t>Cena za odstranění krytiny</t>
  </si>
  <si>
    <t>Vystěhování zařízení a nábytku jednací místnosti a uskladnění v rámci objektu A</t>
  </si>
  <si>
    <t>Ochrana stávající podlahy, oken, oddělení chodby a bouraného otvoru, oddělení kanceláře a bourané stěny na WC, oddělení haly a bouraných otvorů na WC</t>
  </si>
  <si>
    <t>Demontáž svítidel v jednací místnosti a WC</t>
  </si>
  <si>
    <t>Uvnitř WC</t>
  </si>
  <si>
    <t>2x klozet, včetně nádržky, 2x umyvadlo, 1x pisoár</t>
  </si>
  <si>
    <t>Stoly a židle, dataprojektor,  elektrovybavení, věšáky, závěsy, garnýž, etc</t>
  </si>
  <si>
    <t>Demontáž a uskladnění vybavení WC</t>
  </si>
  <si>
    <t>držáky mýdla a ručníků, zrcadla, odpadkové koše</t>
  </si>
  <si>
    <t>Demontáž dveří a zárubní 400x1970</t>
  </si>
  <si>
    <t>v parketách a betonové mazanině tl.cca 50mm se sítí</t>
  </si>
  <si>
    <t>WC dámy a páni</t>
  </si>
  <si>
    <t>pro elektroinstalace</t>
  </si>
  <si>
    <t>Řezání drážek v podlahách pro el. Žlab 50x150mm</t>
  </si>
  <si>
    <t>Řezání drážky ve stávajícím zdivu pro elektroinstalace</t>
  </si>
  <si>
    <t>Vrtání otvorů pro ZTI a VZT do sropu / podlahy</t>
  </si>
  <si>
    <t>D=250</t>
  </si>
  <si>
    <t>D=50</t>
  </si>
  <si>
    <t>Demontáž sávajících rpzvodů ZTI a VZT</t>
  </si>
  <si>
    <t xml:space="preserve">Na WC a v kk chodby a kuchyňky </t>
  </si>
  <si>
    <t>zděná příčka std. CPP  tl. 150mm</t>
  </si>
  <si>
    <t>zazdění stávajíccích dveří</t>
  </si>
  <si>
    <t>cca 10% plochy stávajících omítek</t>
  </si>
  <si>
    <t xml:space="preserve">Spárovací hmota šedá </t>
  </si>
  <si>
    <t xml:space="preserve">Keramická dlažba glazovaná matná 100x100mm std.RAKO - ŠEDÁ </t>
  </si>
  <si>
    <t>Příprava podkladu vhodnou  samonivelační stěrkou do 25mm dle skutečného stavu po bourání</t>
  </si>
  <si>
    <t xml:space="preserve"> </t>
  </si>
  <si>
    <t xml:space="preserve">Dodávka keramického obkladu - glazovaný matný 100x100mm std.RAKO - ŠEDÁ </t>
  </si>
  <si>
    <t>wc muži + ženy za klezety a umyvadly</t>
  </si>
  <si>
    <t>wc muži + ženy na stěnách mimo klozety a umyvadla</t>
  </si>
  <si>
    <t>Dodávka keramického obkladu - glazovaný lesklý 100x100mm std.RAKO - BÍLÁ</t>
  </si>
  <si>
    <t>Hydroizolační nátěrová stěrka kolem umyvadel</t>
  </si>
  <si>
    <t>Do výšky 1,2m od podlahy. Plocha od zárubní přes stěnu umyvadel po zárubně</t>
  </si>
  <si>
    <t>Spárovací hmota bílá</t>
  </si>
  <si>
    <t>Spárovvání obkladu a dlažby</t>
  </si>
  <si>
    <t>Pro zařizovací předměty, dveře a ostatní prvky zavěšené na k-ci bude použito systémových prvků výrobce</t>
  </si>
  <si>
    <t>Stěna s akustickým útlumem 53dB</t>
  </si>
  <si>
    <t>Pro vedení potrubí kanalizace DN110mm můžou být nosné profily vyvěšeny z přilehlé stěny, zvuková izolace bude kotvený na zdivu pro aku útlum konstrukce 53dB</t>
  </si>
  <si>
    <t>W11 - SDK oboustranně hydrofobizovaná tl.100mm, std. Rigips SK14 - 3.40.04, 2x12,5 RBI(A) + R-CW 50 + min.izol. 50mm (40kg/m3) + 2x12,5 RBI(A)</t>
  </si>
  <si>
    <t>W13 - SDK jednostranně hydrofobizovaná tl.150mm, std. Rigips SK14 - 3.40.05, 2x12,5 RBI(A) + 1x R-CW 100 + min.izol 60mm (40kg/m3) + 2x12,5 RB(A)</t>
  </si>
  <si>
    <t>W12 - SDK předstěna hydrofobizovaná tl. 100-150mm, R-CW + 1xRBI(A)  12,5+min.izol.min.50mm (40kg/m3)</t>
  </si>
  <si>
    <t>W17 - SDK oboustranně hydrofobizovaná tl.200mm, std. Rigips SK14 - 3.40.04, 2x12,5 RBI(A) + 2x R-CW 75 + min.izol. 50mm (40kg/m3) + 2x12,5 RBI(A)</t>
  </si>
  <si>
    <t>W15 - SDK základní tl.125mm, std. Rigips SK14 - 3.40.06 2x12,5 RB(A) + R-CW 75 + min.izol. Min.50mm (40kg/m3) + 2x12,5 RB(A)  (chodba/kuchyňka)</t>
  </si>
  <si>
    <t>C1 - SDK podhled akustický (jednací místnost) – Rigiton RL 8-15-20 Super, std. Rigips PK21 -( dle skladby RIGIPS 4.07.26),   R-CD dvouúrovňová k-ce+ 1x12,5 RIGITON + vložená minerální tepelná izolace ρ≥40kg/m3 tl.40mm bez požární odolnosti</t>
  </si>
  <si>
    <t>C2 - SDK podhled plný (jednací místnost), std. Rigips PK11 - 4.05.31, R-CD jednoúrovňová + 1x12,5 RB(A)</t>
  </si>
  <si>
    <t>C03 - SDK podhled hydrofobizovaný na WC a kuchyňce , std. Rigips PK11 - 4.05.31,  R-CD jednoúrovňová + 1x12,5 RBI(A)</t>
  </si>
  <si>
    <t>C06 - SDK podhled - hrana s nikou pro LED pásek dle detailu A (JEDNACÍ MÍSTNOST) 37,5 X 100mm (50+50), std. Rigips PK11 - 4.05.31, 3x12,5 RB(A) š=50mm 1x 12,5 RB(A) š=50mm bz požární odolnosti</t>
  </si>
  <si>
    <t>R02 - Stávající dřevěné parkety  přebrousit, vyspravit (vytmelit) do 5%, nalakovat čirým polomatným lakem ve třech vrstvách, nová soklová lišta MDF 150x10mm bílý lesklý lak,  std. BONA TRAFFIC ANTI SLIP + základní nátěr Bona intense</t>
  </si>
  <si>
    <t xml:space="preserve">celoplošně lepená podlaha </t>
  </si>
  <si>
    <t>R04 - KUCHYŇKA - doplnění podlahy dle stávající v kuchyňce (barevnosta a materiál dle kuchyňky)</t>
  </si>
  <si>
    <t>RAKO TREND DAK12655</t>
  </si>
  <si>
    <t>R03 - Dlažba na WC, Keramická dlažba glazovaná matná 100x100mm std.RAKO - ŠEDÁ TREND DAK12655,  spárovací hmota šedá + příprava podkladu vhodnou  samonivelační stěrkou do 5mm dle skutečného stavu po bourání</t>
  </si>
  <si>
    <t>nivelační stěrka v tl. do cca 20mm, penetrace</t>
  </si>
  <si>
    <t>Příprava podkladu samonivelační stěrka ve std. UTZIN</t>
  </si>
  <si>
    <t>Příprava podkladu pro marmoleum/PVC - samonivelační stěrka ve std. UTZIN</t>
  </si>
  <si>
    <t>Podlahový sokl pro stávající parketovou podlahu, std. MDF 100x10mm bílý lesklý lak, lepeno</t>
  </si>
  <si>
    <t>v. cca 100mm, lakované v barvě stěny, bez profilace</t>
  </si>
  <si>
    <t>Nerez std. Schlutter schiene (rozhraní podlah hala/WC s vyrovnáním výšek do 20mm)</t>
  </si>
  <si>
    <t xml:space="preserve">Výplně otvorů  </t>
  </si>
  <si>
    <t>D2001 – 800x2100 dveře do kuchyňky z jednací místnosti dřevěné profilované dle stávajících dveří do jednací místnosti</t>
  </si>
  <si>
    <t>Plné profilované dle stávajících dveří, z plné DTD desky, povrch –bílý lak lesk RAL 9003 , klika/klika std. M&amp;T Burak, štítové kování Ms mosaz natural, dozický 72, závěsy třídílné mosazné natural, vložka FAB</t>
  </si>
  <si>
    <t>Plné profilované dle stávajících dveří, z plné DTD desky, povrch –bílý lak lesk RAL 9003 , klika/klika std. M&amp;T Burak, štítové kování Ms mosaz natural, dozický 72, závěsy třídílné mosazné natural, vložka dózická</t>
  </si>
  <si>
    <t xml:space="preserve">D2004 – 900x2100+400 skříňové dveře s nadsvětlíkem na WC do výlevky </t>
  </si>
  <si>
    <t xml:space="preserve">Skříňové dveře, plné hladké RAL 9003 z plné DTD desky, povrch –bílý lak lesk RAL 9003, bez kování, panty skříňové skryté, std. PUSCH otevírání </t>
  </si>
  <si>
    <t>Plné hladké, z plné DTD desky, povrch –bílý lak lesk RAL 9003, Ocelová zárubeň HSE bez polodrážky bílá RAL 9003, WC komplet M&amp;T Burak, štítové kování SNi matný nikl broušený, závěsy třídílné matný nikl</t>
  </si>
  <si>
    <t>D2005 – D stávající v hale - renovace,  plné profilované nebo hladké - nástřik bílým lakem lesk RAL 9003 dle nových dveří, kování klika/klika</t>
  </si>
  <si>
    <t xml:space="preserve">1ks 700x2100, 1ks 800x2100, 2ks 1600x2100, nové kování klika/klika M&amp;T Burak, štítové kování Ms mosaz natural, cylindrický </t>
  </si>
  <si>
    <t>Lokální opravy oken a dveří</t>
  </si>
  <si>
    <t>Vybavení interieru</t>
  </si>
  <si>
    <t>Vybavení interieru celkem</t>
  </si>
  <si>
    <t>cena bude určena dodatečně po provedených pracech, strop hala 53,5m2, stěny cca 103m2</t>
  </si>
  <si>
    <t>bílá, alu</t>
  </si>
  <si>
    <t>Zrcadlo pro wc vlepené do obkladu, 1,4x0,9m</t>
  </si>
  <si>
    <t>Cca  0,9x1,4m</t>
  </si>
  <si>
    <t>Cca 0,9x0,85m</t>
  </si>
  <si>
    <t>Zrcadla pro wc vlepené do obkladu, 0,9x0,85m</t>
  </si>
  <si>
    <t xml:space="preserve">Podhled je včetně vyztužení pro kotvení zařízení v podhledu - světla, klima jednotky, držák dataprojektoru. V podhledu budou osazeny nezbytné neviditelné RO ve stejném materiálu </t>
  </si>
  <si>
    <t xml:space="preserve">Podhled je včetně vyztužení pro kotvení zařízení v podhledu a pod podhledem - 4ks výztuh pro věšáky. V podhledu budou osazeny nezbytné neviditelné RO ve stejném materiálu </t>
  </si>
  <si>
    <t xml:space="preserve">Podhled je včetně vyztužení pro kotvení zařízení v podhledu - světla, VZT jednotky. V podhledu budou osazeny nezbytné neviditelné RO ve stejném materiálu . </t>
  </si>
  <si>
    <t>Stěna  - PROMÍTACÍ PLÁTNO - Malba na stávající omítku, Std. MightyBrighty MPW20 (W05)</t>
  </si>
  <si>
    <t>Stěny  RAL 9003 -  std. Dulux, otěruvzorná (W01, 02, 07)</t>
  </si>
  <si>
    <t>Podhledy RAL 9003 -  std. Dulux, otěruvzorná (C01, 02, 04, 06)</t>
  </si>
  <si>
    <t>Stěny a stropy v hale  std. Dulux Vinyl Matt -  RAL 9003 std. Dulux, otěruvzorná (C03)</t>
  </si>
  <si>
    <t>Zapuštěná jednokolejnice pro závěs v m.č. 303 (V01)</t>
  </si>
  <si>
    <t>Nové uchycení dataprojektoru dle typu do vyztuženého podhledu (V4)</t>
  </si>
  <si>
    <t>Dřevěný lamelový kryt radiátoru, barevnost dle stávajících stolů, var.1 bílá barva RAL 9003, var.2  TRUHLÁŘSKÝ VÝROBEK Z MDF DSKY, BÍLÝ LAK RAL 9003 VYSOKÝ LESK (V5)</t>
  </si>
  <si>
    <t>Věšák WARDROPE zelená + 4ks bílých háčků / věšák, zavěšeno do vyztuženého podhledu dl. 3m    https://www.esuperstore.cz/vesak-wardrope-4-hacky-bile-zelene-lano-authentics (V2)</t>
  </si>
  <si>
    <t>Zatemňovací šedý závěs na dálkově řízený elektromotor v m.č. 303  (V1)</t>
  </si>
  <si>
    <t>Nový podružný rozvaděč pro jednací místnost a WC</t>
  </si>
  <si>
    <t>Podlahový žlab s krytem dle povrchu podlahy 50x150mm pro kabeláž k jednacím stolům</t>
  </si>
  <si>
    <t>std. ABB tango bílá ve společném rámečku</t>
  </si>
  <si>
    <t>Nové rozvod slaboproudu</t>
  </si>
  <si>
    <t>E07 - Downlight s krcím mléčným sklem, bílý rámeček, std. RENDL LIGHT STUDIO SLENDER R22 led 15W 230V, 1350lm, průměr 220mm</t>
  </si>
  <si>
    <t xml:space="preserve">E08 - LED pásek do podhledu + trafa dle výkonu a metráže uložené do podhledu vedle niky, přístup přes niku dle výkresu AS6.103.4 detail A </t>
  </si>
  <si>
    <t>E09 - Světelná lišta s natáčecími reflektory. Std. RENDL LIGHT STUDIO PRODIGI S led 10W, 230V, 1000lm s tříokruhovou lištou dl. 3200mm, barva lišty a světel bílá</t>
  </si>
  <si>
    <t xml:space="preserve">Nosná lišta světel dl. 3,2m, </t>
  </si>
  <si>
    <t>E01 - Downlight s krycím mléčným sklem, bílý rámeček, std. RENDL LIGHT STUDIO SLENDER R22 led 15W 230V, 1350lm, průměr 220mm</t>
  </si>
  <si>
    <t>min. IP44</t>
  </si>
  <si>
    <t>E02 - Napojení pisoáru na fotobuňku pro splachování včetně materiálu</t>
  </si>
  <si>
    <t>Napojení vestavěných zařízení - Rolety, ventilátory VZT, CHL - klima jednotky, etc.</t>
  </si>
  <si>
    <t>Zaslepené vývody pro napojení budoucích zařízení a světel na WC (sušiče rukou, osvětlení nad umyvadly, etc)</t>
  </si>
  <si>
    <t>Vzduchotechnika a chlazení</t>
  </si>
  <si>
    <t>Rozvody nového plastového potrubí pro vodu a TUV vč. Kotvení, izolace, armatur, dodávka a montáž</t>
  </si>
  <si>
    <t>4x umyvadlo, 2x pisoár, 3x klozet, 1x výlevka, 1x kuchyňská linka</t>
  </si>
  <si>
    <t>Pisoáry a umyvadla, kuchyňská linka</t>
  </si>
  <si>
    <t>Výlevka</t>
  </si>
  <si>
    <t>Klozety</t>
  </si>
  <si>
    <t>Napojení kondenzátu klima jednotek</t>
  </si>
  <si>
    <t>tlaková zkouška potrubí vody</t>
  </si>
  <si>
    <t>tlaková zkouška potrubí kanalizace</t>
  </si>
  <si>
    <t>Std. Laufen Pro 820966 rimless</t>
  </si>
  <si>
    <t>Z02- prkýnko na zvolenou wc mísu</t>
  </si>
  <si>
    <t xml:space="preserve">Z01 - Klozet závěsný bílý, lesklý </t>
  </si>
  <si>
    <t>Tlačítko nádrže dělené  barva bílá nebo chrom</t>
  </si>
  <si>
    <t xml:space="preserve">Splachovací nádrž do lehkých k-cí </t>
  </si>
  <si>
    <t>pisoár +
montážní prvek + proDetect
radarové řízení splachování</t>
  </si>
  <si>
    <t xml:space="preserve">Nosný prvek pisoáru do lehkých k-cí </t>
  </si>
  <si>
    <t xml:space="preserve">Z06 - umyvadlo na desku bílé lesklé </t>
  </si>
  <si>
    <t xml:space="preserve">Laufen Pro S 600x380 </t>
  </si>
  <si>
    <t>Std. Hansgrohe Talis S 100, průtok 5l/s,         bez odtok.s.</t>
  </si>
  <si>
    <t>Std. Optima Sifmlux 5/4 CR</t>
  </si>
  <si>
    <t>Z09 - Sifon chrom</t>
  </si>
  <si>
    <t>Z07 - Vodovodní směšovací baterie stojánková chrom</t>
  </si>
  <si>
    <t>Z10 - Dávkovač mýdla nerez</t>
  </si>
  <si>
    <t>Std. Nerez Bemeta Neo 104109015</t>
  </si>
  <si>
    <t>Std. Nerez Bemeta Neo 102313069</t>
  </si>
  <si>
    <t>Std. Vencl Medijumbo 30 CS</t>
  </si>
  <si>
    <t>Z11 - Držák toaletního papíru</t>
  </si>
  <si>
    <t>Z16 - wc kartáč</t>
  </si>
  <si>
    <t>Z14 - Koš na hygienické potřeby</t>
  </si>
  <si>
    <t>Std. nástěnný nerez Wagner ewar PP 113</t>
  </si>
  <si>
    <t>Std. nástěnný nerez Wagner ewar PP 126</t>
  </si>
  <si>
    <t>Z13 - držák papírových ručníků</t>
  </si>
  <si>
    <t>Z12 - držák papírových ručníků</t>
  </si>
  <si>
    <t>Std. nástěnný nerez Wagner ewar WP 177</t>
  </si>
  <si>
    <t>Z17 - Stojící výlevka včetně mřížky</t>
  </si>
  <si>
    <t>STD. JIKA MIRA</t>
  </si>
  <si>
    <t>STD. GROHE eurostyle chrom</t>
  </si>
  <si>
    <t>Z18 - nástěnná baterie chrom</t>
  </si>
  <si>
    <t>1400x400x50mm</t>
  </si>
  <si>
    <t>Z04 - Umyvadlová deska umělý kámen šedé barvy</t>
  </si>
  <si>
    <t xml:space="preserve">Nosný prvek pro umyvadlovou desku včetně umyvadel do lehkých k-cí </t>
  </si>
  <si>
    <t>Nosný prvek pro umyvadlovou desku včetně umyvadel do zdiva</t>
  </si>
  <si>
    <t xml:space="preserve">Rezerva pro rekonstrukci - neznámé konstrukcí a tl. zdiva, neznámé k-ce podlah, neznámé rozvody a instalace TZB </t>
  </si>
  <si>
    <t>Cenová nabídka bude obsahovat všechny i nevypsané úkony potřebné pro realizaci zakázky.</t>
  </si>
  <si>
    <t>Doprava a přesuny hmot</t>
  </si>
  <si>
    <t xml:space="preserve">Vertikální doprava </t>
  </si>
  <si>
    <t>Doprava na místo stavby</t>
  </si>
  <si>
    <t>Rozvody nového plastového tichého kanalizačního potrubí DN32 vč. Odboček,  izolace a kotvení, dodávka a montáž</t>
  </si>
  <si>
    <t>Rozvody nového plastového tichého kanalizačního potrubí DN70 vč. Odboček a jejich vysazení, izolace a kotvení, dodávka a montáž</t>
  </si>
  <si>
    <t>Rozvody nového plastového tichého kanalizačního potrubí DN110 vč. Odboček a jejich vysazení, izolace a kotvení, dodávka a montáž</t>
  </si>
  <si>
    <t>Rozvody nového plastového tichého kanalizačního potrubí DN50 vč. Odboček a jejich vysazení, izolace a kotvení, dodávka a montáž</t>
  </si>
  <si>
    <t>D2002 – 700x2100 dveře na WC z haly, dřevěné profilované dle stávajících dveří do jednací místnosti, dveře podříznuty pro přívod vzduchu cca 10mm</t>
  </si>
  <si>
    <t>D2003 – 700x2100 dveře na WC,  dřevěné profilované dle stávajících dveří do jednací místnosti, dveře podříznuty pro přívod vzduchu cca 10mm</t>
  </si>
  <si>
    <t>VZT kruhové pevné potrubí D100</t>
  </si>
  <si>
    <t>VZT kruhové pevné potrubí D150</t>
  </si>
  <si>
    <t>VZT kruhové pevné potrubí D200</t>
  </si>
  <si>
    <t>VZT kruhová bílá talířová odtahová hlavice do podhledu na potrubí D100</t>
  </si>
  <si>
    <t>VZT kruhové zatlumené flexi potrubí pro napojení talířových hlavic dl. á 1m od hlavice D100</t>
  </si>
  <si>
    <t>Zpětná klapka před napojením větví na stoupací vedení D150</t>
  </si>
  <si>
    <t>Odtahový ventilátor do podhledu pro potrubí D150</t>
  </si>
  <si>
    <t>Podstropní splitová klimatizační jednotka do podhledu se směrovými klapkami, á 2,6kW</t>
  </si>
  <si>
    <t>Venkovní klimatizační jednotka do půdního prostoru, včetně plechové vany pro zachycení kondenzátu napojená na kanalizaci, vyvýšený základ pro jednotku a vanu v=0,5m , výkon á 5,2kW</t>
  </si>
  <si>
    <t>Cu potrubí včetně žlabů, kabelů a izolace 6 / 10</t>
  </si>
  <si>
    <t>Chladivo</t>
  </si>
  <si>
    <t>Čerpadlo odvodu kondenzátu</t>
  </si>
  <si>
    <t>Požární ucpávky instalací dle stávajícího stavu</t>
  </si>
  <si>
    <t>Rezerva pro vedení kanalizace z kuchyňky pod stropem 2.NP - případný SDK kryt všetně odhlučnění</t>
  </si>
  <si>
    <t xml:space="preserve">Revize, zaregulování, funkční zkoušky, zaškolení </t>
  </si>
  <si>
    <t>Akustické měření hluku zařízení</t>
  </si>
  <si>
    <t xml:space="preserve">Revize a funkční zkoušky, zaškolení </t>
  </si>
  <si>
    <t>Chlazení</t>
  </si>
  <si>
    <t>Celkem vzduchotechnika a chlazení</t>
  </si>
  <si>
    <t>Vzduchotechnika</t>
  </si>
  <si>
    <t>X - Další úkony neobsažené v seznamu, nutné pro realizaci</t>
  </si>
  <si>
    <t>X1</t>
  </si>
  <si>
    <t>X2</t>
  </si>
  <si>
    <t>X3</t>
  </si>
  <si>
    <t>X4</t>
  </si>
  <si>
    <t>X5</t>
  </si>
  <si>
    <t>: VÚRV Stavební úpravy fáze 1, 2 - jednací místnosti 303 a WC</t>
  </si>
  <si>
    <t>: VÚRV v.v.i.,  Budova A, Drnovská 507/73, P6</t>
  </si>
  <si>
    <t>Ocelový JACKEL profil šedé barvy dle umyvadlové desky + min. 2 kotvy do zdiva</t>
  </si>
  <si>
    <t>Ocelový JACKEL profil šedé barvy dle umyvadlové desky + min. 2 kotvy do SDK včetně vyztužení SDK příčky</t>
  </si>
  <si>
    <t>Stmívače pro okruhy osvětlení zasedací místnosti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</si>
</sst>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Times New Roman CE"/>
      <family val="1"/>
    </font>
    <font>
      <sz val="9"/>
      <name val="Arial"/>
      <family val="2"/>
    </font>
    <font>
      <sz val="10"/>
      <color theme="0" tint="-0.49996998906135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/>
      <right/>
      <top style="hair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</cellStyleXfs>
  <cellXfs count="189">
    <xf numFmtId="0" fontId="0" fillId="0" borderId="0" xfId="0"/>
    <xf numFmtId="0" fontId="0" fillId="0" borderId="0" xfId="0" applyBorder="1" applyAlignment="1">
      <alignment horizontal="center" vertical="top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2" fillId="0" borderId="0" xfId="0" applyFont="1" applyBorder="1"/>
    <xf numFmtId="0" fontId="0" fillId="0" borderId="0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 vertical="top"/>
    </xf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/>
    <xf numFmtId="0" fontId="0" fillId="0" borderId="3" xfId="0" applyFont="1" applyBorder="1"/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2" fillId="0" borderId="6" xfId="0" applyFont="1" applyBorder="1"/>
    <xf numFmtId="0" fontId="1" fillId="0" borderId="6" xfId="0" applyFont="1" applyBorder="1"/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left" vertical="top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/>
    <xf numFmtId="0" fontId="0" fillId="0" borderId="1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/>
    <xf numFmtId="0" fontId="0" fillId="0" borderId="12" xfId="0" applyFont="1" applyFill="1" applyBorder="1" applyAlignment="1">
      <alignment wrapText="1"/>
    </xf>
    <xf numFmtId="0" fontId="0" fillId="0" borderId="0" xfId="0" applyFont="1" applyFill="1"/>
    <xf numFmtId="0" fontId="0" fillId="2" borderId="15" xfId="0" applyFont="1" applyFill="1" applyBorder="1" applyAlignment="1">
      <alignment horizontal="center" vertical="top"/>
    </xf>
    <xf numFmtId="0" fontId="1" fillId="2" borderId="16" xfId="0" applyFont="1" applyFill="1" applyBorder="1"/>
    <xf numFmtId="0" fontId="0" fillId="2" borderId="17" xfId="0" applyFont="1" applyFill="1" applyBorder="1" applyAlignment="1">
      <alignment horizontal="center" vertical="center"/>
    </xf>
    <xf numFmtId="0" fontId="1" fillId="2" borderId="17" xfId="0" applyFont="1" applyFill="1" applyBorder="1"/>
    <xf numFmtId="0" fontId="2" fillId="2" borderId="18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left" vertical="top"/>
    </xf>
    <xf numFmtId="0" fontId="1" fillId="0" borderId="19" xfId="0" applyFont="1" applyFill="1" applyBorder="1"/>
    <xf numFmtId="0" fontId="0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0" fillId="0" borderId="21" xfId="0" applyFont="1" applyBorder="1" applyAlignment="1">
      <alignment horizontal="left" vertical="top"/>
    </xf>
    <xf numFmtId="0" fontId="0" fillId="0" borderId="21" xfId="0" applyFont="1" applyFill="1" applyBorder="1" applyAlignment="1">
      <alignment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/>
    <xf numFmtId="0" fontId="0" fillId="0" borderId="21" xfId="0" applyFont="1" applyFill="1" applyBorder="1"/>
    <xf numFmtId="0" fontId="0" fillId="2" borderId="22" xfId="0" applyFont="1" applyFill="1" applyBorder="1" applyAlignment="1">
      <alignment horizontal="left" vertical="top"/>
    </xf>
    <xf numFmtId="0" fontId="1" fillId="2" borderId="19" xfId="0" applyFont="1" applyFill="1" applyBorder="1"/>
    <xf numFmtId="0" fontId="0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/>
    </xf>
    <xf numFmtId="0" fontId="0" fillId="2" borderId="23" xfId="0" applyFont="1" applyFill="1" applyBorder="1" applyAlignment="1">
      <alignment horizontal="center" vertical="top"/>
    </xf>
    <xf numFmtId="0" fontId="1" fillId="2" borderId="22" xfId="0" applyFont="1" applyFill="1" applyBorder="1"/>
    <xf numFmtId="0" fontId="0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/>
    </xf>
    <xf numFmtId="0" fontId="0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/>
    <xf numFmtId="0" fontId="4" fillId="0" borderId="9" xfId="0" applyFont="1" applyFill="1" applyBorder="1"/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0" fillId="2" borderId="19" xfId="0" applyFont="1" applyFill="1" applyBorder="1" applyAlignment="1">
      <alignment horizontal="left" vertical="top"/>
    </xf>
    <xf numFmtId="0" fontId="0" fillId="0" borderId="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9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wrapText="1"/>
    </xf>
    <xf numFmtId="0" fontId="0" fillId="0" borderId="3" xfId="0" applyFont="1" applyFill="1" applyBorder="1" applyAlignment="1">
      <alignment horizontal="left" vertical="top"/>
    </xf>
    <xf numFmtId="0" fontId="1" fillId="0" borderId="3" xfId="0" applyFont="1" applyFill="1" applyBorder="1"/>
    <xf numFmtId="0" fontId="0" fillId="0" borderId="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/>
    </xf>
    <xf numFmtId="0" fontId="2" fillId="0" borderId="0" xfId="0" applyFont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3" borderId="0" xfId="0" applyFill="1" applyBorder="1" applyAlignment="1">
      <alignment horizontal="center" vertical="top"/>
    </xf>
    <xf numFmtId="0" fontId="2" fillId="3" borderId="0" xfId="0" applyFont="1" applyFill="1" applyBorder="1"/>
    <xf numFmtId="0" fontId="1" fillId="3" borderId="0" xfId="0" applyFont="1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0" fillId="0" borderId="21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1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0" borderId="3" xfId="0" applyFont="1" applyBorder="1"/>
    <xf numFmtId="0" fontId="1" fillId="0" borderId="3" xfId="0" applyFont="1" applyBorder="1"/>
    <xf numFmtId="49" fontId="7" fillId="0" borderId="12" xfId="20" applyNumberFormat="1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/>
    </xf>
    <xf numFmtId="0" fontId="0" fillId="0" borderId="9" xfId="0" applyFont="1" applyBorder="1" applyAlignment="1">
      <alignment vertical="center" wrapText="1"/>
    </xf>
    <xf numFmtId="0" fontId="0" fillId="0" borderId="30" xfId="0" applyFont="1" applyBorder="1" applyAlignment="1">
      <alignment vertical="top" wrapText="1"/>
    </xf>
    <xf numFmtId="0" fontId="0" fillId="0" borderId="30" xfId="0" applyFont="1" applyFill="1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30" xfId="0" applyFont="1" applyBorder="1" applyAlignment="1">
      <alignment vertical="top"/>
    </xf>
    <xf numFmtId="0" fontId="0" fillId="0" borderId="30" xfId="0" applyFont="1" applyFill="1" applyBorder="1" applyAlignment="1">
      <alignment vertical="top" wrapText="1"/>
    </xf>
    <xf numFmtId="0" fontId="0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1" fillId="0" borderId="34" xfId="0" applyFont="1" applyBorder="1"/>
    <xf numFmtId="0" fontId="0" fillId="0" borderId="34" xfId="0" applyFont="1" applyFill="1" applyBorder="1"/>
    <xf numFmtId="0" fontId="0" fillId="0" borderId="22" xfId="0" applyFont="1" applyFill="1" applyBorder="1" applyAlignment="1">
      <alignment horizontal="left" wrapText="1"/>
    </xf>
    <xf numFmtId="0" fontId="0" fillId="0" borderId="22" xfId="0" applyFont="1" applyFill="1" applyBorder="1"/>
    <xf numFmtId="0" fontId="0" fillId="0" borderId="33" xfId="0" applyFont="1" applyBorder="1" applyAlignment="1">
      <alignment horizontal="center" vertical="top"/>
    </xf>
    <xf numFmtId="0" fontId="0" fillId="0" borderId="30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1" fillId="0" borderId="12" xfId="0" applyFont="1" applyBorder="1"/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/>
    <xf numFmtId="0" fontId="0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top"/>
    </xf>
    <xf numFmtId="0" fontId="0" fillId="0" borderId="30" xfId="0" applyFont="1" applyFill="1" applyBorder="1"/>
    <xf numFmtId="0" fontId="4" fillId="0" borderId="30" xfId="0" applyFont="1" applyFill="1" applyBorder="1"/>
    <xf numFmtId="0" fontId="0" fillId="0" borderId="32" xfId="0" applyFont="1" applyFill="1" applyBorder="1" applyAlignment="1">
      <alignment/>
    </xf>
    <xf numFmtId="0" fontId="2" fillId="2" borderId="19" xfId="0" applyFont="1" applyFill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0" fontId="0" fillId="0" borderId="30" xfId="0" applyFont="1" applyBorder="1" applyAlignment="1">
      <alignment vertical="center"/>
    </xf>
    <xf numFmtId="0" fontId="8" fillId="4" borderId="2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top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/>
    </xf>
    <xf numFmtId="0" fontId="5" fillId="5" borderId="36" xfId="0" applyFont="1" applyFill="1" applyBorder="1" applyAlignment="1">
      <alignment horizontal="right"/>
    </xf>
    <xf numFmtId="0" fontId="0" fillId="4" borderId="5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849V10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2</xdr:row>
      <xdr:rowOff>47625</xdr:rowOff>
    </xdr:from>
    <xdr:to>
      <xdr:col>8</xdr:col>
      <xdr:colOff>571500</xdr:colOff>
      <xdr:row>4</xdr:row>
      <xdr:rowOff>142875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371475"/>
          <a:ext cx="3009900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view="pageBreakPreview" zoomScaleSheetLayoutView="100" workbookViewId="0" topLeftCell="A1">
      <pane ySplit="8" topLeftCell="A144" activePane="bottomLeft" state="frozen"/>
      <selection pane="bottomLeft" activeCell="D149" sqref="D149"/>
    </sheetView>
  </sheetViews>
  <sheetFormatPr defaultColWidth="9.140625" defaultRowHeight="12.75"/>
  <cols>
    <col min="1" max="1" width="9.28125" style="1" customWidth="1"/>
    <col min="2" max="2" width="43.8515625" style="2" customWidth="1"/>
    <col min="3" max="3" width="36.7109375" style="3" customWidth="1"/>
    <col min="4" max="4" width="9.28125" style="4" customWidth="1"/>
    <col min="5" max="5" width="9.28125" style="3" customWidth="1"/>
    <col min="6" max="6" width="9.28125" style="5" customWidth="1"/>
    <col min="7" max="7" width="9.28125" style="6" customWidth="1"/>
    <col min="8" max="8" width="9.28125" style="7" customWidth="1"/>
  </cols>
  <sheetData>
    <row r="1" spans="1:12" ht="12.75">
      <c r="A1" s="101"/>
      <c r="B1" s="102" t="s">
        <v>72</v>
      </c>
      <c r="C1" s="103"/>
      <c r="D1" s="104"/>
      <c r="E1" s="103"/>
      <c r="F1" s="103"/>
      <c r="G1" s="105"/>
      <c r="H1" s="105"/>
      <c r="I1" s="106"/>
      <c r="J1" s="10"/>
      <c r="K1" s="10"/>
      <c r="L1" s="2"/>
    </row>
    <row r="2" spans="2:12" ht="12.75" customHeight="1">
      <c r="B2" s="8"/>
      <c r="G2" s="9"/>
      <c r="H2" s="9"/>
      <c r="I2" s="11"/>
      <c r="J2" s="11"/>
      <c r="K2" s="11"/>
      <c r="L2" s="2"/>
    </row>
    <row r="3" spans="1:12" ht="12.75">
      <c r="A3" s="12" t="s">
        <v>0</v>
      </c>
      <c r="B3" s="13" t="s">
        <v>263</v>
      </c>
      <c r="G3" s="9"/>
      <c r="H3" s="9"/>
      <c r="I3" s="11"/>
      <c r="J3" s="11"/>
      <c r="K3" s="11"/>
      <c r="L3" s="2"/>
    </row>
    <row r="4" spans="1:12" ht="12.75">
      <c r="A4" s="12" t="s">
        <v>1</v>
      </c>
      <c r="B4" s="2" t="s">
        <v>264</v>
      </c>
      <c r="G4" s="9"/>
      <c r="H4" s="9"/>
      <c r="I4" s="9"/>
      <c r="K4" s="2"/>
      <c r="L4" s="2"/>
    </row>
    <row r="5" spans="1:12" ht="12.75">
      <c r="A5" s="12" t="s">
        <v>2</v>
      </c>
      <c r="B5" s="6" t="s">
        <v>71</v>
      </c>
      <c r="G5" s="9"/>
      <c r="H5" s="9"/>
      <c r="I5" s="9"/>
      <c r="K5" s="2"/>
      <c r="L5" s="2"/>
    </row>
    <row r="6" spans="1:9" ht="12.75">
      <c r="A6" s="12"/>
      <c r="B6" s="6"/>
      <c r="G6" s="14"/>
      <c r="H6" s="14"/>
      <c r="I6" s="14"/>
    </row>
    <row r="7" spans="1:9" ht="12.75" customHeight="1">
      <c r="A7" s="182" t="s">
        <v>3</v>
      </c>
      <c r="B7" s="183" t="s">
        <v>4</v>
      </c>
      <c r="C7" s="183" t="s">
        <v>5</v>
      </c>
      <c r="D7" s="184" t="s">
        <v>6</v>
      </c>
      <c r="E7" s="184" t="s">
        <v>7</v>
      </c>
      <c r="F7" s="184" t="s">
        <v>8</v>
      </c>
      <c r="G7" s="185" t="s">
        <v>9</v>
      </c>
      <c r="H7" s="186" t="s">
        <v>10</v>
      </c>
      <c r="I7" s="186"/>
    </row>
    <row r="8" spans="1:9" ht="25.5" customHeight="1">
      <c r="A8" s="182"/>
      <c r="B8" s="183"/>
      <c r="C8" s="183"/>
      <c r="D8" s="184"/>
      <c r="E8" s="184"/>
      <c r="F8" s="184"/>
      <c r="G8" s="185"/>
      <c r="H8" s="176" t="s">
        <v>8</v>
      </c>
      <c r="I8" s="177" t="s">
        <v>9</v>
      </c>
    </row>
    <row r="9" spans="1:7" ht="5.25" customHeight="1">
      <c r="A9" s="15"/>
      <c r="B9" s="16"/>
      <c r="C9" s="17"/>
      <c r="D9" s="18"/>
      <c r="E9" s="19"/>
      <c r="F9" s="20"/>
      <c r="G9" s="21"/>
    </row>
    <row r="10" spans="1:7" ht="12.75" customHeight="1">
      <c r="A10" s="22"/>
      <c r="B10" s="23" t="s">
        <v>11</v>
      </c>
      <c r="C10" s="24"/>
      <c r="D10" s="25"/>
      <c r="E10" s="26"/>
      <c r="F10" s="27"/>
      <c r="G10" s="28"/>
    </row>
    <row r="11" spans="1:7" ht="25.5">
      <c r="A11" s="29">
        <v>1</v>
      </c>
      <c r="B11" s="30" t="s">
        <v>12</v>
      </c>
      <c r="C11" s="81" t="s">
        <v>88</v>
      </c>
      <c r="D11" s="31" t="s">
        <v>13</v>
      </c>
      <c r="E11" s="112">
        <v>4</v>
      </c>
      <c r="F11" s="124"/>
      <c r="G11" s="114">
        <f aca="true" t="shared" si="0" ref="G11:G35">PRODUCT(E11:F11)</f>
        <v>4</v>
      </c>
    </row>
    <row r="12" spans="1:7" ht="25.5">
      <c r="A12" s="33">
        <f>SUM(A11+1)</f>
        <v>2</v>
      </c>
      <c r="B12" s="41" t="s">
        <v>90</v>
      </c>
      <c r="C12" s="45" t="s">
        <v>91</v>
      </c>
      <c r="D12" s="43" t="s">
        <v>15</v>
      </c>
      <c r="E12" s="115">
        <v>1</v>
      </c>
      <c r="F12" s="111"/>
      <c r="G12" s="109">
        <f aca="true" t="shared" si="1" ref="G12">PRODUCT(E12:F12)</f>
        <v>1</v>
      </c>
    </row>
    <row r="13" spans="1:7" ht="12.75">
      <c r="A13" s="33">
        <f aca="true" t="shared" si="2" ref="A13:A35">SUM(A12+1)</f>
        <v>3</v>
      </c>
      <c r="B13" s="41" t="s">
        <v>14</v>
      </c>
      <c r="C13" s="45" t="s">
        <v>73</v>
      </c>
      <c r="D13" s="43" t="s">
        <v>15</v>
      </c>
      <c r="E13" s="115">
        <v>1</v>
      </c>
      <c r="F13" s="111"/>
      <c r="G13" s="109">
        <f t="shared" si="0"/>
        <v>1</v>
      </c>
    </row>
    <row r="14" spans="1:7" ht="12.75">
      <c r="A14" s="33">
        <f t="shared" si="2"/>
        <v>4</v>
      </c>
      <c r="B14" s="41" t="s">
        <v>16</v>
      </c>
      <c r="C14" s="45" t="s">
        <v>74</v>
      </c>
      <c r="D14" s="43" t="s">
        <v>15</v>
      </c>
      <c r="E14" s="115">
        <v>1</v>
      </c>
      <c r="F14" s="111"/>
      <c r="G14" s="109">
        <f aca="true" t="shared" si="3" ref="G14:G17">PRODUCT(E14:F14)</f>
        <v>1</v>
      </c>
    </row>
    <row r="15" spans="1:7" ht="12.75">
      <c r="A15" s="33">
        <f t="shared" si="2"/>
        <v>5</v>
      </c>
      <c r="B15" s="41" t="s">
        <v>92</v>
      </c>
      <c r="C15" s="45"/>
      <c r="D15" s="43" t="s">
        <v>13</v>
      </c>
      <c r="E15" s="115">
        <v>4</v>
      </c>
      <c r="F15" s="111"/>
      <c r="G15" s="109">
        <f t="shared" si="3"/>
        <v>4</v>
      </c>
    </row>
    <row r="16" spans="1:7" ht="38.25">
      <c r="A16" s="33">
        <f t="shared" si="2"/>
        <v>6</v>
      </c>
      <c r="B16" s="45" t="s">
        <v>84</v>
      </c>
      <c r="C16" s="45" t="s">
        <v>89</v>
      </c>
      <c r="D16" s="43" t="s">
        <v>15</v>
      </c>
      <c r="E16" s="115">
        <v>1</v>
      </c>
      <c r="F16" s="111"/>
      <c r="G16" s="109">
        <f t="shared" si="3"/>
        <v>1</v>
      </c>
    </row>
    <row r="17" spans="1:7" ht="51">
      <c r="A17" s="33">
        <f t="shared" si="2"/>
        <v>7</v>
      </c>
      <c r="B17" s="45" t="s">
        <v>85</v>
      </c>
      <c r="C17" s="45"/>
      <c r="D17" s="43" t="s">
        <v>15</v>
      </c>
      <c r="E17" s="115">
        <v>1</v>
      </c>
      <c r="F17" s="111"/>
      <c r="G17" s="109">
        <f t="shared" si="3"/>
        <v>1</v>
      </c>
    </row>
    <row r="18" spans="1:8" s="39" customFormat="1" ht="12.75">
      <c r="A18" s="33">
        <f t="shared" si="2"/>
        <v>8</v>
      </c>
      <c r="B18" s="34" t="s">
        <v>79</v>
      </c>
      <c r="C18" s="45" t="s">
        <v>87</v>
      </c>
      <c r="D18" s="35" t="s">
        <v>19</v>
      </c>
      <c r="E18" s="111">
        <v>26.2</v>
      </c>
      <c r="F18" s="111"/>
      <c r="G18" s="109">
        <f t="shared" si="0"/>
        <v>26.2</v>
      </c>
      <c r="H18" s="38"/>
    </row>
    <row r="19" spans="1:8" s="39" customFormat="1" ht="12.75">
      <c r="A19" s="33">
        <f t="shared" si="2"/>
        <v>9</v>
      </c>
      <c r="B19" s="34" t="s">
        <v>80</v>
      </c>
      <c r="C19" s="45" t="s">
        <v>81</v>
      </c>
      <c r="D19" s="35" t="s">
        <v>19</v>
      </c>
      <c r="E19" s="111">
        <v>9.4</v>
      </c>
      <c r="F19" s="111"/>
      <c r="G19" s="109">
        <f aca="true" t="shared" si="4" ref="G19">PRODUCT(E19:F19)</f>
        <v>9.4</v>
      </c>
      <c r="H19" s="38"/>
    </row>
    <row r="20" spans="1:7" ht="24.75" customHeight="1">
      <c r="A20" s="33">
        <f t="shared" si="2"/>
        <v>10</v>
      </c>
      <c r="B20" s="41" t="s">
        <v>17</v>
      </c>
      <c r="C20" s="82" t="s">
        <v>18</v>
      </c>
      <c r="D20" s="43" t="s">
        <v>19</v>
      </c>
      <c r="E20" s="115">
        <v>3.4</v>
      </c>
      <c r="F20" s="111"/>
      <c r="G20" s="109">
        <f t="shared" si="0"/>
        <v>3.4</v>
      </c>
    </row>
    <row r="21" spans="1:7" ht="24.75" customHeight="1">
      <c r="A21" s="33">
        <f t="shared" si="2"/>
        <v>11</v>
      </c>
      <c r="B21" s="45" t="s">
        <v>75</v>
      </c>
      <c r="C21" s="82" t="s">
        <v>76</v>
      </c>
      <c r="D21" s="43" t="s">
        <v>19</v>
      </c>
      <c r="E21" s="115">
        <v>2</v>
      </c>
      <c r="F21" s="111"/>
      <c r="G21" s="109">
        <f aca="true" t="shared" si="5" ref="G21:G22">PRODUCT(E21:F21)</f>
        <v>2</v>
      </c>
    </row>
    <row r="22" spans="1:7" ht="24.75" customHeight="1">
      <c r="A22" s="33">
        <f t="shared" si="2"/>
        <v>12</v>
      </c>
      <c r="B22" s="45" t="s">
        <v>82</v>
      </c>
      <c r="C22" s="82" t="s">
        <v>83</v>
      </c>
      <c r="D22" s="43" t="s">
        <v>19</v>
      </c>
      <c r="E22" s="115">
        <v>3.1</v>
      </c>
      <c r="F22" s="111"/>
      <c r="G22" s="109">
        <f t="shared" si="5"/>
        <v>3.1</v>
      </c>
    </row>
    <row r="23" spans="1:8" s="39" customFormat="1" ht="12.75">
      <c r="A23" s="33">
        <f t="shared" si="2"/>
        <v>13</v>
      </c>
      <c r="B23" s="41" t="s">
        <v>101</v>
      </c>
      <c r="C23" s="45" t="s">
        <v>102</v>
      </c>
      <c r="D23" s="35" t="s">
        <v>15</v>
      </c>
      <c r="E23" s="111">
        <v>1</v>
      </c>
      <c r="F23" s="111"/>
      <c r="G23" s="109">
        <f t="shared" si="0"/>
        <v>1</v>
      </c>
      <c r="H23" s="38"/>
    </row>
    <row r="24" spans="1:8" s="39" customFormat="1" ht="25.5">
      <c r="A24" s="33">
        <f>SUM(A23+1)</f>
        <v>14</v>
      </c>
      <c r="B24" s="34" t="s">
        <v>20</v>
      </c>
      <c r="C24" s="45" t="s">
        <v>78</v>
      </c>
      <c r="D24" s="35" t="s">
        <v>19</v>
      </c>
      <c r="E24" s="111">
        <v>5.9</v>
      </c>
      <c r="F24" s="111"/>
      <c r="G24" s="109">
        <f t="shared" si="0"/>
        <v>5.9</v>
      </c>
      <c r="H24" s="38"/>
    </row>
    <row r="25" spans="1:8" s="39" customFormat="1" ht="25.5">
      <c r="A25" s="33">
        <f t="shared" si="2"/>
        <v>15</v>
      </c>
      <c r="B25" s="82" t="s">
        <v>77</v>
      </c>
      <c r="C25" s="36"/>
      <c r="D25" s="35" t="s">
        <v>19</v>
      </c>
      <c r="E25" s="111">
        <v>60.5</v>
      </c>
      <c r="F25" s="111"/>
      <c r="G25" s="109">
        <f t="shared" si="0"/>
        <v>60.5</v>
      </c>
      <c r="H25" s="38"/>
    </row>
    <row r="26" spans="1:8" s="39" customFormat="1" ht="12.75">
      <c r="A26" s="33">
        <f t="shared" si="2"/>
        <v>16</v>
      </c>
      <c r="B26" s="34" t="s">
        <v>86</v>
      </c>
      <c r="C26" s="36"/>
      <c r="D26" s="35" t="s">
        <v>15</v>
      </c>
      <c r="E26" s="111">
        <v>1</v>
      </c>
      <c r="F26" s="111"/>
      <c r="G26" s="109">
        <f t="shared" si="0"/>
        <v>1</v>
      </c>
      <c r="H26" s="38"/>
    </row>
    <row r="27" spans="1:8" s="39" customFormat="1" ht="12.75">
      <c r="A27" s="33">
        <f t="shared" si="2"/>
        <v>17</v>
      </c>
      <c r="B27" s="34" t="s">
        <v>21</v>
      </c>
      <c r="C27" s="36" t="s">
        <v>22</v>
      </c>
      <c r="D27" s="35" t="s">
        <v>19</v>
      </c>
      <c r="E27" s="111">
        <v>34</v>
      </c>
      <c r="F27" s="111"/>
      <c r="G27" s="109">
        <f t="shared" si="0"/>
        <v>34</v>
      </c>
      <c r="H27" s="38"/>
    </row>
    <row r="28" spans="1:8" s="39" customFormat="1" ht="12.75">
      <c r="A28" s="33">
        <f t="shared" si="2"/>
        <v>18</v>
      </c>
      <c r="B28" s="34" t="s">
        <v>23</v>
      </c>
      <c r="C28" s="45" t="s">
        <v>94</v>
      </c>
      <c r="D28" s="35" t="s">
        <v>19</v>
      </c>
      <c r="E28" s="111">
        <v>5.5</v>
      </c>
      <c r="F28" s="111"/>
      <c r="G28" s="109">
        <f t="shared" si="0"/>
        <v>5.5</v>
      </c>
      <c r="H28" s="38"/>
    </row>
    <row r="29" spans="1:8" s="39" customFormat="1" ht="12.75">
      <c r="A29" s="33">
        <f t="shared" si="2"/>
        <v>19</v>
      </c>
      <c r="B29" s="34" t="s">
        <v>24</v>
      </c>
      <c r="C29" s="36" t="s">
        <v>25</v>
      </c>
      <c r="D29" s="35" t="s">
        <v>19</v>
      </c>
      <c r="E29" s="111">
        <v>430</v>
      </c>
      <c r="F29" s="111"/>
      <c r="G29" s="109">
        <f t="shared" si="0"/>
        <v>430</v>
      </c>
      <c r="H29" s="38"/>
    </row>
    <row r="30" spans="1:9" s="46" customFormat="1" ht="12.75">
      <c r="A30" s="33">
        <f t="shared" si="2"/>
        <v>20</v>
      </c>
      <c r="B30" s="34" t="s">
        <v>96</v>
      </c>
      <c r="C30" s="36" t="s">
        <v>93</v>
      </c>
      <c r="D30" s="35" t="s">
        <v>26</v>
      </c>
      <c r="E30" s="111">
        <v>2</v>
      </c>
      <c r="F30" s="111"/>
      <c r="G30" s="109">
        <f t="shared" si="0"/>
        <v>2</v>
      </c>
      <c r="H30" s="38"/>
      <c r="I30" s="39"/>
    </row>
    <row r="31" spans="1:9" s="46" customFormat="1" ht="25.5">
      <c r="A31" s="33">
        <f t="shared" si="2"/>
        <v>21</v>
      </c>
      <c r="B31" s="82" t="s">
        <v>97</v>
      </c>
      <c r="C31" s="36" t="s">
        <v>95</v>
      </c>
      <c r="D31" s="35" t="s">
        <v>26</v>
      </c>
      <c r="E31" s="111">
        <v>28.5</v>
      </c>
      <c r="F31" s="111"/>
      <c r="G31" s="109">
        <f t="shared" si="0"/>
        <v>28.5</v>
      </c>
      <c r="H31" s="38"/>
      <c r="I31" s="39"/>
    </row>
    <row r="32" spans="1:8" s="39" customFormat="1" ht="12.75">
      <c r="A32" s="33">
        <f t="shared" si="2"/>
        <v>22</v>
      </c>
      <c r="B32" s="34" t="s">
        <v>27</v>
      </c>
      <c r="C32" s="36"/>
      <c r="D32" s="35" t="s">
        <v>15</v>
      </c>
      <c r="E32" s="111">
        <v>1</v>
      </c>
      <c r="F32" s="111"/>
      <c r="G32" s="109">
        <f t="shared" si="0"/>
        <v>1</v>
      </c>
      <c r="H32" s="38"/>
    </row>
    <row r="33" spans="1:8" s="39" customFormat="1" ht="12.75">
      <c r="A33" s="33">
        <f t="shared" si="2"/>
        <v>23</v>
      </c>
      <c r="B33" s="34" t="s">
        <v>98</v>
      </c>
      <c r="C33" s="36" t="s">
        <v>99</v>
      </c>
      <c r="D33" s="43" t="s">
        <v>13</v>
      </c>
      <c r="E33" s="115">
        <v>1</v>
      </c>
      <c r="F33" s="111"/>
      <c r="G33" s="109">
        <f t="shared" si="0"/>
        <v>1</v>
      </c>
      <c r="H33" s="38"/>
    </row>
    <row r="34" spans="1:8" s="39" customFormat="1" ht="12.75">
      <c r="A34" s="33">
        <f t="shared" si="2"/>
        <v>24</v>
      </c>
      <c r="B34" s="34" t="s">
        <v>98</v>
      </c>
      <c r="C34" s="36" t="s">
        <v>100</v>
      </c>
      <c r="D34" s="43" t="s">
        <v>13</v>
      </c>
      <c r="E34" s="115">
        <v>1</v>
      </c>
      <c r="F34" s="111"/>
      <c r="G34" s="109">
        <f aca="true" t="shared" si="6" ref="G34">PRODUCT(E34:F34)</f>
        <v>1</v>
      </c>
      <c r="H34" s="38"/>
    </row>
    <row r="35" spans="1:7" ht="12.75">
      <c r="A35" s="149">
        <f t="shared" si="2"/>
        <v>25</v>
      </c>
      <c r="B35" s="174" t="s">
        <v>28</v>
      </c>
      <c r="C35" s="170"/>
      <c r="D35" s="139" t="s">
        <v>29</v>
      </c>
      <c r="E35" s="175">
        <v>0</v>
      </c>
      <c r="F35" s="148"/>
      <c r="G35" s="142">
        <f t="shared" si="0"/>
        <v>0</v>
      </c>
    </row>
    <row r="36" spans="1:7" ht="12.75">
      <c r="A36" s="47"/>
      <c r="B36" s="173" t="s">
        <v>30</v>
      </c>
      <c r="C36" s="48"/>
      <c r="D36" s="49"/>
      <c r="E36" s="50"/>
      <c r="F36" s="48"/>
      <c r="G36" s="51">
        <f>SUM(G11:G35)</f>
        <v>628.5</v>
      </c>
    </row>
    <row r="37" spans="1:7" ht="5.25" customHeight="1">
      <c r="A37" s="52"/>
      <c r="B37" s="53"/>
      <c r="C37" s="54"/>
      <c r="D37" s="55"/>
      <c r="E37" s="54"/>
      <c r="F37" s="54"/>
      <c r="G37" s="56"/>
    </row>
    <row r="38" spans="1:7" ht="12.75">
      <c r="A38" s="22"/>
      <c r="B38" s="23" t="s">
        <v>31</v>
      </c>
      <c r="C38" s="24"/>
      <c r="D38" s="25"/>
      <c r="E38" s="26"/>
      <c r="F38" s="27"/>
      <c r="G38" s="28"/>
    </row>
    <row r="39" spans="1:7" ht="12.75">
      <c r="A39" s="33">
        <f>SUM(A35+1)</f>
        <v>26</v>
      </c>
      <c r="B39" s="57" t="s">
        <v>103</v>
      </c>
      <c r="C39" s="58" t="s">
        <v>104</v>
      </c>
      <c r="D39" s="59" t="s">
        <v>19</v>
      </c>
      <c r="E39" s="60">
        <v>3.4</v>
      </c>
      <c r="F39" s="61"/>
      <c r="G39" s="37">
        <f>PRODUCT(E39:F39)</f>
        <v>3.4</v>
      </c>
    </row>
    <row r="40" spans="1:7" ht="12.75">
      <c r="A40" s="47"/>
      <c r="B40" s="62" t="s">
        <v>32</v>
      </c>
      <c r="C40" s="63"/>
      <c r="D40" s="64"/>
      <c r="E40" s="63"/>
      <c r="F40" s="63"/>
      <c r="G40" s="65">
        <f>SUM(G39:G39)</f>
        <v>3.4</v>
      </c>
    </row>
    <row r="41" spans="1:7" ht="5.25" customHeight="1">
      <c r="A41" s="52"/>
      <c r="B41" s="53"/>
      <c r="C41" s="54"/>
      <c r="D41" s="55"/>
      <c r="E41" s="54"/>
      <c r="F41" s="54"/>
      <c r="G41" s="56"/>
    </row>
    <row r="42" spans="1:7" ht="12.75">
      <c r="A42" s="22"/>
      <c r="B42" s="23" t="s">
        <v>33</v>
      </c>
      <c r="C42" s="24"/>
      <c r="D42" s="25"/>
      <c r="E42" s="26"/>
      <c r="F42" s="27"/>
      <c r="G42" s="28"/>
    </row>
    <row r="43" spans="1:7" ht="70.5" customHeight="1">
      <c r="A43" s="33">
        <f>SUM(A39+1)</f>
        <v>27</v>
      </c>
      <c r="B43" s="42" t="s">
        <v>126</v>
      </c>
      <c r="C43" s="89" t="s">
        <v>159</v>
      </c>
      <c r="D43" s="59" t="s">
        <v>19</v>
      </c>
      <c r="E43" s="107">
        <v>37.4</v>
      </c>
      <c r="F43" s="108"/>
      <c r="G43" s="109">
        <f aca="true" t="shared" si="7" ref="G43:G51">PRODUCT(E43:F43)</f>
        <v>37.4</v>
      </c>
    </row>
    <row r="44" spans="1:7" ht="63.75">
      <c r="A44" s="33">
        <f>SUM(A43+1)</f>
        <v>28</v>
      </c>
      <c r="B44" s="42" t="s">
        <v>127</v>
      </c>
      <c r="C44" s="89" t="s">
        <v>160</v>
      </c>
      <c r="D44" s="59" t="s">
        <v>19</v>
      </c>
      <c r="E44" s="107">
        <v>26</v>
      </c>
      <c r="F44" s="110"/>
      <c r="G44" s="109">
        <f t="shared" si="7"/>
        <v>26</v>
      </c>
    </row>
    <row r="45" spans="1:7" ht="51">
      <c r="A45" s="33">
        <f>SUM(A44+1)</f>
        <v>29</v>
      </c>
      <c r="B45" s="42" t="s">
        <v>128</v>
      </c>
      <c r="C45" s="89" t="s">
        <v>161</v>
      </c>
      <c r="D45" s="59" t="s">
        <v>19</v>
      </c>
      <c r="E45" s="107">
        <v>14.8</v>
      </c>
      <c r="F45" s="110"/>
      <c r="G45" s="109">
        <f t="shared" si="7"/>
        <v>14.8</v>
      </c>
    </row>
    <row r="46" spans="1:7" ht="63.75">
      <c r="A46" s="33">
        <f aca="true" t="shared" si="8" ref="A46:A51">SUM(A45+1)</f>
        <v>30</v>
      </c>
      <c r="B46" s="42" t="s">
        <v>129</v>
      </c>
      <c r="C46" s="42"/>
      <c r="D46" s="59" t="s">
        <v>26</v>
      </c>
      <c r="E46" s="107">
        <v>25</v>
      </c>
      <c r="F46" s="110"/>
      <c r="G46" s="109">
        <f t="shared" si="7"/>
        <v>25</v>
      </c>
    </row>
    <row r="47" spans="1:7" ht="52.5" customHeight="1">
      <c r="A47" s="33">
        <f t="shared" si="8"/>
        <v>31</v>
      </c>
      <c r="B47" s="42" t="s">
        <v>125</v>
      </c>
      <c r="C47" s="89" t="s">
        <v>118</v>
      </c>
      <c r="D47" s="59" t="s">
        <v>19</v>
      </c>
      <c r="E47" s="107">
        <v>5.7</v>
      </c>
      <c r="F47" s="110"/>
      <c r="G47" s="109">
        <f t="shared" si="7"/>
        <v>5.7</v>
      </c>
    </row>
    <row r="48" spans="1:7" ht="51">
      <c r="A48" s="33">
        <f t="shared" si="8"/>
        <v>32</v>
      </c>
      <c r="B48" s="42" t="s">
        <v>121</v>
      </c>
      <c r="C48" s="42" t="s">
        <v>118</v>
      </c>
      <c r="D48" s="59" t="s">
        <v>19</v>
      </c>
      <c r="E48" s="107">
        <v>28.1</v>
      </c>
      <c r="F48" s="110"/>
      <c r="G48" s="109">
        <f t="shared" si="7"/>
        <v>28.1</v>
      </c>
    </row>
    <row r="49" spans="1:7" ht="53.25" customHeight="1">
      <c r="A49" s="33">
        <f t="shared" si="8"/>
        <v>33</v>
      </c>
      <c r="B49" s="42" t="s">
        <v>123</v>
      </c>
      <c r="C49" s="89" t="s">
        <v>120</v>
      </c>
      <c r="D49" s="59" t="s">
        <v>19</v>
      </c>
      <c r="E49" s="107">
        <v>19.2</v>
      </c>
      <c r="F49" s="110"/>
      <c r="G49" s="109">
        <f t="shared" si="7"/>
        <v>19.2</v>
      </c>
    </row>
    <row r="50" spans="1:7" ht="51">
      <c r="A50" s="33">
        <f t="shared" si="8"/>
        <v>34</v>
      </c>
      <c r="B50" s="42" t="s">
        <v>122</v>
      </c>
      <c r="C50" s="89" t="s">
        <v>119</v>
      </c>
      <c r="D50" s="59" t="s">
        <v>19</v>
      </c>
      <c r="E50" s="107">
        <v>9.4</v>
      </c>
      <c r="F50" s="110"/>
      <c r="G50" s="109">
        <f t="shared" si="7"/>
        <v>9.4</v>
      </c>
    </row>
    <row r="51" spans="1:7" ht="51">
      <c r="A51" s="33">
        <f t="shared" si="8"/>
        <v>35</v>
      </c>
      <c r="B51" s="42" t="s">
        <v>124</v>
      </c>
      <c r="C51" s="42" t="s">
        <v>118</v>
      </c>
      <c r="D51" s="59" t="s">
        <v>19</v>
      </c>
      <c r="E51" s="107">
        <v>7.3</v>
      </c>
      <c r="F51" s="110"/>
      <c r="G51" s="109">
        <f t="shared" si="7"/>
        <v>7.3</v>
      </c>
    </row>
    <row r="52" ht="12.75">
      <c r="A52" s="40"/>
    </row>
    <row r="53" spans="1:7" ht="12.75">
      <c r="A53" s="66"/>
      <c r="B53" s="62" t="s">
        <v>34</v>
      </c>
      <c r="C53" s="67"/>
      <c r="D53" s="68"/>
      <c r="E53" s="67"/>
      <c r="F53" s="67"/>
      <c r="G53" s="69">
        <f>SUM(G43:G44)</f>
        <v>63.4</v>
      </c>
    </row>
    <row r="54" spans="1:7" ht="5.25" customHeight="1">
      <c r="A54" s="52"/>
      <c r="B54" s="53"/>
      <c r="C54" s="54"/>
      <c r="D54" s="55"/>
      <c r="E54" s="54"/>
      <c r="F54" s="54"/>
      <c r="G54" s="56"/>
    </row>
    <row r="55" spans="1:7" ht="12.75">
      <c r="A55" s="22"/>
      <c r="B55" s="23" t="s">
        <v>35</v>
      </c>
      <c r="C55" s="24"/>
      <c r="D55" s="25"/>
      <c r="E55" s="26"/>
      <c r="F55" s="27"/>
      <c r="G55" s="28"/>
    </row>
    <row r="56" spans="1:7" ht="12.75">
      <c r="A56" s="88">
        <f>SUM(A51+1)</f>
        <v>36</v>
      </c>
      <c r="B56" s="70" t="s">
        <v>36</v>
      </c>
      <c r="C56" s="71"/>
      <c r="D56" s="72" t="s">
        <v>19</v>
      </c>
      <c r="E56" s="73">
        <v>3.8</v>
      </c>
      <c r="F56" s="74"/>
      <c r="G56" s="32">
        <f>PRODUCT(E56:F56)</f>
        <v>3.8</v>
      </c>
    </row>
    <row r="57" spans="1:8" s="39" customFormat="1" ht="12.75">
      <c r="A57" s="149">
        <f>SUM(A56+1)</f>
        <v>37</v>
      </c>
      <c r="B57" s="164" t="s">
        <v>37</v>
      </c>
      <c r="C57" s="145" t="s">
        <v>105</v>
      </c>
      <c r="D57" s="146" t="s">
        <v>19</v>
      </c>
      <c r="E57" s="170">
        <v>16.1</v>
      </c>
      <c r="F57" s="171"/>
      <c r="G57" s="172">
        <f>PRODUCT(E57:F57)</f>
        <v>16.1</v>
      </c>
      <c r="H57" s="38"/>
    </row>
    <row r="58" spans="1:7" ht="12.75">
      <c r="A58" s="47"/>
      <c r="B58" s="77" t="s">
        <v>38</v>
      </c>
      <c r="C58" s="63"/>
      <c r="D58" s="64"/>
      <c r="E58" s="63"/>
      <c r="F58" s="63"/>
      <c r="G58" s="65">
        <f>SUM(G56:G57)</f>
        <v>19.900000000000002</v>
      </c>
    </row>
    <row r="59" spans="1:7" ht="5.25" customHeight="1">
      <c r="A59" s="52"/>
      <c r="B59" s="53"/>
      <c r="C59" s="54"/>
      <c r="D59" s="55"/>
      <c r="E59" s="54"/>
      <c r="F59" s="54"/>
      <c r="G59" s="56"/>
    </row>
    <row r="60" spans="1:7" ht="12.75">
      <c r="A60" s="22"/>
      <c r="B60" s="23" t="s">
        <v>39</v>
      </c>
      <c r="C60" s="24"/>
      <c r="D60" s="25"/>
      <c r="E60" s="26"/>
      <c r="F60" s="27"/>
      <c r="G60" s="28"/>
    </row>
    <row r="61" spans="1:8" s="39" customFormat="1" ht="25.5">
      <c r="A61" s="88">
        <f>SUM(A57+1)</f>
        <v>38</v>
      </c>
      <c r="B61" s="71" t="s">
        <v>113</v>
      </c>
      <c r="C61" s="71" t="s">
        <v>112</v>
      </c>
      <c r="D61" s="72" t="s">
        <v>19</v>
      </c>
      <c r="E61" s="143">
        <v>61.8</v>
      </c>
      <c r="F61" s="124"/>
      <c r="G61" s="114">
        <f aca="true" t="shared" si="9" ref="G61:G69">PRODUCT(E61:F61)</f>
        <v>61.8</v>
      </c>
      <c r="H61" s="38"/>
    </row>
    <row r="62" spans="1:8" s="39" customFormat="1" ht="25.5">
      <c r="A62" s="33"/>
      <c r="B62" s="75" t="s">
        <v>110</v>
      </c>
      <c r="C62" s="75" t="s">
        <v>111</v>
      </c>
      <c r="D62" s="35"/>
      <c r="E62" s="117">
        <v>13.6</v>
      </c>
      <c r="F62" s="111"/>
      <c r="G62" s="109"/>
      <c r="H62" s="38"/>
    </row>
    <row r="63" spans="1:8" s="39" customFormat="1" ht="25.5">
      <c r="A63" s="33"/>
      <c r="B63" s="75" t="s">
        <v>114</v>
      </c>
      <c r="C63" s="45" t="s">
        <v>115</v>
      </c>
      <c r="D63" s="35" t="s">
        <v>19</v>
      </c>
      <c r="E63" s="117">
        <v>6.5</v>
      </c>
      <c r="F63" s="111"/>
      <c r="G63" s="109">
        <f aca="true" t="shared" si="10" ref="G63">PRODUCT(E63:F63)</f>
        <v>6.5</v>
      </c>
      <c r="H63" s="38"/>
    </row>
    <row r="64" spans="1:8" s="39" customFormat="1" ht="12.75">
      <c r="A64" s="33">
        <f>SUM(A61+1)</f>
        <v>39</v>
      </c>
      <c r="B64" s="75" t="s">
        <v>40</v>
      </c>
      <c r="C64" s="75"/>
      <c r="D64" s="35" t="s">
        <v>19</v>
      </c>
      <c r="E64" s="117">
        <v>75.4</v>
      </c>
      <c r="F64" s="111"/>
      <c r="G64" s="109">
        <f t="shared" si="9"/>
        <v>75.4</v>
      </c>
      <c r="H64" s="38"/>
    </row>
    <row r="65" spans="1:8" s="39" customFormat="1" ht="25.5">
      <c r="A65" s="33">
        <f>SUM(A64+1)</f>
        <v>40</v>
      </c>
      <c r="B65" s="75" t="s">
        <v>107</v>
      </c>
      <c r="C65" s="75" t="s">
        <v>109</v>
      </c>
      <c r="D65" s="35" t="s">
        <v>19</v>
      </c>
      <c r="E65" s="117">
        <v>12.9</v>
      </c>
      <c r="F65" s="111"/>
      <c r="G65" s="109">
        <f t="shared" si="9"/>
        <v>12.9</v>
      </c>
      <c r="H65" s="38"/>
    </row>
    <row r="66" spans="1:8" s="39" customFormat="1" ht="12.75">
      <c r="A66" s="33">
        <f>SUM(A65+1)</f>
        <v>41</v>
      </c>
      <c r="B66" s="76" t="s">
        <v>41</v>
      </c>
      <c r="C66" s="45"/>
      <c r="D66" s="35" t="s">
        <v>19</v>
      </c>
      <c r="E66" s="117">
        <v>12.9</v>
      </c>
      <c r="F66" s="111"/>
      <c r="G66" s="109">
        <f t="shared" si="9"/>
        <v>12.9</v>
      </c>
      <c r="H66" s="38"/>
    </row>
    <row r="67" spans="1:8" s="39" customFormat="1" ht="25.5">
      <c r="A67" s="33">
        <f>SUM(A66+1)</f>
        <v>42</v>
      </c>
      <c r="B67" s="75" t="s">
        <v>108</v>
      </c>
      <c r="C67" s="45"/>
      <c r="D67" s="35" t="s">
        <v>19</v>
      </c>
      <c r="E67" s="117">
        <v>12.9</v>
      </c>
      <c r="F67" s="111"/>
      <c r="G67" s="109">
        <f t="shared" si="9"/>
        <v>12.9</v>
      </c>
      <c r="H67" s="38"/>
    </row>
    <row r="68" spans="1:8" s="39" customFormat="1" ht="12.75">
      <c r="A68" s="33">
        <f aca="true" t="shared" si="11" ref="A68:A70">SUM(A67+1)</f>
        <v>43</v>
      </c>
      <c r="B68" s="76" t="s">
        <v>116</v>
      </c>
      <c r="C68" s="45"/>
      <c r="D68" s="35" t="s">
        <v>42</v>
      </c>
      <c r="E68" s="117">
        <v>0</v>
      </c>
      <c r="F68" s="111"/>
      <c r="G68" s="109">
        <f aca="true" t="shared" si="12" ref="G68">PRODUCT(E68:F68)</f>
        <v>0</v>
      </c>
      <c r="H68" s="38"/>
    </row>
    <row r="69" spans="1:8" s="39" customFormat="1" ht="12.75">
      <c r="A69" s="33">
        <f t="shared" si="11"/>
        <v>44</v>
      </c>
      <c r="B69" s="76" t="s">
        <v>106</v>
      </c>
      <c r="C69" s="45"/>
      <c r="D69" s="35" t="s">
        <v>42</v>
      </c>
      <c r="E69" s="117">
        <v>0</v>
      </c>
      <c r="F69" s="111"/>
      <c r="G69" s="109">
        <f t="shared" si="9"/>
        <v>0</v>
      </c>
      <c r="H69" s="38"/>
    </row>
    <row r="70" spans="1:8" s="39" customFormat="1" ht="12.75">
      <c r="A70" s="149">
        <f t="shared" si="11"/>
        <v>45</v>
      </c>
      <c r="B70" s="169" t="s">
        <v>117</v>
      </c>
      <c r="C70" s="138"/>
      <c r="D70" s="146" t="s">
        <v>19</v>
      </c>
      <c r="E70" s="168">
        <v>88.3</v>
      </c>
      <c r="F70" s="148"/>
      <c r="G70" s="142">
        <f aca="true" t="shared" si="13" ref="G70">PRODUCT(E70:F70)</f>
        <v>88.3</v>
      </c>
      <c r="H70" s="38"/>
    </row>
    <row r="71" spans="1:7" ht="12.75">
      <c r="A71" s="52"/>
      <c r="B71" s="77" t="s">
        <v>43</v>
      </c>
      <c r="C71" s="63"/>
      <c r="D71" s="64"/>
      <c r="E71" s="118"/>
      <c r="F71" s="118"/>
      <c r="G71" s="119">
        <f>SUM(G61:G69)</f>
        <v>182.4</v>
      </c>
    </row>
    <row r="72" spans="1:7" ht="5.25" customHeight="1">
      <c r="A72" s="52"/>
      <c r="B72" s="53"/>
      <c r="C72" s="54"/>
      <c r="D72" s="55"/>
      <c r="E72" s="120"/>
      <c r="F72" s="120"/>
      <c r="G72" s="121"/>
    </row>
    <row r="73" spans="1:7" ht="12.75">
      <c r="A73" s="15"/>
      <c r="B73" s="131" t="s">
        <v>44</v>
      </c>
      <c r="C73" s="132"/>
      <c r="D73" s="18"/>
      <c r="E73" s="19"/>
      <c r="F73" s="20"/>
      <c r="G73" s="87"/>
    </row>
    <row r="74" spans="1:7" ht="25.5">
      <c r="A74" s="88">
        <f>SUM(A70+1)</f>
        <v>46</v>
      </c>
      <c r="B74" s="78" t="s">
        <v>163</v>
      </c>
      <c r="C74" s="81" t="s">
        <v>45</v>
      </c>
      <c r="D74" s="31" t="s">
        <v>19</v>
      </c>
      <c r="E74" s="136">
        <v>67.7</v>
      </c>
      <c r="F74" s="113"/>
      <c r="G74" s="114">
        <f>PRODUCT(E74:F74)</f>
        <v>67.7</v>
      </c>
    </row>
    <row r="75" spans="1:7" ht="25.5">
      <c r="A75" s="33">
        <f>SUM(A74+1)</f>
        <v>47</v>
      </c>
      <c r="B75" s="79" t="s">
        <v>164</v>
      </c>
      <c r="C75" s="45" t="s">
        <v>45</v>
      </c>
      <c r="D75" s="43" t="s">
        <v>19</v>
      </c>
      <c r="E75" s="122">
        <v>64.8</v>
      </c>
      <c r="F75" s="116"/>
      <c r="G75" s="109">
        <f>PRODUCT(E75:F75)</f>
        <v>64.8</v>
      </c>
    </row>
    <row r="76" spans="1:7" ht="38.25">
      <c r="A76" s="33">
        <f>SUM(A75+1)</f>
        <v>48</v>
      </c>
      <c r="B76" s="79" t="s">
        <v>165</v>
      </c>
      <c r="C76" s="45" t="s">
        <v>153</v>
      </c>
      <c r="D76" s="43" t="s">
        <v>15</v>
      </c>
      <c r="E76" s="122">
        <v>1</v>
      </c>
      <c r="F76" s="116"/>
      <c r="G76" s="109">
        <f>PRODUCT(E76:F76)</f>
        <v>1</v>
      </c>
    </row>
    <row r="77" spans="1:7" ht="25.5">
      <c r="A77" s="149">
        <f>SUM(A76+1)</f>
        <v>49</v>
      </c>
      <c r="B77" s="137" t="s">
        <v>162</v>
      </c>
      <c r="C77" s="138" t="s">
        <v>45</v>
      </c>
      <c r="D77" s="139" t="s">
        <v>19</v>
      </c>
      <c r="E77" s="140">
        <v>23.5</v>
      </c>
      <c r="F77" s="141"/>
      <c r="G77" s="142">
        <f>PRODUCT(E77:F77)</f>
        <v>23.5</v>
      </c>
    </row>
    <row r="78" spans="1:7" ht="12.75">
      <c r="A78" s="47"/>
      <c r="B78" s="77" t="s">
        <v>43</v>
      </c>
      <c r="C78" s="63"/>
      <c r="D78" s="64"/>
      <c r="E78" s="118"/>
      <c r="F78" s="118"/>
      <c r="G78" s="119">
        <f>SUM(G74:G77)</f>
        <v>157</v>
      </c>
    </row>
    <row r="79" spans="1:7" ht="4.5" customHeight="1">
      <c r="A79" s="52"/>
      <c r="B79" s="53"/>
      <c r="C79" s="54"/>
      <c r="D79" s="55"/>
      <c r="E79" s="120"/>
      <c r="F79" s="120"/>
      <c r="G79" s="121"/>
    </row>
    <row r="80" spans="1:7" ht="12.75">
      <c r="A80" s="22"/>
      <c r="B80" s="23" t="s">
        <v>46</v>
      </c>
      <c r="C80" s="24"/>
      <c r="D80" s="25"/>
      <c r="E80" s="26"/>
      <c r="F80" s="27"/>
      <c r="G80" s="28"/>
    </row>
    <row r="81" spans="1:8" s="39" customFormat="1" ht="68.25" customHeight="1">
      <c r="A81" s="88">
        <f>SUM(A77+1)</f>
        <v>50</v>
      </c>
      <c r="B81" s="71" t="s">
        <v>130</v>
      </c>
      <c r="C81" s="81"/>
      <c r="D81" s="72" t="s">
        <v>19</v>
      </c>
      <c r="E81" s="143">
        <v>60.8</v>
      </c>
      <c r="F81" s="113"/>
      <c r="G81" s="114">
        <f aca="true" t="shared" si="14" ref="G81:G87">PRODUCT(E81:F81)</f>
        <v>60.8</v>
      </c>
      <c r="H81" s="38"/>
    </row>
    <row r="82" spans="1:8" s="39" customFormat="1" ht="25.5">
      <c r="A82" s="33">
        <f aca="true" t="shared" si="15" ref="A82:A87">SUM(A81+1)</f>
        <v>51</v>
      </c>
      <c r="B82" s="75" t="s">
        <v>132</v>
      </c>
      <c r="C82" s="45" t="s">
        <v>131</v>
      </c>
      <c r="D82" s="35" t="s">
        <v>19</v>
      </c>
      <c r="E82" s="117">
        <v>2.9</v>
      </c>
      <c r="F82" s="116"/>
      <c r="G82" s="109">
        <f t="shared" si="14"/>
        <v>2.9</v>
      </c>
      <c r="H82" s="38"/>
    </row>
    <row r="83" spans="1:8" s="39" customFormat="1" ht="25.5">
      <c r="A83" s="33">
        <f t="shared" si="15"/>
        <v>52</v>
      </c>
      <c r="B83" s="75" t="s">
        <v>137</v>
      </c>
      <c r="C83" s="45" t="s">
        <v>47</v>
      </c>
      <c r="D83" s="35" t="s">
        <v>19</v>
      </c>
      <c r="E83" s="117">
        <v>2.9</v>
      </c>
      <c r="F83" s="116"/>
      <c r="G83" s="109">
        <f t="shared" si="14"/>
        <v>2.9</v>
      </c>
      <c r="H83" s="38"/>
    </row>
    <row r="84" spans="1:8" s="39" customFormat="1" ht="63.75">
      <c r="A84" s="33">
        <f t="shared" si="15"/>
        <v>53</v>
      </c>
      <c r="B84" s="75" t="s">
        <v>134</v>
      </c>
      <c r="C84" s="75" t="s">
        <v>133</v>
      </c>
      <c r="D84" s="35" t="s">
        <v>19</v>
      </c>
      <c r="E84" s="117">
        <v>12.9</v>
      </c>
      <c r="F84" s="116"/>
      <c r="G84" s="109">
        <f t="shared" si="14"/>
        <v>12.9</v>
      </c>
      <c r="H84" s="38"/>
    </row>
    <row r="85" spans="1:8" s="39" customFormat="1" ht="25.5">
      <c r="A85" s="33">
        <f t="shared" si="15"/>
        <v>54</v>
      </c>
      <c r="B85" s="75" t="s">
        <v>136</v>
      </c>
      <c r="C85" s="45" t="s">
        <v>135</v>
      </c>
      <c r="D85" s="35" t="s">
        <v>19</v>
      </c>
      <c r="E85" s="117">
        <v>12.9</v>
      </c>
      <c r="F85" s="116"/>
      <c r="G85" s="109">
        <f>PRODUCT(E85:F85)</f>
        <v>12.9</v>
      </c>
      <c r="H85" s="38"/>
    </row>
    <row r="86" spans="1:8" s="39" customFormat="1" ht="25.5">
      <c r="A86" s="33">
        <f t="shared" si="15"/>
        <v>55</v>
      </c>
      <c r="B86" s="75" t="s">
        <v>138</v>
      </c>
      <c r="C86" s="45" t="s">
        <v>139</v>
      </c>
      <c r="D86" s="35" t="s">
        <v>26</v>
      </c>
      <c r="E86" s="117">
        <v>27</v>
      </c>
      <c r="F86" s="116"/>
      <c r="G86" s="109">
        <f t="shared" si="14"/>
        <v>27</v>
      </c>
      <c r="H86" s="38"/>
    </row>
    <row r="87" spans="1:7" ht="38.25">
      <c r="A87" s="149">
        <f t="shared" si="15"/>
        <v>56</v>
      </c>
      <c r="B87" s="144" t="s">
        <v>48</v>
      </c>
      <c r="C87" s="138" t="s">
        <v>140</v>
      </c>
      <c r="D87" s="139" t="s">
        <v>26</v>
      </c>
      <c r="E87" s="140">
        <v>1.6</v>
      </c>
      <c r="F87" s="141"/>
      <c r="G87" s="142">
        <f t="shared" si="14"/>
        <v>1.6</v>
      </c>
    </row>
    <row r="88" spans="1:7" ht="12.75">
      <c r="A88" s="47"/>
      <c r="B88" s="77" t="s">
        <v>38</v>
      </c>
      <c r="C88" s="63"/>
      <c r="D88" s="64"/>
      <c r="E88" s="118"/>
      <c r="F88" s="118"/>
      <c r="G88" s="119">
        <f>SUM(G81:G87)</f>
        <v>121</v>
      </c>
    </row>
    <row r="89" spans="1:7" ht="4.5" customHeight="1">
      <c r="A89" s="52"/>
      <c r="B89" s="53"/>
      <c r="C89" s="54"/>
      <c r="D89" s="55"/>
      <c r="E89" s="120"/>
      <c r="F89" s="120"/>
      <c r="G89" s="121"/>
    </row>
    <row r="90" spans="1:7" ht="12.75">
      <c r="A90" s="22"/>
      <c r="B90" s="23" t="s">
        <v>141</v>
      </c>
      <c r="C90" s="24"/>
      <c r="D90" s="25"/>
      <c r="E90" s="26"/>
      <c r="F90" s="27"/>
      <c r="G90" s="28"/>
    </row>
    <row r="91" spans="1:7" ht="25.5">
      <c r="A91" s="88">
        <f>SUM(A87+1)</f>
        <v>57</v>
      </c>
      <c r="B91" s="80" t="s">
        <v>150</v>
      </c>
      <c r="C91" s="81" t="s">
        <v>49</v>
      </c>
      <c r="D91" s="72" t="s">
        <v>15</v>
      </c>
      <c r="E91" s="123">
        <v>1</v>
      </c>
      <c r="F91" s="124"/>
      <c r="G91" s="114">
        <f aca="true" t="shared" si="16" ref="G91:G92">PRODUCT(E91:F91)</f>
        <v>1</v>
      </c>
    </row>
    <row r="92" spans="1:7" ht="69" customHeight="1">
      <c r="A92" s="33">
        <f>SUM(A91+1)</f>
        <v>58</v>
      </c>
      <c r="B92" s="75" t="s">
        <v>142</v>
      </c>
      <c r="C92" s="75" t="s">
        <v>143</v>
      </c>
      <c r="D92" s="35" t="s">
        <v>13</v>
      </c>
      <c r="E92" s="125">
        <v>1</v>
      </c>
      <c r="F92" s="111"/>
      <c r="G92" s="109">
        <f t="shared" si="16"/>
        <v>1</v>
      </c>
    </row>
    <row r="93" spans="1:7" ht="76.5">
      <c r="A93" s="33">
        <f aca="true" t="shared" si="17" ref="A93:A96">SUM(A92+1)</f>
        <v>59</v>
      </c>
      <c r="B93" s="75" t="s">
        <v>235</v>
      </c>
      <c r="C93" s="75" t="s">
        <v>144</v>
      </c>
      <c r="D93" s="35" t="s">
        <v>13</v>
      </c>
      <c r="E93" s="125">
        <v>2</v>
      </c>
      <c r="F93" s="111"/>
      <c r="G93" s="109">
        <f aca="true" t="shared" si="18" ref="G93:G96">PRODUCT(E93:F93)</f>
        <v>2</v>
      </c>
    </row>
    <row r="94" spans="1:7" ht="76.5">
      <c r="A94" s="33">
        <f t="shared" si="17"/>
        <v>60</v>
      </c>
      <c r="B94" s="75" t="s">
        <v>236</v>
      </c>
      <c r="C94" s="75" t="s">
        <v>147</v>
      </c>
      <c r="D94" s="35" t="s">
        <v>13</v>
      </c>
      <c r="E94" s="125">
        <v>3</v>
      </c>
      <c r="F94" s="111"/>
      <c r="G94" s="109">
        <f t="shared" si="18"/>
        <v>3</v>
      </c>
    </row>
    <row r="95" spans="1:7" ht="54" customHeight="1">
      <c r="A95" s="33">
        <f t="shared" si="17"/>
        <v>61</v>
      </c>
      <c r="B95" s="75" t="s">
        <v>145</v>
      </c>
      <c r="C95" s="75" t="s">
        <v>146</v>
      </c>
      <c r="D95" s="35" t="s">
        <v>13</v>
      </c>
      <c r="E95" s="125">
        <v>1</v>
      </c>
      <c r="F95" s="111"/>
      <c r="G95" s="109">
        <f t="shared" si="18"/>
        <v>1</v>
      </c>
    </row>
    <row r="96" spans="1:7" ht="51">
      <c r="A96" s="149">
        <f t="shared" si="17"/>
        <v>62</v>
      </c>
      <c r="B96" s="145" t="s">
        <v>148</v>
      </c>
      <c r="C96" s="145" t="s">
        <v>149</v>
      </c>
      <c r="D96" s="146" t="s">
        <v>15</v>
      </c>
      <c r="E96" s="147">
        <v>1</v>
      </c>
      <c r="F96" s="148"/>
      <c r="G96" s="142">
        <f t="shared" si="18"/>
        <v>1</v>
      </c>
    </row>
    <row r="97" spans="1:7" ht="12.75">
      <c r="A97" s="47"/>
      <c r="B97" s="77" t="s">
        <v>50</v>
      </c>
      <c r="C97" s="63"/>
      <c r="D97" s="64"/>
      <c r="E97" s="118"/>
      <c r="F97" s="118"/>
      <c r="G97" s="119">
        <f>SUM(G91:G96)</f>
        <v>9</v>
      </c>
    </row>
    <row r="98" spans="1:7" ht="6.75" customHeight="1">
      <c r="A98" s="15"/>
      <c r="B98" s="84"/>
      <c r="C98" s="85"/>
      <c r="D98" s="86"/>
      <c r="E98" s="126"/>
      <c r="F98" s="126"/>
      <c r="G98" s="127"/>
    </row>
    <row r="99" spans="1:7" ht="12" customHeight="1">
      <c r="A99" s="22"/>
      <c r="B99" s="23" t="s">
        <v>151</v>
      </c>
      <c r="C99" s="24"/>
      <c r="D99" s="25"/>
      <c r="E99" s="26"/>
      <c r="F99" s="27"/>
      <c r="G99" s="28"/>
    </row>
    <row r="100" spans="1:7" ht="24.75" customHeight="1">
      <c r="A100" s="88">
        <f>SUM(A96+1)</f>
        <v>63</v>
      </c>
      <c r="B100" s="71" t="s">
        <v>170</v>
      </c>
      <c r="C100" s="150"/>
      <c r="D100" s="72" t="s">
        <v>19</v>
      </c>
      <c r="E100" s="123">
        <v>31.5</v>
      </c>
      <c r="F100" s="124"/>
      <c r="G100" s="114">
        <f aca="true" t="shared" si="19" ref="G100:G101">PRODUCT(E100:F100)</f>
        <v>31.5</v>
      </c>
    </row>
    <row r="101" spans="1:7" ht="24.75" customHeight="1">
      <c r="A101" s="33">
        <f>SUM(A100+1)</f>
        <v>64</v>
      </c>
      <c r="B101" s="75" t="s">
        <v>166</v>
      </c>
      <c r="C101" s="83" t="s">
        <v>154</v>
      </c>
      <c r="D101" s="35" t="s">
        <v>26</v>
      </c>
      <c r="E101" s="125">
        <v>9</v>
      </c>
      <c r="F101" s="111"/>
      <c r="G101" s="109">
        <f t="shared" si="19"/>
        <v>9</v>
      </c>
    </row>
    <row r="102" spans="1:7" ht="12.75" customHeight="1">
      <c r="A102" s="33">
        <f>SUM(A101+1)</f>
        <v>65</v>
      </c>
      <c r="B102" s="75" t="s">
        <v>158</v>
      </c>
      <c r="C102" s="76" t="s">
        <v>157</v>
      </c>
      <c r="D102" s="35" t="s">
        <v>13</v>
      </c>
      <c r="E102" s="125">
        <v>1</v>
      </c>
      <c r="F102" s="111"/>
      <c r="G102" s="109">
        <f>PRODUCT(E102:F102)</f>
        <v>1</v>
      </c>
    </row>
    <row r="103" spans="1:7" ht="12.75" customHeight="1">
      <c r="A103" s="33">
        <f aca="true" t="shared" si="20" ref="A103:A106">SUM(A102+1)</f>
        <v>66</v>
      </c>
      <c r="B103" s="75" t="s">
        <v>155</v>
      </c>
      <c r="C103" s="76" t="s">
        <v>156</v>
      </c>
      <c r="D103" s="35" t="s">
        <v>13</v>
      </c>
      <c r="E103" s="125">
        <v>1</v>
      </c>
      <c r="F103" s="111"/>
      <c r="G103" s="109">
        <f>PRODUCT(E103:F103)</f>
        <v>1</v>
      </c>
    </row>
    <row r="104" spans="1:7" ht="24.75" customHeight="1">
      <c r="A104" s="33">
        <f t="shared" si="20"/>
        <v>67</v>
      </c>
      <c r="B104" s="151" t="s">
        <v>169</v>
      </c>
      <c r="C104" s="152"/>
      <c r="D104" s="35" t="s">
        <v>13</v>
      </c>
      <c r="E104" s="125">
        <v>4</v>
      </c>
      <c r="F104" s="111"/>
      <c r="G104" s="109">
        <f>PRODUCT(E104:F104)</f>
        <v>4</v>
      </c>
    </row>
    <row r="105" spans="1:7" ht="24.75" customHeight="1">
      <c r="A105" s="33">
        <f t="shared" si="20"/>
        <v>68</v>
      </c>
      <c r="B105" s="151" t="s">
        <v>167</v>
      </c>
      <c r="C105" s="153"/>
      <c r="D105" s="35" t="s">
        <v>13</v>
      </c>
      <c r="E105" s="125">
        <v>1</v>
      </c>
      <c r="F105" s="111"/>
      <c r="G105" s="109">
        <f>PRODUCT(E105:F105)</f>
        <v>1</v>
      </c>
    </row>
    <row r="106" spans="1:7" ht="51" customHeight="1">
      <c r="A106" s="33">
        <f t="shared" si="20"/>
        <v>69</v>
      </c>
      <c r="B106" s="154" t="s">
        <v>168</v>
      </c>
      <c r="C106" s="155"/>
      <c r="D106" s="146" t="s">
        <v>26</v>
      </c>
      <c r="E106" s="147">
        <v>8.2</v>
      </c>
      <c r="F106" s="148"/>
      <c r="G106" s="142">
        <f aca="true" t="shared" si="21" ref="G106">PRODUCT(E106:F106)</f>
        <v>8.2</v>
      </c>
    </row>
    <row r="107" spans="1:7" ht="12" customHeight="1">
      <c r="A107" s="47"/>
      <c r="B107" s="77" t="s">
        <v>152</v>
      </c>
      <c r="C107" s="63"/>
      <c r="D107" s="64"/>
      <c r="E107" s="118"/>
      <c r="F107" s="118"/>
      <c r="G107" s="119">
        <f>SUM(G100:G103)</f>
        <v>42.5</v>
      </c>
    </row>
    <row r="108" spans="2:7" ht="5.25" customHeight="1">
      <c r="B108" s="23"/>
      <c r="C108" s="24"/>
      <c r="D108" s="25"/>
      <c r="E108" s="26"/>
      <c r="F108" s="27"/>
      <c r="G108" s="28"/>
    </row>
    <row r="109" spans="1:7" ht="12.75">
      <c r="A109" s="15"/>
      <c r="B109" s="131" t="s">
        <v>51</v>
      </c>
      <c r="C109" s="132"/>
      <c r="D109" s="18"/>
      <c r="E109" s="19"/>
      <c r="F109" s="20"/>
      <c r="G109" s="87"/>
    </row>
    <row r="110" spans="1:7" ht="38.25">
      <c r="A110" s="88">
        <f>SUM(A106+1)</f>
        <v>70</v>
      </c>
      <c r="B110" s="71" t="s">
        <v>185</v>
      </c>
      <c r="C110" s="91" t="s">
        <v>186</v>
      </c>
      <c r="D110" s="72" t="s">
        <v>15</v>
      </c>
      <c r="E110" s="143">
        <v>1</v>
      </c>
      <c r="F110" s="124"/>
      <c r="G110" s="114">
        <f>PRODUCT(E110:F110)</f>
        <v>1</v>
      </c>
    </row>
    <row r="111" spans="1:7" ht="38.25">
      <c r="A111" s="33">
        <f>SUM(A110+1)</f>
        <v>71</v>
      </c>
      <c r="B111" s="75" t="s">
        <v>231</v>
      </c>
      <c r="C111" s="165" t="s">
        <v>190</v>
      </c>
      <c r="D111" s="35" t="s">
        <v>15</v>
      </c>
      <c r="E111" s="117">
        <v>1</v>
      </c>
      <c r="F111" s="111"/>
      <c r="G111" s="109">
        <f aca="true" t="shared" si="22" ref="G111:G114">PRODUCT(E111:F111)</f>
        <v>1</v>
      </c>
    </row>
    <row r="112" spans="1:7" ht="38.25">
      <c r="A112" s="33">
        <f>SUM(A111+1)</f>
        <v>72</v>
      </c>
      <c r="B112" s="75" t="s">
        <v>234</v>
      </c>
      <c r="C112" s="165" t="s">
        <v>187</v>
      </c>
      <c r="D112" s="35" t="s">
        <v>15</v>
      </c>
      <c r="E112" s="117">
        <v>1</v>
      </c>
      <c r="F112" s="111"/>
      <c r="G112" s="109">
        <f t="shared" si="22"/>
        <v>1</v>
      </c>
    </row>
    <row r="113" spans="1:7" ht="38.25">
      <c r="A113" s="33">
        <f>SUM(A112+1)</f>
        <v>73</v>
      </c>
      <c r="B113" s="75" t="s">
        <v>232</v>
      </c>
      <c r="C113" s="165" t="s">
        <v>188</v>
      </c>
      <c r="D113" s="35" t="s">
        <v>15</v>
      </c>
      <c r="E113" s="117">
        <v>1</v>
      </c>
      <c r="F113" s="111"/>
      <c r="G113" s="109">
        <f aca="true" t="shared" si="23" ref="G113">PRODUCT(E113:F113)</f>
        <v>1</v>
      </c>
    </row>
    <row r="114" spans="1:7" ht="38.25">
      <c r="A114" s="33">
        <f>SUM(A113+1)</f>
        <v>74</v>
      </c>
      <c r="B114" s="75" t="s">
        <v>233</v>
      </c>
      <c r="C114" s="165" t="s">
        <v>189</v>
      </c>
      <c r="D114" s="35" t="s">
        <v>15</v>
      </c>
      <c r="E114" s="117">
        <v>1</v>
      </c>
      <c r="F114" s="111"/>
      <c r="G114" s="109">
        <f t="shared" si="22"/>
        <v>1</v>
      </c>
    </row>
    <row r="115" spans="1:7" ht="12.75">
      <c r="A115" s="33">
        <v>75</v>
      </c>
      <c r="B115" s="76" t="s">
        <v>191</v>
      </c>
      <c r="C115" s="165"/>
      <c r="D115" s="35" t="s">
        <v>15</v>
      </c>
      <c r="E115" s="117">
        <v>1</v>
      </c>
      <c r="F115" s="111"/>
      <c r="G115" s="109">
        <f>PRODUCT(E115:F115)</f>
        <v>1</v>
      </c>
    </row>
    <row r="116" spans="1:7" ht="12.75">
      <c r="A116" s="33">
        <v>76</v>
      </c>
      <c r="B116" s="76" t="s">
        <v>192</v>
      </c>
      <c r="C116" s="165"/>
      <c r="D116" s="35" t="s">
        <v>15</v>
      </c>
      <c r="E116" s="117">
        <v>1</v>
      </c>
      <c r="F116" s="111"/>
      <c r="G116" s="109">
        <f aca="true" t="shared" si="24" ref="G116">PRODUCT(E116:F116)</f>
        <v>1</v>
      </c>
    </row>
    <row r="117" spans="1:7" ht="13.5" customHeight="1">
      <c r="A117" s="33">
        <v>77</v>
      </c>
      <c r="B117" s="75" t="s">
        <v>195</v>
      </c>
      <c r="C117" s="151" t="s">
        <v>193</v>
      </c>
      <c r="D117" s="35" t="s">
        <v>13</v>
      </c>
      <c r="E117" s="117">
        <v>3</v>
      </c>
      <c r="F117" s="111"/>
      <c r="G117" s="109">
        <f>PRODUCT(E117:F117)</f>
        <v>3</v>
      </c>
    </row>
    <row r="118" spans="1:7" ht="12.75">
      <c r="A118" s="33">
        <v>78</v>
      </c>
      <c r="B118" s="76" t="s">
        <v>194</v>
      </c>
      <c r="C118" s="151" t="s">
        <v>52</v>
      </c>
      <c r="D118" s="35" t="s">
        <v>13</v>
      </c>
      <c r="E118" s="117">
        <v>3</v>
      </c>
      <c r="F118" s="111"/>
      <c r="G118" s="109">
        <f>PRODUCT(E118:F118)</f>
        <v>3</v>
      </c>
    </row>
    <row r="119" spans="1:7" ht="12.75">
      <c r="A119" s="33">
        <v>79</v>
      </c>
      <c r="B119" s="76"/>
      <c r="C119" s="151"/>
      <c r="D119" s="35"/>
      <c r="E119" s="117"/>
      <c r="F119" s="111"/>
      <c r="G119" s="109"/>
    </row>
    <row r="120" spans="1:7" ht="12.75">
      <c r="A120" s="33">
        <f aca="true" t="shared" si="25" ref="A120:A139">SUM(A119+1)</f>
        <v>80</v>
      </c>
      <c r="B120" s="76" t="s">
        <v>197</v>
      </c>
      <c r="C120" s="151" t="s">
        <v>53</v>
      </c>
      <c r="D120" s="35" t="s">
        <v>13</v>
      </c>
      <c r="E120" s="117">
        <v>3</v>
      </c>
      <c r="F120" s="111"/>
      <c r="G120" s="109">
        <f>PRODUCT(E120:F120)</f>
        <v>3</v>
      </c>
    </row>
    <row r="121" spans="1:7" ht="12.75">
      <c r="A121" s="33">
        <f t="shared" si="25"/>
        <v>81</v>
      </c>
      <c r="B121" s="76" t="s">
        <v>196</v>
      </c>
      <c r="C121" s="151" t="s">
        <v>54</v>
      </c>
      <c r="D121" s="35" t="s">
        <v>13</v>
      </c>
      <c r="E121" s="117">
        <v>3</v>
      </c>
      <c r="F121" s="111"/>
      <c r="G121" s="109">
        <f>PRODUCT(E121:F121)</f>
        <v>3</v>
      </c>
    </row>
    <row r="122" spans="1:7" ht="38.25">
      <c r="A122" s="33">
        <v>82</v>
      </c>
      <c r="B122" s="75" t="s">
        <v>198</v>
      </c>
      <c r="C122" s="151" t="s">
        <v>55</v>
      </c>
      <c r="D122" s="35" t="s">
        <v>13</v>
      </c>
      <c r="E122" s="117">
        <v>2</v>
      </c>
      <c r="F122" s="111"/>
      <c r="G122" s="109">
        <f>PRODUCT(E122:F122)</f>
        <v>2</v>
      </c>
    </row>
    <row r="123" spans="1:7" ht="12.75">
      <c r="A123" s="33">
        <f t="shared" si="25"/>
        <v>83</v>
      </c>
      <c r="B123" s="76" t="s">
        <v>56</v>
      </c>
      <c r="C123" s="151" t="s">
        <v>57</v>
      </c>
      <c r="D123" s="35" t="s">
        <v>13</v>
      </c>
      <c r="E123" s="117">
        <v>2</v>
      </c>
      <c r="F123" s="111"/>
      <c r="G123" s="109">
        <f>PRODUCT(E123:F123)</f>
        <v>2</v>
      </c>
    </row>
    <row r="124" spans="1:7" ht="12.75">
      <c r="A124" s="33"/>
      <c r="B124" s="76" t="s">
        <v>199</v>
      </c>
      <c r="C124" s="151"/>
      <c r="D124" s="35" t="s">
        <v>13</v>
      </c>
      <c r="E124" s="117">
        <v>2</v>
      </c>
      <c r="F124" s="111"/>
      <c r="G124" s="109">
        <f aca="true" t="shared" si="26" ref="G124">PRODUCT(E124:F124)</f>
        <v>2</v>
      </c>
    </row>
    <row r="125" spans="1:7" ht="12.75">
      <c r="A125" s="33">
        <f>SUM(A123+1)</f>
        <v>84</v>
      </c>
      <c r="B125" s="167" t="s">
        <v>200</v>
      </c>
      <c r="C125" s="151" t="s">
        <v>201</v>
      </c>
      <c r="D125" s="35" t="s">
        <v>13</v>
      </c>
      <c r="E125" s="117">
        <v>4</v>
      </c>
      <c r="F125" s="111"/>
      <c r="G125" s="109">
        <f>PRODUCT(E125:F125)</f>
        <v>4</v>
      </c>
    </row>
    <row r="126" spans="1:7" ht="12.75">
      <c r="A126" s="33">
        <f t="shared" si="25"/>
        <v>85</v>
      </c>
      <c r="B126" s="36" t="s">
        <v>223</v>
      </c>
      <c r="C126" s="151" t="s">
        <v>222</v>
      </c>
      <c r="D126" s="35" t="s">
        <v>13</v>
      </c>
      <c r="E126" s="117">
        <v>2</v>
      </c>
      <c r="F126" s="111"/>
      <c r="G126" s="109">
        <f>PRODUCT(E126:F126)</f>
        <v>2</v>
      </c>
    </row>
    <row r="127" spans="1:7" ht="12.75">
      <c r="A127" s="33">
        <f>SUM(A126+1)</f>
        <v>86</v>
      </c>
      <c r="B127" s="76" t="s">
        <v>204</v>
      </c>
      <c r="C127" s="151" t="s">
        <v>203</v>
      </c>
      <c r="D127" s="35" t="s">
        <v>13</v>
      </c>
      <c r="E127" s="117">
        <v>4</v>
      </c>
      <c r="F127" s="111"/>
      <c r="G127" s="109">
        <f>PRODUCT(E127:F127)</f>
        <v>4</v>
      </c>
    </row>
    <row r="128" spans="1:7" ht="25.5">
      <c r="A128" s="33">
        <f t="shared" si="25"/>
        <v>87</v>
      </c>
      <c r="B128" s="76" t="s">
        <v>205</v>
      </c>
      <c r="C128" s="151" t="s">
        <v>202</v>
      </c>
      <c r="D128" s="35" t="s">
        <v>13</v>
      </c>
      <c r="E128" s="117">
        <v>4</v>
      </c>
      <c r="F128" s="111"/>
      <c r="G128" s="109">
        <f>PRODUCT(E128:F128)</f>
        <v>4</v>
      </c>
    </row>
    <row r="129" spans="1:7" ht="38.25">
      <c r="A129" s="33">
        <f t="shared" si="25"/>
        <v>88</v>
      </c>
      <c r="B129" s="75" t="s">
        <v>224</v>
      </c>
      <c r="C129" s="151" t="s">
        <v>266</v>
      </c>
      <c r="D129" s="35" t="s">
        <v>13</v>
      </c>
      <c r="E129" s="117">
        <v>3</v>
      </c>
      <c r="F129" s="111"/>
      <c r="G129" s="109">
        <f>PRODUCT(E129:F129)</f>
        <v>3</v>
      </c>
    </row>
    <row r="130" spans="1:7" ht="25.5">
      <c r="A130" s="33">
        <f t="shared" si="25"/>
        <v>89</v>
      </c>
      <c r="B130" s="75" t="s">
        <v>225</v>
      </c>
      <c r="C130" s="151" t="s">
        <v>265</v>
      </c>
      <c r="D130" s="35" t="s">
        <v>13</v>
      </c>
      <c r="E130" s="117">
        <v>3</v>
      </c>
      <c r="F130" s="111"/>
      <c r="G130" s="109">
        <f aca="true" t="shared" si="27" ref="G130">PRODUCT(E130:F130)</f>
        <v>3</v>
      </c>
    </row>
    <row r="131" spans="1:7" ht="12.75">
      <c r="A131" s="33">
        <f t="shared" si="25"/>
        <v>90</v>
      </c>
      <c r="B131" s="76" t="s">
        <v>218</v>
      </c>
      <c r="C131" s="151" t="s">
        <v>219</v>
      </c>
      <c r="D131" s="35" t="s">
        <v>13</v>
      </c>
      <c r="E131" s="117">
        <v>1</v>
      </c>
      <c r="F131" s="111"/>
      <c r="G131" s="109">
        <f aca="true" t="shared" si="28" ref="G131:G132">PRODUCT(E131:F131)</f>
        <v>1</v>
      </c>
    </row>
    <row r="132" spans="1:7" ht="12.75">
      <c r="A132" s="33">
        <f t="shared" si="25"/>
        <v>91</v>
      </c>
      <c r="B132" s="76" t="s">
        <v>221</v>
      </c>
      <c r="C132" s="151" t="s">
        <v>220</v>
      </c>
      <c r="D132" s="35" t="s">
        <v>13</v>
      </c>
      <c r="E132" s="117">
        <v>1</v>
      </c>
      <c r="F132" s="111"/>
      <c r="G132" s="109">
        <f t="shared" si="28"/>
        <v>1</v>
      </c>
    </row>
    <row r="133" spans="1:7" ht="12.75">
      <c r="A133" s="33">
        <f t="shared" si="25"/>
        <v>92</v>
      </c>
      <c r="B133" s="76" t="s">
        <v>210</v>
      </c>
      <c r="C133" s="151" t="s">
        <v>209</v>
      </c>
      <c r="D133" s="35" t="s">
        <v>13</v>
      </c>
      <c r="E133" s="117">
        <v>3</v>
      </c>
      <c r="F133" s="111"/>
      <c r="G133" s="109">
        <f>PRODUCT(E133:F133)</f>
        <v>3</v>
      </c>
    </row>
    <row r="134" spans="1:7" ht="12.75">
      <c r="A134" s="33">
        <f t="shared" si="25"/>
        <v>93</v>
      </c>
      <c r="B134" s="76" t="s">
        <v>206</v>
      </c>
      <c r="C134" s="151" t="s">
        <v>207</v>
      </c>
      <c r="D134" s="35" t="s">
        <v>13</v>
      </c>
      <c r="E134" s="117">
        <v>4</v>
      </c>
      <c r="F134" s="111"/>
      <c r="G134" s="109">
        <f>PRODUCT(E134:F134)</f>
        <v>4</v>
      </c>
    </row>
    <row r="135" spans="1:7" ht="12.75">
      <c r="A135" s="33">
        <f t="shared" si="25"/>
        <v>94</v>
      </c>
      <c r="B135" s="76" t="s">
        <v>211</v>
      </c>
      <c r="C135" s="151" t="s">
        <v>208</v>
      </c>
      <c r="D135" s="35" t="s">
        <v>13</v>
      </c>
      <c r="E135" s="117">
        <v>3</v>
      </c>
      <c r="F135" s="111"/>
      <c r="G135" s="109">
        <f>PRODUCT(E135:F135)</f>
        <v>3</v>
      </c>
    </row>
    <row r="136" spans="1:7" ht="12.75" customHeight="1">
      <c r="A136" s="33">
        <f t="shared" si="25"/>
        <v>95</v>
      </c>
      <c r="B136" s="76" t="s">
        <v>212</v>
      </c>
      <c r="C136" s="151" t="s">
        <v>217</v>
      </c>
      <c r="D136" s="35" t="s">
        <v>13</v>
      </c>
      <c r="E136" s="117">
        <v>2</v>
      </c>
      <c r="F136" s="111"/>
      <c r="G136" s="109">
        <f>PRODUCT(E136:F136)</f>
        <v>2</v>
      </c>
    </row>
    <row r="137" spans="1:7" ht="12.75">
      <c r="A137" s="33">
        <f t="shared" si="25"/>
        <v>96</v>
      </c>
      <c r="B137" s="76" t="s">
        <v>216</v>
      </c>
      <c r="C137" s="151" t="s">
        <v>213</v>
      </c>
      <c r="D137" s="35" t="s">
        <v>13</v>
      </c>
      <c r="E137" s="117">
        <v>2</v>
      </c>
      <c r="F137" s="111"/>
      <c r="G137" s="109">
        <f>PRODUCT(E137:F137)</f>
        <v>2</v>
      </c>
    </row>
    <row r="138" spans="1:7" ht="12.75">
      <c r="A138" s="33">
        <f t="shared" si="25"/>
        <v>97</v>
      </c>
      <c r="B138" s="76" t="s">
        <v>215</v>
      </c>
      <c r="C138" s="151" t="s">
        <v>214</v>
      </c>
      <c r="D138" s="35" t="s">
        <v>13</v>
      </c>
      <c r="E138" s="117">
        <v>2</v>
      </c>
      <c r="F138" s="111"/>
      <c r="G138" s="109">
        <f aca="true" t="shared" si="29" ref="G138:G139">PRODUCT(E138:F138)</f>
        <v>2</v>
      </c>
    </row>
    <row r="139" spans="1:7" ht="12.75">
      <c r="A139" s="149">
        <f t="shared" si="25"/>
        <v>98</v>
      </c>
      <c r="B139" s="164" t="s">
        <v>253</v>
      </c>
      <c r="C139" s="164"/>
      <c r="D139" s="146" t="s">
        <v>15</v>
      </c>
      <c r="E139" s="168">
        <v>1</v>
      </c>
      <c r="F139" s="148"/>
      <c r="G139" s="142">
        <f t="shared" si="29"/>
        <v>1</v>
      </c>
    </row>
    <row r="140" spans="1:7" ht="12.75">
      <c r="A140" s="47"/>
      <c r="B140" s="77" t="s">
        <v>58</v>
      </c>
      <c r="C140" s="63"/>
      <c r="D140" s="64"/>
      <c r="E140" s="118"/>
      <c r="F140" s="118"/>
      <c r="G140" s="119">
        <f>SUM(G110:G137)</f>
        <v>61</v>
      </c>
    </row>
    <row r="141" spans="1:7" ht="5.25" customHeight="1">
      <c r="A141" s="22"/>
      <c r="B141" s="53"/>
      <c r="C141" s="54"/>
      <c r="D141" s="55"/>
      <c r="E141" s="120"/>
      <c r="F141" s="120"/>
      <c r="G141" s="121"/>
    </row>
    <row r="142" spans="1:7" ht="12.75">
      <c r="A142" s="15"/>
      <c r="B142" s="131" t="s">
        <v>59</v>
      </c>
      <c r="C142" s="132"/>
      <c r="D142" s="18"/>
      <c r="E142" s="19"/>
      <c r="F142" s="20"/>
      <c r="G142" s="87"/>
    </row>
    <row r="143" spans="1:8" s="39" customFormat="1" ht="25.5">
      <c r="A143" s="88">
        <v>100</v>
      </c>
      <c r="B143" s="71" t="s">
        <v>60</v>
      </c>
      <c r="C143" s="91"/>
      <c r="D143" s="72" t="s">
        <v>15</v>
      </c>
      <c r="E143" s="143">
        <v>1</v>
      </c>
      <c r="F143" s="124"/>
      <c r="G143" s="114">
        <f aca="true" t="shared" si="30" ref="G143:G148">PRODUCT(E143:F143)</f>
        <v>1</v>
      </c>
      <c r="H143" s="38"/>
    </row>
    <row r="144" spans="1:8" s="39" customFormat="1" ht="12.75">
      <c r="A144" s="40">
        <f>SUM(A143+1)</f>
        <v>101</v>
      </c>
      <c r="B144" s="75" t="s">
        <v>174</v>
      </c>
      <c r="C144" s="165"/>
      <c r="D144" s="35" t="s">
        <v>15</v>
      </c>
      <c r="E144" s="117">
        <v>1</v>
      </c>
      <c r="F144" s="111"/>
      <c r="G144" s="109">
        <f t="shared" si="30"/>
        <v>1</v>
      </c>
      <c r="H144" s="38"/>
    </row>
    <row r="145" spans="1:8" s="39" customFormat="1" ht="12" customHeight="1">
      <c r="A145" s="40">
        <f>SUM(A144+1)</f>
        <v>102</v>
      </c>
      <c r="B145" s="76" t="s">
        <v>61</v>
      </c>
      <c r="C145" s="76" t="s">
        <v>173</v>
      </c>
      <c r="D145" s="35" t="s">
        <v>15</v>
      </c>
      <c r="E145" s="117">
        <v>1</v>
      </c>
      <c r="F145" s="111"/>
      <c r="G145" s="109">
        <f t="shared" si="30"/>
        <v>1</v>
      </c>
      <c r="H145" s="38"/>
    </row>
    <row r="146" spans="1:8" s="39" customFormat="1" ht="12.75">
      <c r="A146" s="40"/>
      <c r="B146" s="76" t="s">
        <v>171</v>
      </c>
      <c r="C146" s="151"/>
      <c r="D146" s="35" t="s">
        <v>15</v>
      </c>
      <c r="E146" s="117">
        <v>1</v>
      </c>
      <c r="F146" s="111"/>
      <c r="G146" s="109">
        <f aca="true" t="shared" si="31" ref="G146">PRODUCT(E146:F146)</f>
        <v>1</v>
      </c>
      <c r="H146" s="38"/>
    </row>
    <row r="147" spans="1:8" s="39" customFormat="1" ht="25.5">
      <c r="A147" s="40">
        <f>SUM(A145+1)</f>
        <v>103</v>
      </c>
      <c r="B147" s="75" t="s">
        <v>172</v>
      </c>
      <c r="C147" s="151"/>
      <c r="D147" s="35" t="s">
        <v>26</v>
      </c>
      <c r="E147" s="117">
        <v>2</v>
      </c>
      <c r="F147" s="111"/>
      <c r="G147" s="109">
        <f t="shared" si="30"/>
        <v>2</v>
      </c>
      <c r="H147" s="38"/>
    </row>
    <row r="148" spans="1:8" s="39" customFormat="1" ht="25.5">
      <c r="A148" s="40">
        <f>SUM(A147+1)</f>
        <v>104</v>
      </c>
      <c r="B148" s="75" t="s">
        <v>63</v>
      </c>
      <c r="C148" s="151" t="s">
        <v>62</v>
      </c>
      <c r="D148" s="35" t="s">
        <v>13</v>
      </c>
      <c r="E148" s="117">
        <v>1</v>
      </c>
      <c r="F148" s="111"/>
      <c r="G148" s="109">
        <f t="shared" si="30"/>
        <v>1</v>
      </c>
      <c r="H148" s="38"/>
    </row>
    <row r="149" spans="1:8" s="39" customFormat="1" ht="38.25">
      <c r="A149" s="40">
        <f aca="true" t="shared" si="32" ref="A149:A156">SUM(A148+1)</f>
        <v>105</v>
      </c>
      <c r="B149" s="75" t="s">
        <v>179</v>
      </c>
      <c r="C149" s="166" t="s">
        <v>180</v>
      </c>
      <c r="D149" s="35" t="s">
        <v>13</v>
      </c>
      <c r="E149" s="117">
        <v>8</v>
      </c>
      <c r="F149" s="111"/>
      <c r="G149" s="109">
        <f aca="true" t="shared" si="33" ref="G149:G152">PRODUCT(E149:F149)</f>
        <v>8</v>
      </c>
      <c r="H149" s="38"/>
    </row>
    <row r="150" spans="1:8" s="39" customFormat="1" ht="25.5">
      <c r="A150" s="40">
        <f t="shared" si="32"/>
        <v>106</v>
      </c>
      <c r="B150" s="75" t="s">
        <v>181</v>
      </c>
      <c r="C150" s="151"/>
      <c r="D150" s="35" t="s">
        <v>13</v>
      </c>
      <c r="E150" s="117">
        <v>2</v>
      </c>
      <c r="F150" s="111"/>
      <c r="G150" s="109">
        <f t="shared" si="33"/>
        <v>2</v>
      </c>
      <c r="H150" s="38"/>
    </row>
    <row r="151" spans="1:8" s="39" customFormat="1" ht="38.25">
      <c r="A151" s="40">
        <f t="shared" si="32"/>
        <v>107</v>
      </c>
      <c r="B151" s="75" t="s">
        <v>183</v>
      </c>
      <c r="C151" s="151"/>
      <c r="D151" s="35" t="s">
        <v>15</v>
      </c>
      <c r="E151" s="117">
        <v>1</v>
      </c>
      <c r="F151" s="111"/>
      <c r="G151" s="109">
        <f t="shared" si="33"/>
        <v>1</v>
      </c>
      <c r="H151" s="38"/>
    </row>
    <row r="152" spans="1:8" s="39" customFormat="1" ht="25.5">
      <c r="A152" s="40">
        <f t="shared" si="32"/>
        <v>108</v>
      </c>
      <c r="B152" s="75" t="s">
        <v>182</v>
      </c>
      <c r="C152" s="151"/>
      <c r="D152" s="35" t="s">
        <v>15</v>
      </c>
      <c r="E152" s="117">
        <v>1</v>
      </c>
      <c r="F152" s="111"/>
      <c r="G152" s="109">
        <f t="shared" si="33"/>
        <v>1</v>
      </c>
      <c r="H152" s="38"/>
    </row>
    <row r="153" spans="1:8" s="39" customFormat="1" ht="38.25">
      <c r="A153" s="40">
        <f t="shared" si="32"/>
        <v>109</v>
      </c>
      <c r="B153" s="75" t="s">
        <v>175</v>
      </c>
      <c r="C153" s="151"/>
      <c r="D153" s="35" t="s">
        <v>13</v>
      </c>
      <c r="E153" s="117">
        <v>12</v>
      </c>
      <c r="F153" s="111"/>
      <c r="G153" s="109">
        <f aca="true" t="shared" si="34" ref="G153:G154">PRODUCT(E153:F153)</f>
        <v>12</v>
      </c>
      <c r="H153" s="38"/>
    </row>
    <row r="154" spans="1:8" s="39" customFormat="1" ht="38.25">
      <c r="A154" s="40">
        <f t="shared" si="32"/>
        <v>110</v>
      </c>
      <c r="B154" s="75" t="s">
        <v>176</v>
      </c>
      <c r="C154" s="151"/>
      <c r="D154" s="35" t="s">
        <v>26</v>
      </c>
      <c r="E154" s="117">
        <v>25</v>
      </c>
      <c r="F154" s="111"/>
      <c r="G154" s="109">
        <f t="shared" si="34"/>
        <v>25</v>
      </c>
      <c r="H154" s="38"/>
    </row>
    <row r="155" spans="1:8" s="39" customFormat="1" ht="51">
      <c r="A155" s="40">
        <f t="shared" si="32"/>
        <v>111</v>
      </c>
      <c r="B155" s="75" t="s">
        <v>177</v>
      </c>
      <c r="C155" s="166" t="s">
        <v>178</v>
      </c>
      <c r="D155" s="35" t="s">
        <v>13</v>
      </c>
      <c r="E155" s="117">
        <v>7</v>
      </c>
      <c r="F155" s="111"/>
      <c r="G155" s="109">
        <f aca="true" t="shared" si="35" ref="G155:G157">PRODUCT(E155:F155)</f>
        <v>7</v>
      </c>
      <c r="H155" s="38"/>
    </row>
    <row r="156" spans="1:8" s="39" customFormat="1" ht="12.75">
      <c r="A156" s="40">
        <f t="shared" si="32"/>
        <v>112</v>
      </c>
      <c r="B156" s="178" t="s">
        <v>267</v>
      </c>
      <c r="C156" s="179"/>
      <c r="D156" s="35" t="s">
        <v>15</v>
      </c>
      <c r="E156" s="117">
        <v>1</v>
      </c>
      <c r="F156" s="111"/>
      <c r="G156" s="109">
        <f t="shared" si="35"/>
        <v>1</v>
      </c>
      <c r="H156" s="38"/>
    </row>
    <row r="157" spans="1:8" s="39" customFormat="1" ht="12.75">
      <c r="A157" s="156">
        <f>SUM(A156+1)</f>
        <v>113</v>
      </c>
      <c r="B157" s="164" t="s">
        <v>251</v>
      </c>
      <c r="C157" s="164"/>
      <c r="D157" s="139" t="s">
        <v>15</v>
      </c>
      <c r="E157" s="140">
        <v>1</v>
      </c>
      <c r="F157" s="148"/>
      <c r="G157" s="142">
        <f t="shared" si="35"/>
        <v>1</v>
      </c>
      <c r="H157" s="38"/>
    </row>
    <row r="158" spans="1:7" ht="12.75">
      <c r="A158" s="47"/>
      <c r="B158" s="77" t="s">
        <v>64</v>
      </c>
      <c r="C158" s="63"/>
      <c r="D158" s="64"/>
      <c r="E158" s="118"/>
      <c r="F158" s="118"/>
      <c r="G158" s="119">
        <f>SUM(G143:G157)</f>
        <v>65</v>
      </c>
    </row>
    <row r="159" spans="1:7" ht="12.75">
      <c r="A159" s="22"/>
      <c r="B159" s="23" t="s">
        <v>184</v>
      </c>
      <c r="C159" s="24"/>
      <c r="D159" s="25"/>
      <c r="E159" s="26"/>
      <c r="F159" s="27"/>
      <c r="G159" s="28"/>
    </row>
    <row r="160" spans="1:7" ht="12.75">
      <c r="A160" s="158"/>
      <c r="B160" s="44" t="s">
        <v>256</v>
      </c>
      <c r="C160" s="159"/>
      <c r="D160" s="160"/>
      <c r="E160" s="161"/>
      <c r="F160" s="162"/>
      <c r="G160" s="163"/>
    </row>
    <row r="161" spans="1:7" ht="12.75">
      <c r="A161" s="40">
        <v>114</v>
      </c>
      <c r="B161" s="34" t="s">
        <v>237</v>
      </c>
      <c r="C161" s="45"/>
      <c r="D161" s="43" t="s">
        <v>15</v>
      </c>
      <c r="E161" s="122">
        <v>1</v>
      </c>
      <c r="F161" s="111"/>
      <c r="G161" s="109">
        <f>PRODUCT(E161:F161)</f>
        <v>1</v>
      </c>
    </row>
    <row r="162" spans="1:7" ht="12.75">
      <c r="A162" s="40">
        <f aca="true" t="shared" si="36" ref="A162:A176">SUM(A161+1)</f>
        <v>115</v>
      </c>
      <c r="B162" s="34" t="s">
        <v>238</v>
      </c>
      <c r="C162" s="45"/>
      <c r="D162" s="43" t="s">
        <v>15</v>
      </c>
      <c r="E162" s="122">
        <v>1</v>
      </c>
      <c r="F162" s="111"/>
      <c r="G162" s="109">
        <f aca="true" t="shared" si="37" ref="G162:G163">PRODUCT(E162:F162)</f>
        <v>1</v>
      </c>
    </row>
    <row r="163" spans="1:7" ht="12.75">
      <c r="A163" s="40">
        <f t="shared" si="36"/>
        <v>116</v>
      </c>
      <c r="B163" s="34" t="s">
        <v>239</v>
      </c>
      <c r="C163" s="45"/>
      <c r="D163" s="43" t="s">
        <v>15</v>
      </c>
      <c r="E163" s="122">
        <v>1</v>
      </c>
      <c r="F163" s="111"/>
      <c r="G163" s="109">
        <f t="shared" si="37"/>
        <v>1</v>
      </c>
    </row>
    <row r="164" spans="1:7" ht="25.5">
      <c r="A164" s="40">
        <f t="shared" si="36"/>
        <v>117</v>
      </c>
      <c r="B164" s="75" t="s">
        <v>241</v>
      </c>
      <c r="C164" s="45"/>
      <c r="D164" s="43" t="s">
        <v>13</v>
      </c>
      <c r="E164" s="122">
        <v>4</v>
      </c>
      <c r="F164" s="111"/>
      <c r="G164" s="109">
        <f>PRODUCT(E164:F164)</f>
        <v>4</v>
      </c>
    </row>
    <row r="165" spans="1:7" ht="25.5">
      <c r="A165" s="40">
        <f t="shared" si="36"/>
        <v>118</v>
      </c>
      <c r="B165" s="75" t="s">
        <v>240</v>
      </c>
      <c r="C165" s="45"/>
      <c r="D165" s="43" t="s">
        <v>13</v>
      </c>
      <c r="E165" s="122">
        <v>4</v>
      </c>
      <c r="F165" s="111"/>
      <c r="G165" s="109">
        <f>PRODUCT(E165:F165)</f>
        <v>4</v>
      </c>
    </row>
    <row r="166" spans="1:7" ht="12.75">
      <c r="A166" s="40">
        <f t="shared" si="36"/>
        <v>119</v>
      </c>
      <c r="B166" s="34" t="s">
        <v>243</v>
      </c>
      <c r="C166" s="45"/>
      <c r="D166" s="43" t="s">
        <v>13</v>
      </c>
      <c r="E166" s="122">
        <v>2</v>
      </c>
      <c r="F166" s="111"/>
      <c r="G166" s="109">
        <f>PRODUCT(E166:F166)</f>
        <v>2</v>
      </c>
    </row>
    <row r="167" spans="1:7" ht="25.5">
      <c r="A167" s="40">
        <f t="shared" si="36"/>
        <v>120</v>
      </c>
      <c r="B167" s="75" t="s">
        <v>242</v>
      </c>
      <c r="C167" s="45"/>
      <c r="D167" s="43" t="s">
        <v>13</v>
      </c>
      <c r="E167" s="122">
        <v>2</v>
      </c>
      <c r="F167" s="111"/>
      <c r="G167" s="109">
        <f>PRODUCT(E167:F167)</f>
        <v>2</v>
      </c>
    </row>
    <row r="168" spans="1:7" ht="12.75">
      <c r="A168" s="40">
        <f t="shared" si="36"/>
        <v>121</v>
      </c>
      <c r="B168" s="82" t="s">
        <v>251</v>
      </c>
      <c r="C168" s="82"/>
      <c r="D168" s="43" t="s">
        <v>15</v>
      </c>
      <c r="E168" s="122">
        <v>1</v>
      </c>
      <c r="F168" s="111"/>
      <c r="G168" s="109">
        <f aca="true" t="shared" si="38" ref="G168">PRODUCT(E168:F168)</f>
        <v>1</v>
      </c>
    </row>
    <row r="169" spans="1:7" ht="12.75">
      <c r="A169" s="40"/>
      <c r="B169" s="82"/>
      <c r="C169" s="82"/>
      <c r="D169" s="43"/>
      <c r="E169" s="122"/>
      <c r="F169" s="111"/>
      <c r="G169" s="109"/>
    </row>
    <row r="170" spans="1:7" ht="12.75">
      <c r="A170" s="40"/>
      <c r="B170" s="44" t="s">
        <v>254</v>
      </c>
      <c r="C170" s="45"/>
      <c r="D170" s="43"/>
      <c r="E170" s="122"/>
      <c r="F170" s="111"/>
      <c r="G170" s="109"/>
    </row>
    <row r="171" spans="1:7" ht="25.5">
      <c r="A171" s="40">
        <v>121</v>
      </c>
      <c r="B171" s="75" t="s">
        <v>244</v>
      </c>
      <c r="C171" s="45"/>
      <c r="D171" s="43" t="s">
        <v>13</v>
      </c>
      <c r="E171" s="122">
        <v>2</v>
      </c>
      <c r="F171" s="111"/>
      <c r="G171" s="109">
        <f>PRODUCT(E171:F171)</f>
        <v>2</v>
      </c>
    </row>
    <row r="172" spans="1:7" ht="54.75" customHeight="1">
      <c r="A172" s="40">
        <f t="shared" si="36"/>
        <v>122</v>
      </c>
      <c r="B172" s="75" t="s">
        <v>245</v>
      </c>
      <c r="C172" s="45"/>
      <c r="D172" s="43" t="s">
        <v>13</v>
      </c>
      <c r="E172" s="122">
        <v>1</v>
      </c>
      <c r="F172" s="111"/>
      <c r="G172" s="109">
        <f>PRODUCT(E172:F172)</f>
        <v>1</v>
      </c>
    </row>
    <row r="173" spans="1:7" ht="12.75">
      <c r="A173" s="40">
        <f t="shared" si="36"/>
        <v>123</v>
      </c>
      <c r="B173" s="133" t="s">
        <v>246</v>
      </c>
      <c r="C173" s="45"/>
      <c r="D173" s="43" t="s">
        <v>15</v>
      </c>
      <c r="E173" s="122">
        <v>1</v>
      </c>
      <c r="F173" s="111"/>
      <c r="G173" s="109">
        <f aca="true" t="shared" si="39" ref="G173:G174">PRODUCT(E173:F173)</f>
        <v>1</v>
      </c>
    </row>
    <row r="174" spans="1:7" ht="12.75">
      <c r="A174" s="40">
        <f t="shared" si="36"/>
        <v>124</v>
      </c>
      <c r="B174" s="133" t="s">
        <v>247</v>
      </c>
      <c r="C174" s="45"/>
      <c r="D174" s="43" t="s">
        <v>15</v>
      </c>
      <c r="E174" s="122">
        <v>1</v>
      </c>
      <c r="F174" s="111"/>
      <c r="G174" s="109">
        <f t="shared" si="39"/>
        <v>1</v>
      </c>
    </row>
    <row r="175" spans="1:7" ht="12.75">
      <c r="A175" s="40">
        <f t="shared" si="36"/>
        <v>125</v>
      </c>
      <c r="B175" s="133" t="s">
        <v>248</v>
      </c>
      <c r="C175" s="45"/>
      <c r="D175" s="43" t="s">
        <v>13</v>
      </c>
      <c r="E175" s="122">
        <v>2</v>
      </c>
      <c r="F175" s="111"/>
      <c r="G175" s="109">
        <f>PRODUCT(E175:F175)</f>
        <v>2</v>
      </c>
    </row>
    <row r="176" spans="1:7" ht="12.75">
      <c r="A176" s="156">
        <f t="shared" si="36"/>
        <v>126</v>
      </c>
      <c r="B176" s="164" t="s">
        <v>251</v>
      </c>
      <c r="C176" s="164"/>
      <c r="D176" s="139" t="s">
        <v>15</v>
      </c>
      <c r="E176" s="140">
        <v>1</v>
      </c>
      <c r="F176" s="148"/>
      <c r="G176" s="142">
        <f aca="true" t="shared" si="40" ref="G176">PRODUCT(E176:F176)</f>
        <v>1</v>
      </c>
    </row>
    <row r="177" spans="1:7" ht="12.75">
      <c r="A177" s="47"/>
      <c r="B177" s="77" t="s">
        <v>255</v>
      </c>
      <c r="C177" s="63"/>
      <c r="D177" s="64"/>
      <c r="E177" s="118"/>
      <c r="F177" s="118"/>
      <c r="G177" s="119">
        <f>SUM(G161)</f>
        <v>1</v>
      </c>
    </row>
    <row r="178" spans="1:7" ht="9.75" customHeight="1">
      <c r="A178" s="22"/>
      <c r="B178" s="53"/>
      <c r="C178" s="54"/>
      <c r="D178" s="55"/>
      <c r="E178" s="120"/>
      <c r="F178" s="120"/>
      <c r="G178" s="121"/>
    </row>
    <row r="179" spans="1:7" ht="12.75">
      <c r="A179" s="22"/>
      <c r="B179" s="23" t="s">
        <v>228</v>
      </c>
      <c r="C179" s="24"/>
      <c r="D179" s="25"/>
      <c r="E179" s="26"/>
      <c r="F179" s="27"/>
      <c r="G179" s="28"/>
    </row>
    <row r="180" spans="1:7" ht="12.75">
      <c r="A180" s="29">
        <v>127</v>
      </c>
      <c r="B180" s="80" t="s">
        <v>229</v>
      </c>
      <c r="C180" s="91"/>
      <c r="D180" s="31" t="s">
        <v>15</v>
      </c>
      <c r="E180" s="136">
        <v>1</v>
      </c>
      <c r="F180" s="124"/>
      <c r="G180" s="114">
        <f>PRODUCT(E180:F180)</f>
        <v>1</v>
      </c>
    </row>
    <row r="181" spans="1:7" ht="12.75">
      <c r="A181" s="156">
        <f aca="true" t="shared" si="41" ref="A181">SUM(A180+1)</f>
        <v>128</v>
      </c>
      <c r="B181" s="145" t="s">
        <v>230</v>
      </c>
      <c r="C181" s="157"/>
      <c r="D181" s="139" t="s">
        <v>15</v>
      </c>
      <c r="E181" s="140">
        <v>1</v>
      </c>
      <c r="F181" s="148"/>
      <c r="G181" s="142">
        <f>PRODUCT(E181:F181)</f>
        <v>1</v>
      </c>
    </row>
    <row r="182" spans="1:7" ht="12.75">
      <c r="A182" s="47"/>
      <c r="B182" s="77" t="s">
        <v>65</v>
      </c>
      <c r="C182" s="63"/>
      <c r="D182" s="64"/>
      <c r="E182" s="118"/>
      <c r="F182" s="118"/>
      <c r="G182" s="119">
        <f>SUM(G180:G181)</f>
        <v>2</v>
      </c>
    </row>
    <row r="183" spans="1:7" ht="12.75">
      <c r="A183" s="29"/>
      <c r="B183" s="90"/>
      <c r="C183" s="91"/>
      <c r="D183" s="59"/>
      <c r="E183" s="128"/>
      <c r="F183" s="116"/>
      <c r="G183" s="109"/>
    </row>
    <row r="184" spans="1:7" ht="13.5" thickBot="1">
      <c r="A184" s="92"/>
      <c r="B184" s="93"/>
      <c r="C184" s="5"/>
      <c r="D184" s="94"/>
      <c r="E184" s="5"/>
      <c r="G184" s="95"/>
    </row>
    <row r="185" spans="1:9" ht="13.5" thickBot="1">
      <c r="A185" s="96"/>
      <c r="B185" s="180" t="s">
        <v>67</v>
      </c>
      <c r="C185" s="180"/>
      <c r="D185" s="180"/>
      <c r="E185" s="180"/>
      <c r="F185" s="187"/>
      <c r="G185" s="187"/>
      <c r="I185" s="98"/>
    </row>
    <row r="186" spans="1:7" ht="13.5" thickBot="1">
      <c r="A186" s="96"/>
      <c r="B186" s="6"/>
      <c r="C186" s="6"/>
      <c r="D186" s="94"/>
      <c r="E186" s="97" t="s">
        <v>68</v>
      </c>
      <c r="F186" s="188"/>
      <c r="G186" s="188"/>
    </row>
    <row r="187" spans="1:7" ht="13.5" thickBot="1">
      <c r="A187" s="92"/>
      <c r="B187" s="180" t="s">
        <v>69</v>
      </c>
      <c r="C187" s="180"/>
      <c r="D187" s="180"/>
      <c r="E187" s="180"/>
      <c r="F187" s="181">
        <f>SUM(F185,F186/100*F185)</f>
        <v>0</v>
      </c>
      <c r="G187" s="181"/>
    </row>
    <row r="188" spans="1:7" ht="12.75">
      <c r="A188" s="92"/>
      <c r="B188" s="97"/>
      <c r="C188" s="97"/>
      <c r="D188" s="97"/>
      <c r="E188" s="97"/>
      <c r="F188" s="135"/>
      <c r="G188" s="135"/>
    </row>
    <row r="189" spans="1:7" ht="12.75">
      <c r="A189" s="22"/>
      <c r="B189" s="23" t="s">
        <v>257</v>
      </c>
      <c r="C189" s="24"/>
      <c r="D189" s="25"/>
      <c r="E189" s="26"/>
      <c r="F189" s="27"/>
      <c r="G189" s="28"/>
    </row>
    <row r="190" spans="1:7" ht="12.75">
      <c r="A190" s="29" t="s">
        <v>258</v>
      </c>
      <c r="B190" s="90" t="s">
        <v>66</v>
      </c>
      <c r="C190" s="91"/>
      <c r="D190" s="59" t="s">
        <v>15</v>
      </c>
      <c r="E190" s="128">
        <v>1</v>
      </c>
      <c r="F190" s="116"/>
      <c r="G190" s="109">
        <f>PRODUCT(E190:F190)</f>
        <v>1</v>
      </c>
    </row>
    <row r="191" spans="1:7" ht="38.25">
      <c r="A191" s="29" t="s">
        <v>259</v>
      </c>
      <c r="B191" s="75" t="s">
        <v>226</v>
      </c>
      <c r="C191" s="91"/>
      <c r="D191" s="59" t="s">
        <v>15</v>
      </c>
      <c r="E191" s="128">
        <v>1</v>
      </c>
      <c r="F191" s="116"/>
      <c r="G191" s="109">
        <f>PRODUCT(E191:F191)</f>
        <v>1</v>
      </c>
    </row>
    <row r="192" spans="1:7" ht="12.75">
      <c r="A192" s="29" t="s">
        <v>260</v>
      </c>
      <c r="B192" s="134" t="s">
        <v>249</v>
      </c>
      <c r="C192" s="91"/>
      <c r="D192" s="59" t="s">
        <v>15</v>
      </c>
      <c r="E192" s="128">
        <v>1</v>
      </c>
      <c r="F192" s="116"/>
      <c r="G192" s="109">
        <f aca="true" t="shared" si="42" ref="G192:G193">PRODUCT(E192:F192)</f>
        <v>1</v>
      </c>
    </row>
    <row r="193" spans="1:7" ht="38.25">
      <c r="A193" s="29" t="s">
        <v>261</v>
      </c>
      <c r="B193" s="134" t="s">
        <v>250</v>
      </c>
      <c r="C193" s="91"/>
      <c r="D193" s="59" t="s">
        <v>15</v>
      </c>
      <c r="E193" s="128">
        <v>1</v>
      </c>
      <c r="F193" s="116"/>
      <c r="G193" s="109">
        <f t="shared" si="42"/>
        <v>1</v>
      </c>
    </row>
    <row r="194" spans="1:7" ht="12.75">
      <c r="A194" s="29" t="s">
        <v>262</v>
      </c>
      <c r="B194" s="90" t="s">
        <v>252</v>
      </c>
      <c r="C194" s="91"/>
      <c r="D194" s="59" t="s">
        <v>15</v>
      </c>
      <c r="E194" s="128">
        <v>1</v>
      </c>
      <c r="F194" s="116"/>
      <c r="G194" s="109">
        <f aca="true" t="shared" si="43" ref="G194">PRODUCT(E194:F194)</f>
        <v>1</v>
      </c>
    </row>
    <row r="195" spans="1:7" ht="12.75">
      <c r="A195" s="66"/>
      <c r="B195" s="62" t="s">
        <v>65</v>
      </c>
      <c r="C195" s="67"/>
      <c r="D195" s="68"/>
      <c r="E195" s="129"/>
      <c r="F195" s="129"/>
      <c r="G195" s="130">
        <f>SUM(G190:G194)</f>
        <v>5</v>
      </c>
    </row>
    <row r="196" spans="1:6" ht="12.75">
      <c r="A196" s="100"/>
      <c r="B196" s="100"/>
      <c r="C196" s="100"/>
      <c r="D196" s="100"/>
      <c r="E196" s="4"/>
      <c r="F196" s="3"/>
    </row>
    <row r="197" spans="2:3" ht="12.75">
      <c r="B197" s="99" t="s">
        <v>70</v>
      </c>
      <c r="C197" s="99"/>
    </row>
    <row r="198" spans="2:3" ht="12.75">
      <c r="B198" s="99" t="s">
        <v>227</v>
      </c>
      <c r="C198" s="99"/>
    </row>
  </sheetData>
  <sheetProtection selectLockedCells="1" selectUnlockedCells="1"/>
  <mergeCells count="13">
    <mergeCell ref="H7:I7"/>
    <mergeCell ref="B185:E185"/>
    <mergeCell ref="F185:G185"/>
    <mergeCell ref="F186:G186"/>
    <mergeCell ref="B187:E187"/>
    <mergeCell ref="F187:G187"/>
    <mergeCell ref="A7:A8"/>
    <mergeCell ref="B7:B8"/>
    <mergeCell ref="C7:C8"/>
    <mergeCell ref="D7:D8"/>
    <mergeCell ref="E7:E8"/>
    <mergeCell ref="F7:F8"/>
    <mergeCell ref="G7:G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6" r:id="rId2"/>
  <rowBreaks count="7" manualBreakCount="7">
    <brk id="36" max="16383" man="1"/>
    <brk id="53" max="16383" man="1"/>
    <brk id="78" max="16383" man="1"/>
    <brk id="88" max="16383" man="1"/>
    <brk id="107" max="16383" man="1"/>
    <brk id="140" max="16383" man="1"/>
    <brk id="18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view="pageBreakPreview" zoomScaleSheetLayoutView="100" workbookViewId="0" topLeftCell="A1"/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view="pageBreakPreview" zoomScaleSheetLayoutView="100" workbookViewId="0" topLeftCell="A1"/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Obal</dc:creator>
  <cp:keywords/>
  <dc:description/>
  <cp:lastModifiedBy>Grundza Jan</cp:lastModifiedBy>
  <cp:lastPrinted>2019-02-18T16:26:33Z</cp:lastPrinted>
  <dcterms:created xsi:type="dcterms:W3CDTF">2019-02-18T14:36:54Z</dcterms:created>
  <dcterms:modified xsi:type="dcterms:W3CDTF">2019-02-20T10:47:03Z</dcterms:modified>
  <cp:category/>
  <cp:version/>
  <cp:contentType/>
  <cp:contentStatus/>
</cp:coreProperties>
</file>