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Dřevíč, Velký Dřevíč, sečení břehových porostů, ř. km 0,100 – 2,300\Výzva\"/>
    </mc:Choice>
  </mc:AlternateContent>
  <bookViews>
    <workbookView xWindow="0" yWindow="0" windowWidth="14850" windowHeight="762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seč'!$C$82:$K$98</definedName>
    <definedName name="_xlnm._FilterDatabase" localSheetId="2" hidden="1">'2 - 2 seč'!$C$82:$K$98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seč'!$C$70:$K$98</definedName>
    <definedName name="_xlnm.Print_Area" localSheetId="2">'2 - 2 seč'!$C$4:$J$39,'2 - 2 seč'!$C$45:$J$64,'2 - 2 seč'!$C$70:$K$98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7" i="3"/>
  <c r="BH97" i="3"/>
  <c r="BF97" i="3"/>
  <c r="BE97" i="3"/>
  <c r="T97" i="3"/>
  <c r="T96" i="3"/>
  <c r="T95" i="3" s="1"/>
  <c r="R97" i="3"/>
  <c r="R96" i="3" s="1"/>
  <c r="R95" i="3" s="1"/>
  <c r="P97" i="3"/>
  <c r="P96" i="3"/>
  <c r="P95" i="3" s="1"/>
  <c r="BK97" i="3"/>
  <c r="BK96" i="3" s="1"/>
  <c r="J97" i="3"/>
  <c r="BG97" i="3"/>
  <c r="BI92" i="3"/>
  <c r="BH92" i="3"/>
  <c r="BF92" i="3"/>
  <c r="BE92" i="3"/>
  <c r="T92" i="3"/>
  <c r="R92" i="3"/>
  <c r="P92" i="3"/>
  <c r="BK92" i="3"/>
  <c r="J92" i="3"/>
  <c r="BG92" i="3"/>
  <c r="BI89" i="3"/>
  <c r="BH89" i="3"/>
  <c r="BF89" i="3"/>
  <c r="BE89" i="3"/>
  <c r="T89" i="3"/>
  <c r="R89" i="3"/>
  <c r="P89" i="3"/>
  <c r="BK89" i="3"/>
  <c r="J89" i="3"/>
  <c r="BG89" i="3"/>
  <c r="BI86" i="3"/>
  <c r="F37" i="3"/>
  <c r="BD56" i="1" s="1"/>
  <c r="BH86" i="3"/>
  <c r="F36" i="3" s="1"/>
  <c r="BC56" i="1" s="1"/>
  <c r="BF86" i="3"/>
  <c r="J34" i="3"/>
  <c r="AW56" i="1" s="1"/>
  <c r="F34" i="3"/>
  <c r="BA56" i="1" s="1"/>
  <c r="BE86" i="3"/>
  <c r="F33" i="3" s="1"/>
  <c r="AZ56" i="1" s="1"/>
  <c r="T86" i="3"/>
  <c r="T85" i="3"/>
  <c r="T84" i="3" s="1"/>
  <c r="T83" i="3" s="1"/>
  <c r="R86" i="3"/>
  <c r="R85" i="3"/>
  <c r="R84" i="3" s="1"/>
  <c r="R83" i="3" s="1"/>
  <c r="P86" i="3"/>
  <c r="P85" i="3"/>
  <c r="P84" i="3" s="1"/>
  <c r="P83" i="3" s="1"/>
  <c r="AU56" i="1" s="1"/>
  <c r="BK86" i="3"/>
  <c r="BK85" i="3" s="1"/>
  <c r="J86" i="3"/>
  <c r="BG86" i="3" s="1"/>
  <c r="F35" i="3" s="1"/>
  <c r="BB56" i="1" s="1"/>
  <c r="J80" i="3"/>
  <c r="F79" i="3"/>
  <c r="F77" i="3"/>
  <c r="E75" i="3"/>
  <c r="J55" i="3"/>
  <c r="F54" i="3"/>
  <c r="F52" i="3"/>
  <c r="E50" i="3"/>
  <c r="J21" i="3"/>
  <c r="E21" i="3"/>
  <c r="J79" i="3" s="1"/>
  <c r="J54" i="3"/>
  <c r="J20" i="3"/>
  <c r="J18" i="3"/>
  <c r="E18" i="3"/>
  <c r="F80" i="3"/>
  <c r="F55" i="3"/>
  <c r="J17" i="3"/>
  <c r="J12" i="3"/>
  <c r="J77" i="3"/>
  <c r="J52" i="3"/>
  <c r="E7" i="3"/>
  <c r="E73" i="3" s="1"/>
  <c r="E48" i="3"/>
  <c r="J37" i="2"/>
  <c r="J36" i="2"/>
  <c r="AY55" i="1" s="1"/>
  <c r="J35" i="2"/>
  <c r="AX55" i="1" s="1"/>
  <c r="BI97" i="2"/>
  <c r="BH97" i="2"/>
  <c r="BF97" i="2"/>
  <c r="BE97" i="2"/>
  <c r="T97" i="2"/>
  <c r="T96" i="2" s="1"/>
  <c r="T95" i="2" s="1"/>
  <c r="R97" i="2"/>
  <c r="R96" i="2"/>
  <c r="R95" i="2" s="1"/>
  <c r="P97" i="2"/>
  <c r="P96" i="2" s="1"/>
  <c r="P95" i="2" s="1"/>
  <c r="BK97" i="2"/>
  <c r="BK96" i="2"/>
  <c r="J96" i="2" s="1"/>
  <c r="J63" i="2" s="1"/>
  <c r="J97" i="2"/>
  <c r="BG97" i="2" s="1"/>
  <c r="BI92" i="2"/>
  <c r="BH92" i="2"/>
  <c r="BF92" i="2"/>
  <c r="BE92" i="2"/>
  <c r="T92" i="2"/>
  <c r="R92" i="2"/>
  <c r="P92" i="2"/>
  <c r="BK92" i="2"/>
  <c r="J92" i="2"/>
  <c r="BG92" i="2" s="1"/>
  <c r="BI89" i="2"/>
  <c r="BH89" i="2"/>
  <c r="BF89" i="2"/>
  <c r="BE89" i="2"/>
  <c r="T89" i="2"/>
  <c r="R89" i="2"/>
  <c r="P89" i="2"/>
  <c r="BK89" i="2"/>
  <c r="J89" i="2"/>
  <c r="BG89" i="2" s="1"/>
  <c r="BI86" i="2"/>
  <c r="F37" i="2" s="1"/>
  <c r="BD55" i="1" s="1"/>
  <c r="BD54" i="1" s="1"/>
  <c r="W33" i="1" s="1"/>
  <c r="BH86" i="2"/>
  <c r="F36" i="2"/>
  <c r="BC55" i="1" s="1"/>
  <c r="BC54" i="1" s="1"/>
  <c r="BF86" i="2"/>
  <c r="F34" i="2" s="1"/>
  <c r="BA55" i="1" s="1"/>
  <c r="BA54" i="1" s="1"/>
  <c r="BE86" i="2"/>
  <c r="J33" i="2"/>
  <c r="AV55" i="1" s="1"/>
  <c r="F33" i="2"/>
  <c r="AZ55" i="1" s="1"/>
  <c r="AZ54" i="1" s="1"/>
  <c r="T86" i="2"/>
  <c r="T85" i="2" s="1"/>
  <c r="T84" i="2" s="1"/>
  <c r="T83" i="2" s="1"/>
  <c r="R86" i="2"/>
  <c r="R85" i="2" s="1"/>
  <c r="R84" i="2" s="1"/>
  <c r="P86" i="2"/>
  <c r="P85" i="2" s="1"/>
  <c r="P84" i="2" s="1"/>
  <c r="BK86" i="2"/>
  <c r="BK85" i="2"/>
  <c r="J85" i="2" s="1"/>
  <c r="J61" i="2" s="1"/>
  <c r="BK84" i="2"/>
  <c r="J84" i="2" s="1"/>
  <c r="J60" i="2" s="1"/>
  <c r="J86" i="2"/>
  <c r="BG86" i="2"/>
  <c r="J80" i="2"/>
  <c r="F79" i="2"/>
  <c r="F77" i="2"/>
  <c r="E75" i="2"/>
  <c r="J55" i="2"/>
  <c r="F54" i="2"/>
  <c r="F52" i="2"/>
  <c r="E50" i="2"/>
  <c r="J21" i="2"/>
  <c r="E21" i="2"/>
  <c r="J79" i="2"/>
  <c r="J54" i="2"/>
  <c r="J20" i="2"/>
  <c r="J18" i="2"/>
  <c r="E18" i="2"/>
  <c r="F80" i="2" s="1"/>
  <c r="J17" i="2"/>
  <c r="J12" i="2"/>
  <c r="J77" i="2" s="1"/>
  <c r="E7" i="2"/>
  <c r="E73" i="2"/>
  <c r="E48" i="2"/>
  <c r="AS54" i="1"/>
  <c r="L50" i="1"/>
  <c r="AM50" i="1"/>
  <c r="AM49" i="1"/>
  <c r="L49" i="1"/>
  <c r="AM47" i="1"/>
  <c r="L47" i="1"/>
  <c r="L45" i="1"/>
  <c r="L44" i="1"/>
  <c r="F35" i="2" l="1"/>
  <c r="BB55" i="1" s="1"/>
  <c r="BB54" i="1" s="1"/>
  <c r="W29" i="1"/>
  <c r="AV54" i="1"/>
  <c r="W32" i="1"/>
  <c r="AY54" i="1"/>
  <c r="P83" i="2"/>
  <c r="AU55" i="1" s="1"/>
  <c r="AU54" i="1" s="1"/>
  <c r="R83" i="2"/>
  <c r="J85" i="3"/>
  <c r="J61" i="3" s="1"/>
  <c r="BK84" i="3"/>
  <c r="BK95" i="3"/>
  <c r="J95" i="3" s="1"/>
  <c r="J62" i="3" s="1"/>
  <c r="J96" i="3"/>
  <c r="J63" i="3" s="1"/>
  <c r="W30" i="1"/>
  <c r="AW54" i="1"/>
  <c r="AK30" i="1" s="1"/>
  <c r="J34" i="2"/>
  <c r="AW55" i="1" s="1"/>
  <c r="AT55" i="1" s="1"/>
  <c r="J33" i="3"/>
  <c r="AV56" i="1" s="1"/>
  <c r="AT56" i="1" s="1"/>
  <c r="J52" i="2"/>
  <c r="F55" i="2"/>
  <c r="BK95" i="2"/>
  <c r="J95" i="2" s="1"/>
  <c r="J62" i="2" s="1"/>
  <c r="BK83" i="2"/>
  <c r="J83" i="2" s="1"/>
  <c r="J30" i="2" l="1"/>
  <c r="J59" i="2"/>
  <c r="AK29" i="1"/>
  <c r="AT54" i="1"/>
  <c r="BK83" i="3"/>
  <c r="J83" i="3" s="1"/>
  <c r="J84" i="3"/>
  <c r="J60" i="3" s="1"/>
  <c r="AX54" i="1"/>
  <c r="W31" i="1"/>
  <c r="J59" i="3" l="1"/>
  <c r="J30" i="3"/>
  <c r="J39" i="2"/>
  <c r="AG55" i="1"/>
  <c r="AN55" i="1" l="1"/>
  <c r="AG56" i="1"/>
  <c r="AN56" i="1" s="1"/>
  <c r="J39" i="3"/>
  <c r="AG54" i="1" l="1"/>
  <c r="AK26" i="1" l="1"/>
  <c r="AK35" i="1" s="1"/>
  <c r="AN54" i="1"/>
</calcChain>
</file>

<file path=xl/sharedStrings.xml><?xml version="1.0" encoding="utf-8"?>
<sst xmlns="http://schemas.openxmlformats.org/spreadsheetml/2006/main" count="1080" uniqueCount="332">
  <si>
    <t>Export Komplet</t>
  </si>
  <si>
    <t>VZ</t>
  </si>
  <si>
    <t>2.0</t>
  </si>
  <si>
    <t>ZAMOK</t>
  </si>
  <si>
    <t>False</t>
  </si>
  <si>
    <t>{55ddc729-a0a3-446e-8cf4-486039f14a74}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</si>
  <si>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</si>
  <si>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</si>
  <si>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</si>
  <si>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</si>
  <si>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</si>
  <si>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</si>
  <si>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</si>
  <si>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</si>
  <si>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</si>
  <si>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</si>
  <si>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</si>
  <si>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Dřevíč, Velký Dřevíč, sečení břehových porostů, ř. km 0,100 – 2,300</t>
  </si>
  <si>
    <t>KSO:</t>
  </si>
  <si>
    <t>83321</t>
  </si>
  <si>
    <t>CC-CZ:</t>
  </si>
  <si>
    <t>2420</t>
  </si>
  <si>
    <t>Místo:</t>
  </si>
  <si>
    <t xml:space="preserve">Velký Dřevíč </t>
  </si>
  <si>
    <t>Datum:</t>
  </si>
  <si>
    <t>8.2.2019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</si>
  <si>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</si>
  <si>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</si>
  <si>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</si>
  <si>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</si>
  <si>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</si>
  <si>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</si>
  <si>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</si>
  <si>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</si>
  <si>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</si>
  <si>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</si>
  <si>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</si>
  <si>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</si>
  <si>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</si>
  <si>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</si>
  <si>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</si>
  <si>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</si>
  <si>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</si>
  <si>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</si>
  <si>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</si>
  <si>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</si>
  <si>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</si>
  <si>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</si>
  <si>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</si>
  <si>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</si>
  <si>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</si>
  <si>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</si>
  <si>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</si>
  <si>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</si>
  <si>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</si>
  <si>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</si>
  <si>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</si>
  <si>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</si>
  <si>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</si>
  <si>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</si>
  <si>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</si>
  <si>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</si>
  <si>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</si>
  <si>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</si>
  <si>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</si>
  <si>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</si>
  <si>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</si>
  <si>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</si>
  <si>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</si>
  <si>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</si>
  <si>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</si>
  <si>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</si>
  <si>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</si>
  <si>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</si>
  <si>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</si>
  <si>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</si>
  <si>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</si>
  <si>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</si>
  <si>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</si>
  <si>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</si>
  <si>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</si>
  <si>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</si>
  <si>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{fea3feff-90f0-40f2-bb39-21f0e7a0ff05}</t>
  </si>
  <si>
    <t>2</t>
  </si>
  <si>
    <t>2 seč</t>
  </si>
  <si>
    <t>{4ea4738e-a47e-4b77-9e11-473059d0b1b8}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</si>
  <si>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</si>
  <si>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</si>
  <si>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</si>
  <si>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</si>
  <si>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</si>
  <si>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</si>
  <si>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</si>
  <si>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</si>
  <si>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</si>
  <si>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</si>
  <si>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</si>
  <si>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</si>
  <si>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</si>
  <si>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</si>
  <si>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</si>
  <si>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</si>
  <si>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</si>
  <si>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</si>
  <si>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</si>
  <si>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</si>
  <si>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</si>
  <si>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</si>
  <si>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</si>
  <si>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</si>
  <si>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</si>
  <si>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</si>
  <si>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</si>
  <si>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</si>
  <si>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</si>
  <si>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</t>
  </si>
  <si>
    <t>Odstranění ruderálního porostu a křovin s naložení a odvoz do 20 km ve svahu přes 1:1</t>
  </si>
  <si>
    <t>soubor</t>
  </si>
  <si>
    <t>4</t>
  </si>
  <si>
    <t>-1294235941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</si>
  <si>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</si>
  <si>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</si>
  <si>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</si>
  <si>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</si>
  <si>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111151334R</t>
  </si>
  <si>
    <t>Pokosení trávníku lučního plochy přes 10000 m2 s odvozem do 20 km ve svahu přes 1:1</t>
  </si>
  <si>
    <t>m2</t>
  </si>
  <si>
    <t>-1912259385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</si>
  <si>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</si>
  <si>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"celek" 12000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</si>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</sst>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19"/>
      <c r="AQ5" s="19"/>
      <c r="AR5" s="17"/>
      <c r="BE5" s="313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19"/>
      <c r="AQ6" s="19"/>
      <c r="AR6" s="17"/>
      <c r="BE6" s="314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314"/>
      <c r="BS7" s="14" t="s">
        <v>6</v>
      </c>
    </row>
    <row r="8" spans="1:74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314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314"/>
      <c r="BS9" s="14" t="s">
        <v>6</v>
      </c>
    </row>
    <row r="10" spans="1:74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314"/>
      <c r="BS10" s="14" t="s">
        <v>6</v>
      </c>
    </row>
    <row r="11" spans="1:74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28</v>
      </c>
      <c r="AO11" s="19"/>
      <c r="AP11" s="19"/>
      <c r="AQ11" s="19"/>
      <c r="AR11" s="17"/>
      <c r="BE11" s="314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314"/>
      <c r="BS12" s="14" t="s">
        <v>6</v>
      </c>
    </row>
    <row r="13" spans="1:74" ht="12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32</v>
      </c>
      <c r="AO13" s="19"/>
      <c r="AP13" s="19"/>
      <c r="AQ13" s="19"/>
      <c r="AR13" s="17"/>
      <c r="BE13" s="314"/>
      <c r="BS13" s="14" t="s">
        <v>6</v>
      </c>
    </row>
    <row r="14" spans="1:74">
      <c r="B14" s="18"/>
      <c r="C14" s="19"/>
      <c r="D14" s="19"/>
      <c r="E14" s="309" t="s">
        <v>32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6" t="s">
        <v>30</v>
      </c>
      <c r="AL14" s="19"/>
      <c r="AM14" s="19"/>
      <c r="AN14" s="28" t="s">
        <v>32</v>
      </c>
      <c r="AO14" s="19"/>
      <c r="AP14" s="19"/>
      <c r="AQ14" s="19"/>
      <c r="AR14" s="17"/>
      <c r="BE14" s="314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314"/>
      <c r="BS15" s="14" t="s">
        <v>4</v>
      </c>
    </row>
    <row r="16" spans="1:74" ht="12" customHeight="1">
      <c r="B16" s="18"/>
      <c r="C16" s="19"/>
      <c r="D16" s="26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28</v>
      </c>
      <c r="AO16" s="19"/>
      <c r="AP16" s="19"/>
      <c r="AQ16" s="19"/>
      <c r="AR16" s="17"/>
      <c r="BE16" s="314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28</v>
      </c>
      <c r="AO17" s="19"/>
      <c r="AP17" s="19"/>
      <c r="AQ17" s="19"/>
      <c r="AR17" s="17"/>
      <c r="BE17" s="314"/>
      <c r="BS17" s="14" t="s">
        <v>35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314"/>
      <c r="BS18" s="14" t="s">
        <v>6</v>
      </c>
    </row>
    <row r="19" spans="2:71" ht="12" customHeight="1">
      <c r="B19" s="18"/>
      <c r="C19" s="19"/>
      <c r="D19" s="26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28</v>
      </c>
      <c r="AO19" s="19"/>
      <c r="AP19" s="19"/>
      <c r="AQ19" s="19"/>
      <c r="AR19" s="17"/>
      <c r="BE19" s="314"/>
      <c r="BS19" s="14" t="s">
        <v>6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28</v>
      </c>
      <c r="AO20" s="19"/>
      <c r="AP20" s="19"/>
      <c r="AQ20" s="19"/>
      <c r="AR20" s="17"/>
      <c r="BE20" s="314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314"/>
    </row>
    <row r="22" spans="2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314"/>
    </row>
    <row r="23" spans="2:71" ht="45" customHeight="1">
      <c r="B23" s="18"/>
      <c r="C23" s="19"/>
      <c r="D23" s="19"/>
      <c r="E23" s="311" t="s">
        <v>39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19"/>
      <c r="AP23" s="19"/>
      <c r="AQ23" s="19"/>
      <c r="AR23" s="17"/>
      <c r="BE23" s="314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314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314"/>
    </row>
    <row r="26" spans="2:71" s="1" customFormat="1" ht="25.9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5">
        <f>ROUND(AG54,2)</f>
        <v>0</v>
      </c>
      <c r="AL26" s="316"/>
      <c r="AM26" s="316"/>
      <c r="AN26" s="316"/>
      <c r="AO26" s="316"/>
      <c r="AP26" s="32"/>
      <c r="AQ26" s="32"/>
      <c r="AR26" s="35"/>
      <c r="BE26" s="314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314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12" t="s">
        <v>41</v>
      </c>
      <c r="M28" s="312"/>
      <c r="N28" s="312"/>
      <c r="O28" s="312"/>
      <c r="P28" s="312"/>
      <c r="Q28" s="32"/>
      <c r="R28" s="32"/>
      <c r="S28" s="32"/>
      <c r="T28" s="32"/>
      <c r="U28" s="32"/>
      <c r="V28" s="32"/>
      <c r="W28" s="312" t="s">
        <v>42</v>
      </c>
      <c r="X28" s="312"/>
      <c r="Y28" s="312"/>
      <c r="Z28" s="312"/>
      <c r="AA28" s="312"/>
      <c r="AB28" s="312"/>
      <c r="AC28" s="312"/>
      <c r="AD28" s="312"/>
      <c r="AE28" s="312"/>
      <c r="AF28" s="32"/>
      <c r="AG28" s="32"/>
      <c r="AH28" s="32"/>
      <c r="AI28" s="32"/>
      <c r="AJ28" s="32"/>
      <c r="AK28" s="312" t="s">
        <v>43</v>
      </c>
      <c r="AL28" s="312"/>
      <c r="AM28" s="312"/>
      <c r="AN28" s="312"/>
      <c r="AO28" s="312"/>
      <c r="AP28" s="32"/>
      <c r="AQ28" s="32"/>
      <c r="AR28" s="35"/>
      <c r="BE28" s="314"/>
    </row>
    <row r="29" spans="2:71" s="2" customFormat="1" ht="14.45" hidden="1" customHeight="1">
      <c r="B29" s="36"/>
      <c r="C29" s="37"/>
      <c r="D29" s="26" t="s">
        <v>44</v>
      </c>
      <c r="E29" s="37"/>
      <c r="F29" s="26" t="s">
        <v>45</v>
      </c>
      <c r="G29" s="37"/>
      <c r="H29" s="37"/>
      <c r="I29" s="37"/>
      <c r="J29" s="37"/>
      <c r="K29" s="37"/>
      <c r="L29" s="283">
        <v>0.21</v>
      </c>
      <c r="M29" s="284"/>
      <c r="N29" s="284"/>
      <c r="O29" s="284"/>
      <c r="P29" s="284"/>
      <c r="Q29" s="37"/>
      <c r="R29" s="37"/>
      <c r="S29" s="37"/>
      <c r="T29" s="37"/>
      <c r="U29" s="37"/>
      <c r="V29" s="37"/>
      <c r="W29" s="300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37"/>
      <c r="AG29" s="37"/>
      <c r="AH29" s="37"/>
      <c r="AI29" s="37"/>
      <c r="AJ29" s="37"/>
      <c r="AK29" s="300">
        <f>ROUND(AV54, 2)</f>
        <v>0</v>
      </c>
      <c r="AL29" s="284"/>
      <c r="AM29" s="284"/>
      <c r="AN29" s="284"/>
      <c r="AO29" s="284"/>
      <c r="AP29" s="37"/>
      <c r="AQ29" s="37"/>
      <c r="AR29" s="38"/>
      <c r="BE29" s="314"/>
    </row>
    <row r="30" spans="2:71" s="2" customFormat="1" ht="14.45" hidden="1" customHeight="1">
      <c r="B30" s="36"/>
      <c r="C30" s="37"/>
      <c r="D30" s="37"/>
      <c r="E30" s="37"/>
      <c r="F30" s="26" t="s">
        <v>46</v>
      </c>
      <c r="G30" s="37"/>
      <c r="H30" s="37"/>
      <c r="I30" s="37"/>
      <c r="J30" s="37"/>
      <c r="K30" s="37"/>
      <c r="L30" s="283">
        <v>0.15</v>
      </c>
      <c r="M30" s="284"/>
      <c r="N30" s="284"/>
      <c r="O30" s="284"/>
      <c r="P30" s="284"/>
      <c r="Q30" s="37"/>
      <c r="R30" s="37"/>
      <c r="S30" s="37"/>
      <c r="T30" s="37"/>
      <c r="U30" s="37"/>
      <c r="V30" s="37"/>
      <c r="W30" s="300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37"/>
      <c r="AG30" s="37"/>
      <c r="AH30" s="37"/>
      <c r="AI30" s="37"/>
      <c r="AJ30" s="37"/>
      <c r="AK30" s="300">
        <f>ROUND(AW54, 2)</f>
        <v>0</v>
      </c>
      <c r="AL30" s="284"/>
      <c r="AM30" s="284"/>
      <c r="AN30" s="284"/>
      <c r="AO30" s="284"/>
      <c r="AP30" s="37"/>
      <c r="AQ30" s="37"/>
      <c r="AR30" s="38"/>
      <c r="BE30" s="314"/>
    </row>
    <row r="31" spans="2:71" s="2" customFormat="1" ht="14.45" customHeight="1">
      <c r="B31" s="36"/>
      <c r="C31" s="37"/>
      <c r="D31" s="26" t="s">
        <v>44</v>
      </c>
      <c r="E31" s="37"/>
      <c r="F31" s="26" t="s">
        <v>47</v>
      </c>
      <c r="G31" s="37"/>
      <c r="H31" s="37"/>
      <c r="I31" s="37"/>
      <c r="J31" s="37"/>
      <c r="K31" s="37"/>
      <c r="L31" s="283">
        <v>0.21</v>
      </c>
      <c r="M31" s="284"/>
      <c r="N31" s="284"/>
      <c r="O31" s="284"/>
      <c r="P31" s="284"/>
      <c r="Q31" s="37"/>
      <c r="R31" s="37"/>
      <c r="S31" s="37"/>
      <c r="T31" s="37"/>
      <c r="U31" s="37"/>
      <c r="V31" s="37"/>
      <c r="W31" s="300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37"/>
      <c r="AG31" s="37"/>
      <c r="AH31" s="37"/>
      <c r="AI31" s="37"/>
      <c r="AJ31" s="37"/>
      <c r="AK31" s="300">
        <v>0</v>
      </c>
      <c r="AL31" s="284"/>
      <c r="AM31" s="284"/>
      <c r="AN31" s="284"/>
      <c r="AO31" s="284"/>
      <c r="AP31" s="37"/>
      <c r="AQ31" s="37"/>
      <c r="AR31" s="38"/>
      <c r="BE31" s="314"/>
    </row>
    <row r="32" spans="2:71" s="2" customFormat="1" ht="14.45" customHeight="1">
      <c r="B32" s="36"/>
      <c r="C32" s="37"/>
      <c r="D32" s="37"/>
      <c r="E32" s="37"/>
      <c r="F32" s="26" t="s">
        <v>48</v>
      </c>
      <c r="G32" s="37"/>
      <c r="H32" s="37"/>
      <c r="I32" s="37"/>
      <c r="J32" s="37"/>
      <c r="K32" s="37"/>
      <c r="L32" s="283">
        <v>0.15</v>
      </c>
      <c r="M32" s="284"/>
      <c r="N32" s="284"/>
      <c r="O32" s="284"/>
      <c r="P32" s="284"/>
      <c r="Q32" s="37"/>
      <c r="R32" s="37"/>
      <c r="S32" s="37"/>
      <c r="T32" s="37"/>
      <c r="U32" s="37"/>
      <c r="V32" s="37"/>
      <c r="W32" s="300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37"/>
      <c r="AG32" s="37"/>
      <c r="AH32" s="37"/>
      <c r="AI32" s="37"/>
      <c r="AJ32" s="37"/>
      <c r="AK32" s="300">
        <v>0</v>
      </c>
      <c r="AL32" s="284"/>
      <c r="AM32" s="284"/>
      <c r="AN32" s="284"/>
      <c r="AO32" s="284"/>
      <c r="AP32" s="37"/>
      <c r="AQ32" s="37"/>
      <c r="AR32" s="38"/>
      <c r="BE32" s="314"/>
    </row>
    <row r="33" spans="2:44" s="2" customFormat="1" ht="14.45" hidden="1" customHeight="1">
      <c r="B33" s="36"/>
      <c r="C33" s="37"/>
      <c r="D33" s="37"/>
      <c r="E33" s="37"/>
      <c r="F33" s="26" t="s">
        <v>49</v>
      </c>
      <c r="G33" s="37"/>
      <c r="H33" s="37"/>
      <c r="I33" s="37"/>
      <c r="J33" s="37"/>
      <c r="K33" s="37"/>
      <c r="L33" s="283">
        <v>0</v>
      </c>
      <c r="M33" s="284"/>
      <c r="N33" s="284"/>
      <c r="O33" s="284"/>
      <c r="P33" s="284"/>
      <c r="Q33" s="37"/>
      <c r="R33" s="37"/>
      <c r="S33" s="37"/>
      <c r="T33" s="37"/>
      <c r="U33" s="37"/>
      <c r="V33" s="37"/>
      <c r="W33" s="300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37"/>
      <c r="AG33" s="37"/>
      <c r="AH33" s="37"/>
      <c r="AI33" s="37"/>
      <c r="AJ33" s="37"/>
      <c r="AK33" s="300">
        <v>0</v>
      </c>
      <c r="AL33" s="284"/>
      <c r="AM33" s="284"/>
      <c r="AN33" s="284"/>
      <c r="AO33" s="284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301" t="s">
        <v>52</v>
      </c>
      <c r="Y35" s="302"/>
      <c r="Z35" s="302"/>
      <c r="AA35" s="302"/>
      <c r="AB35" s="302"/>
      <c r="AC35" s="41"/>
      <c r="AD35" s="41"/>
      <c r="AE35" s="41"/>
      <c r="AF35" s="41"/>
      <c r="AG35" s="41"/>
      <c r="AH35" s="41"/>
      <c r="AI35" s="41"/>
      <c r="AJ35" s="41"/>
      <c r="AK35" s="303">
        <f>SUM(AK26:AK33)</f>
        <v>0</v>
      </c>
      <c r="AL35" s="302"/>
      <c r="AM35" s="302"/>
      <c r="AN35" s="302"/>
      <c r="AO35" s="304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0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9/2019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44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97" t="str">
        <f>K6</f>
        <v>Dřevíč, Velký Dřevíč, sečení břehových porostů, ř. km 0,100 – 2,300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49"/>
      <c r="AQ45" s="49"/>
      <c r="AR45" s="50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6" t="s">
        <v>22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Velký Dřevíč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24</v>
      </c>
      <c r="AJ47" s="32"/>
      <c r="AK47" s="32"/>
      <c r="AL47" s="32"/>
      <c r="AM47" s="299" t="str">
        <f>IF(AN8= "","",AN8)</f>
        <v>8.2.2019</v>
      </c>
      <c r="AN47" s="299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26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Povodí Labe, státní podnik, PTÚ HK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33</v>
      </c>
      <c r="AJ49" s="32"/>
      <c r="AK49" s="32"/>
      <c r="AL49" s="32"/>
      <c r="AM49" s="295" t="str">
        <f>IF(E17="","",E17)</f>
        <v xml:space="preserve"> </v>
      </c>
      <c r="AN49" s="296"/>
      <c r="AO49" s="296"/>
      <c r="AP49" s="296"/>
      <c r="AQ49" s="32"/>
      <c r="AR49" s="35"/>
      <c r="AS49" s="289" t="s">
        <v>54</v>
      </c>
      <c r="AT49" s="290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31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36</v>
      </c>
      <c r="AJ50" s="32"/>
      <c r="AK50" s="32"/>
      <c r="AL50" s="32"/>
      <c r="AM50" s="295" t="str">
        <f>IF(E20="","",E20)</f>
        <v>Lukáš Táborský, DiS</v>
      </c>
      <c r="AN50" s="296"/>
      <c r="AO50" s="296"/>
      <c r="AP50" s="296"/>
      <c r="AQ50" s="32"/>
      <c r="AR50" s="35"/>
      <c r="AS50" s="291"/>
      <c r="AT50" s="292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93"/>
      <c r="AT51" s="294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85" t="s">
        <v>55</v>
      </c>
      <c r="D52" s="286"/>
      <c r="E52" s="286"/>
      <c r="F52" s="286"/>
      <c r="G52" s="286"/>
      <c r="H52" s="59"/>
      <c r="I52" s="287" t="s">
        <v>56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57</v>
      </c>
      <c r="AH52" s="286"/>
      <c r="AI52" s="286"/>
      <c r="AJ52" s="286"/>
      <c r="AK52" s="286"/>
      <c r="AL52" s="286"/>
      <c r="AM52" s="286"/>
      <c r="AN52" s="287" t="s">
        <v>58</v>
      </c>
      <c r="AO52" s="286"/>
      <c r="AP52" s="286"/>
      <c r="AQ52" s="60" t="s">
        <v>59</v>
      </c>
      <c r="AR52" s="35"/>
      <c r="AS52" s="61" t="s">
        <v>60</v>
      </c>
      <c r="AT52" s="62" t="s">
        <v>61</v>
      </c>
      <c r="AU52" s="62" t="s">
        <v>62</v>
      </c>
      <c r="AV52" s="62" t="s">
        <v>63</v>
      </c>
      <c r="AW52" s="62" t="s">
        <v>64</v>
      </c>
      <c r="AX52" s="62" t="s">
        <v>65</v>
      </c>
      <c r="AY52" s="62" t="s">
        <v>66</v>
      </c>
      <c r="AZ52" s="62" t="s">
        <v>67</v>
      </c>
      <c r="BA52" s="62" t="s">
        <v>68</v>
      </c>
      <c r="BB52" s="62" t="s">
        <v>69</v>
      </c>
      <c r="BC52" s="62" t="s">
        <v>70</v>
      </c>
      <c r="BD52" s="63" t="s">
        <v>71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72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78">
        <f>ROUND(SUM(AG55:AG56),2)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71" t="s">
        <v>28</v>
      </c>
      <c r="AR54" s="72"/>
      <c r="AS54" s="73">
        <f>ROUND(SUM(AS55:AS56),2)</f>
        <v>0</v>
      </c>
      <c r="AT54" s="74">
        <f>ROUND(SUM(AV54:AW54),2)</f>
        <v>0</v>
      </c>
      <c r="AU54" s="75">
        <f>ROUND(SUM(AU55:AU56),5)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ROUND(SUM(AZ55:AZ56),2)</f>
        <v>0</v>
      </c>
      <c r="BA54" s="74">
        <f>ROUND(SUM(BA55:BA56),2)</f>
        <v>0</v>
      </c>
      <c r="BB54" s="74">
        <f>ROUND(SUM(BB55:BB56),2)</f>
        <v>0</v>
      </c>
      <c r="BC54" s="74">
        <f>ROUND(SUM(BC55:BC56),2)</f>
        <v>0</v>
      </c>
      <c r="BD54" s="76">
        <f>ROUND(SUM(BD55:BD56),2)</f>
        <v>0</v>
      </c>
      <c r="BS54" s="77" t="s">
        <v>73</v>
      </c>
      <c r="BT54" s="77" t="s">
        <v>74</v>
      </c>
      <c r="BU54" s="78" t="s">
        <v>75</v>
      </c>
      <c r="BV54" s="77" t="s">
        <v>76</v>
      </c>
      <c r="BW54" s="77" t="s">
        <v>5</v>
      </c>
      <c r="BX54" s="77" t="s">
        <v>77</v>
      </c>
      <c r="CL54" s="77" t="s">
        <v>19</v>
      </c>
    </row>
    <row r="55" spans="1:91" s="5" customFormat="1" ht="16.5" customHeight="1">
      <c r="A55" s="79" t="s">
        <v>78</v>
      </c>
      <c r="B55" s="80"/>
      <c r="C55" s="81"/>
      <c r="D55" s="282" t="s">
        <v>79</v>
      </c>
      <c r="E55" s="282"/>
      <c r="F55" s="282"/>
      <c r="G55" s="282"/>
      <c r="H55" s="282"/>
      <c r="I55" s="82"/>
      <c r="J55" s="282" t="s">
        <v>80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0">
        <f>'1 - 1 seč'!J30</f>
        <v>0</v>
      </c>
      <c r="AH55" s="281"/>
      <c r="AI55" s="281"/>
      <c r="AJ55" s="281"/>
      <c r="AK55" s="281"/>
      <c r="AL55" s="281"/>
      <c r="AM55" s="281"/>
      <c r="AN55" s="280">
        <f>SUM(AG55,AT55)</f>
        <v>0</v>
      </c>
      <c r="AO55" s="281"/>
      <c r="AP55" s="281"/>
      <c r="AQ55" s="83" t="s">
        <v>81</v>
      </c>
      <c r="AR55" s="84"/>
      <c r="AS55" s="85">
        <v>0</v>
      </c>
      <c r="AT55" s="86">
        <f>ROUND(SUM(AV55:AW55),2)</f>
        <v>0</v>
      </c>
      <c r="AU55" s="87">
        <f>'1 - 1 seč'!P83</f>
        <v>0</v>
      </c>
      <c r="AV55" s="86">
        <f>'1 - 1 seč'!J33</f>
        <v>0</v>
      </c>
      <c r="AW55" s="86">
        <f>'1 - 1 seč'!J34</f>
        <v>0</v>
      </c>
      <c r="AX55" s="86">
        <f>'1 - 1 seč'!J35</f>
        <v>0</v>
      </c>
      <c r="AY55" s="86">
        <f>'1 - 1 seč'!J36</f>
        <v>0</v>
      </c>
      <c r="AZ55" s="86">
        <f>'1 - 1 seč'!F33</f>
        <v>0</v>
      </c>
      <c r="BA55" s="86">
        <f>'1 - 1 seč'!F34</f>
        <v>0</v>
      </c>
      <c r="BB55" s="86">
        <f>'1 - 1 seč'!F35</f>
        <v>0</v>
      </c>
      <c r="BC55" s="86">
        <f>'1 - 1 seč'!F36</f>
        <v>0</v>
      </c>
      <c r="BD55" s="88">
        <f>'1 - 1 seč'!F37</f>
        <v>0</v>
      </c>
      <c r="BT55" s="89" t="s">
        <v>79</v>
      </c>
      <c r="BV55" s="89" t="s">
        <v>76</v>
      </c>
      <c r="BW55" s="89" t="s">
        <v>82</v>
      </c>
      <c r="BX55" s="89" t="s">
        <v>5</v>
      </c>
      <c r="CL55" s="89" t="s">
        <v>19</v>
      </c>
      <c r="CM55" s="89" t="s">
        <v>83</v>
      </c>
    </row>
    <row r="56" spans="1:91" s="5" customFormat="1" ht="16.5" customHeight="1">
      <c r="A56" s="79" t="s">
        <v>78</v>
      </c>
      <c r="B56" s="80"/>
      <c r="C56" s="81"/>
      <c r="D56" s="282" t="s">
        <v>83</v>
      </c>
      <c r="E56" s="282"/>
      <c r="F56" s="282"/>
      <c r="G56" s="282"/>
      <c r="H56" s="282"/>
      <c r="I56" s="82"/>
      <c r="J56" s="282" t="s">
        <v>84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0">
        <f>'2 - 2 seč'!J30</f>
        <v>0</v>
      </c>
      <c r="AH56" s="281"/>
      <c r="AI56" s="281"/>
      <c r="AJ56" s="281"/>
      <c r="AK56" s="281"/>
      <c r="AL56" s="281"/>
      <c r="AM56" s="281"/>
      <c r="AN56" s="280">
        <f>SUM(AG56,AT56)</f>
        <v>0</v>
      </c>
      <c r="AO56" s="281"/>
      <c r="AP56" s="281"/>
      <c r="AQ56" s="83" t="s">
        <v>81</v>
      </c>
      <c r="AR56" s="84"/>
      <c r="AS56" s="90">
        <v>0</v>
      </c>
      <c r="AT56" s="91">
        <f>ROUND(SUM(AV56:AW56),2)</f>
        <v>0</v>
      </c>
      <c r="AU56" s="92">
        <f>'2 - 2 seč'!P83</f>
        <v>0</v>
      </c>
      <c r="AV56" s="91">
        <f>'2 - 2 seč'!J33</f>
        <v>0</v>
      </c>
      <c r="AW56" s="91">
        <f>'2 - 2 seč'!J34</f>
        <v>0</v>
      </c>
      <c r="AX56" s="91">
        <f>'2 - 2 seč'!J35</f>
        <v>0</v>
      </c>
      <c r="AY56" s="91">
        <f>'2 - 2 seč'!J36</f>
        <v>0</v>
      </c>
      <c r="AZ56" s="91">
        <f>'2 - 2 seč'!F33</f>
        <v>0</v>
      </c>
      <c r="BA56" s="91">
        <f>'2 - 2 seč'!F34</f>
        <v>0</v>
      </c>
      <c r="BB56" s="91">
        <f>'2 - 2 seč'!F35</f>
        <v>0</v>
      </c>
      <c r="BC56" s="91">
        <f>'2 - 2 seč'!F36</f>
        <v>0</v>
      </c>
      <c r="BD56" s="93">
        <f>'2 - 2 seč'!F37</f>
        <v>0</v>
      </c>
      <c r="BT56" s="89" t="s">
        <v>79</v>
      </c>
      <c r="BV56" s="89" t="s">
        <v>76</v>
      </c>
      <c r="BW56" s="89" t="s">
        <v>85</v>
      </c>
      <c r="BX56" s="89" t="s">
        <v>5</v>
      </c>
      <c r="CL56" s="89" t="s">
        <v>19</v>
      </c>
      <c r="CM56" s="89" t="s">
        <v>83</v>
      </c>
    </row>
    <row r="57" spans="1:91" s="1" customFormat="1" ht="30" customHeight="1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5"/>
    </row>
    <row r="58" spans="1:91" s="1" customFormat="1" ht="6.95" customHeight="1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5"/>
    </row>
  </sheetData>
  <sheetProtection algorithmName="SHA-512" hashValue="Mi11L1gYQbxgwmsXcKEU12yP3CirXLktCBazummHA5ve6eEK/F0uo2nmsNgcgscs6h3624/arAwTMxihkL/X3w==" saltValue="Lb+/Y6cBad01mIOMmG+Sfm3OCdR/jkIcsUGIzeDxQIMzQ71U5f5SaMbQsppz90HCxNQVa4JepoGXM7DB1Rl99Q==" spinCount="100000" sheet="1" objects="1" scenarios="1" formatColumns="0" formatRows="0"/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G55:AM55"/>
    <mergeCell ref="D55:H55"/>
    <mergeCell ref="J55:AF55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8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4" t="s">
        <v>82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19" t="str">
        <f>'Rekapitulace stavby'!K6</f>
        <v>Dřevíč, Velký Dřevíč, sečení břehových porostů, ř. km 0,100 – 2,300</v>
      </c>
      <c r="F7" s="320"/>
      <c r="G7" s="320"/>
      <c r="H7" s="320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21" t="s">
        <v>88</v>
      </c>
      <c r="F9" s="322"/>
      <c r="G9" s="322"/>
      <c r="H9" s="322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23</v>
      </c>
      <c r="I12" s="101" t="s">
        <v>24</v>
      </c>
      <c r="J12" s="102" t="str">
        <f>'Rekapitulace stavby'!AN8</f>
        <v>8.2.2019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3" t="str">
        <f>'Rekapitulace stavby'!E14</f>
        <v>Vyplň údaj</v>
      </c>
      <c r="F18" s="324"/>
      <c r="G18" s="324"/>
      <c r="H18" s="324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45" customHeight="1">
      <c r="B27" s="103"/>
      <c r="E27" s="325" t="s">
        <v>39</v>
      </c>
      <c r="F27" s="325"/>
      <c r="G27" s="325"/>
      <c r="H27" s="325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ROUND((SUM(BE83:BE98)),  2)</f>
        <v>0</v>
      </c>
      <c r="I33" s="111">
        <v>0.21</v>
      </c>
      <c r="J33" s="110">
        <f>ROUND(((SUM(BE83:BE98))*I33),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ROUND((SUM(BF83:BF98)),  2)</f>
        <v>0</v>
      </c>
      <c r="I34" s="111">
        <v>0.15</v>
      </c>
      <c r="J34" s="110">
        <f>ROUND(((SUM(BF83:BF98))*I34),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ROUND((SUM(BG83:BG98)),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ROUND((SUM(BH83:BH98)),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ROUND((SUM(BI83:BI98)),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89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17" t="str">
        <f>E7</f>
        <v>Dřevíč, Velký Dřevíč, sečení břehových porostů, ř. km 0,100 – 2,300</v>
      </c>
      <c r="F48" s="318"/>
      <c r="G48" s="318"/>
      <c r="H48" s="318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97" t="str">
        <f>E9</f>
        <v>1 - 1 seč</v>
      </c>
      <c r="F50" s="296"/>
      <c r="G50" s="296"/>
      <c r="H50" s="296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 xml:space="preserve">Velký Dřevíč </v>
      </c>
      <c r="G52" s="32"/>
      <c r="H52" s="32"/>
      <c r="I52" s="101" t="s">
        <v>24</v>
      </c>
      <c r="J52" s="52" t="str">
        <f>IF(J12="","",J12)</f>
        <v>8.2.2019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90</v>
      </c>
      <c r="D57" s="127"/>
      <c r="E57" s="127"/>
      <c r="F57" s="127"/>
      <c r="G57" s="127"/>
      <c r="H57" s="127"/>
      <c r="I57" s="128"/>
      <c r="J57" s="129" t="s">
        <v>91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J83</f>
        <v>0</v>
      </c>
      <c r="K59" s="32"/>
      <c r="L59" s="35"/>
      <c r="AU59" s="14" t="s">
        <v>92</v>
      </c>
    </row>
    <row r="60" spans="2:47" s="7" customFormat="1" ht="24.95" customHeight="1">
      <c r="B60" s="131"/>
      <c r="C60" s="132"/>
      <c r="D60" s="133" t="s">
        <v>93</v>
      </c>
      <c r="E60" s="134"/>
      <c r="F60" s="134"/>
      <c r="G60" s="134"/>
      <c r="H60" s="134"/>
      <c r="I60" s="135"/>
      <c r="J60" s="136">
        <f>J84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94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7" customFormat="1" ht="24.95" customHeight="1">
      <c r="B62" s="131"/>
      <c r="C62" s="132"/>
      <c r="D62" s="133" t="s">
        <v>95</v>
      </c>
      <c r="E62" s="134"/>
      <c r="F62" s="134"/>
      <c r="G62" s="134"/>
      <c r="H62" s="134"/>
      <c r="I62" s="135"/>
      <c r="J62" s="136">
        <f>J95</f>
        <v>0</v>
      </c>
      <c r="K62" s="132"/>
      <c r="L62" s="137"/>
    </row>
    <row r="63" spans="2:47" s="8" customFormat="1" ht="19.899999999999999" customHeight="1">
      <c r="B63" s="138"/>
      <c r="C63" s="139"/>
      <c r="D63" s="140" t="s">
        <v>96</v>
      </c>
      <c r="E63" s="141"/>
      <c r="F63" s="141"/>
      <c r="G63" s="141"/>
      <c r="H63" s="141"/>
      <c r="I63" s="142"/>
      <c r="J63" s="143">
        <f>J96</f>
        <v>0</v>
      </c>
      <c r="K63" s="139"/>
      <c r="L63" s="144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100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22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5"/>
      <c r="J69" s="46"/>
      <c r="K69" s="46"/>
      <c r="L69" s="35"/>
    </row>
    <row r="70" spans="2:12" s="1" customFormat="1" ht="24.95" customHeight="1">
      <c r="B70" s="31"/>
      <c r="C70" s="20" t="s">
        <v>97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6.5" customHeight="1">
      <c r="B73" s="31"/>
      <c r="C73" s="32"/>
      <c r="D73" s="32"/>
      <c r="E73" s="317" t="str">
        <f>E7</f>
        <v>Dřevíč, Velký Dřevíč, sečení břehových porostů, ř. km 0,100 – 2,300</v>
      </c>
      <c r="F73" s="318"/>
      <c r="G73" s="318"/>
      <c r="H73" s="318"/>
      <c r="I73" s="100"/>
      <c r="J73" s="32"/>
      <c r="K73" s="32"/>
      <c r="L73" s="35"/>
    </row>
    <row r="74" spans="2:12" s="1" customFormat="1" ht="12" customHeight="1">
      <c r="B74" s="31"/>
      <c r="C74" s="26" t="s">
        <v>87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6.5" customHeight="1">
      <c r="B75" s="31"/>
      <c r="C75" s="32"/>
      <c r="D75" s="32"/>
      <c r="E75" s="297" t="str">
        <f>E9</f>
        <v>1 - 1 seč</v>
      </c>
      <c r="F75" s="296"/>
      <c r="G75" s="296"/>
      <c r="H75" s="296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 xml:space="preserve">Velký Dřevíč </v>
      </c>
      <c r="G77" s="32"/>
      <c r="H77" s="32"/>
      <c r="I77" s="101" t="s">
        <v>24</v>
      </c>
      <c r="J77" s="52" t="str">
        <f>IF(J12="","",J12)</f>
        <v>8.2.2019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101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101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9" customFormat="1" ht="29.25" customHeight="1">
      <c r="B82" s="145"/>
      <c r="C82" s="146" t="s">
        <v>98</v>
      </c>
      <c r="D82" s="147" t="s">
        <v>59</v>
      </c>
      <c r="E82" s="147" t="s">
        <v>55</v>
      </c>
      <c r="F82" s="147" t="s">
        <v>56</v>
      </c>
      <c r="G82" s="147" t="s">
        <v>99</v>
      </c>
      <c r="H82" s="147" t="s">
        <v>100</v>
      </c>
      <c r="I82" s="148" t="s">
        <v>101</v>
      </c>
      <c r="J82" s="147" t="s">
        <v>91</v>
      </c>
      <c r="K82" s="149" t="s">
        <v>102</v>
      </c>
      <c r="L82" s="150"/>
      <c r="M82" s="61" t="s">
        <v>28</v>
      </c>
      <c r="N82" s="62" t="s">
        <v>44</v>
      </c>
      <c r="O82" s="62" t="s">
        <v>103</v>
      </c>
      <c r="P82" s="62" t="s">
        <v>104</v>
      </c>
      <c r="Q82" s="62" t="s">
        <v>105</v>
      </c>
      <c r="R82" s="62" t="s">
        <v>106</v>
      </c>
      <c r="S82" s="62" t="s">
        <v>107</v>
      </c>
      <c r="T82" s="63" t="s">
        <v>108</v>
      </c>
    </row>
    <row r="83" spans="2:65" s="1" customFormat="1" ht="22.9" customHeight="1">
      <c r="B83" s="31"/>
      <c r="C83" s="68" t="s">
        <v>109</v>
      </c>
      <c r="D83" s="32"/>
      <c r="E83" s="32"/>
      <c r="F83" s="32"/>
      <c r="G83" s="32"/>
      <c r="H83" s="32"/>
      <c r="I83" s="100"/>
      <c r="J83" s="151">
        <f>BK83</f>
        <v>0</v>
      </c>
      <c r="K83" s="32"/>
      <c r="L83" s="35"/>
      <c r="M83" s="64"/>
      <c r="N83" s="65"/>
      <c r="O83" s="65"/>
      <c r="P83" s="152">
        <f>P84+P95</f>
        <v>0</v>
      </c>
      <c r="Q83" s="65"/>
      <c r="R83" s="152">
        <f>R84+R95</f>
        <v>0</v>
      </c>
      <c r="S83" s="65"/>
      <c r="T83" s="153">
        <f>T84+T95</f>
        <v>0</v>
      </c>
      <c r="AT83" s="14" t="s">
        <v>73</v>
      </c>
      <c r="AU83" s="14" t="s">
        <v>92</v>
      </c>
      <c r="BK83" s="154">
        <f>BK84+BK95</f>
        <v>0</v>
      </c>
    </row>
    <row r="84" spans="2:65" s="10" customFormat="1" ht="25.9" customHeight="1">
      <c r="B84" s="155"/>
      <c r="C84" s="156"/>
      <c r="D84" s="157" t="s">
        <v>73</v>
      </c>
      <c r="E84" s="158" t="s">
        <v>110</v>
      </c>
      <c r="F84" s="158" t="s">
        <v>111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</f>
        <v>0</v>
      </c>
      <c r="Q84" s="163"/>
      <c r="R84" s="164">
        <f>R85</f>
        <v>0</v>
      </c>
      <c r="S84" s="163"/>
      <c r="T84" s="165">
        <f>T85</f>
        <v>0</v>
      </c>
      <c r="AR84" s="166" t="s">
        <v>79</v>
      </c>
      <c r="AT84" s="167" t="s">
        <v>73</v>
      </c>
      <c r="AU84" s="167" t="s">
        <v>74</v>
      </c>
      <c r="AY84" s="166" t="s">
        <v>112</v>
      </c>
      <c r="BK84" s="168">
        <f>BK85</f>
        <v>0</v>
      </c>
    </row>
    <row r="85" spans="2:65" s="10" customFormat="1" ht="22.9" customHeight="1">
      <c r="B85" s="155"/>
      <c r="C85" s="156"/>
      <c r="D85" s="157" t="s">
        <v>73</v>
      </c>
      <c r="E85" s="169" t="s">
        <v>79</v>
      </c>
      <c r="F85" s="169" t="s">
        <v>113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SUM(P86:P94)</f>
        <v>0</v>
      </c>
      <c r="Q85" s="163"/>
      <c r="R85" s="164">
        <f>SUM(R86:R94)</f>
        <v>0</v>
      </c>
      <c r="S85" s="163"/>
      <c r="T85" s="165">
        <f>SUM(T86:T94)</f>
        <v>0</v>
      </c>
      <c r="AR85" s="166" t="s">
        <v>79</v>
      </c>
      <c r="AT85" s="167" t="s">
        <v>73</v>
      </c>
      <c r="AU85" s="167" t="s">
        <v>79</v>
      </c>
      <c r="AY85" s="166" t="s">
        <v>112</v>
      </c>
      <c r="BK85" s="168">
        <f>SUM(BK86:BK94)</f>
        <v>0</v>
      </c>
    </row>
    <row r="86" spans="2:65" s="1" customFormat="1" ht="16.5" customHeight="1">
      <c r="B86" s="31"/>
      <c r="C86" s="171" t="s">
        <v>79</v>
      </c>
      <c r="D86" s="171" t="s">
        <v>114</v>
      </c>
      <c r="E86" s="172" t="s">
        <v>115</v>
      </c>
      <c r="F86" s="173" t="s">
        <v>116</v>
      </c>
      <c r="G86" s="174" t="s">
        <v>117</v>
      </c>
      <c r="H86" s="175">
        <v>1</v>
      </c>
      <c r="I86" s="176"/>
      <c r="J86" s="177">
        <f>ROUND(I86*H86,2)</f>
        <v>0</v>
      </c>
      <c r="K86" s="173" t="s">
        <v>28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4" t="s">
        <v>118</v>
      </c>
      <c r="AT86" s="14" t="s">
        <v>114</v>
      </c>
      <c r="AU86" s="14" t="s">
        <v>83</v>
      </c>
      <c r="AY86" s="14" t="s">
        <v>112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118</v>
      </c>
      <c r="BK86" s="182">
        <f>ROUND(I86*H86,2)</f>
        <v>0</v>
      </c>
      <c r="BL86" s="14" t="s">
        <v>118</v>
      </c>
      <c r="BM86" s="14" t="s">
        <v>119</v>
      </c>
    </row>
    <row r="87" spans="2:65" s="1" customFormat="1" ht="117">
      <c r="B87" s="31"/>
      <c r="C87" s="32"/>
      <c r="D87" s="183" t="s">
        <v>120</v>
      </c>
      <c r="E87" s="32"/>
      <c r="F87" s="184" t="s">
        <v>121</v>
      </c>
      <c r="G87" s="32"/>
      <c r="H87" s="32"/>
      <c r="I87" s="100"/>
      <c r="J87" s="32"/>
      <c r="K87" s="32"/>
      <c r="L87" s="35"/>
      <c r="M87" s="185"/>
      <c r="N87" s="57"/>
      <c r="O87" s="57"/>
      <c r="P87" s="57"/>
      <c r="Q87" s="57"/>
      <c r="R87" s="57"/>
      <c r="S87" s="57"/>
      <c r="T87" s="58"/>
      <c r="AT87" s="14" t="s">
        <v>120</v>
      </c>
      <c r="AU87" s="14" t="s">
        <v>83</v>
      </c>
    </row>
    <row r="88" spans="2:65" s="11" customFormat="1">
      <c r="B88" s="186"/>
      <c r="C88" s="187"/>
      <c r="D88" s="183" t="s">
        <v>122</v>
      </c>
      <c r="E88" s="188" t="s">
        <v>28</v>
      </c>
      <c r="F88" s="189" t="s">
        <v>123</v>
      </c>
      <c r="G88" s="187"/>
      <c r="H88" s="190">
        <v>1</v>
      </c>
      <c r="I88" s="191"/>
      <c r="J88" s="187"/>
      <c r="K88" s="187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122</v>
      </c>
      <c r="AU88" s="196" t="s">
        <v>83</v>
      </c>
      <c r="AV88" s="11" t="s">
        <v>83</v>
      </c>
      <c r="AW88" s="11" t="s">
        <v>35</v>
      </c>
      <c r="AX88" s="11" t="s">
        <v>79</v>
      </c>
      <c r="AY88" s="196" t="s">
        <v>112</v>
      </c>
    </row>
    <row r="89" spans="2:65" s="1" customFormat="1" ht="16.5" customHeight="1">
      <c r="B89" s="31"/>
      <c r="C89" s="171" t="s">
        <v>83</v>
      </c>
      <c r="D89" s="171" t="s">
        <v>114</v>
      </c>
      <c r="E89" s="172" t="s">
        <v>124</v>
      </c>
      <c r="F89" s="173" t="s">
        <v>125</v>
      </c>
      <c r="G89" s="174" t="s">
        <v>126</v>
      </c>
      <c r="H89" s="175">
        <v>12000</v>
      </c>
      <c r="I89" s="176"/>
      <c r="J89" s="177">
        <f>ROUND(I89*H89,2)</f>
        <v>0</v>
      </c>
      <c r="K89" s="173" t="s">
        <v>28</v>
      </c>
      <c r="L89" s="35"/>
      <c r="M89" s="178" t="s">
        <v>28</v>
      </c>
      <c r="N89" s="179" t="s">
        <v>47</v>
      </c>
      <c r="O89" s="57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4" t="s">
        <v>118</v>
      </c>
      <c r="AT89" s="14" t="s">
        <v>114</v>
      </c>
      <c r="AU89" s="14" t="s">
        <v>83</v>
      </c>
      <c r="AY89" s="14" t="s">
        <v>112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4" t="s">
        <v>118</v>
      </c>
      <c r="BK89" s="182">
        <f>ROUND(I89*H89,2)</f>
        <v>0</v>
      </c>
      <c r="BL89" s="14" t="s">
        <v>118</v>
      </c>
      <c r="BM89" s="14" t="s">
        <v>127</v>
      </c>
    </row>
    <row r="90" spans="2:65" s="1" customFormat="1" ht="68.25">
      <c r="B90" s="31"/>
      <c r="C90" s="32"/>
      <c r="D90" s="183" t="s">
        <v>120</v>
      </c>
      <c r="E90" s="32"/>
      <c r="F90" s="184" t="s">
        <v>128</v>
      </c>
      <c r="G90" s="32"/>
      <c r="H90" s="32"/>
      <c r="I90" s="100"/>
      <c r="J90" s="32"/>
      <c r="K90" s="32"/>
      <c r="L90" s="35"/>
      <c r="M90" s="185"/>
      <c r="N90" s="57"/>
      <c r="O90" s="57"/>
      <c r="P90" s="57"/>
      <c r="Q90" s="57"/>
      <c r="R90" s="57"/>
      <c r="S90" s="57"/>
      <c r="T90" s="58"/>
      <c r="AT90" s="14" t="s">
        <v>120</v>
      </c>
      <c r="AU90" s="14" t="s">
        <v>83</v>
      </c>
    </row>
    <row r="91" spans="2:65" s="11" customFormat="1">
      <c r="B91" s="186"/>
      <c r="C91" s="187"/>
      <c r="D91" s="183" t="s">
        <v>122</v>
      </c>
      <c r="E91" s="188" t="s">
        <v>28</v>
      </c>
      <c r="F91" s="189" t="s">
        <v>129</v>
      </c>
      <c r="G91" s="187"/>
      <c r="H91" s="190">
        <v>12000</v>
      </c>
      <c r="I91" s="191"/>
      <c r="J91" s="187"/>
      <c r="K91" s="187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122</v>
      </c>
      <c r="AU91" s="196" t="s">
        <v>83</v>
      </c>
      <c r="AV91" s="11" t="s">
        <v>83</v>
      </c>
      <c r="AW91" s="11" t="s">
        <v>35</v>
      </c>
      <c r="AX91" s="11" t="s">
        <v>79</v>
      </c>
      <c r="AY91" s="196" t="s">
        <v>112</v>
      </c>
    </row>
    <row r="92" spans="2:65" s="1" customFormat="1" ht="22.5" customHeight="1">
      <c r="B92" s="31"/>
      <c r="C92" s="171" t="s">
        <v>130</v>
      </c>
      <c r="D92" s="171" t="s">
        <v>114</v>
      </c>
      <c r="E92" s="172" t="s">
        <v>131</v>
      </c>
      <c r="F92" s="173" t="s">
        <v>132</v>
      </c>
      <c r="G92" s="174" t="s">
        <v>117</v>
      </c>
      <c r="H92" s="175">
        <v>1</v>
      </c>
      <c r="I92" s="176"/>
      <c r="J92" s="177">
        <f>ROUND(I92*H92,2)</f>
        <v>0</v>
      </c>
      <c r="K92" s="173" t="s">
        <v>28</v>
      </c>
      <c r="L92" s="35"/>
      <c r="M92" s="178" t="s">
        <v>28</v>
      </c>
      <c r="N92" s="179" t="s">
        <v>47</v>
      </c>
      <c r="O92" s="57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AR92" s="14" t="s">
        <v>118</v>
      </c>
      <c r="AT92" s="14" t="s">
        <v>114</v>
      </c>
      <c r="AU92" s="14" t="s">
        <v>83</v>
      </c>
      <c r="AY92" s="14" t="s">
        <v>112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4" t="s">
        <v>118</v>
      </c>
      <c r="BK92" s="182">
        <f>ROUND(I92*H92,2)</f>
        <v>0</v>
      </c>
      <c r="BL92" s="14" t="s">
        <v>118</v>
      </c>
      <c r="BM92" s="14" t="s">
        <v>133</v>
      </c>
    </row>
    <row r="93" spans="2:65" s="1" customFormat="1" ht="58.5">
      <c r="B93" s="31"/>
      <c r="C93" s="32"/>
      <c r="D93" s="183" t="s">
        <v>120</v>
      </c>
      <c r="E93" s="32"/>
      <c r="F93" s="184" t="s">
        <v>134</v>
      </c>
      <c r="G93" s="32"/>
      <c r="H93" s="32"/>
      <c r="I93" s="100"/>
      <c r="J93" s="32"/>
      <c r="K93" s="32"/>
      <c r="L93" s="35"/>
      <c r="M93" s="185"/>
      <c r="N93" s="57"/>
      <c r="O93" s="57"/>
      <c r="P93" s="57"/>
      <c r="Q93" s="57"/>
      <c r="R93" s="57"/>
      <c r="S93" s="57"/>
      <c r="T93" s="58"/>
      <c r="AT93" s="14" t="s">
        <v>120</v>
      </c>
      <c r="AU93" s="14" t="s">
        <v>83</v>
      </c>
    </row>
    <row r="94" spans="2:65" s="11" customFormat="1">
      <c r="B94" s="186"/>
      <c r="C94" s="187"/>
      <c r="D94" s="183" t="s">
        <v>122</v>
      </c>
      <c r="E94" s="188" t="s">
        <v>28</v>
      </c>
      <c r="F94" s="189" t="s">
        <v>123</v>
      </c>
      <c r="G94" s="187"/>
      <c r="H94" s="190">
        <v>1</v>
      </c>
      <c r="I94" s="191"/>
      <c r="J94" s="187"/>
      <c r="K94" s="187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122</v>
      </c>
      <c r="AU94" s="196" t="s">
        <v>83</v>
      </c>
      <c r="AV94" s="11" t="s">
        <v>83</v>
      </c>
      <c r="AW94" s="11" t="s">
        <v>35</v>
      </c>
      <c r="AX94" s="11" t="s">
        <v>79</v>
      </c>
      <c r="AY94" s="196" t="s">
        <v>112</v>
      </c>
    </row>
    <row r="95" spans="2:65" s="10" customFormat="1" ht="25.9" customHeight="1">
      <c r="B95" s="155"/>
      <c r="C95" s="156"/>
      <c r="D95" s="157" t="s">
        <v>73</v>
      </c>
      <c r="E95" s="158" t="s">
        <v>135</v>
      </c>
      <c r="F95" s="158" t="s">
        <v>136</v>
      </c>
      <c r="G95" s="156"/>
      <c r="H95" s="156"/>
      <c r="I95" s="159"/>
      <c r="J95" s="160">
        <f>BK95</f>
        <v>0</v>
      </c>
      <c r="K95" s="156"/>
      <c r="L95" s="161"/>
      <c r="M95" s="162"/>
      <c r="N95" s="163"/>
      <c r="O95" s="163"/>
      <c r="P95" s="164">
        <f>P96</f>
        <v>0</v>
      </c>
      <c r="Q95" s="163"/>
      <c r="R95" s="164">
        <f>R96</f>
        <v>0</v>
      </c>
      <c r="S95" s="163"/>
      <c r="T95" s="165">
        <f>T96</f>
        <v>0</v>
      </c>
      <c r="AR95" s="166" t="s">
        <v>79</v>
      </c>
      <c r="AT95" s="167" t="s">
        <v>73</v>
      </c>
      <c r="AU95" s="167" t="s">
        <v>74</v>
      </c>
      <c r="AY95" s="166" t="s">
        <v>112</v>
      </c>
      <c r="BK95" s="168">
        <f>BK96</f>
        <v>0</v>
      </c>
    </row>
    <row r="96" spans="2:65" s="10" customFormat="1" ht="22.9" customHeight="1">
      <c r="B96" s="155"/>
      <c r="C96" s="156"/>
      <c r="D96" s="157" t="s">
        <v>73</v>
      </c>
      <c r="E96" s="169" t="s">
        <v>137</v>
      </c>
      <c r="F96" s="169" t="s">
        <v>138</v>
      </c>
      <c r="G96" s="156"/>
      <c r="H96" s="156"/>
      <c r="I96" s="159"/>
      <c r="J96" s="170">
        <f>BK96</f>
        <v>0</v>
      </c>
      <c r="K96" s="156"/>
      <c r="L96" s="161"/>
      <c r="M96" s="162"/>
      <c r="N96" s="163"/>
      <c r="O96" s="163"/>
      <c r="P96" s="164">
        <f>SUM(P97:P98)</f>
        <v>0</v>
      </c>
      <c r="Q96" s="163"/>
      <c r="R96" s="164">
        <f>SUM(R97:R98)</f>
        <v>0</v>
      </c>
      <c r="S96" s="163"/>
      <c r="T96" s="165">
        <f>SUM(T97:T98)</f>
        <v>0</v>
      </c>
      <c r="AR96" s="166" t="s">
        <v>79</v>
      </c>
      <c r="AT96" s="167" t="s">
        <v>73</v>
      </c>
      <c r="AU96" s="167" t="s">
        <v>79</v>
      </c>
      <c r="AY96" s="166" t="s">
        <v>112</v>
      </c>
      <c r="BK96" s="168">
        <f>SUM(BK97:BK98)</f>
        <v>0</v>
      </c>
    </row>
    <row r="97" spans="2:65" s="1" customFormat="1" ht="33.75" customHeight="1">
      <c r="B97" s="31"/>
      <c r="C97" s="171" t="s">
        <v>118</v>
      </c>
      <c r="D97" s="171" t="s">
        <v>114</v>
      </c>
      <c r="E97" s="172" t="s">
        <v>139</v>
      </c>
      <c r="F97" s="173" t="s">
        <v>140</v>
      </c>
      <c r="G97" s="174" t="s">
        <v>141</v>
      </c>
      <c r="H97" s="175">
        <v>1</v>
      </c>
      <c r="I97" s="176"/>
      <c r="J97" s="177">
        <f>ROUND(I97*H97,2)</f>
        <v>0</v>
      </c>
      <c r="K97" s="173" t="s">
        <v>28</v>
      </c>
      <c r="L97" s="35"/>
      <c r="M97" s="178" t="s">
        <v>28</v>
      </c>
      <c r="N97" s="179" t="s">
        <v>47</v>
      </c>
      <c r="O97" s="57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AR97" s="14" t="s">
        <v>142</v>
      </c>
      <c r="AT97" s="14" t="s">
        <v>114</v>
      </c>
      <c r="AU97" s="14" t="s">
        <v>83</v>
      </c>
      <c r="AY97" s="14" t="s">
        <v>112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4" t="s">
        <v>118</v>
      </c>
      <c r="BK97" s="182">
        <f>ROUND(I97*H97,2)</f>
        <v>0</v>
      </c>
      <c r="BL97" s="14" t="s">
        <v>142</v>
      </c>
      <c r="BM97" s="14" t="s">
        <v>143</v>
      </c>
    </row>
    <row r="98" spans="2:65" s="1" customFormat="1" ht="29.25">
      <c r="B98" s="31"/>
      <c r="C98" s="32"/>
      <c r="D98" s="183" t="s">
        <v>144</v>
      </c>
      <c r="E98" s="32"/>
      <c r="F98" s="184" t="s">
        <v>145</v>
      </c>
      <c r="G98" s="32"/>
      <c r="H98" s="32"/>
      <c r="I98" s="100"/>
      <c r="J98" s="32"/>
      <c r="K98" s="32"/>
      <c r="L98" s="35"/>
      <c r="M98" s="197"/>
      <c r="N98" s="198"/>
      <c r="O98" s="198"/>
      <c r="P98" s="198"/>
      <c r="Q98" s="198"/>
      <c r="R98" s="198"/>
      <c r="S98" s="198"/>
      <c r="T98" s="199"/>
      <c r="AT98" s="14" t="s">
        <v>144</v>
      </c>
      <c r="AU98" s="14" t="s">
        <v>83</v>
      </c>
    </row>
    <row r="99" spans="2:65" s="1" customFormat="1" ht="6.95" customHeight="1">
      <c r="B99" s="43"/>
      <c r="C99" s="44"/>
      <c r="D99" s="44"/>
      <c r="E99" s="44"/>
      <c r="F99" s="44"/>
      <c r="G99" s="44"/>
      <c r="H99" s="44"/>
      <c r="I99" s="122"/>
      <c r="J99" s="44"/>
      <c r="K99" s="44"/>
      <c r="L99" s="35"/>
    </row>
  </sheetData>
  <sheetProtection algorithmName="SHA-512" hashValue="xrengf2CvdgLgzf6uvwU1mSjcAzzUfCyHGPx+ckbCX8uWHzDtG4KwcHdrNp61G7bB7BufsKJCiMpWrY+OW91mg==" saltValue="rJP0ItGX04b1JnOvIvkYd/a6MyrfmSDBBUunB5mYiRrD6iA+CYSqo6lLq5MBCIHUmV7pxn1uYDxhe/gPIB5D2A==" spinCount="100000" sheet="1" objects="1" scenarios="1" formatColumns="0" formatRows="0" autoFilter="0"/>
  <autoFilter ref="C82:K9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4" t="s">
        <v>85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19" t="str">
        <f>'Rekapitulace stavby'!K6</f>
        <v>Dřevíč, Velký Dřevíč, sečení břehových porostů, ř. km 0,100 – 2,300</v>
      </c>
      <c r="F7" s="320"/>
      <c r="G7" s="320"/>
      <c r="H7" s="320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21" t="s">
        <v>146</v>
      </c>
      <c r="F9" s="322"/>
      <c r="G9" s="322"/>
      <c r="H9" s="322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23</v>
      </c>
      <c r="I12" s="101" t="s">
        <v>24</v>
      </c>
      <c r="J12" s="102" t="str">
        <f>'Rekapitulace stavby'!AN8</f>
        <v>8.2.2019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3" t="str">
        <f>'Rekapitulace stavby'!E14</f>
        <v>Vyplň údaj</v>
      </c>
      <c r="F18" s="324"/>
      <c r="G18" s="324"/>
      <c r="H18" s="324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45" customHeight="1">
      <c r="B27" s="103"/>
      <c r="E27" s="325" t="s">
        <v>39</v>
      </c>
      <c r="F27" s="325"/>
      <c r="G27" s="325"/>
      <c r="H27" s="325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ROUND((SUM(BE83:BE98)),  2)</f>
        <v>0</v>
      </c>
      <c r="I33" s="111">
        <v>0.21</v>
      </c>
      <c r="J33" s="110">
        <f>ROUND(((SUM(BE83:BE98))*I33),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ROUND((SUM(BF83:BF98)),  2)</f>
        <v>0</v>
      </c>
      <c r="I34" s="111">
        <v>0.15</v>
      </c>
      <c r="J34" s="110">
        <f>ROUND(((SUM(BF83:BF98))*I34),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ROUND((SUM(BG83:BG98)),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ROUND((SUM(BH83:BH98)),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ROUND((SUM(BI83:BI98)),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89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17" t="str">
        <f>E7</f>
        <v>Dřevíč, Velký Dřevíč, sečení břehových porostů, ř. km 0,100 – 2,300</v>
      </c>
      <c r="F48" s="318"/>
      <c r="G48" s="318"/>
      <c r="H48" s="318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97" t="str">
        <f>E9</f>
        <v>2 - 2 seč</v>
      </c>
      <c r="F50" s="296"/>
      <c r="G50" s="296"/>
      <c r="H50" s="296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 xml:space="preserve">Velký Dřevíč </v>
      </c>
      <c r="G52" s="32"/>
      <c r="H52" s="32"/>
      <c r="I52" s="101" t="s">
        <v>24</v>
      </c>
      <c r="J52" s="52" t="str">
        <f>IF(J12="","",J12)</f>
        <v>8.2.2019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90</v>
      </c>
      <c r="D57" s="127"/>
      <c r="E57" s="127"/>
      <c r="F57" s="127"/>
      <c r="G57" s="127"/>
      <c r="H57" s="127"/>
      <c r="I57" s="128"/>
      <c r="J57" s="129" t="s">
        <v>91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J83</f>
        <v>0</v>
      </c>
      <c r="K59" s="32"/>
      <c r="L59" s="35"/>
      <c r="AU59" s="14" t="s">
        <v>92</v>
      </c>
    </row>
    <row r="60" spans="2:47" s="7" customFormat="1" ht="24.95" customHeight="1">
      <c r="B60" s="131"/>
      <c r="C60" s="132"/>
      <c r="D60" s="133" t="s">
        <v>93</v>
      </c>
      <c r="E60" s="134"/>
      <c r="F60" s="134"/>
      <c r="G60" s="134"/>
      <c r="H60" s="134"/>
      <c r="I60" s="135"/>
      <c r="J60" s="136">
        <f>J84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94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7" customFormat="1" ht="24.95" customHeight="1">
      <c r="B62" s="131"/>
      <c r="C62" s="132"/>
      <c r="D62" s="133" t="s">
        <v>95</v>
      </c>
      <c r="E62" s="134"/>
      <c r="F62" s="134"/>
      <c r="G62" s="134"/>
      <c r="H62" s="134"/>
      <c r="I62" s="135"/>
      <c r="J62" s="136">
        <f>J95</f>
        <v>0</v>
      </c>
      <c r="K62" s="132"/>
      <c r="L62" s="137"/>
    </row>
    <row r="63" spans="2:47" s="8" customFormat="1" ht="19.899999999999999" customHeight="1">
      <c r="B63" s="138"/>
      <c r="C63" s="139"/>
      <c r="D63" s="140" t="s">
        <v>96</v>
      </c>
      <c r="E63" s="141"/>
      <c r="F63" s="141"/>
      <c r="G63" s="141"/>
      <c r="H63" s="141"/>
      <c r="I63" s="142"/>
      <c r="J63" s="143">
        <f>J96</f>
        <v>0</v>
      </c>
      <c r="K63" s="139"/>
      <c r="L63" s="144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100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22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5"/>
      <c r="J69" s="46"/>
      <c r="K69" s="46"/>
      <c r="L69" s="35"/>
    </row>
    <row r="70" spans="2:12" s="1" customFormat="1" ht="24.95" customHeight="1">
      <c r="B70" s="31"/>
      <c r="C70" s="20" t="s">
        <v>97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6.5" customHeight="1">
      <c r="B73" s="31"/>
      <c r="C73" s="32"/>
      <c r="D73" s="32"/>
      <c r="E73" s="317" t="str">
        <f>E7</f>
        <v>Dřevíč, Velký Dřevíč, sečení břehových porostů, ř. km 0,100 – 2,300</v>
      </c>
      <c r="F73" s="318"/>
      <c r="G73" s="318"/>
      <c r="H73" s="318"/>
      <c r="I73" s="100"/>
      <c r="J73" s="32"/>
      <c r="K73" s="32"/>
      <c r="L73" s="35"/>
    </row>
    <row r="74" spans="2:12" s="1" customFormat="1" ht="12" customHeight="1">
      <c r="B74" s="31"/>
      <c r="C74" s="26" t="s">
        <v>87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6.5" customHeight="1">
      <c r="B75" s="31"/>
      <c r="C75" s="32"/>
      <c r="D75" s="32"/>
      <c r="E75" s="297" t="str">
        <f>E9</f>
        <v>2 - 2 seč</v>
      </c>
      <c r="F75" s="296"/>
      <c r="G75" s="296"/>
      <c r="H75" s="296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 xml:space="preserve">Velký Dřevíč </v>
      </c>
      <c r="G77" s="32"/>
      <c r="H77" s="32"/>
      <c r="I77" s="101" t="s">
        <v>24</v>
      </c>
      <c r="J77" s="52" t="str">
        <f>IF(J12="","",J12)</f>
        <v>8.2.2019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101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101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9" customFormat="1" ht="29.25" customHeight="1">
      <c r="B82" s="145"/>
      <c r="C82" s="146" t="s">
        <v>98</v>
      </c>
      <c r="D82" s="147" t="s">
        <v>59</v>
      </c>
      <c r="E82" s="147" t="s">
        <v>55</v>
      </c>
      <c r="F82" s="147" t="s">
        <v>56</v>
      </c>
      <c r="G82" s="147" t="s">
        <v>99</v>
      </c>
      <c r="H82" s="147" t="s">
        <v>100</v>
      </c>
      <c r="I82" s="148" t="s">
        <v>101</v>
      </c>
      <c r="J82" s="147" t="s">
        <v>91</v>
      </c>
      <c r="K82" s="149" t="s">
        <v>102</v>
      </c>
      <c r="L82" s="150"/>
      <c r="M82" s="61" t="s">
        <v>28</v>
      </c>
      <c r="N82" s="62" t="s">
        <v>44</v>
      </c>
      <c r="O82" s="62" t="s">
        <v>103</v>
      </c>
      <c r="P82" s="62" t="s">
        <v>104</v>
      </c>
      <c r="Q82" s="62" t="s">
        <v>105</v>
      </c>
      <c r="R82" s="62" t="s">
        <v>106</v>
      </c>
      <c r="S82" s="62" t="s">
        <v>107</v>
      </c>
      <c r="T82" s="63" t="s">
        <v>108</v>
      </c>
    </row>
    <row r="83" spans="2:65" s="1" customFormat="1" ht="22.9" customHeight="1">
      <c r="B83" s="31"/>
      <c r="C83" s="68" t="s">
        <v>109</v>
      </c>
      <c r="D83" s="32"/>
      <c r="E83" s="32"/>
      <c r="F83" s="32"/>
      <c r="G83" s="32"/>
      <c r="H83" s="32"/>
      <c r="I83" s="100"/>
      <c r="J83" s="151">
        <f>BK83</f>
        <v>0</v>
      </c>
      <c r="K83" s="32"/>
      <c r="L83" s="35"/>
      <c r="M83" s="64"/>
      <c r="N83" s="65"/>
      <c r="O83" s="65"/>
      <c r="P83" s="152">
        <f>P84+P95</f>
        <v>0</v>
      </c>
      <c r="Q83" s="65"/>
      <c r="R83" s="152">
        <f>R84+R95</f>
        <v>0</v>
      </c>
      <c r="S83" s="65"/>
      <c r="T83" s="153">
        <f>T84+T95</f>
        <v>0</v>
      </c>
      <c r="AT83" s="14" t="s">
        <v>73</v>
      </c>
      <c r="AU83" s="14" t="s">
        <v>92</v>
      </c>
      <c r="BK83" s="154">
        <f>BK84+BK95</f>
        <v>0</v>
      </c>
    </row>
    <row r="84" spans="2:65" s="10" customFormat="1" ht="25.9" customHeight="1">
      <c r="B84" s="155"/>
      <c r="C84" s="156"/>
      <c r="D84" s="157" t="s">
        <v>73</v>
      </c>
      <c r="E84" s="158" t="s">
        <v>110</v>
      </c>
      <c r="F84" s="158" t="s">
        <v>111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</f>
        <v>0</v>
      </c>
      <c r="Q84" s="163"/>
      <c r="R84" s="164">
        <f>R85</f>
        <v>0</v>
      </c>
      <c r="S84" s="163"/>
      <c r="T84" s="165">
        <f>T85</f>
        <v>0</v>
      </c>
      <c r="AR84" s="166" t="s">
        <v>79</v>
      </c>
      <c r="AT84" s="167" t="s">
        <v>73</v>
      </c>
      <c r="AU84" s="167" t="s">
        <v>74</v>
      </c>
      <c r="AY84" s="166" t="s">
        <v>112</v>
      </c>
      <c r="BK84" s="168">
        <f>BK85</f>
        <v>0</v>
      </c>
    </row>
    <row r="85" spans="2:65" s="10" customFormat="1" ht="22.9" customHeight="1">
      <c r="B85" s="155"/>
      <c r="C85" s="156"/>
      <c r="D85" s="157" t="s">
        <v>73</v>
      </c>
      <c r="E85" s="169" t="s">
        <v>79</v>
      </c>
      <c r="F85" s="169" t="s">
        <v>113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SUM(P86:P94)</f>
        <v>0</v>
      </c>
      <c r="Q85" s="163"/>
      <c r="R85" s="164">
        <f>SUM(R86:R94)</f>
        <v>0</v>
      </c>
      <c r="S85" s="163"/>
      <c r="T85" s="165">
        <f>SUM(T86:T94)</f>
        <v>0</v>
      </c>
      <c r="AR85" s="166" t="s">
        <v>79</v>
      </c>
      <c r="AT85" s="167" t="s">
        <v>73</v>
      </c>
      <c r="AU85" s="167" t="s">
        <v>79</v>
      </c>
      <c r="AY85" s="166" t="s">
        <v>112</v>
      </c>
      <c r="BK85" s="168">
        <f>SUM(BK86:BK94)</f>
        <v>0</v>
      </c>
    </row>
    <row r="86" spans="2:65" s="1" customFormat="1" ht="16.5" customHeight="1">
      <c r="B86" s="31"/>
      <c r="C86" s="171" t="s">
        <v>79</v>
      </c>
      <c r="D86" s="171" t="s">
        <v>114</v>
      </c>
      <c r="E86" s="172" t="s">
        <v>115</v>
      </c>
      <c r="F86" s="173" t="s">
        <v>116</v>
      </c>
      <c r="G86" s="174" t="s">
        <v>117</v>
      </c>
      <c r="H86" s="175">
        <v>1</v>
      </c>
      <c r="I86" s="176"/>
      <c r="J86" s="177">
        <f>ROUND(I86*H86,2)</f>
        <v>0</v>
      </c>
      <c r="K86" s="173" t="s">
        <v>28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4" t="s">
        <v>118</v>
      </c>
      <c r="AT86" s="14" t="s">
        <v>114</v>
      </c>
      <c r="AU86" s="14" t="s">
        <v>83</v>
      </c>
      <c r="AY86" s="14" t="s">
        <v>112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118</v>
      </c>
      <c r="BK86" s="182">
        <f>ROUND(I86*H86,2)</f>
        <v>0</v>
      </c>
      <c r="BL86" s="14" t="s">
        <v>118</v>
      </c>
      <c r="BM86" s="14" t="s">
        <v>119</v>
      </c>
    </row>
    <row r="87" spans="2:65" s="1" customFormat="1" ht="117">
      <c r="B87" s="31"/>
      <c r="C87" s="32"/>
      <c r="D87" s="183" t="s">
        <v>120</v>
      </c>
      <c r="E87" s="32"/>
      <c r="F87" s="184" t="s">
        <v>121</v>
      </c>
      <c r="G87" s="32"/>
      <c r="H87" s="32"/>
      <c r="I87" s="100"/>
      <c r="J87" s="32"/>
      <c r="K87" s="32"/>
      <c r="L87" s="35"/>
      <c r="M87" s="185"/>
      <c r="N87" s="57"/>
      <c r="O87" s="57"/>
      <c r="P87" s="57"/>
      <c r="Q87" s="57"/>
      <c r="R87" s="57"/>
      <c r="S87" s="57"/>
      <c r="T87" s="58"/>
      <c r="AT87" s="14" t="s">
        <v>120</v>
      </c>
      <c r="AU87" s="14" t="s">
        <v>83</v>
      </c>
    </row>
    <row r="88" spans="2:65" s="11" customFormat="1">
      <c r="B88" s="186"/>
      <c r="C88" s="187"/>
      <c r="D88" s="183" t="s">
        <v>122</v>
      </c>
      <c r="E88" s="188" t="s">
        <v>28</v>
      </c>
      <c r="F88" s="189" t="s">
        <v>123</v>
      </c>
      <c r="G88" s="187"/>
      <c r="H88" s="190">
        <v>1</v>
      </c>
      <c r="I88" s="191"/>
      <c r="J88" s="187"/>
      <c r="K88" s="187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122</v>
      </c>
      <c r="AU88" s="196" t="s">
        <v>83</v>
      </c>
      <c r="AV88" s="11" t="s">
        <v>83</v>
      </c>
      <c r="AW88" s="11" t="s">
        <v>35</v>
      </c>
      <c r="AX88" s="11" t="s">
        <v>79</v>
      </c>
      <c r="AY88" s="196" t="s">
        <v>112</v>
      </c>
    </row>
    <row r="89" spans="2:65" s="1" customFormat="1" ht="16.5" customHeight="1">
      <c r="B89" s="31"/>
      <c r="C89" s="171" t="s">
        <v>83</v>
      </c>
      <c r="D89" s="171" t="s">
        <v>114</v>
      </c>
      <c r="E89" s="172" t="s">
        <v>124</v>
      </c>
      <c r="F89" s="173" t="s">
        <v>125</v>
      </c>
      <c r="G89" s="174" t="s">
        <v>126</v>
      </c>
      <c r="H89" s="175">
        <v>12000</v>
      </c>
      <c r="I89" s="176"/>
      <c r="J89" s="177">
        <f>ROUND(I89*H89,2)</f>
        <v>0</v>
      </c>
      <c r="K89" s="173" t="s">
        <v>28</v>
      </c>
      <c r="L89" s="35"/>
      <c r="M89" s="178" t="s">
        <v>28</v>
      </c>
      <c r="N89" s="179" t="s">
        <v>47</v>
      </c>
      <c r="O89" s="57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4" t="s">
        <v>118</v>
      </c>
      <c r="AT89" s="14" t="s">
        <v>114</v>
      </c>
      <c r="AU89" s="14" t="s">
        <v>83</v>
      </c>
      <c r="AY89" s="14" t="s">
        <v>112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4" t="s">
        <v>118</v>
      </c>
      <c r="BK89" s="182">
        <f>ROUND(I89*H89,2)</f>
        <v>0</v>
      </c>
      <c r="BL89" s="14" t="s">
        <v>118</v>
      </c>
      <c r="BM89" s="14" t="s">
        <v>127</v>
      </c>
    </row>
    <row r="90" spans="2:65" s="1" customFormat="1" ht="68.25">
      <c r="B90" s="31"/>
      <c r="C90" s="32"/>
      <c r="D90" s="183" t="s">
        <v>120</v>
      </c>
      <c r="E90" s="32"/>
      <c r="F90" s="184" t="s">
        <v>128</v>
      </c>
      <c r="G90" s="32"/>
      <c r="H90" s="32"/>
      <c r="I90" s="100"/>
      <c r="J90" s="32"/>
      <c r="K90" s="32"/>
      <c r="L90" s="35"/>
      <c r="M90" s="185"/>
      <c r="N90" s="57"/>
      <c r="O90" s="57"/>
      <c r="P90" s="57"/>
      <c r="Q90" s="57"/>
      <c r="R90" s="57"/>
      <c r="S90" s="57"/>
      <c r="T90" s="58"/>
      <c r="AT90" s="14" t="s">
        <v>120</v>
      </c>
      <c r="AU90" s="14" t="s">
        <v>83</v>
      </c>
    </row>
    <row r="91" spans="2:65" s="11" customFormat="1">
      <c r="B91" s="186"/>
      <c r="C91" s="187"/>
      <c r="D91" s="183" t="s">
        <v>122</v>
      </c>
      <c r="E91" s="188" t="s">
        <v>28</v>
      </c>
      <c r="F91" s="189" t="s">
        <v>129</v>
      </c>
      <c r="G91" s="187"/>
      <c r="H91" s="190">
        <v>12000</v>
      </c>
      <c r="I91" s="191"/>
      <c r="J91" s="187"/>
      <c r="K91" s="187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122</v>
      </c>
      <c r="AU91" s="196" t="s">
        <v>83</v>
      </c>
      <c r="AV91" s="11" t="s">
        <v>83</v>
      </c>
      <c r="AW91" s="11" t="s">
        <v>35</v>
      </c>
      <c r="AX91" s="11" t="s">
        <v>79</v>
      </c>
      <c r="AY91" s="196" t="s">
        <v>112</v>
      </c>
    </row>
    <row r="92" spans="2:65" s="1" customFormat="1" ht="22.5" customHeight="1">
      <c r="B92" s="31"/>
      <c r="C92" s="171" t="s">
        <v>130</v>
      </c>
      <c r="D92" s="171" t="s">
        <v>114</v>
      </c>
      <c r="E92" s="172" t="s">
        <v>131</v>
      </c>
      <c r="F92" s="173" t="s">
        <v>132</v>
      </c>
      <c r="G92" s="174" t="s">
        <v>117</v>
      </c>
      <c r="H92" s="175">
        <v>1</v>
      </c>
      <c r="I92" s="176"/>
      <c r="J92" s="177">
        <f>ROUND(I92*H92,2)</f>
        <v>0</v>
      </c>
      <c r="K92" s="173" t="s">
        <v>28</v>
      </c>
      <c r="L92" s="35"/>
      <c r="M92" s="178" t="s">
        <v>28</v>
      </c>
      <c r="N92" s="179" t="s">
        <v>47</v>
      </c>
      <c r="O92" s="57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AR92" s="14" t="s">
        <v>118</v>
      </c>
      <c r="AT92" s="14" t="s">
        <v>114</v>
      </c>
      <c r="AU92" s="14" t="s">
        <v>83</v>
      </c>
      <c r="AY92" s="14" t="s">
        <v>112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4" t="s">
        <v>118</v>
      </c>
      <c r="BK92" s="182">
        <f>ROUND(I92*H92,2)</f>
        <v>0</v>
      </c>
      <c r="BL92" s="14" t="s">
        <v>118</v>
      </c>
      <c r="BM92" s="14" t="s">
        <v>133</v>
      </c>
    </row>
    <row r="93" spans="2:65" s="1" customFormat="1" ht="58.5">
      <c r="B93" s="31"/>
      <c r="C93" s="32"/>
      <c r="D93" s="183" t="s">
        <v>120</v>
      </c>
      <c r="E93" s="32"/>
      <c r="F93" s="184" t="s">
        <v>134</v>
      </c>
      <c r="G93" s="32"/>
      <c r="H93" s="32"/>
      <c r="I93" s="100"/>
      <c r="J93" s="32"/>
      <c r="K93" s="32"/>
      <c r="L93" s="35"/>
      <c r="M93" s="185"/>
      <c r="N93" s="57"/>
      <c r="O93" s="57"/>
      <c r="P93" s="57"/>
      <c r="Q93" s="57"/>
      <c r="R93" s="57"/>
      <c r="S93" s="57"/>
      <c r="T93" s="58"/>
      <c r="AT93" s="14" t="s">
        <v>120</v>
      </c>
      <c r="AU93" s="14" t="s">
        <v>83</v>
      </c>
    </row>
    <row r="94" spans="2:65" s="11" customFormat="1">
      <c r="B94" s="186"/>
      <c r="C94" s="187"/>
      <c r="D94" s="183" t="s">
        <v>122</v>
      </c>
      <c r="E94" s="188" t="s">
        <v>28</v>
      </c>
      <c r="F94" s="189" t="s">
        <v>123</v>
      </c>
      <c r="G94" s="187"/>
      <c r="H94" s="190">
        <v>1</v>
      </c>
      <c r="I94" s="191"/>
      <c r="J94" s="187"/>
      <c r="K94" s="187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122</v>
      </c>
      <c r="AU94" s="196" t="s">
        <v>83</v>
      </c>
      <c r="AV94" s="11" t="s">
        <v>83</v>
      </c>
      <c r="AW94" s="11" t="s">
        <v>35</v>
      </c>
      <c r="AX94" s="11" t="s">
        <v>79</v>
      </c>
      <c r="AY94" s="196" t="s">
        <v>112</v>
      </c>
    </row>
    <row r="95" spans="2:65" s="10" customFormat="1" ht="25.9" customHeight="1">
      <c r="B95" s="155"/>
      <c r="C95" s="156"/>
      <c r="D95" s="157" t="s">
        <v>73</v>
      </c>
      <c r="E95" s="158" t="s">
        <v>135</v>
      </c>
      <c r="F95" s="158" t="s">
        <v>136</v>
      </c>
      <c r="G95" s="156"/>
      <c r="H95" s="156"/>
      <c r="I95" s="159"/>
      <c r="J95" s="160">
        <f>BK95</f>
        <v>0</v>
      </c>
      <c r="K95" s="156"/>
      <c r="L95" s="161"/>
      <c r="M95" s="162"/>
      <c r="N95" s="163"/>
      <c r="O95" s="163"/>
      <c r="P95" s="164">
        <f>P96</f>
        <v>0</v>
      </c>
      <c r="Q95" s="163"/>
      <c r="R95" s="164">
        <f>R96</f>
        <v>0</v>
      </c>
      <c r="S95" s="163"/>
      <c r="T95" s="165">
        <f>T96</f>
        <v>0</v>
      </c>
      <c r="AR95" s="166" t="s">
        <v>79</v>
      </c>
      <c r="AT95" s="167" t="s">
        <v>73</v>
      </c>
      <c r="AU95" s="167" t="s">
        <v>74</v>
      </c>
      <c r="AY95" s="166" t="s">
        <v>112</v>
      </c>
      <c r="BK95" s="168">
        <f>BK96</f>
        <v>0</v>
      </c>
    </row>
    <row r="96" spans="2:65" s="10" customFormat="1" ht="22.9" customHeight="1">
      <c r="B96" s="155"/>
      <c r="C96" s="156"/>
      <c r="D96" s="157" t="s">
        <v>73</v>
      </c>
      <c r="E96" s="169" t="s">
        <v>137</v>
      </c>
      <c r="F96" s="169" t="s">
        <v>138</v>
      </c>
      <c r="G96" s="156"/>
      <c r="H96" s="156"/>
      <c r="I96" s="159"/>
      <c r="J96" s="170">
        <f>BK96</f>
        <v>0</v>
      </c>
      <c r="K96" s="156"/>
      <c r="L96" s="161"/>
      <c r="M96" s="162"/>
      <c r="N96" s="163"/>
      <c r="O96" s="163"/>
      <c r="P96" s="164">
        <f>SUM(P97:P98)</f>
        <v>0</v>
      </c>
      <c r="Q96" s="163"/>
      <c r="R96" s="164">
        <f>SUM(R97:R98)</f>
        <v>0</v>
      </c>
      <c r="S96" s="163"/>
      <c r="T96" s="165">
        <f>SUM(T97:T98)</f>
        <v>0</v>
      </c>
      <c r="AR96" s="166" t="s">
        <v>79</v>
      </c>
      <c r="AT96" s="167" t="s">
        <v>73</v>
      </c>
      <c r="AU96" s="167" t="s">
        <v>79</v>
      </c>
      <c r="AY96" s="166" t="s">
        <v>112</v>
      </c>
      <c r="BK96" s="168">
        <f>SUM(BK97:BK98)</f>
        <v>0</v>
      </c>
    </row>
    <row r="97" spans="2:65" s="1" customFormat="1" ht="33.75" customHeight="1">
      <c r="B97" s="31"/>
      <c r="C97" s="171" t="s">
        <v>118</v>
      </c>
      <c r="D97" s="171" t="s">
        <v>114</v>
      </c>
      <c r="E97" s="172" t="s">
        <v>139</v>
      </c>
      <c r="F97" s="173" t="s">
        <v>140</v>
      </c>
      <c r="G97" s="174" t="s">
        <v>141</v>
      </c>
      <c r="H97" s="175">
        <v>1</v>
      </c>
      <c r="I97" s="176"/>
      <c r="J97" s="177">
        <f>ROUND(I97*H97,2)</f>
        <v>0</v>
      </c>
      <c r="K97" s="173" t="s">
        <v>28</v>
      </c>
      <c r="L97" s="35"/>
      <c r="M97" s="178" t="s">
        <v>28</v>
      </c>
      <c r="N97" s="179" t="s">
        <v>47</v>
      </c>
      <c r="O97" s="57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AR97" s="14" t="s">
        <v>142</v>
      </c>
      <c r="AT97" s="14" t="s">
        <v>114</v>
      </c>
      <c r="AU97" s="14" t="s">
        <v>83</v>
      </c>
      <c r="AY97" s="14" t="s">
        <v>112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4" t="s">
        <v>118</v>
      </c>
      <c r="BK97" s="182">
        <f>ROUND(I97*H97,2)</f>
        <v>0</v>
      </c>
      <c r="BL97" s="14" t="s">
        <v>142</v>
      </c>
      <c r="BM97" s="14" t="s">
        <v>143</v>
      </c>
    </row>
    <row r="98" spans="2:65" s="1" customFormat="1" ht="29.25">
      <c r="B98" s="31"/>
      <c r="C98" s="32"/>
      <c r="D98" s="183" t="s">
        <v>144</v>
      </c>
      <c r="E98" s="32"/>
      <c r="F98" s="184" t="s">
        <v>145</v>
      </c>
      <c r="G98" s="32"/>
      <c r="H98" s="32"/>
      <c r="I98" s="100"/>
      <c r="J98" s="32"/>
      <c r="K98" s="32"/>
      <c r="L98" s="35"/>
      <c r="M98" s="197"/>
      <c r="N98" s="198"/>
      <c r="O98" s="198"/>
      <c r="P98" s="198"/>
      <c r="Q98" s="198"/>
      <c r="R98" s="198"/>
      <c r="S98" s="198"/>
      <c r="T98" s="199"/>
      <c r="AT98" s="14" t="s">
        <v>144</v>
      </c>
      <c r="AU98" s="14" t="s">
        <v>83</v>
      </c>
    </row>
    <row r="99" spans="2:65" s="1" customFormat="1" ht="6.95" customHeight="1">
      <c r="B99" s="43"/>
      <c r="C99" s="44"/>
      <c r="D99" s="44"/>
      <c r="E99" s="44"/>
      <c r="F99" s="44"/>
      <c r="G99" s="44"/>
      <c r="H99" s="44"/>
      <c r="I99" s="122"/>
      <c r="J99" s="44"/>
      <c r="K99" s="44"/>
      <c r="L99" s="35"/>
    </row>
  </sheetData>
  <sheetProtection algorithmName="SHA-512" hashValue="UtA3xjg9jKALGiOz+0gzVnjFaqTb/CXwSkn57KU3FSTy7XWNZ/qImoU8rfN38MqsYpaVKx0T0fUklGfsET4Uiw==" saltValue="4XXfVgJzmD6o8lXmrS0ZGm4m77F4sG3u7/+DyebBFnGKlB8dZ1RunqHPUgPUPmgmHQNx2FCDEOm/0rPuZi/B3A==" spinCount="100000" sheet="1" objects="1" scenarios="1" formatColumns="0" formatRows="0" autoFilter="0"/>
  <autoFilter ref="C82:K9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2" customFormat="1" ht="45" customHeight="1">
      <c r="B3" s="204"/>
      <c r="C3" s="330" t="s">
        <v>147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29" t="s">
        <v>148</v>
      </c>
      <c r="D4" s="329"/>
      <c r="E4" s="329"/>
      <c r="F4" s="329"/>
      <c r="G4" s="329"/>
      <c r="H4" s="329"/>
      <c r="I4" s="329"/>
      <c r="J4" s="329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6" t="s">
        <v>149</v>
      </c>
      <c r="D6" s="326"/>
      <c r="E6" s="326"/>
      <c r="F6" s="326"/>
      <c r="G6" s="326"/>
      <c r="H6" s="326"/>
      <c r="I6" s="326"/>
      <c r="J6" s="326"/>
      <c r="K6" s="207"/>
    </row>
    <row r="7" spans="2:11" ht="15" customHeight="1">
      <c r="B7" s="210"/>
      <c r="C7" s="326" t="s">
        <v>150</v>
      </c>
      <c r="D7" s="326"/>
      <c r="E7" s="326"/>
      <c r="F7" s="326"/>
      <c r="G7" s="326"/>
      <c r="H7" s="326"/>
      <c r="I7" s="326"/>
      <c r="J7" s="326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6" t="s">
        <v>151</v>
      </c>
      <c r="D9" s="326"/>
      <c r="E9" s="326"/>
      <c r="F9" s="326"/>
      <c r="G9" s="326"/>
      <c r="H9" s="326"/>
      <c r="I9" s="326"/>
      <c r="J9" s="326"/>
      <c r="K9" s="207"/>
    </row>
    <row r="10" spans="2:11" ht="15" customHeight="1">
      <c r="B10" s="210"/>
      <c r="C10" s="209"/>
      <c r="D10" s="326" t="s">
        <v>152</v>
      </c>
      <c r="E10" s="326"/>
      <c r="F10" s="326"/>
      <c r="G10" s="326"/>
      <c r="H10" s="326"/>
      <c r="I10" s="326"/>
      <c r="J10" s="326"/>
      <c r="K10" s="207"/>
    </row>
    <row r="11" spans="2:11" ht="15" customHeight="1">
      <c r="B11" s="210"/>
      <c r="C11" s="211"/>
      <c r="D11" s="326" t="s">
        <v>153</v>
      </c>
      <c r="E11" s="326"/>
      <c r="F11" s="326"/>
      <c r="G11" s="326"/>
      <c r="H11" s="326"/>
      <c r="I11" s="326"/>
      <c r="J11" s="326"/>
      <c r="K11" s="207"/>
    </row>
    <row r="12" spans="2:1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ht="15" customHeight="1">
      <c r="B13" s="210"/>
      <c r="C13" s="211"/>
      <c r="D13" s="212" t="s">
        <v>154</v>
      </c>
      <c r="E13" s="209"/>
      <c r="F13" s="209"/>
      <c r="G13" s="209"/>
      <c r="H13" s="209"/>
      <c r="I13" s="209"/>
      <c r="J13" s="209"/>
      <c r="K13" s="207"/>
    </row>
    <row r="14" spans="2:1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ht="15" customHeight="1">
      <c r="B15" s="210"/>
      <c r="C15" s="211"/>
      <c r="D15" s="326" t="s">
        <v>155</v>
      </c>
      <c r="E15" s="326"/>
      <c r="F15" s="326"/>
      <c r="G15" s="326"/>
      <c r="H15" s="326"/>
      <c r="I15" s="326"/>
      <c r="J15" s="326"/>
      <c r="K15" s="207"/>
    </row>
    <row r="16" spans="2:11" ht="15" customHeight="1">
      <c r="B16" s="210"/>
      <c r="C16" s="211"/>
      <c r="D16" s="326" t="s">
        <v>156</v>
      </c>
      <c r="E16" s="326"/>
      <c r="F16" s="326"/>
      <c r="G16" s="326"/>
      <c r="H16" s="326"/>
      <c r="I16" s="326"/>
      <c r="J16" s="326"/>
      <c r="K16" s="207"/>
    </row>
    <row r="17" spans="2:11" ht="15" customHeight="1">
      <c r="B17" s="210"/>
      <c r="C17" s="211"/>
      <c r="D17" s="326" t="s">
        <v>157</v>
      </c>
      <c r="E17" s="326"/>
      <c r="F17" s="326"/>
      <c r="G17" s="326"/>
      <c r="H17" s="326"/>
      <c r="I17" s="326"/>
      <c r="J17" s="326"/>
      <c r="K17" s="207"/>
    </row>
    <row r="18" spans="2:11" ht="15" customHeight="1">
      <c r="B18" s="210"/>
      <c r="C18" s="211"/>
      <c r="D18" s="211"/>
      <c r="E18" s="213" t="s">
        <v>81</v>
      </c>
      <c r="F18" s="326" t="s">
        <v>158</v>
      </c>
      <c r="G18" s="326"/>
      <c r="H18" s="326"/>
      <c r="I18" s="326"/>
      <c r="J18" s="326"/>
      <c r="K18" s="207"/>
    </row>
    <row r="19" spans="2:11" ht="15" customHeight="1">
      <c r="B19" s="210"/>
      <c r="C19" s="211"/>
      <c r="D19" s="211"/>
      <c r="E19" s="213" t="s">
        <v>159</v>
      </c>
      <c r="F19" s="326" t="s">
        <v>160</v>
      </c>
      <c r="G19" s="326"/>
      <c r="H19" s="326"/>
      <c r="I19" s="326"/>
      <c r="J19" s="326"/>
      <c r="K19" s="207"/>
    </row>
    <row r="20" spans="2:11" ht="15" customHeight="1">
      <c r="B20" s="210"/>
      <c r="C20" s="211"/>
      <c r="D20" s="211"/>
      <c r="E20" s="213" t="s">
        <v>161</v>
      </c>
      <c r="F20" s="326" t="s">
        <v>162</v>
      </c>
      <c r="G20" s="326"/>
      <c r="H20" s="326"/>
      <c r="I20" s="326"/>
      <c r="J20" s="326"/>
      <c r="K20" s="207"/>
    </row>
    <row r="21" spans="2:11" ht="15" customHeight="1">
      <c r="B21" s="210"/>
      <c r="C21" s="211"/>
      <c r="D21" s="211"/>
      <c r="E21" s="213" t="s">
        <v>163</v>
      </c>
      <c r="F21" s="326" t="s">
        <v>164</v>
      </c>
      <c r="G21" s="326"/>
      <c r="H21" s="326"/>
      <c r="I21" s="326"/>
      <c r="J21" s="326"/>
      <c r="K21" s="207"/>
    </row>
    <row r="22" spans="2:11" ht="15" customHeight="1">
      <c r="B22" s="210"/>
      <c r="C22" s="211"/>
      <c r="D22" s="211"/>
      <c r="E22" s="213" t="s">
        <v>165</v>
      </c>
      <c r="F22" s="326" t="s">
        <v>166</v>
      </c>
      <c r="G22" s="326"/>
      <c r="H22" s="326"/>
      <c r="I22" s="326"/>
      <c r="J22" s="326"/>
      <c r="K22" s="207"/>
    </row>
    <row r="23" spans="2:11" ht="15" customHeight="1">
      <c r="B23" s="210"/>
      <c r="C23" s="211"/>
      <c r="D23" s="211"/>
      <c r="E23" s="213" t="s">
        <v>167</v>
      </c>
      <c r="F23" s="326" t="s">
        <v>168</v>
      </c>
      <c r="G23" s="326"/>
      <c r="H23" s="326"/>
      <c r="I23" s="326"/>
      <c r="J23" s="326"/>
      <c r="K23" s="207"/>
    </row>
    <row r="24" spans="2:1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ht="15" customHeight="1">
      <c r="B25" s="210"/>
      <c r="C25" s="326" t="s">
        <v>169</v>
      </c>
      <c r="D25" s="326"/>
      <c r="E25" s="326"/>
      <c r="F25" s="326"/>
      <c r="G25" s="326"/>
      <c r="H25" s="326"/>
      <c r="I25" s="326"/>
      <c r="J25" s="326"/>
      <c r="K25" s="207"/>
    </row>
    <row r="26" spans="2:11" ht="15" customHeight="1">
      <c r="B26" s="210"/>
      <c r="C26" s="326" t="s">
        <v>170</v>
      </c>
      <c r="D26" s="326"/>
      <c r="E26" s="326"/>
      <c r="F26" s="326"/>
      <c r="G26" s="326"/>
      <c r="H26" s="326"/>
      <c r="I26" s="326"/>
      <c r="J26" s="326"/>
      <c r="K26" s="207"/>
    </row>
    <row r="27" spans="2:11" ht="15" customHeight="1">
      <c r="B27" s="210"/>
      <c r="C27" s="209"/>
      <c r="D27" s="326" t="s">
        <v>171</v>
      </c>
      <c r="E27" s="326"/>
      <c r="F27" s="326"/>
      <c r="G27" s="326"/>
      <c r="H27" s="326"/>
      <c r="I27" s="326"/>
      <c r="J27" s="326"/>
      <c r="K27" s="207"/>
    </row>
    <row r="28" spans="2:11" ht="15" customHeight="1">
      <c r="B28" s="210"/>
      <c r="C28" s="211"/>
      <c r="D28" s="326" t="s">
        <v>172</v>
      </c>
      <c r="E28" s="326"/>
      <c r="F28" s="326"/>
      <c r="G28" s="326"/>
      <c r="H28" s="326"/>
      <c r="I28" s="326"/>
      <c r="J28" s="326"/>
      <c r="K28" s="207"/>
    </row>
    <row r="29" spans="2:1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ht="15" customHeight="1">
      <c r="B30" s="210"/>
      <c r="C30" s="211"/>
      <c r="D30" s="326" t="s">
        <v>173</v>
      </c>
      <c r="E30" s="326"/>
      <c r="F30" s="326"/>
      <c r="G30" s="326"/>
      <c r="H30" s="326"/>
      <c r="I30" s="326"/>
      <c r="J30" s="326"/>
      <c r="K30" s="207"/>
    </row>
    <row r="31" spans="2:11" ht="15" customHeight="1">
      <c r="B31" s="210"/>
      <c r="C31" s="211"/>
      <c r="D31" s="326" t="s">
        <v>174</v>
      </c>
      <c r="E31" s="326"/>
      <c r="F31" s="326"/>
      <c r="G31" s="326"/>
      <c r="H31" s="326"/>
      <c r="I31" s="326"/>
      <c r="J31" s="326"/>
      <c r="K31" s="207"/>
    </row>
    <row r="32" spans="2:1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ht="15" customHeight="1">
      <c r="B33" s="210"/>
      <c r="C33" s="211"/>
      <c r="D33" s="326" t="s">
        <v>175</v>
      </c>
      <c r="E33" s="326"/>
      <c r="F33" s="326"/>
      <c r="G33" s="326"/>
      <c r="H33" s="326"/>
      <c r="I33" s="326"/>
      <c r="J33" s="326"/>
      <c r="K33" s="207"/>
    </row>
    <row r="34" spans="2:11" ht="15" customHeight="1">
      <c r="B34" s="210"/>
      <c r="C34" s="211"/>
      <c r="D34" s="326" t="s">
        <v>176</v>
      </c>
      <c r="E34" s="326"/>
      <c r="F34" s="326"/>
      <c r="G34" s="326"/>
      <c r="H34" s="326"/>
      <c r="I34" s="326"/>
      <c r="J34" s="326"/>
      <c r="K34" s="207"/>
    </row>
    <row r="35" spans="2:11" ht="15" customHeight="1">
      <c r="B35" s="210"/>
      <c r="C35" s="211"/>
      <c r="D35" s="326" t="s">
        <v>177</v>
      </c>
      <c r="E35" s="326"/>
      <c r="F35" s="326"/>
      <c r="G35" s="326"/>
      <c r="H35" s="326"/>
      <c r="I35" s="326"/>
      <c r="J35" s="326"/>
      <c r="K35" s="207"/>
    </row>
    <row r="36" spans="2:11" ht="15" customHeight="1">
      <c r="B36" s="210"/>
      <c r="C36" s="211"/>
      <c r="D36" s="209"/>
      <c r="E36" s="212" t="s">
        <v>98</v>
      </c>
      <c r="F36" s="209"/>
      <c r="G36" s="326" t="s">
        <v>178</v>
      </c>
      <c r="H36" s="326"/>
      <c r="I36" s="326"/>
      <c r="J36" s="326"/>
      <c r="K36" s="207"/>
    </row>
    <row r="37" spans="2:11" ht="30.75" customHeight="1">
      <c r="B37" s="210"/>
      <c r="C37" s="211"/>
      <c r="D37" s="209"/>
      <c r="E37" s="212" t="s">
        <v>179</v>
      </c>
      <c r="F37" s="209"/>
      <c r="G37" s="326" t="s">
        <v>180</v>
      </c>
      <c r="H37" s="326"/>
      <c r="I37" s="326"/>
      <c r="J37" s="326"/>
      <c r="K37" s="207"/>
    </row>
    <row r="38" spans="2:11" ht="15" customHeight="1">
      <c r="B38" s="210"/>
      <c r="C38" s="211"/>
      <c r="D38" s="209"/>
      <c r="E38" s="212" t="s">
        <v>55</v>
      </c>
      <c r="F38" s="209"/>
      <c r="G38" s="326" t="s">
        <v>181</v>
      </c>
      <c r="H38" s="326"/>
      <c r="I38" s="326"/>
      <c r="J38" s="326"/>
      <c r="K38" s="207"/>
    </row>
    <row r="39" spans="2:11" ht="15" customHeight="1">
      <c r="B39" s="210"/>
      <c r="C39" s="211"/>
      <c r="D39" s="209"/>
      <c r="E39" s="212" t="s">
        <v>56</v>
      </c>
      <c r="F39" s="209"/>
      <c r="G39" s="326" t="s">
        <v>182</v>
      </c>
      <c r="H39" s="326"/>
      <c r="I39" s="326"/>
      <c r="J39" s="326"/>
      <c r="K39" s="207"/>
    </row>
    <row r="40" spans="2:11" ht="15" customHeight="1">
      <c r="B40" s="210"/>
      <c r="C40" s="211"/>
      <c r="D40" s="209"/>
      <c r="E40" s="212" t="s">
        <v>99</v>
      </c>
      <c r="F40" s="209"/>
      <c r="G40" s="326" t="s">
        <v>183</v>
      </c>
      <c r="H40" s="326"/>
      <c r="I40" s="326"/>
      <c r="J40" s="326"/>
      <c r="K40" s="207"/>
    </row>
    <row r="41" spans="2:11" ht="15" customHeight="1">
      <c r="B41" s="210"/>
      <c r="C41" s="211"/>
      <c r="D41" s="209"/>
      <c r="E41" s="212" t="s">
        <v>100</v>
      </c>
      <c r="F41" s="209"/>
      <c r="G41" s="326" t="s">
        <v>184</v>
      </c>
      <c r="H41" s="326"/>
      <c r="I41" s="326"/>
      <c r="J41" s="326"/>
      <c r="K41" s="207"/>
    </row>
    <row r="42" spans="2:11" ht="15" customHeight="1">
      <c r="B42" s="210"/>
      <c r="C42" s="211"/>
      <c r="D42" s="209"/>
      <c r="E42" s="212" t="s">
        <v>185</v>
      </c>
      <c r="F42" s="209"/>
      <c r="G42" s="326" t="s">
        <v>186</v>
      </c>
      <c r="H42" s="326"/>
      <c r="I42" s="326"/>
      <c r="J42" s="326"/>
      <c r="K42" s="207"/>
    </row>
    <row r="43" spans="2:11" ht="15" customHeight="1">
      <c r="B43" s="210"/>
      <c r="C43" s="211"/>
      <c r="D43" s="209"/>
      <c r="E43" s="212"/>
      <c r="F43" s="209"/>
      <c r="G43" s="326" t="s">
        <v>187</v>
      </c>
      <c r="H43" s="326"/>
      <c r="I43" s="326"/>
      <c r="J43" s="326"/>
      <c r="K43" s="207"/>
    </row>
    <row r="44" spans="2:11" ht="15" customHeight="1">
      <c r="B44" s="210"/>
      <c r="C44" s="211"/>
      <c r="D44" s="209"/>
      <c r="E44" s="212" t="s">
        <v>188</v>
      </c>
      <c r="F44" s="209"/>
      <c r="G44" s="326" t="s">
        <v>189</v>
      </c>
      <c r="H44" s="326"/>
      <c r="I44" s="326"/>
      <c r="J44" s="326"/>
      <c r="K44" s="207"/>
    </row>
    <row r="45" spans="2:11" ht="15" customHeight="1">
      <c r="B45" s="210"/>
      <c r="C45" s="211"/>
      <c r="D45" s="209"/>
      <c r="E45" s="212" t="s">
        <v>102</v>
      </c>
      <c r="F45" s="209"/>
      <c r="G45" s="326" t="s">
        <v>190</v>
      </c>
      <c r="H45" s="326"/>
      <c r="I45" s="326"/>
      <c r="J45" s="326"/>
      <c r="K45" s="207"/>
    </row>
    <row r="46" spans="2:1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ht="15" customHeight="1">
      <c r="B47" s="210"/>
      <c r="C47" s="211"/>
      <c r="D47" s="326" t="s">
        <v>191</v>
      </c>
      <c r="E47" s="326"/>
      <c r="F47" s="326"/>
      <c r="G47" s="326"/>
      <c r="H47" s="326"/>
      <c r="I47" s="326"/>
      <c r="J47" s="326"/>
      <c r="K47" s="207"/>
    </row>
    <row r="48" spans="2:11" ht="15" customHeight="1">
      <c r="B48" s="210"/>
      <c r="C48" s="211"/>
      <c r="D48" s="211"/>
      <c r="E48" s="326" t="s">
        <v>192</v>
      </c>
      <c r="F48" s="326"/>
      <c r="G48" s="326"/>
      <c r="H48" s="326"/>
      <c r="I48" s="326"/>
      <c r="J48" s="326"/>
      <c r="K48" s="207"/>
    </row>
    <row r="49" spans="2:11" ht="15" customHeight="1">
      <c r="B49" s="210"/>
      <c r="C49" s="211"/>
      <c r="D49" s="211"/>
      <c r="E49" s="326" t="s">
        <v>193</v>
      </c>
      <c r="F49" s="326"/>
      <c r="G49" s="326"/>
      <c r="H49" s="326"/>
      <c r="I49" s="326"/>
      <c r="J49" s="326"/>
      <c r="K49" s="207"/>
    </row>
    <row r="50" spans="2:11" ht="15" customHeight="1">
      <c r="B50" s="210"/>
      <c r="C50" s="211"/>
      <c r="D50" s="211"/>
      <c r="E50" s="326" t="s">
        <v>194</v>
      </c>
      <c r="F50" s="326"/>
      <c r="G50" s="326"/>
      <c r="H50" s="326"/>
      <c r="I50" s="326"/>
      <c r="J50" s="326"/>
      <c r="K50" s="207"/>
    </row>
    <row r="51" spans="2:11" ht="15" customHeight="1">
      <c r="B51" s="210"/>
      <c r="C51" s="211"/>
      <c r="D51" s="326" t="s">
        <v>195</v>
      </c>
      <c r="E51" s="326"/>
      <c r="F51" s="326"/>
      <c r="G51" s="326"/>
      <c r="H51" s="326"/>
      <c r="I51" s="326"/>
      <c r="J51" s="326"/>
      <c r="K51" s="207"/>
    </row>
    <row r="52" spans="2:11" ht="25.5" customHeight="1">
      <c r="B52" s="206"/>
      <c r="C52" s="329" t="s">
        <v>196</v>
      </c>
      <c r="D52" s="329"/>
      <c r="E52" s="329"/>
      <c r="F52" s="329"/>
      <c r="G52" s="329"/>
      <c r="H52" s="329"/>
      <c r="I52" s="329"/>
      <c r="J52" s="329"/>
      <c r="K52" s="207"/>
    </row>
    <row r="53" spans="2:1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ht="15" customHeight="1">
      <c r="B54" s="206"/>
      <c r="C54" s="326" t="s">
        <v>197</v>
      </c>
      <c r="D54" s="326"/>
      <c r="E54" s="326"/>
      <c r="F54" s="326"/>
      <c r="G54" s="326"/>
      <c r="H54" s="326"/>
      <c r="I54" s="326"/>
      <c r="J54" s="326"/>
      <c r="K54" s="207"/>
    </row>
    <row r="55" spans="2:11" ht="15" customHeight="1">
      <c r="B55" s="206"/>
      <c r="C55" s="326" t="s">
        <v>198</v>
      </c>
      <c r="D55" s="326"/>
      <c r="E55" s="326"/>
      <c r="F55" s="326"/>
      <c r="G55" s="326"/>
      <c r="H55" s="326"/>
      <c r="I55" s="326"/>
      <c r="J55" s="326"/>
      <c r="K55" s="207"/>
    </row>
    <row r="56" spans="2:1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ht="15" customHeight="1">
      <c r="B57" s="206"/>
      <c r="C57" s="326" t="s">
        <v>199</v>
      </c>
      <c r="D57" s="326"/>
      <c r="E57" s="326"/>
      <c r="F57" s="326"/>
      <c r="G57" s="326"/>
      <c r="H57" s="326"/>
      <c r="I57" s="326"/>
      <c r="J57" s="326"/>
      <c r="K57" s="207"/>
    </row>
    <row r="58" spans="2:11" ht="15" customHeight="1">
      <c r="B58" s="206"/>
      <c r="C58" s="211"/>
      <c r="D58" s="326" t="s">
        <v>200</v>
      </c>
      <c r="E58" s="326"/>
      <c r="F58" s="326"/>
      <c r="G58" s="326"/>
      <c r="H58" s="326"/>
      <c r="I58" s="326"/>
      <c r="J58" s="326"/>
      <c r="K58" s="207"/>
    </row>
    <row r="59" spans="2:11" ht="15" customHeight="1">
      <c r="B59" s="206"/>
      <c r="C59" s="211"/>
      <c r="D59" s="326" t="s">
        <v>201</v>
      </c>
      <c r="E59" s="326"/>
      <c r="F59" s="326"/>
      <c r="G59" s="326"/>
      <c r="H59" s="326"/>
      <c r="I59" s="326"/>
      <c r="J59" s="326"/>
      <c r="K59" s="207"/>
    </row>
    <row r="60" spans="2:11" ht="15" customHeight="1">
      <c r="B60" s="206"/>
      <c r="C60" s="211"/>
      <c r="D60" s="326" t="s">
        <v>202</v>
      </c>
      <c r="E60" s="326"/>
      <c r="F60" s="326"/>
      <c r="G60" s="326"/>
      <c r="H60" s="326"/>
      <c r="I60" s="326"/>
      <c r="J60" s="326"/>
      <c r="K60" s="207"/>
    </row>
    <row r="61" spans="2:11" ht="15" customHeight="1">
      <c r="B61" s="206"/>
      <c r="C61" s="211"/>
      <c r="D61" s="326" t="s">
        <v>203</v>
      </c>
      <c r="E61" s="326"/>
      <c r="F61" s="326"/>
      <c r="G61" s="326"/>
      <c r="H61" s="326"/>
      <c r="I61" s="326"/>
      <c r="J61" s="326"/>
      <c r="K61" s="207"/>
    </row>
    <row r="62" spans="2:11" ht="15" customHeight="1">
      <c r="B62" s="206"/>
      <c r="C62" s="211"/>
      <c r="D62" s="328" t="s">
        <v>204</v>
      </c>
      <c r="E62" s="328"/>
      <c r="F62" s="328"/>
      <c r="G62" s="328"/>
      <c r="H62" s="328"/>
      <c r="I62" s="328"/>
      <c r="J62" s="328"/>
      <c r="K62" s="207"/>
    </row>
    <row r="63" spans="2:11" ht="15" customHeight="1">
      <c r="B63" s="206"/>
      <c r="C63" s="211"/>
      <c r="D63" s="326" t="s">
        <v>205</v>
      </c>
      <c r="E63" s="326"/>
      <c r="F63" s="326"/>
      <c r="G63" s="326"/>
      <c r="H63" s="326"/>
      <c r="I63" s="326"/>
      <c r="J63" s="326"/>
      <c r="K63" s="207"/>
    </row>
    <row r="64" spans="2:1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ht="15" customHeight="1">
      <c r="B65" s="206"/>
      <c r="C65" s="211"/>
      <c r="D65" s="326" t="s">
        <v>206</v>
      </c>
      <c r="E65" s="326"/>
      <c r="F65" s="326"/>
      <c r="G65" s="326"/>
      <c r="H65" s="326"/>
      <c r="I65" s="326"/>
      <c r="J65" s="326"/>
      <c r="K65" s="207"/>
    </row>
    <row r="66" spans="2:11" ht="15" customHeight="1">
      <c r="B66" s="206"/>
      <c r="C66" s="211"/>
      <c r="D66" s="328" t="s">
        <v>207</v>
      </c>
      <c r="E66" s="328"/>
      <c r="F66" s="328"/>
      <c r="G66" s="328"/>
      <c r="H66" s="328"/>
      <c r="I66" s="328"/>
      <c r="J66" s="328"/>
      <c r="K66" s="207"/>
    </row>
    <row r="67" spans="2:11" ht="15" customHeight="1">
      <c r="B67" s="206"/>
      <c r="C67" s="211"/>
      <c r="D67" s="326" t="s">
        <v>208</v>
      </c>
      <c r="E67" s="326"/>
      <c r="F67" s="326"/>
      <c r="G67" s="326"/>
      <c r="H67" s="326"/>
      <c r="I67" s="326"/>
      <c r="J67" s="326"/>
      <c r="K67" s="207"/>
    </row>
    <row r="68" spans="2:11" ht="15" customHeight="1">
      <c r="B68" s="206"/>
      <c r="C68" s="211"/>
      <c r="D68" s="326" t="s">
        <v>209</v>
      </c>
      <c r="E68" s="326"/>
      <c r="F68" s="326"/>
      <c r="G68" s="326"/>
      <c r="H68" s="326"/>
      <c r="I68" s="326"/>
      <c r="J68" s="326"/>
      <c r="K68" s="207"/>
    </row>
    <row r="69" spans="2:11" ht="15" customHeight="1">
      <c r="B69" s="206"/>
      <c r="C69" s="211"/>
      <c r="D69" s="326" t="s">
        <v>210</v>
      </c>
      <c r="E69" s="326"/>
      <c r="F69" s="326"/>
      <c r="G69" s="326"/>
      <c r="H69" s="326"/>
      <c r="I69" s="326"/>
      <c r="J69" s="326"/>
      <c r="K69" s="207"/>
    </row>
    <row r="70" spans="2:11" ht="15" customHeight="1">
      <c r="B70" s="206"/>
      <c r="C70" s="211"/>
      <c r="D70" s="326" t="s">
        <v>211</v>
      </c>
      <c r="E70" s="326"/>
      <c r="F70" s="326"/>
      <c r="G70" s="326"/>
      <c r="H70" s="326"/>
      <c r="I70" s="326"/>
      <c r="J70" s="326"/>
      <c r="K70" s="207"/>
    </row>
    <row r="71" spans="2:1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ht="45" customHeight="1">
      <c r="B75" s="223"/>
      <c r="C75" s="327" t="s">
        <v>212</v>
      </c>
      <c r="D75" s="327"/>
      <c r="E75" s="327"/>
      <c r="F75" s="327"/>
      <c r="G75" s="327"/>
      <c r="H75" s="327"/>
      <c r="I75" s="327"/>
      <c r="J75" s="327"/>
      <c r="K75" s="224"/>
    </row>
    <row r="76" spans="2:11" ht="17.25" customHeight="1">
      <c r="B76" s="223"/>
      <c r="C76" s="225" t="s">
        <v>213</v>
      </c>
      <c r="D76" s="225"/>
      <c r="E76" s="225"/>
      <c r="F76" s="225" t="s">
        <v>214</v>
      </c>
      <c r="G76" s="226"/>
      <c r="H76" s="225" t="s">
        <v>56</v>
      </c>
      <c r="I76" s="225" t="s">
        <v>59</v>
      </c>
      <c r="J76" s="225" t="s">
        <v>215</v>
      </c>
      <c r="K76" s="224"/>
    </row>
    <row r="77" spans="2:11" ht="17.25" customHeight="1">
      <c r="B77" s="223"/>
      <c r="C77" s="227" t="s">
        <v>216</v>
      </c>
      <c r="D77" s="227"/>
      <c r="E77" s="227"/>
      <c r="F77" s="228" t="s">
        <v>217</v>
      </c>
      <c r="G77" s="229"/>
      <c r="H77" s="227"/>
      <c r="I77" s="227"/>
      <c r="J77" s="227" t="s">
        <v>218</v>
      </c>
      <c r="K77" s="224"/>
    </row>
    <row r="78" spans="2:1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ht="15" customHeight="1">
      <c r="B79" s="223"/>
      <c r="C79" s="212" t="s">
        <v>55</v>
      </c>
      <c r="D79" s="230"/>
      <c r="E79" s="230"/>
      <c r="F79" s="232" t="s">
        <v>219</v>
      </c>
      <c r="G79" s="231"/>
      <c r="H79" s="212" t="s">
        <v>220</v>
      </c>
      <c r="I79" s="212" t="s">
        <v>221</v>
      </c>
      <c r="J79" s="212">
        <v>20</v>
      </c>
      <c r="K79" s="224"/>
    </row>
    <row r="80" spans="2:11" ht="15" customHeight="1">
      <c r="B80" s="223"/>
      <c r="C80" s="212" t="s">
        <v>222</v>
      </c>
      <c r="D80" s="212"/>
      <c r="E80" s="212"/>
      <c r="F80" s="232" t="s">
        <v>219</v>
      </c>
      <c r="G80" s="231"/>
      <c r="H80" s="212" t="s">
        <v>223</v>
      </c>
      <c r="I80" s="212" t="s">
        <v>221</v>
      </c>
      <c r="J80" s="212">
        <v>120</v>
      </c>
      <c r="K80" s="224"/>
    </row>
    <row r="81" spans="2:11" ht="15" customHeight="1">
      <c r="B81" s="233"/>
      <c r="C81" s="212" t="s">
        <v>224</v>
      </c>
      <c r="D81" s="212"/>
      <c r="E81" s="212"/>
      <c r="F81" s="232" t="s">
        <v>225</v>
      </c>
      <c r="G81" s="231"/>
      <c r="H81" s="212" t="s">
        <v>226</v>
      </c>
      <c r="I81" s="212" t="s">
        <v>221</v>
      </c>
      <c r="J81" s="212">
        <v>50</v>
      </c>
      <c r="K81" s="224"/>
    </row>
    <row r="82" spans="2:11" ht="15" customHeight="1">
      <c r="B82" s="233"/>
      <c r="C82" s="212" t="s">
        <v>227</v>
      </c>
      <c r="D82" s="212"/>
      <c r="E82" s="212"/>
      <c r="F82" s="232" t="s">
        <v>219</v>
      </c>
      <c r="G82" s="231"/>
      <c r="H82" s="212" t="s">
        <v>228</v>
      </c>
      <c r="I82" s="212" t="s">
        <v>229</v>
      </c>
      <c r="J82" s="212"/>
      <c r="K82" s="224"/>
    </row>
    <row r="83" spans="2:11" ht="15" customHeight="1">
      <c r="B83" s="233"/>
      <c r="C83" s="234" t="s">
        <v>230</v>
      </c>
      <c r="D83" s="234"/>
      <c r="E83" s="234"/>
      <c r="F83" s="235" t="s">
        <v>225</v>
      </c>
      <c r="G83" s="234"/>
      <c r="H83" s="234" t="s">
        <v>231</v>
      </c>
      <c r="I83" s="234" t="s">
        <v>221</v>
      </c>
      <c r="J83" s="234">
        <v>15</v>
      </c>
      <c r="K83" s="224"/>
    </row>
    <row r="84" spans="2:11" ht="15" customHeight="1">
      <c r="B84" s="233"/>
      <c r="C84" s="234" t="s">
        <v>232</v>
      </c>
      <c r="D84" s="234"/>
      <c r="E84" s="234"/>
      <c r="F84" s="235" t="s">
        <v>225</v>
      </c>
      <c r="G84" s="234"/>
      <c r="H84" s="234" t="s">
        <v>233</v>
      </c>
      <c r="I84" s="234" t="s">
        <v>221</v>
      </c>
      <c r="J84" s="234">
        <v>15</v>
      </c>
      <c r="K84" s="224"/>
    </row>
    <row r="85" spans="2:11" ht="15" customHeight="1">
      <c r="B85" s="233"/>
      <c r="C85" s="234" t="s">
        <v>234</v>
      </c>
      <c r="D85" s="234"/>
      <c r="E85" s="234"/>
      <c r="F85" s="235" t="s">
        <v>225</v>
      </c>
      <c r="G85" s="234"/>
      <c r="H85" s="234" t="s">
        <v>235</v>
      </c>
      <c r="I85" s="234" t="s">
        <v>221</v>
      </c>
      <c r="J85" s="234">
        <v>20</v>
      </c>
      <c r="K85" s="224"/>
    </row>
    <row r="86" spans="2:11" ht="15" customHeight="1">
      <c r="B86" s="233"/>
      <c r="C86" s="234" t="s">
        <v>236</v>
      </c>
      <c r="D86" s="234"/>
      <c r="E86" s="234"/>
      <c r="F86" s="235" t="s">
        <v>225</v>
      </c>
      <c r="G86" s="234"/>
      <c r="H86" s="234" t="s">
        <v>237</v>
      </c>
      <c r="I86" s="234" t="s">
        <v>221</v>
      </c>
      <c r="J86" s="234">
        <v>20</v>
      </c>
      <c r="K86" s="224"/>
    </row>
    <row r="87" spans="2:11" ht="15" customHeight="1">
      <c r="B87" s="233"/>
      <c r="C87" s="212" t="s">
        <v>238</v>
      </c>
      <c r="D87" s="212"/>
      <c r="E87" s="212"/>
      <c r="F87" s="232" t="s">
        <v>225</v>
      </c>
      <c r="G87" s="231"/>
      <c r="H87" s="212" t="s">
        <v>239</v>
      </c>
      <c r="I87" s="212" t="s">
        <v>221</v>
      </c>
      <c r="J87" s="212">
        <v>50</v>
      </c>
      <c r="K87" s="224"/>
    </row>
    <row r="88" spans="2:11" ht="15" customHeight="1">
      <c r="B88" s="233"/>
      <c r="C88" s="212" t="s">
        <v>240</v>
      </c>
      <c r="D88" s="212"/>
      <c r="E88" s="212"/>
      <c r="F88" s="232" t="s">
        <v>225</v>
      </c>
      <c r="G88" s="231"/>
      <c r="H88" s="212" t="s">
        <v>241</v>
      </c>
      <c r="I88" s="212" t="s">
        <v>221</v>
      </c>
      <c r="J88" s="212">
        <v>20</v>
      </c>
      <c r="K88" s="224"/>
    </row>
    <row r="89" spans="2:11" ht="15" customHeight="1">
      <c r="B89" s="233"/>
      <c r="C89" s="212" t="s">
        <v>242</v>
      </c>
      <c r="D89" s="212"/>
      <c r="E89" s="212"/>
      <c r="F89" s="232" t="s">
        <v>225</v>
      </c>
      <c r="G89" s="231"/>
      <c r="H89" s="212" t="s">
        <v>243</v>
      </c>
      <c r="I89" s="212" t="s">
        <v>221</v>
      </c>
      <c r="J89" s="212">
        <v>20</v>
      </c>
      <c r="K89" s="224"/>
    </row>
    <row r="90" spans="2:11" ht="15" customHeight="1">
      <c r="B90" s="233"/>
      <c r="C90" s="212" t="s">
        <v>244</v>
      </c>
      <c r="D90" s="212"/>
      <c r="E90" s="212"/>
      <c r="F90" s="232" t="s">
        <v>225</v>
      </c>
      <c r="G90" s="231"/>
      <c r="H90" s="212" t="s">
        <v>245</v>
      </c>
      <c r="I90" s="212" t="s">
        <v>221</v>
      </c>
      <c r="J90" s="212">
        <v>50</v>
      </c>
      <c r="K90" s="224"/>
    </row>
    <row r="91" spans="2:11" ht="15" customHeight="1">
      <c r="B91" s="233"/>
      <c r="C91" s="212" t="s">
        <v>246</v>
      </c>
      <c r="D91" s="212"/>
      <c r="E91" s="212"/>
      <c r="F91" s="232" t="s">
        <v>225</v>
      </c>
      <c r="G91" s="231"/>
      <c r="H91" s="212" t="s">
        <v>246</v>
      </c>
      <c r="I91" s="212" t="s">
        <v>221</v>
      </c>
      <c r="J91" s="212">
        <v>50</v>
      </c>
      <c r="K91" s="224"/>
    </row>
    <row r="92" spans="2:11" ht="15" customHeight="1">
      <c r="B92" s="233"/>
      <c r="C92" s="212" t="s">
        <v>247</v>
      </c>
      <c r="D92" s="212"/>
      <c r="E92" s="212"/>
      <c r="F92" s="232" t="s">
        <v>225</v>
      </c>
      <c r="G92" s="231"/>
      <c r="H92" s="212" t="s">
        <v>248</v>
      </c>
      <c r="I92" s="212" t="s">
        <v>221</v>
      </c>
      <c r="J92" s="212">
        <v>255</v>
      </c>
      <c r="K92" s="224"/>
    </row>
    <row r="93" spans="2:11" ht="15" customHeight="1">
      <c r="B93" s="233"/>
      <c r="C93" s="212" t="s">
        <v>249</v>
      </c>
      <c r="D93" s="212"/>
      <c r="E93" s="212"/>
      <c r="F93" s="232" t="s">
        <v>219</v>
      </c>
      <c r="G93" s="231"/>
      <c r="H93" s="212" t="s">
        <v>250</v>
      </c>
      <c r="I93" s="212" t="s">
        <v>251</v>
      </c>
      <c r="J93" s="212"/>
      <c r="K93" s="224"/>
    </row>
    <row r="94" spans="2:11" ht="15" customHeight="1">
      <c r="B94" s="233"/>
      <c r="C94" s="212" t="s">
        <v>252</v>
      </c>
      <c r="D94" s="212"/>
      <c r="E94" s="212"/>
      <c r="F94" s="232" t="s">
        <v>219</v>
      </c>
      <c r="G94" s="231"/>
      <c r="H94" s="212" t="s">
        <v>253</v>
      </c>
      <c r="I94" s="212" t="s">
        <v>254</v>
      </c>
      <c r="J94" s="212"/>
      <c r="K94" s="224"/>
    </row>
    <row r="95" spans="2:11" ht="15" customHeight="1">
      <c r="B95" s="233"/>
      <c r="C95" s="212" t="s">
        <v>255</v>
      </c>
      <c r="D95" s="212"/>
      <c r="E95" s="212"/>
      <c r="F95" s="232" t="s">
        <v>219</v>
      </c>
      <c r="G95" s="231"/>
      <c r="H95" s="212" t="s">
        <v>255</v>
      </c>
      <c r="I95" s="212" t="s">
        <v>254</v>
      </c>
      <c r="J95" s="212"/>
      <c r="K95" s="224"/>
    </row>
    <row r="96" spans="2:11" ht="15" customHeight="1">
      <c r="B96" s="233"/>
      <c r="C96" s="212" t="s">
        <v>40</v>
      </c>
      <c r="D96" s="212"/>
      <c r="E96" s="212"/>
      <c r="F96" s="232" t="s">
        <v>219</v>
      </c>
      <c r="G96" s="231"/>
      <c r="H96" s="212" t="s">
        <v>256</v>
      </c>
      <c r="I96" s="212" t="s">
        <v>254</v>
      </c>
      <c r="J96" s="212"/>
      <c r="K96" s="224"/>
    </row>
    <row r="97" spans="2:11" ht="15" customHeight="1">
      <c r="B97" s="233"/>
      <c r="C97" s="212" t="s">
        <v>50</v>
      </c>
      <c r="D97" s="212"/>
      <c r="E97" s="212"/>
      <c r="F97" s="232" t="s">
        <v>219</v>
      </c>
      <c r="G97" s="231"/>
      <c r="H97" s="212" t="s">
        <v>257</v>
      </c>
      <c r="I97" s="212" t="s">
        <v>254</v>
      </c>
      <c r="J97" s="212"/>
      <c r="K97" s="224"/>
    </row>
    <row r="98" spans="2:1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ht="45" customHeight="1">
      <c r="B102" s="223"/>
      <c r="C102" s="327" t="s">
        <v>258</v>
      </c>
      <c r="D102" s="327"/>
      <c r="E102" s="327"/>
      <c r="F102" s="327"/>
      <c r="G102" s="327"/>
      <c r="H102" s="327"/>
      <c r="I102" s="327"/>
      <c r="J102" s="327"/>
      <c r="K102" s="224"/>
    </row>
    <row r="103" spans="2:11" ht="17.25" customHeight="1">
      <c r="B103" s="223"/>
      <c r="C103" s="225" t="s">
        <v>213</v>
      </c>
      <c r="D103" s="225"/>
      <c r="E103" s="225"/>
      <c r="F103" s="225" t="s">
        <v>214</v>
      </c>
      <c r="G103" s="226"/>
      <c r="H103" s="225" t="s">
        <v>56</v>
      </c>
      <c r="I103" s="225" t="s">
        <v>59</v>
      </c>
      <c r="J103" s="225" t="s">
        <v>215</v>
      </c>
      <c r="K103" s="224"/>
    </row>
    <row r="104" spans="2:11" ht="17.25" customHeight="1">
      <c r="B104" s="223"/>
      <c r="C104" s="227" t="s">
        <v>216</v>
      </c>
      <c r="D104" s="227"/>
      <c r="E104" s="227"/>
      <c r="F104" s="228" t="s">
        <v>217</v>
      </c>
      <c r="G104" s="229"/>
      <c r="H104" s="227"/>
      <c r="I104" s="227"/>
      <c r="J104" s="227" t="s">
        <v>218</v>
      </c>
      <c r="K104" s="224"/>
    </row>
    <row r="105" spans="2:1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ht="15" customHeight="1">
      <c r="B106" s="223"/>
      <c r="C106" s="212" t="s">
        <v>55</v>
      </c>
      <c r="D106" s="230"/>
      <c r="E106" s="230"/>
      <c r="F106" s="232" t="s">
        <v>219</v>
      </c>
      <c r="G106" s="241"/>
      <c r="H106" s="212" t="s">
        <v>259</v>
      </c>
      <c r="I106" s="212" t="s">
        <v>221</v>
      </c>
      <c r="J106" s="212">
        <v>20</v>
      </c>
      <c r="K106" s="224"/>
    </row>
    <row r="107" spans="2:11" ht="15" customHeight="1">
      <c r="B107" s="223"/>
      <c r="C107" s="212" t="s">
        <v>222</v>
      </c>
      <c r="D107" s="212"/>
      <c r="E107" s="212"/>
      <c r="F107" s="232" t="s">
        <v>219</v>
      </c>
      <c r="G107" s="212"/>
      <c r="H107" s="212" t="s">
        <v>259</v>
      </c>
      <c r="I107" s="212" t="s">
        <v>221</v>
      </c>
      <c r="J107" s="212">
        <v>120</v>
      </c>
      <c r="K107" s="224"/>
    </row>
    <row r="108" spans="2:11" ht="15" customHeight="1">
      <c r="B108" s="233"/>
      <c r="C108" s="212" t="s">
        <v>224</v>
      </c>
      <c r="D108" s="212"/>
      <c r="E108" s="212"/>
      <c r="F108" s="232" t="s">
        <v>225</v>
      </c>
      <c r="G108" s="212"/>
      <c r="H108" s="212" t="s">
        <v>259</v>
      </c>
      <c r="I108" s="212" t="s">
        <v>221</v>
      </c>
      <c r="J108" s="212">
        <v>50</v>
      </c>
      <c r="K108" s="224"/>
    </row>
    <row r="109" spans="2:11" ht="15" customHeight="1">
      <c r="B109" s="233"/>
      <c r="C109" s="212" t="s">
        <v>227</v>
      </c>
      <c r="D109" s="212"/>
      <c r="E109" s="212"/>
      <c r="F109" s="232" t="s">
        <v>219</v>
      </c>
      <c r="G109" s="212"/>
      <c r="H109" s="212" t="s">
        <v>259</v>
      </c>
      <c r="I109" s="212" t="s">
        <v>229</v>
      </c>
      <c r="J109" s="212"/>
      <c r="K109" s="224"/>
    </row>
    <row r="110" spans="2:11" ht="15" customHeight="1">
      <c r="B110" s="233"/>
      <c r="C110" s="212" t="s">
        <v>238</v>
      </c>
      <c r="D110" s="212"/>
      <c r="E110" s="212"/>
      <c r="F110" s="232" t="s">
        <v>225</v>
      </c>
      <c r="G110" s="212"/>
      <c r="H110" s="212" t="s">
        <v>259</v>
      </c>
      <c r="I110" s="212" t="s">
        <v>221</v>
      </c>
      <c r="J110" s="212">
        <v>50</v>
      </c>
      <c r="K110" s="224"/>
    </row>
    <row r="111" spans="2:11" ht="15" customHeight="1">
      <c r="B111" s="233"/>
      <c r="C111" s="212" t="s">
        <v>246</v>
      </c>
      <c r="D111" s="212"/>
      <c r="E111" s="212"/>
      <c r="F111" s="232" t="s">
        <v>225</v>
      </c>
      <c r="G111" s="212"/>
      <c r="H111" s="212" t="s">
        <v>259</v>
      </c>
      <c r="I111" s="212" t="s">
        <v>221</v>
      </c>
      <c r="J111" s="212">
        <v>50</v>
      </c>
      <c r="K111" s="224"/>
    </row>
    <row r="112" spans="2:11" ht="15" customHeight="1">
      <c r="B112" s="233"/>
      <c r="C112" s="212" t="s">
        <v>244</v>
      </c>
      <c r="D112" s="212"/>
      <c r="E112" s="212"/>
      <c r="F112" s="232" t="s">
        <v>225</v>
      </c>
      <c r="G112" s="212"/>
      <c r="H112" s="212" t="s">
        <v>259</v>
      </c>
      <c r="I112" s="212" t="s">
        <v>221</v>
      </c>
      <c r="J112" s="212">
        <v>50</v>
      </c>
      <c r="K112" s="224"/>
    </row>
    <row r="113" spans="2:11" ht="15" customHeight="1">
      <c r="B113" s="233"/>
      <c r="C113" s="212" t="s">
        <v>55</v>
      </c>
      <c r="D113" s="212"/>
      <c r="E113" s="212"/>
      <c r="F113" s="232" t="s">
        <v>219</v>
      </c>
      <c r="G113" s="212"/>
      <c r="H113" s="212" t="s">
        <v>260</v>
      </c>
      <c r="I113" s="212" t="s">
        <v>221</v>
      </c>
      <c r="J113" s="212">
        <v>20</v>
      </c>
      <c r="K113" s="224"/>
    </row>
    <row r="114" spans="2:11" ht="15" customHeight="1">
      <c r="B114" s="233"/>
      <c r="C114" s="212" t="s">
        <v>261</v>
      </c>
      <c r="D114" s="212"/>
      <c r="E114" s="212"/>
      <c r="F114" s="232" t="s">
        <v>219</v>
      </c>
      <c r="G114" s="212"/>
      <c r="H114" s="212" t="s">
        <v>262</v>
      </c>
      <c r="I114" s="212" t="s">
        <v>221</v>
      </c>
      <c r="J114" s="212">
        <v>120</v>
      </c>
      <c r="K114" s="224"/>
    </row>
    <row r="115" spans="2:11" ht="15" customHeight="1">
      <c r="B115" s="233"/>
      <c r="C115" s="212" t="s">
        <v>40</v>
      </c>
      <c r="D115" s="212"/>
      <c r="E115" s="212"/>
      <c r="F115" s="232" t="s">
        <v>219</v>
      </c>
      <c r="G115" s="212"/>
      <c r="H115" s="212" t="s">
        <v>263</v>
      </c>
      <c r="I115" s="212" t="s">
        <v>254</v>
      </c>
      <c r="J115" s="212"/>
      <c r="K115" s="224"/>
    </row>
    <row r="116" spans="2:11" ht="15" customHeight="1">
      <c r="B116" s="233"/>
      <c r="C116" s="212" t="s">
        <v>50</v>
      </c>
      <c r="D116" s="212"/>
      <c r="E116" s="212"/>
      <c r="F116" s="232" t="s">
        <v>219</v>
      </c>
      <c r="G116" s="212"/>
      <c r="H116" s="212" t="s">
        <v>264</v>
      </c>
      <c r="I116" s="212" t="s">
        <v>254</v>
      </c>
      <c r="J116" s="212"/>
      <c r="K116" s="224"/>
    </row>
    <row r="117" spans="2:11" ht="15" customHeight="1">
      <c r="B117" s="233"/>
      <c r="C117" s="212" t="s">
        <v>59</v>
      </c>
      <c r="D117" s="212"/>
      <c r="E117" s="212"/>
      <c r="F117" s="232" t="s">
        <v>219</v>
      </c>
      <c r="G117" s="212"/>
      <c r="H117" s="212" t="s">
        <v>265</v>
      </c>
      <c r="I117" s="212" t="s">
        <v>266</v>
      </c>
      <c r="J117" s="212"/>
      <c r="K117" s="224"/>
    </row>
    <row r="118" spans="2:1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ht="18.75" customHeight="1">
      <c r="B119" s="243"/>
      <c r="C119" s="209"/>
      <c r="D119" s="209"/>
      <c r="E119" s="209"/>
      <c r="F119" s="244"/>
      <c r="G119" s="209"/>
      <c r="H119" s="209"/>
      <c r="I119" s="209"/>
      <c r="J119" s="209"/>
      <c r="K119" s="243"/>
    </row>
    <row r="120" spans="2:1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ht="45" customHeight="1">
      <c r="B122" s="248"/>
      <c r="C122" s="330" t="s">
        <v>267</v>
      </c>
      <c r="D122" s="330"/>
      <c r="E122" s="330"/>
      <c r="F122" s="330"/>
      <c r="G122" s="330"/>
      <c r="H122" s="330"/>
      <c r="I122" s="330"/>
      <c r="J122" s="330"/>
      <c r="K122" s="249"/>
    </row>
    <row r="123" spans="2:11" ht="17.25" customHeight="1">
      <c r="B123" s="250"/>
      <c r="C123" s="225" t="s">
        <v>213</v>
      </c>
      <c r="D123" s="225"/>
      <c r="E123" s="225"/>
      <c r="F123" s="225" t="s">
        <v>214</v>
      </c>
      <c r="G123" s="226"/>
      <c r="H123" s="225" t="s">
        <v>56</v>
      </c>
      <c r="I123" s="225" t="s">
        <v>59</v>
      </c>
      <c r="J123" s="225" t="s">
        <v>215</v>
      </c>
      <c r="K123" s="251"/>
    </row>
    <row r="124" spans="2:11" ht="17.25" customHeight="1">
      <c r="B124" s="250"/>
      <c r="C124" s="227" t="s">
        <v>216</v>
      </c>
      <c r="D124" s="227"/>
      <c r="E124" s="227"/>
      <c r="F124" s="228" t="s">
        <v>217</v>
      </c>
      <c r="G124" s="229"/>
      <c r="H124" s="227"/>
      <c r="I124" s="227"/>
      <c r="J124" s="227" t="s">
        <v>218</v>
      </c>
      <c r="K124" s="251"/>
    </row>
    <row r="125" spans="2:11" ht="5.25" customHeight="1">
      <c r="B125" s="252"/>
      <c r="C125" s="230"/>
      <c r="D125" s="230"/>
      <c r="E125" s="230"/>
      <c r="F125" s="230"/>
      <c r="G125" s="212"/>
      <c r="H125" s="230"/>
      <c r="I125" s="230"/>
      <c r="J125" s="230"/>
      <c r="K125" s="253"/>
    </row>
    <row r="126" spans="2:11" ht="15" customHeight="1">
      <c r="B126" s="252"/>
      <c r="C126" s="212" t="s">
        <v>222</v>
      </c>
      <c r="D126" s="230"/>
      <c r="E126" s="230"/>
      <c r="F126" s="232" t="s">
        <v>219</v>
      </c>
      <c r="G126" s="212"/>
      <c r="H126" s="212" t="s">
        <v>259</v>
      </c>
      <c r="I126" s="212" t="s">
        <v>221</v>
      </c>
      <c r="J126" s="212">
        <v>120</v>
      </c>
      <c r="K126" s="254"/>
    </row>
    <row r="127" spans="2:11" ht="15" customHeight="1">
      <c r="B127" s="252"/>
      <c r="C127" s="212" t="s">
        <v>268</v>
      </c>
      <c r="D127" s="212"/>
      <c r="E127" s="212"/>
      <c r="F127" s="232" t="s">
        <v>219</v>
      </c>
      <c r="G127" s="212"/>
      <c r="H127" s="212" t="s">
        <v>269</v>
      </c>
      <c r="I127" s="212" t="s">
        <v>221</v>
      </c>
      <c r="J127" s="212" t="s">
        <v>270</v>
      </c>
      <c r="K127" s="254"/>
    </row>
    <row r="128" spans="2:11" ht="15" customHeight="1">
      <c r="B128" s="252"/>
      <c r="C128" s="212" t="s">
        <v>167</v>
      </c>
      <c r="D128" s="212"/>
      <c r="E128" s="212"/>
      <c r="F128" s="232" t="s">
        <v>219</v>
      </c>
      <c r="G128" s="212"/>
      <c r="H128" s="212" t="s">
        <v>271</v>
      </c>
      <c r="I128" s="212" t="s">
        <v>221</v>
      </c>
      <c r="J128" s="212" t="s">
        <v>270</v>
      </c>
      <c r="K128" s="254"/>
    </row>
    <row r="129" spans="2:11" ht="15" customHeight="1">
      <c r="B129" s="252"/>
      <c r="C129" s="212" t="s">
        <v>230</v>
      </c>
      <c r="D129" s="212"/>
      <c r="E129" s="212"/>
      <c r="F129" s="232" t="s">
        <v>225</v>
      </c>
      <c r="G129" s="212"/>
      <c r="H129" s="212" t="s">
        <v>231</v>
      </c>
      <c r="I129" s="212" t="s">
        <v>221</v>
      </c>
      <c r="J129" s="212">
        <v>15</v>
      </c>
      <c r="K129" s="254"/>
    </row>
    <row r="130" spans="2:11" ht="15" customHeight="1">
      <c r="B130" s="252"/>
      <c r="C130" s="234" t="s">
        <v>232</v>
      </c>
      <c r="D130" s="234"/>
      <c r="E130" s="234"/>
      <c r="F130" s="235" t="s">
        <v>225</v>
      </c>
      <c r="G130" s="234"/>
      <c r="H130" s="234" t="s">
        <v>233</v>
      </c>
      <c r="I130" s="234" t="s">
        <v>221</v>
      </c>
      <c r="J130" s="234">
        <v>15</v>
      </c>
      <c r="K130" s="254"/>
    </row>
    <row r="131" spans="2:11" ht="15" customHeight="1">
      <c r="B131" s="252"/>
      <c r="C131" s="234" t="s">
        <v>234</v>
      </c>
      <c r="D131" s="234"/>
      <c r="E131" s="234"/>
      <c r="F131" s="235" t="s">
        <v>225</v>
      </c>
      <c r="G131" s="234"/>
      <c r="H131" s="234" t="s">
        <v>235</v>
      </c>
      <c r="I131" s="234" t="s">
        <v>221</v>
      </c>
      <c r="J131" s="234">
        <v>20</v>
      </c>
      <c r="K131" s="254"/>
    </row>
    <row r="132" spans="2:11" ht="15" customHeight="1">
      <c r="B132" s="252"/>
      <c r="C132" s="234" t="s">
        <v>236</v>
      </c>
      <c r="D132" s="234"/>
      <c r="E132" s="234"/>
      <c r="F132" s="235" t="s">
        <v>225</v>
      </c>
      <c r="G132" s="234"/>
      <c r="H132" s="234" t="s">
        <v>237</v>
      </c>
      <c r="I132" s="234" t="s">
        <v>221</v>
      </c>
      <c r="J132" s="234">
        <v>20</v>
      </c>
      <c r="K132" s="254"/>
    </row>
    <row r="133" spans="2:11" ht="15" customHeight="1">
      <c r="B133" s="252"/>
      <c r="C133" s="212" t="s">
        <v>224</v>
      </c>
      <c r="D133" s="212"/>
      <c r="E133" s="212"/>
      <c r="F133" s="232" t="s">
        <v>225</v>
      </c>
      <c r="G133" s="212"/>
      <c r="H133" s="212" t="s">
        <v>259</v>
      </c>
      <c r="I133" s="212" t="s">
        <v>221</v>
      </c>
      <c r="J133" s="212">
        <v>50</v>
      </c>
      <c r="K133" s="254"/>
    </row>
    <row r="134" spans="2:11" ht="15" customHeight="1">
      <c r="B134" s="252"/>
      <c r="C134" s="212" t="s">
        <v>238</v>
      </c>
      <c r="D134" s="212"/>
      <c r="E134" s="212"/>
      <c r="F134" s="232" t="s">
        <v>225</v>
      </c>
      <c r="G134" s="212"/>
      <c r="H134" s="212" t="s">
        <v>259</v>
      </c>
      <c r="I134" s="212" t="s">
        <v>221</v>
      </c>
      <c r="J134" s="212">
        <v>50</v>
      </c>
      <c r="K134" s="254"/>
    </row>
    <row r="135" spans="2:11" ht="15" customHeight="1">
      <c r="B135" s="252"/>
      <c r="C135" s="212" t="s">
        <v>244</v>
      </c>
      <c r="D135" s="212"/>
      <c r="E135" s="212"/>
      <c r="F135" s="232" t="s">
        <v>225</v>
      </c>
      <c r="G135" s="212"/>
      <c r="H135" s="212" t="s">
        <v>259</v>
      </c>
      <c r="I135" s="212" t="s">
        <v>221</v>
      </c>
      <c r="J135" s="212">
        <v>50</v>
      </c>
      <c r="K135" s="254"/>
    </row>
    <row r="136" spans="2:11" ht="15" customHeight="1">
      <c r="B136" s="252"/>
      <c r="C136" s="212" t="s">
        <v>246</v>
      </c>
      <c r="D136" s="212"/>
      <c r="E136" s="212"/>
      <c r="F136" s="232" t="s">
        <v>225</v>
      </c>
      <c r="G136" s="212"/>
      <c r="H136" s="212" t="s">
        <v>259</v>
      </c>
      <c r="I136" s="212" t="s">
        <v>221</v>
      </c>
      <c r="J136" s="212">
        <v>50</v>
      </c>
      <c r="K136" s="254"/>
    </row>
    <row r="137" spans="2:11" ht="15" customHeight="1">
      <c r="B137" s="252"/>
      <c r="C137" s="212" t="s">
        <v>247</v>
      </c>
      <c r="D137" s="212"/>
      <c r="E137" s="212"/>
      <c r="F137" s="232" t="s">
        <v>225</v>
      </c>
      <c r="G137" s="212"/>
      <c r="H137" s="212" t="s">
        <v>272</v>
      </c>
      <c r="I137" s="212" t="s">
        <v>221</v>
      </c>
      <c r="J137" s="212">
        <v>255</v>
      </c>
      <c r="K137" s="254"/>
    </row>
    <row r="138" spans="2:11" ht="15" customHeight="1">
      <c r="B138" s="252"/>
      <c r="C138" s="212" t="s">
        <v>249</v>
      </c>
      <c r="D138" s="212"/>
      <c r="E138" s="212"/>
      <c r="F138" s="232" t="s">
        <v>219</v>
      </c>
      <c r="G138" s="212"/>
      <c r="H138" s="212" t="s">
        <v>273</v>
      </c>
      <c r="I138" s="212" t="s">
        <v>251</v>
      </c>
      <c r="J138" s="212"/>
      <c r="K138" s="254"/>
    </row>
    <row r="139" spans="2:11" ht="15" customHeight="1">
      <c r="B139" s="252"/>
      <c r="C139" s="212" t="s">
        <v>252</v>
      </c>
      <c r="D139" s="212"/>
      <c r="E139" s="212"/>
      <c r="F139" s="232" t="s">
        <v>219</v>
      </c>
      <c r="G139" s="212"/>
      <c r="H139" s="212" t="s">
        <v>274</v>
      </c>
      <c r="I139" s="212" t="s">
        <v>254</v>
      </c>
      <c r="J139" s="212"/>
      <c r="K139" s="254"/>
    </row>
    <row r="140" spans="2:11" ht="15" customHeight="1">
      <c r="B140" s="252"/>
      <c r="C140" s="212" t="s">
        <v>255</v>
      </c>
      <c r="D140" s="212"/>
      <c r="E140" s="212"/>
      <c r="F140" s="232" t="s">
        <v>219</v>
      </c>
      <c r="G140" s="212"/>
      <c r="H140" s="212" t="s">
        <v>255</v>
      </c>
      <c r="I140" s="212" t="s">
        <v>254</v>
      </c>
      <c r="J140" s="212"/>
      <c r="K140" s="254"/>
    </row>
    <row r="141" spans="2:11" ht="15" customHeight="1">
      <c r="B141" s="252"/>
      <c r="C141" s="212" t="s">
        <v>40</v>
      </c>
      <c r="D141" s="212"/>
      <c r="E141" s="212"/>
      <c r="F141" s="232" t="s">
        <v>219</v>
      </c>
      <c r="G141" s="212"/>
      <c r="H141" s="212" t="s">
        <v>275</v>
      </c>
      <c r="I141" s="212" t="s">
        <v>254</v>
      </c>
      <c r="J141" s="212"/>
      <c r="K141" s="254"/>
    </row>
    <row r="142" spans="2:11" ht="15" customHeight="1">
      <c r="B142" s="252"/>
      <c r="C142" s="212" t="s">
        <v>276</v>
      </c>
      <c r="D142" s="212"/>
      <c r="E142" s="212"/>
      <c r="F142" s="232" t="s">
        <v>219</v>
      </c>
      <c r="G142" s="212"/>
      <c r="H142" s="212" t="s">
        <v>277</v>
      </c>
      <c r="I142" s="212" t="s">
        <v>254</v>
      </c>
      <c r="J142" s="212"/>
      <c r="K142" s="254"/>
    </row>
    <row r="143" spans="2:1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ht="18.75" customHeight="1">
      <c r="B144" s="209"/>
      <c r="C144" s="209"/>
      <c r="D144" s="209"/>
      <c r="E144" s="209"/>
      <c r="F144" s="244"/>
      <c r="G144" s="209"/>
      <c r="H144" s="209"/>
      <c r="I144" s="209"/>
      <c r="J144" s="209"/>
      <c r="K144" s="209"/>
    </row>
    <row r="145" spans="2:1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ht="45" customHeight="1">
      <c r="B147" s="223"/>
      <c r="C147" s="327" t="s">
        <v>278</v>
      </c>
      <c r="D147" s="327"/>
      <c r="E147" s="327"/>
      <c r="F147" s="327"/>
      <c r="G147" s="327"/>
      <c r="H147" s="327"/>
      <c r="I147" s="327"/>
      <c r="J147" s="327"/>
      <c r="K147" s="224"/>
    </row>
    <row r="148" spans="2:11" ht="17.25" customHeight="1">
      <c r="B148" s="223"/>
      <c r="C148" s="225" t="s">
        <v>213</v>
      </c>
      <c r="D148" s="225"/>
      <c r="E148" s="225"/>
      <c r="F148" s="225" t="s">
        <v>214</v>
      </c>
      <c r="G148" s="226"/>
      <c r="H148" s="225" t="s">
        <v>56</v>
      </c>
      <c r="I148" s="225" t="s">
        <v>59</v>
      </c>
      <c r="J148" s="225" t="s">
        <v>215</v>
      </c>
      <c r="K148" s="224"/>
    </row>
    <row r="149" spans="2:11" ht="17.25" customHeight="1">
      <c r="B149" s="223"/>
      <c r="C149" s="227" t="s">
        <v>216</v>
      </c>
      <c r="D149" s="227"/>
      <c r="E149" s="227"/>
      <c r="F149" s="228" t="s">
        <v>217</v>
      </c>
      <c r="G149" s="229"/>
      <c r="H149" s="227"/>
      <c r="I149" s="227"/>
      <c r="J149" s="227" t="s">
        <v>218</v>
      </c>
      <c r="K149" s="224"/>
    </row>
    <row r="150" spans="2:11" ht="5.25" customHeight="1">
      <c r="B150" s="233"/>
      <c r="C150" s="230"/>
      <c r="D150" s="230"/>
      <c r="E150" s="230"/>
      <c r="F150" s="230"/>
      <c r="G150" s="231"/>
      <c r="H150" s="230"/>
      <c r="I150" s="230"/>
      <c r="J150" s="230"/>
      <c r="K150" s="254"/>
    </row>
    <row r="151" spans="2:11" ht="15" customHeight="1">
      <c r="B151" s="233"/>
      <c r="C151" s="258" t="s">
        <v>222</v>
      </c>
      <c r="D151" s="212"/>
      <c r="E151" s="212"/>
      <c r="F151" s="259" t="s">
        <v>219</v>
      </c>
      <c r="G151" s="212"/>
      <c r="H151" s="258" t="s">
        <v>259</v>
      </c>
      <c r="I151" s="258" t="s">
        <v>221</v>
      </c>
      <c r="J151" s="258">
        <v>120</v>
      </c>
      <c r="K151" s="254"/>
    </row>
    <row r="152" spans="2:11" ht="15" customHeight="1">
      <c r="B152" s="233"/>
      <c r="C152" s="258" t="s">
        <v>268</v>
      </c>
      <c r="D152" s="212"/>
      <c r="E152" s="212"/>
      <c r="F152" s="259" t="s">
        <v>219</v>
      </c>
      <c r="G152" s="212"/>
      <c r="H152" s="258" t="s">
        <v>279</v>
      </c>
      <c r="I152" s="258" t="s">
        <v>221</v>
      </c>
      <c r="J152" s="258" t="s">
        <v>270</v>
      </c>
      <c r="K152" s="254"/>
    </row>
    <row r="153" spans="2:11" ht="15" customHeight="1">
      <c r="B153" s="233"/>
      <c r="C153" s="258" t="s">
        <v>167</v>
      </c>
      <c r="D153" s="212"/>
      <c r="E153" s="212"/>
      <c r="F153" s="259" t="s">
        <v>219</v>
      </c>
      <c r="G153" s="212"/>
      <c r="H153" s="258" t="s">
        <v>280</v>
      </c>
      <c r="I153" s="258" t="s">
        <v>221</v>
      </c>
      <c r="J153" s="258" t="s">
        <v>270</v>
      </c>
      <c r="K153" s="254"/>
    </row>
    <row r="154" spans="2:11" ht="15" customHeight="1">
      <c r="B154" s="233"/>
      <c r="C154" s="258" t="s">
        <v>224</v>
      </c>
      <c r="D154" s="212"/>
      <c r="E154" s="212"/>
      <c r="F154" s="259" t="s">
        <v>225</v>
      </c>
      <c r="G154" s="212"/>
      <c r="H154" s="258" t="s">
        <v>259</v>
      </c>
      <c r="I154" s="258" t="s">
        <v>221</v>
      </c>
      <c r="J154" s="258">
        <v>50</v>
      </c>
      <c r="K154" s="254"/>
    </row>
    <row r="155" spans="2:11" ht="15" customHeight="1">
      <c r="B155" s="233"/>
      <c r="C155" s="258" t="s">
        <v>227</v>
      </c>
      <c r="D155" s="212"/>
      <c r="E155" s="212"/>
      <c r="F155" s="259" t="s">
        <v>219</v>
      </c>
      <c r="G155" s="212"/>
      <c r="H155" s="258" t="s">
        <v>259</v>
      </c>
      <c r="I155" s="258" t="s">
        <v>229</v>
      </c>
      <c r="J155" s="258"/>
      <c r="K155" s="254"/>
    </row>
    <row r="156" spans="2:11" ht="15" customHeight="1">
      <c r="B156" s="233"/>
      <c r="C156" s="258" t="s">
        <v>238</v>
      </c>
      <c r="D156" s="212"/>
      <c r="E156" s="212"/>
      <c r="F156" s="259" t="s">
        <v>225</v>
      </c>
      <c r="G156" s="212"/>
      <c r="H156" s="258" t="s">
        <v>259</v>
      </c>
      <c r="I156" s="258" t="s">
        <v>221</v>
      </c>
      <c r="J156" s="258">
        <v>50</v>
      </c>
      <c r="K156" s="254"/>
    </row>
    <row r="157" spans="2:11" ht="15" customHeight="1">
      <c r="B157" s="233"/>
      <c r="C157" s="258" t="s">
        <v>246</v>
      </c>
      <c r="D157" s="212"/>
      <c r="E157" s="212"/>
      <c r="F157" s="259" t="s">
        <v>225</v>
      </c>
      <c r="G157" s="212"/>
      <c r="H157" s="258" t="s">
        <v>259</v>
      </c>
      <c r="I157" s="258" t="s">
        <v>221</v>
      </c>
      <c r="J157" s="258">
        <v>50</v>
      </c>
      <c r="K157" s="254"/>
    </row>
    <row r="158" spans="2:11" ht="15" customHeight="1">
      <c r="B158" s="233"/>
      <c r="C158" s="258" t="s">
        <v>244</v>
      </c>
      <c r="D158" s="212"/>
      <c r="E158" s="212"/>
      <c r="F158" s="259" t="s">
        <v>225</v>
      </c>
      <c r="G158" s="212"/>
      <c r="H158" s="258" t="s">
        <v>259</v>
      </c>
      <c r="I158" s="258" t="s">
        <v>221</v>
      </c>
      <c r="J158" s="258">
        <v>50</v>
      </c>
      <c r="K158" s="254"/>
    </row>
    <row r="159" spans="2:11" ht="15" customHeight="1">
      <c r="B159" s="233"/>
      <c r="C159" s="258" t="s">
        <v>90</v>
      </c>
      <c r="D159" s="212"/>
      <c r="E159" s="212"/>
      <c r="F159" s="259" t="s">
        <v>219</v>
      </c>
      <c r="G159" s="212"/>
      <c r="H159" s="258" t="s">
        <v>281</v>
      </c>
      <c r="I159" s="258" t="s">
        <v>221</v>
      </c>
      <c r="J159" s="258" t="s">
        <v>282</v>
      </c>
      <c r="K159" s="254"/>
    </row>
    <row r="160" spans="2:11" ht="15" customHeight="1">
      <c r="B160" s="233"/>
      <c r="C160" s="258" t="s">
        <v>283</v>
      </c>
      <c r="D160" s="212"/>
      <c r="E160" s="212"/>
      <c r="F160" s="259" t="s">
        <v>219</v>
      </c>
      <c r="G160" s="212"/>
      <c r="H160" s="258" t="s">
        <v>284</v>
      </c>
      <c r="I160" s="258" t="s">
        <v>254</v>
      </c>
      <c r="J160" s="258"/>
      <c r="K160" s="254"/>
    </row>
    <row r="161" spans="2:11" ht="15" customHeight="1">
      <c r="B161" s="260"/>
      <c r="C161" s="242"/>
      <c r="D161" s="242"/>
      <c r="E161" s="242"/>
      <c r="F161" s="242"/>
      <c r="G161" s="242"/>
      <c r="H161" s="242"/>
      <c r="I161" s="242"/>
      <c r="J161" s="242"/>
      <c r="K161" s="261"/>
    </row>
    <row r="162" spans="2:11" ht="18.75" customHeight="1">
      <c r="B162" s="209"/>
      <c r="C162" s="212"/>
      <c r="D162" s="212"/>
      <c r="E162" s="212"/>
      <c r="F162" s="232"/>
      <c r="G162" s="212"/>
      <c r="H162" s="212"/>
      <c r="I162" s="212"/>
      <c r="J162" s="212"/>
      <c r="K162" s="209"/>
    </row>
    <row r="163" spans="2:1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ht="45" customHeight="1">
      <c r="B165" s="204"/>
      <c r="C165" s="330" t="s">
        <v>285</v>
      </c>
      <c r="D165" s="330"/>
      <c r="E165" s="330"/>
      <c r="F165" s="330"/>
      <c r="G165" s="330"/>
      <c r="H165" s="330"/>
      <c r="I165" s="330"/>
      <c r="J165" s="330"/>
      <c r="K165" s="205"/>
    </row>
    <row r="166" spans="2:11" ht="17.25" customHeight="1">
      <c r="B166" s="204"/>
      <c r="C166" s="225" t="s">
        <v>213</v>
      </c>
      <c r="D166" s="225"/>
      <c r="E166" s="225"/>
      <c r="F166" s="225" t="s">
        <v>214</v>
      </c>
      <c r="G166" s="262"/>
      <c r="H166" s="263" t="s">
        <v>56</v>
      </c>
      <c r="I166" s="263" t="s">
        <v>59</v>
      </c>
      <c r="J166" s="225" t="s">
        <v>215</v>
      </c>
      <c r="K166" s="205"/>
    </row>
    <row r="167" spans="2:11" ht="17.25" customHeight="1">
      <c r="B167" s="206"/>
      <c r="C167" s="227" t="s">
        <v>216</v>
      </c>
      <c r="D167" s="227"/>
      <c r="E167" s="227"/>
      <c r="F167" s="228" t="s">
        <v>217</v>
      </c>
      <c r="G167" s="264"/>
      <c r="H167" s="265"/>
      <c r="I167" s="265"/>
      <c r="J167" s="227" t="s">
        <v>218</v>
      </c>
      <c r="K167" s="207"/>
    </row>
    <row r="168" spans="2:11" ht="5.25" customHeight="1">
      <c r="B168" s="233"/>
      <c r="C168" s="230"/>
      <c r="D168" s="230"/>
      <c r="E168" s="230"/>
      <c r="F168" s="230"/>
      <c r="G168" s="231"/>
      <c r="H168" s="230"/>
      <c r="I168" s="230"/>
      <c r="J168" s="230"/>
      <c r="K168" s="254"/>
    </row>
    <row r="169" spans="2:11" ht="15" customHeight="1">
      <c r="B169" s="233"/>
      <c r="C169" s="212" t="s">
        <v>222</v>
      </c>
      <c r="D169" s="212"/>
      <c r="E169" s="212"/>
      <c r="F169" s="232" t="s">
        <v>219</v>
      </c>
      <c r="G169" s="212"/>
      <c r="H169" s="212" t="s">
        <v>259</v>
      </c>
      <c r="I169" s="212" t="s">
        <v>221</v>
      </c>
      <c r="J169" s="212">
        <v>120</v>
      </c>
      <c r="K169" s="254"/>
    </row>
    <row r="170" spans="2:11" ht="15" customHeight="1">
      <c r="B170" s="233"/>
      <c r="C170" s="212" t="s">
        <v>268</v>
      </c>
      <c r="D170" s="212"/>
      <c r="E170" s="212"/>
      <c r="F170" s="232" t="s">
        <v>219</v>
      </c>
      <c r="G170" s="212"/>
      <c r="H170" s="212" t="s">
        <v>269</v>
      </c>
      <c r="I170" s="212" t="s">
        <v>221</v>
      </c>
      <c r="J170" s="212" t="s">
        <v>270</v>
      </c>
      <c r="K170" s="254"/>
    </row>
    <row r="171" spans="2:11" ht="15" customHeight="1">
      <c r="B171" s="233"/>
      <c r="C171" s="212" t="s">
        <v>167</v>
      </c>
      <c r="D171" s="212"/>
      <c r="E171" s="212"/>
      <c r="F171" s="232" t="s">
        <v>219</v>
      </c>
      <c r="G171" s="212"/>
      <c r="H171" s="212" t="s">
        <v>286</v>
      </c>
      <c r="I171" s="212" t="s">
        <v>221</v>
      </c>
      <c r="J171" s="212" t="s">
        <v>270</v>
      </c>
      <c r="K171" s="254"/>
    </row>
    <row r="172" spans="2:11" ht="15" customHeight="1">
      <c r="B172" s="233"/>
      <c r="C172" s="212" t="s">
        <v>224</v>
      </c>
      <c r="D172" s="212"/>
      <c r="E172" s="212"/>
      <c r="F172" s="232" t="s">
        <v>225</v>
      </c>
      <c r="G172" s="212"/>
      <c r="H172" s="212" t="s">
        <v>286</v>
      </c>
      <c r="I172" s="212" t="s">
        <v>221</v>
      </c>
      <c r="J172" s="212">
        <v>50</v>
      </c>
      <c r="K172" s="254"/>
    </row>
    <row r="173" spans="2:11" ht="15" customHeight="1">
      <c r="B173" s="233"/>
      <c r="C173" s="212" t="s">
        <v>227</v>
      </c>
      <c r="D173" s="212"/>
      <c r="E173" s="212"/>
      <c r="F173" s="232" t="s">
        <v>219</v>
      </c>
      <c r="G173" s="212"/>
      <c r="H173" s="212" t="s">
        <v>286</v>
      </c>
      <c r="I173" s="212" t="s">
        <v>229</v>
      </c>
      <c r="J173" s="212"/>
      <c r="K173" s="254"/>
    </row>
    <row r="174" spans="2:11" ht="15" customHeight="1">
      <c r="B174" s="233"/>
      <c r="C174" s="212" t="s">
        <v>238</v>
      </c>
      <c r="D174" s="212"/>
      <c r="E174" s="212"/>
      <c r="F174" s="232" t="s">
        <v>225</v>
      </c>
      <c r="G174" s="212"/>
      <c r="H174" s="212" t="s">
        <v>286</v>
      </c>
      <c r="I174" s="212" t="s">
        <v>221</v>
      </c>
      <c r="J174" s="212">
        <v>50</v>
      </c>
      <c r="K174" s="254"/>
    </row>
    <row r="175" spans="2:11" ht="15" customHeight="1">
      <c r="B175" s="233"/>
      <c r="C175" s="212" t="s">
        <v>246</v>
      </c>
      <c r="D175" s="212"/>
      <c r="E175" s="212"/>
      <c r="F175" s="232" t="s">
        <v>225</v>
      </c>
      <c r="G175" s="212"/>
      <c r="H175" s="212" t="s">
        <v>286</v>
      </c>
      <c r="I175" s="212" t="s">
        <v>221</v>
      </c>
      <c r="J175" s="212">
        <v>50</v>
      </c>
      <c r="K175" s="254"/>
    </row>
    <row r="176" spans="2:11" ht="15" customHeight="1">
      <c r="B176" s="233"/>
      <c r="C176" s="212" t="s">
        <v>244</v>
      </c>
      <c r="D176" s="212"/>
      <c r="E176" s="212"/>
      <c r="F176" s="232" t="s">
        <v>225</v>
      </c>
      <c r="G176" s="212"/>
      <c r="H176" s="212" t="s">
        <v>286</v>
      </c>
      <c r="I176" s="212" t="s">
        <v>221</v>
      </c>
      <c r="J176" s="212">
        <v>50</v>
      </c>
      <c r="K176" s="254"/>
    </row>
    <row r="177" spans="2:11" ht="15" customHeight="1">
      <c r="B177" s="233"/>
      <c r="C177" s="212" t="s">
        <v>98</v>
      </c>
      <c r="D177" s="212"/>
      <c r="E177" s="212"/>
      <c r="F177" s="232" t="s">
        <v>219</v>
      </c>
      <c r="G177" s="212"/>
      <c r="H177" s="212" t="s">
        <v>287</v>
      </c>
      <c r="I177" s="212" t="s">
        <v>288</v>
      </c>
      <c r="J177" s="212"/>
      <c r="K177" s="254"/>
    </row>
    <row r="178" spans="2:11" ht="15" customHeight="1">
      <c r="B178" s="233"/>
      <c r="C178" s="212" t="s">
        <v>59</v>
      </c>
      <c r="D178" s="212"/>
      <c r="E178" s="212"/>
      <c r="F178" s="232" t="s">
        <v>219</v>
      </c>
      <c r="G178" s="212"/>
      <c r="H178" s="212" t="s">
        <v>289</v>
      </c>
      <c r="I178" s="212" t="s">
        <v>290</v>
      </c>
      <c r="J178" s="212">
        <v>1</v>
      </c>
      <c r="K178" s="254"/>
    </row>
    <row r="179" spans="2:11" ht="15" customHeight="1">
      <c r="B179" s="233"/>
      <c r="C179" s="212" t="s">
        <v>55</v>
      </c>
      <c r="D179" s="212"/>
      <c r="E179" s="212"/>
      <c r="F179" s="232" t="s">
        <v>219</v>
      </c>
      <c r="G179" s="212"/>
      <c r="H179" s="212" t="s">
        <v>291</v>
      </c>
      <c r="I179" s="212" t="s">
        <v>221</v>
      </c>
      <c r="J179" s="212">
        <v>20</v>
      </c>
      <c r="K179" s="254"/>
    </row>
    <row r="180" spans="2:11" ht="15" customHeight="1">
      <c r="B180" s="233"/>
      <c r="C180" s="212" t="s">
        <v>56</v>
      </c>
      <c r="D180" s="212"/>
      <c r="E180" s="212"/>
      <c r="F180" s="232" t="s">
        <v>219</v>
      </c>
      <c r="G180" s="212"/>
      <c r="H180" s="212" t="s">
        <v>292</v>
      </c>
      <c r="I180" s="212" t="s">
        <v>221</v>
      </c>
      <c r="J180" s="212">
        <v>255</v>
      </c>
      <c r="K180" s="254"/>
    </row>
    <row r="181" spans="2:11" ht="15" customHeight="1">
      <c r="B181" s="233"/>
      <c r="C181" s="212" t="s">
        <v>99</v>
      </c>
      <c r="D181" s="212"/>
      <c r="E181" s="212"/>
      <c r="F181" s="232" t="s">
        <v>219</v>
      </c>
      <c r="G181" s="212"/>
      <c r="H181" s="212" t="s">
        <v>183</v>
      </c>
      <c r="I181" s="212" t="s">
        <v>221</v>
      </c>
      <c r="J181" s="212">
        <v>10</v>
      </c>
      <c r="K181" s="254"/>
    </row>
    <row r="182" spans="2:11" ht="15" customHeight="1">
      <c r="B182" s="233"/>
      <c r="C182" s="212" t="s">
        <v>100</v>
      </c>
      <c r="D182" s="212"/>
      <c r="E182" s="212"/>
      <c r="F182" s="232" t="s">
        <v>219</v>
      </c>
      <c r="G182" s="212"/>
      <c r="H182" s="212" t="s">
        <v>293</v>
      </c>
      <c r="I182" s="212" t="s">
        <v>254</v>
      </c>
      <c r="J182" s="212"/>
      <c r="K182" s="254"/>
    </row>
    <row r="183" spans="2:11" ht="15" customHeight="1">
      <c r="B183" s="233"/>
      <c r="C183" s="212" t="s">
        <v>294</v>
      </c>
      <c r="D183" s="212"/>
      <c r="E183" s="212"/>
      <c r="F183" s="232" t="s">
        <v>219</v>
      </c>
      <c r="G183" s="212"/>
      <c r="H183" s="212" t="s">
        <v>295</v>
      </c>
      <c r="I183" s="212" t="s">
        <v>254</v>
      </c>
      <c r="J183" s="212"/>
      <c r="K183" s="254"/>
    </row>
    <row r="184" spans="2:11" ht="15" customHeight="1">
      <c r="B184" s="233"/>
      <c r="C184" s="212" t="s">
        <v>283</v>
      </c>
      <c r="D184" s="212"/>
      <c r="E184" s="212"/>
      <c r="F184" s="232" t="s">
        <v>219</v>
      </c>
      <c r="G184" s="212"/>
      <c r="H184" s="212" t="s">
        <v>296</v>
      </c>
      <c r="I184" s="212" t="s">
        <v>254</v>
      </c>
      <c r="J184" s="212"/>
      <c r="K184" s="254"/>
    </row>
    <row r="185" spans="2:11" ht="15" customHeight="1">
      <c r="B185" s="233"/>
      <c r="C185" s="212" t="s">
        <v>102</v>
      </c>
      <c r="D185" s="212"/>
      <c r="E185" s="212"/>
      <c r="F185" s="232" t="s">
        <v>225</v>
      </c>
      <c r="G185" s="212"/>
      <c r="H185" s="212" t="s">
        <v>297</v>
      </c>
      <c r="I185" s="212" t="s">
        <v>221</v>
      </c>
      <c r="J185" s="212">
        <v>50</v>
      </c>
      <c r="K185" s="254"/>
    </row>
    <row r="186" spans="2:11" ht="15" customHeight="1">
      <c r="B186" s="233"/>
      <c r="C186" s="212" t="s">
        <v>298</v>
      </c>
      <c r="D186" s="212"/>
      <c r="E186" s="212"/>
      <c r="F186" s="232" t="s">
        <v>225</v>
      </c>
      <c r="G186" s="212"/>
      <c r="H186" s="212" t="s">
        <v>299</v>
      </c>
      <c r="I186" s="212" t="s">
        <v>300</v>
      </c>
      <c r="J186" s="212"/>
      <c r="K186" s="254"/>
    </row>
    <row r="187" spans="2:11" ht="15" customHeight="1">
      <c r="B187" s="233"/>
      <c r="C187" s="212" t="s">
        <v>301</v>
      </c>
      <c r="D187" s="212"/>
      <c r="E187" s="212"/>
      <c r="F187" s="232" t="s">
        <v>225</v>
      </c>
      <c r="G187" s="212"/>
      <c r="H187" s="212" t="s">
        <v>302</v>
      </c>
      <c r="I187" s="212" t="s">
        <v>300</v>
      </c>
      <c r="J187" s="212"/>
      <c r="K187" s="254"/>
    </row>
    <row r="188" spans="2:11" ht="15" customHeight="1">
      <c r="B188" s="233"/>
      <c r="C188" s="212" t="s">
        <v>303</v>
      </c>
      <c r="D188" s="212"/>
      <c r="E188" s="212"/>
      <c r="F188" s="232" t="s">
        <v>225</v>
      </c>
      <c r="G188" s="212"/>
      <c r="H188" s="212" t="s">
        <v>304</v>
      </c>
      <c r="I188" s="212" t="s">
        <v>300</v>
      </c>
      <c r="J188" s="212"/>
      <c r="K188" s="254"/>
    </row>
    <row r="189" spans="2:11" ht="15" customHeight="1">
      <c r="B189" s="233"/>
      <c r="C189" s="266" t="s">
        <v>305</v>
      </c>
      <c r="D189" s="212"/>
      <c r="E189" s="212"/>
      <c r="F189" s="232" t="s">
        <v>225</v>
      </c>
      <c r="G189" s="212"/>
      <c r="H189" s="212" t="s">
        <v>306</v>
      </c>
      <c r="I189" s="212" t="s">
        <v>307</v>
      </c>
      <c r="J189" s="267" t="s">
        <v>308</v>
      </c>
      <c r="K189" s="254"/>
    </row>
    <row r="190" spans="2:11" ht="15" customHeight="1">
      <c r="B190" s="233"/>
      <c r="C190" s="218" t="s">
        <v>44</v>
      </c>
      <c r="D190" s="212"/>
      <c r="E190" s="212"/>
      <c r="F190" s="232" t="s">
        <v>219</v>
      </c>
      <c r="G190" s="212"/>
      <c r="H190" s="209" t="s">
        <v>309</v>
      </c>
      <c r="I190" s="212" t="s">
        <v>310</v>
      </c>
      <c r="J190" s="212"/>
      <c r="K190" s="254"/>
    </row>
    <row r="191" spans="2:11" ht="15" customHeight="1">
      <c r="B191" s="233"/>
      <c r="C191" s="218" t="s">
        <v>311</v>
      </c>
      <c r="D191" s="212"/>
      <c r="E191" s="212"/>
      <c r="F191" s="232" t="s">
        <v>219</v>
      </c>
      <c r="G191" s="212"/>
      <c r="H191" s="212" t="s">
        <v>312</v>
      </c>
      <c r="I191" s="212" t="s">
        <v>254</v>
      </c>
      <c r="J191" s="212"/>
      <c r="K191" s="254"/>
    </row>
    <row r="192" spans="2:11" ht="15" customHeight="1">
      <c r="B192" s="233"/>
      <c r="C192" s="218" t="s">
        <v>313</v>
      </c>
      <c r="D192" s="212"/>
      <c r="E192" s="212"/>
      <c r="F192" s="232" t="s">
        <v>219</v>
      </c>
      <c r="G192" s="212"/>
      <c r="H192" s="212" t="s">
        <v>314</v>
      </c>
      <c r="I192" s="212" t="s">
        <v>254</v>
      </c>
      <c r="J192" s="212"/>
      <c r="K192" s="254"/>
    </row>
    <row r="193" spans="2:11" ht="15" customHeight="1">
      <c r="B193" s="233"/>
      <c r="C193" s="218" t="s">
        <v>315</v>
      </c>
      <c r="D193" s="212"/>
      <c r="E193" s="212"/>
      <c r="F193" s="232" t="s">
        <v>225</v>
      </c>
      <c r="G193" s="212"/>
      <c r="H193" s="212" t="s">
        <v>316</v>
      </c>
      <c r="I193" s="212" t="s">
        <v>254</v>
      </c>
      <c r="J193" s="212"/>
      <c r="K193" s="254"/>
    </row>
    <row r="194" spans="2:11" ht="15" customHeight="1">
      <c r="B194" s="260"/>
      <c r="C194" s="268"/>
      <c r="D194" s="242"/>
      <c r="E194" s="242"/>
      <c r="F194" s="242"/>
      <c r="G194" s="242"/>
      <c r="H194" s="242"/>
      <c r="I194" s="242"/>
      <c r="J194" s="242"/>
      <c r="K194" s="261"/>
    </row>
    <row r="195" spans="2:11" ht="18.75" customHeight="1">
      <c r="B195" s="209"/>
      <c r="C195" s="212"/>
      <c r="D195" s="212"/>
      <c r="E195" s="212"/>
      <c r="F195" s="232"/>
      <c r="G195" s="212"/>
      <c r="H195" s="212"/>
      <c r="I195" s="212"/>
      <c r="J195" s="212"/>
      <c r="K195" s="209"/>
    </row>
    <row r="196" spans="2:11" ht="18.75" customHeight="1">
      <c r="B196" s="209"/>
      <c r="C196" s="212"/>
      <c r="D196" s="212"/>
      <c r="E196" s="212"/>
      <c r="F196" s="232"/>
      <c r="G196" s="212"/>
      <c r="H196" s="212"/>
      <c r="I196" s="212"/>
      <c r="J196" s="212"/>
      <c r="K196" s="209"/>
    </row>
    <row r="197" spans="2:1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ht="21">
      <c r="B199" s="204"/>
      <c r="C199" s="330" t="s">
        <v>317</v>
      </c>
      <c r="D199" s="330"/>
      <c r="E199" s="330"/>
      <c r="F199" s="330"/>
      <c r="G199" s="330"/>
      <c r="H199" s="330"/>
      <c r="I199" s="330"/>
      <c r="J199" s="330"/>
      <c r="K199" s="205"/>
    </row>
    <row r="200" spans="2:11" ht="25.5" customHeight="1">
      <c r="B200" s="204"/>
      <c r="C200" s="269" t="s">
        <v>318</v>
      </c>
      <c r="D200" s="269"/>
      <c r="E200" s="269"/>
      <c r="F200" s="269" t="s">
        <v>319</v>
      </c>
      <c r="G200" s="270"/>
      <c r="H200" s="333" t="s">
        <v>320</v>
      </c>
      <c r="I200" s="333"/>
      <c r="J200" s="333"/>
      <c r="K200" s="205"/>
    </row>
    <row r="201" spans="2:11" ht="5.25" customHeight="1">
      <c r="B201" s="233"/>
      <c r="C201" s="230"/>
      <c r="D201" s="230"/>
      <c r="E201" s="230"/>
      <c r="F201" s="230"/>
      <c r="G201" s="212"/>
      <c r="H201" s="230"/>
      <c r="I201" s="230"/>
      <c r="J201" s="230"/>
      <c r="K201" s="254"/>
    </row>
    <row r="202" spans="2:11" ht="15" customHeight="1">
      <c r="B202" s="233"/>
      <c r="C202" s="212" t="s">
        <v>310</v>
      </c>
      <c r="D202" s="212"/>
      <c r="E202" s="212"/>
      <c r="F202" s="232" t="s">
        <v>45</v>
      </c>
      <c r="G202" s="212"/>
      <c r="H202" s="332" t="s">
        <v>321</v>
      </c>
      <c r="I202" s="332"/>
      <c r="J202" s="332"/>
      <c r="K202" s="254"/>
    </row>
    <row r="203" spans="2:11" ht="15" customHeight="1">
      <c r="B203" s="233"/>
      <c r="C203" s="239"/>
      <c r="D203" s="212"/>
      <c r="E203" s="212"/>
      <c r="F203" s="232" t="s">
        <v>46</v>
      </c>
      <c r="G203" s="212"/>
      <c r="H203" s="332" t="s">
        <v>322</v>
      </c>
      <c r="I203" s="332"/>
      <c r="J203" s="332"/>
      <c r="K203" s="254"/>
    </row>
    <row r="204" spans="2:11" ht="15" customHeight="1">
      <c r="B204" s="233"/>
      <c r="C204" s="239"/>
      <c r="D204" s="212"/>
      <c r="E204" s="212"/>
      <c r="F204" s="232" t="s">
        <v>49</v>
      </c>
      <c r="G204" s="212"/>
      <c r="H204" s="332" t="s">
        <v>323</v>
      </c>
      <c r="I204" s="332"/>
      <c r="J204" s="332"/>
      <c r="K204" s="254"/>
    </row>
    <row r="205" spans="2:11" ht="15" customHeight="1">
      <c r="B205" s="233"/>
      <c r="C205" s="212"/>
      <c r="D205" s="212"/>
      <c r="E205" s="212"/>
      <c r="F205" s="232" t="s">
        <v>47</v>
      </c>
      <c r="G205" s="212"/>
      <c r="H205" s="332" t="s">
        <v>324</v>
      </c>
      <c r="I205" s="332"/>
      <c r="J205" s="332"/>
      <c r="K205" s="254"/>
    </row>
    <row r="206" spans="2:11" ht="15" customHeight="1">
      <c r="B206" s="233"/>
      <c r="C206" s="212"/>
      <c r="D206" s="212"/>
      <c r="E206" s="212"/>
      <c r="F206" s="232" t="s">
        <v>48</v>
      </c>
      <c r="G206" s="212"/>
      <c r="H206" s="332" t="s">
        <v>325</v>
      </c>
      <c r="I206" s="332"/>
      <c r="J206" s="332"/>
      <c r="K206" s="254"/>
    </row>
    <row r="207" spans="2:11" ht="15" customHeight="1">
      <c r="B207" s="233"/>
      <c r="C207" s="212"/>
      <c r="D207" s="212"/>
      <c r="E207" s="212"/>
      <c r="F207" s="232"/>
      <c r="G207" s="212"/>
      <c r="H207" s="212"/>
      <c r="I207" s="212"/>
      <c r="J207" s="212"/>
      <c r="K207" s="254"/>
    </row>
    <row r="208" spans="2:11" ht="15" customHeight="1">
      <c r="B208" s="233"/>
      <c r="C208" s="212" t="s">
        <v>266</v>
      </c>
      <c r="D208" s="212"/>
      <c r="E208" s="212"/>
      <c r="F208" s="232" t="s">
        <v>81</v>
      </c>
      <c r="G208" s="212"/>
      <c r="H208" s="332" t="s">
        <v>326</v>
      </c>
      <c r="I208" s="332"/>
      <c r="J208" s="332"/>
      <c r="K208" s="254"/>
    </row>
    <row r="209" spans="2:11" ht="15" customHeight="1">
      <c r="B209" s="233"/>
      <c r="C209" s="239"/>
      <c r="D209" s="212"/>
      <c r="E209" s="212"/>
      <c r="F209" s="232" t="s">
        <v>161</v>
      </c>
      <c r="G209" s="212"/>
      <c r="H209" s="332" t="s">
        <v>162</v>
      </c>
      <c r="I209" s="332"/>
      <c r="J209" s="332"/>
      <c r="K209" s="254"/>
    </row>
    <row r="210" spans="2:11" ht="15" customHeight="1">
      <c r="B210" s="233"/>
      <c r="C210" s="212"/>
      <c r="D210" s="212"/>
      <c r="E210" s="212"/>
      <c r="F210" s="232" t="s">
        <v>159</v>
      </c>
      <c r="G210" s="212"/>
      <c r="H210" s="332" t="s">
        <v>327</v>
      </c>
      <c r="I210" s="332"/>
      <c r="J210" s="332"/>
      <c r="K210" s="254"/>
    </row>
    <row r="211" spans="2:11" ht="15" customHeight="1">
      <c r="B211" s="271"/>
      <c r="C211" s="239"/>
      <c r="D211" s="239"/>
      <c r="E211" s="239"/>
      <c r="F211" s="232" t="s">
        <v>163</v>
      </c>
      <c r="G211" s="218"/>
      <c r="H211" s="331" t="s">
        <v>164</v>
      </c>
      <c r="I211" s="331"/>
      <c r="J211" s="331"/>
      <c r="K211" s="272"/>
    </row>
    <row r="212" spans="2:11" ht="15" customHeight="1">
      <c r="B212" s="271"/>
      <c r="C212" s="239"/>
      <c r="D212" s="239"/>
      <c r="E212" s="239"/>
      <c r="F212" s="232" t="s">
        <v>165</v>
      </c>
      <c r="G212" s="218"/>
      <c r="H212" s="331" t="s">
        <v>138</v>
      </c>
      <c r="I212" s="331"/>
      <c r="J212" s="331"/>
      <c r="K212" s="272"/>
    </row>
    <row r="213" spans="2:11" ht="15" customHeight="1">
      <c r="B213" s="271"/>
      <c r="C213" s="239"/>
      <c r="D213" s="239"/>
      <c r="E213" s="239"/>
      <c r="F213" s="273"/>
      <c r="G213" s="218"/>
      <c r="H213" s="274"/>
      <c r="I213" s="274"/>
      <c r="J213" s="274"/>
      <c r="K213" s="272"/>
    </row>
    <row r="214" spans="2:11" ht="15" customHeight="1">
      <c r="B214" s="271"/>
      <c r="C214" s="212" t="s">
        <v>290</v>
      </c>
      <c r="D214" s="239"/>
      <c r="E214" s="239"/>
      <c r="F214" s="232">
        <v>1</v>
      </c>
      <c r="G214" s="218"/>
      <c r="H214" s="331" t="s">
        <v>328</v>
      </c>
      <c r="I214" s="331"/>
      <c r="J214" s="331"/>
      <c r="K214" s="272"/>
    </row>
    <row r="215" spans="2:11" ht="15" customHeight="1">
      <c r="B215" s="271"/>
      <c r="C215" s="239"/>
      <c r="D215" s="239"/>
      <c r="E215" s="239"/>
      <c r="F215" s="232">
        <v>2</v>
      </c>
      <c r="G215" s="218"/>
      <c r="H215" s="331" t="s">
        <v>329</v>
      </c>
      <c r="I215" s="331"/>
      <c r="J215" s="331"/>
      <c r="K215" s="272"/>
    </row>
    <row r="216" spans="2:11" ht="15" customHeight="1">
      <c r="B216" s="271"/>
      <c r="C216" s="239"/>
      <c r="D216" s="239"/>
      <c r="E216" s="239"/>
      <c r="F216" s="232">
        <v>3</v>
      </c>
      <c r="G216" s="218"/>
      <c r="H216" s="331" t="s">
        <v>330</v>
      </c>
      <c r="I216" s="331"/>
      <c r="J216" s="331"/>
      <c r="K216" s="272"/>
    </row>
    <row r="217" spans="2:11" ht="15" customHeight="1">
      <c r="B217" s="271"/>
      <c r="C217" s="239"/>
      <c r="D217" s="239"/>
      <c r="E217" s="239"/>
      <c r="F217" s="232">
        <v>4</v>
      </c>
      <c r="G217" s="218"/>
      <c r="H217" s="331" t="s">
        <v>331</v>
      </c>
      <c r="I217" s="331"/>
      <c r="J217" s="331"/>
      <c r="K217" s="272"/>
    </row>
    <row r="218" spans="2:11" ht="12.75" customHeight="1">
      <c r="B218" s="275"/>
      <c r="C218" s="276"/>
      <c r="D218" s="276"/>
      <c r="E218" s="276"/>
      <c r="F218" s="276"/>
      <c r="G218" s="276"/>
      <c r="H218" s="276"/>
      <c r="I218" s="276"/>
      <c r="J218" s="276"/>
      <c r="K218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2019-02-07T09:07:56Z</dcterms:created>
  <dcterms:modified xsi:type="dcterms:W3CDTF">2019-02-26T09:36:20Z</dcterms:modified>
</cp:coreProperties>
</file>