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filipovsky\Desktop\Vstupní dveře\Vstupní dveře_vnější a vnitřní\Vstupní dveře NZM pob. Praha_E ZAK - kompletní\"/>
    </mc:Choice>
  </mc:AlternateContent>
  <bookViews>
    <workbookView xWindow="240" yWindow="450" windowWidth="18915" windowHeight="8145"/>
  </bookViews>
  <sheets>
    <sheet name="Slepý" sheetId="4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CH">#REF!</definedName>
    <definedName name="SloupecJC">#REF!</definedName>
    <definedName name="SloupecJH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I32" i="4" l="1"/>
  <c r="H39" i="4" l="1"/>
  <c r="I39" i="4" s="1"/>
  <c r="H38" i="4"/>
  <c r="I38" i="4" s="1"/>
  <c r="H37" i="4"/>
  <c r="I37" i="4" s="1"/>
  <c r="H30" i="4"/>
  <c r="I30" i="4" s="1"/>
  <c r="H29" i="4"/>
  <c r="I29" i="4" s="1"/>
  <c r="H28" i="4"/>
  <c r="I28" i="4" s="1"/>
  <c r="I16" i="4"/>
  <c r="I17" i="4"/>
  <c r="H16" i="4"/>
  <c r="H17" i="4"/>
  <c r="H15" i="4"/>
  <c r="I15" i="4" s="1"/>
  <c r="I36" i="4" l="1"/>
  <c r="H35" i="4"/>
  <c r="I35" i="4" s="1"/>
  <c r="H36" i="4"/>
  <c r="H40" i="4"/>
  <c r="I40" i="4" s="1"/>
  <c r="H34" i="4"/>
  <c r="I34" i="4" s="1"/>
  <c r="H27" i="4"/>
  <c r="I27" i="4" s="1"/>
  <c r="I41" i="4" l="1"/>
  <c r="H41" i="4"/>
  <c r="H22" i="4"/>
  <c r="I22" i="4" s="1"/>
  <c r="H23" i="4"/>
  <c r="I23" i="4" s="1"/>
  <c r="H24" i="4"/>
  <c r="I24" i="4" s="1"/>
  <c r="H25" i="4"/>
  <c r="I25" i="4" s="1"/>
  <c r="H26" i="4"/>
  <c r="I26" i="4" s="1"/>
  <c r="H31" i="4"/>
  <c r="I31" i="4" s="1"/>
  <c r="H21" i="4"/>
  <c r="H32" i="4" l="1"/>
  <c r="I21" i="4"/>
  <c r="H18" i="4"/>
  <c r="I18" i="4" s="1"/>
  <c r="H14" i="4" l="1"/>
  <c r="I14" i="4" s="1"/>
  <c r="H43" i="4"/>
  <c r="I43" i="4" s="1"/>
  <c r="H11" i="4" l="1"/>
  <c r="I11" i="4" s="1"/>
  <c r="H10" i="4"/>
  <c r="I10" i="4" l="1"/>
  <c r="H13" i="4" l="1"/>
  <c r="I13" i="4" s="1"/>
  <c r="H12" i="4"/>
  <c r="H9" i="4"/>
  <c r="I9" i="4" s="1"/>
  <c r="H42" i="4"/>
  <c r="I42" i="4" s="1"/>
  <c r="H8" i="4"/>
  <c r="I8" i="4" s="1"/>
  <c r="H7" i="4"/>
  <c r="H19" i="4" l="1"/>
  <c r="H44" i="4" s="1"/>
  <c r="I12" i="4"/>
  <c r="I7" i="4"/>
  <c r="I19" i="4" l="1"/>
  <c r="I44" i="4" s="1"/>
</calcChain>
</file>

<file path=xl/sharedStrings.xml><?xml version="1.0" encoding="utf-8"?>
<sst xmlns="http://schemas.openxmlformats.org/spreadsheetml/2006/main" count="114" uniqueCount="82">
  <si>
    <t>MJ</t>
  </si>
  <si>
    <t>P.Č.</t>
  </si>
  <si>
    <t>KCN</t>
  </si>
  <si>
    <t>Kód položky</t>
  </si>
  <si>
    <t>Popis</t>
  </si>
  <si>
    <t>Množství celkem</t>
  </si>
  <si>
    <t>ks</t>
  </si>
  <si>
    <t>1.</t>
  </si>
  <si>
    <t>2.</t>
  </si>
  <si>
    <t>3.</t>
  </si>
  <si>
    <t>4.</t>
  </si>
  <si>
    <t>5.</t>
  </si>
  <si>
    <t>7.</t>
  </si>
  <si>
    <t>8.</t>
  </si>
  <si>
    <t>POLOŽKOVÝ ROZPOČET SLEPÝ</t>
  </si>
  <si>
    <t>Národní zemědělské muzeum s. p. o., Praha 7, Kostelní 1300/44</t>
  </si>
  <si>
    <t>Celkové náklady na akci</t>
  </si>
  <si>
    <t>6.</t>
  </si>
  <si>
    <t>10.</t>
  </si>
  <si>
    <t>Příloha č. 4</t>
  </si>
  <si>
    <t>Transporty (doprava)  a mechanizace</t>
  </si>
  <si>
    <t>Demontáž obkladů a zasklení</t>
  </si>
  <si>
    <t>Oprava a doplnění kování dveří</t>
  </si>
  <si>
    <t>Nová povrchová úprava dveří</t>
  </si>
  <si>
    <t>kpl</t>
  </si>
  <si>
    <t>Vnější kovové dvoukřídlé dveře</t>
  </si>
  <si>
    <t>13.</t>
  </si>
  <si>
    <t>15.</t>
  </si>
  <si>
    <t>16.</t>
  </si>
  <si>
    <t>17.</t>
  </si>
  <si>
    <t>18.</t>
  </si>
  <si>
    <t>19.</t>
  </si>
  <si>
    <t>20.</t>
  </si>
  <si>
    <t>Postupná demontáž vnějších vstupních dveří (2 + 2 + 1)</t>
  </si>
  <si>
    <t>Demontáž vniřních dveří do vestibulu</t>
  </si>
  <si>
    <t>Doplnění poškozených částí dřeva</t>
  </si>
  <si>
    <t>Moření a závěrečná povrchová úprava</t>
  </si>
  <si>
    <t xml:space="preserve">ks </t>
  </si>
  <si>
    <t xml:space="preserve">Závěrečná restaurátorská zpráva vč. fotodokumentace </t>
  </si>
  <si>
    <t>21.</t>
  </si>
  <si>
    <t>Celkem vnější vstupní dveře</t>
  </si>
  <si>
    <t>Celkem vnitřní dveře do vestibulu</t>
  </si>
  <si>
    <t>22.</t>
  </si>
  <si>
    <t xml:space="preserve">Technické zhodnocení vstupních dveří do budovy Národního zemědělského muzea, pobočka Praha
</t>
  </si>
  <si>
    <t>Vnítřní jednokřídlé dveře do šatny</t>
  </si>
  <si>
    <t>Celkem vnitřní dveře do šatny</t>
  </si>
  <si>
    <t>Montáž dveří - dílenská a kompletní montáž na místě</t>
  </si>
  <si>
    <t>Provizorní uzavření otvoru dveří deskou s fototapetou dveří</t>
  </si>
  <si>
    <t>Vnitřní dřevěné dvoukřídlé dveře ve vestibulu</t>
  </si>
  <si>
    <t>Opravy na dílně -  čištění od laků</t>
  </si>
  <si>
    <t>23.</t>
  </si>
  <si>
    <t>Demontáž jednokřídlích dveří do šatny</t>
  </si>
  <si>
    <t>24.</t>
  </si>
  <si>
    <t>Kompletní oprava dveří na dílně</t>
  </si>
  <si>
    <t xml:space="preserve">Doplnění chybějících mosazných madel dveří  </t>
  </si>
  <si>
    <t>Doplnění chybějících mosazných madel dveří -  vnější i vnitřní strana</t>
  </si>
  <si>
    <t>Doplnění chybějících mosazných madel dveří</t>
  </si>
  <si>
    <t>m2</t>
  </si>
  <si>
    <t>Cena jednotková v Kč/MJ</t>
  </si>
  <si>
    <t>Cena celkem v Kč včetně 21% DPH</t>
  </si>
  <si>
    <t>Cena celkemv Kč bez DPH</t>
  </si>
  <si>
    <t>11.</t>
  </si>
  <si>
    <t>12.</t>
  </si>
  <si>
    <t>9.</t>
  </si>
  <si>
    <t>Dodávka a montáž bezpečnostních zámkových vložek FAB</t>
  </si>
  <si>
    <t>Dodávka a montáž podlahových zavíračů</t>
  </si>
  <si>
    <t>Dodávka a montáž bezpečnostních fólií na sklo ( sklo rozměr: 1,08 x 0,55 m, počet skel bez nadsvětlíku:  28 ks )</t>
  </si>
  <si>
    <t>Dodávka a montáž podlahových zavíračů (bez multifunkčního sálu - 2 ks)</t>
  </si>
  <si>
    <t>25.</t>
  </si>
  <si>
    <t>26.</t>
  </si>
  <si>
    <t>27.</t>
  </si>
  <si>
    <t>28.</t>
  </si>
  <si>
    <t>29.</t>
  </si>
  <si>
    <t>30.</t>
  </si>
  <si>
    <t>Dodávka a montáž bezpečnostních fólií na sklo ( sklo rozměr: 1,08 x 0,66 m, počet skel :  2 ks )</t>
  </si>
  <si>
    <t xml:space="preserve">Dodávka a montáž podlahových zavíračů </t>
  </si>
  <si>
    <t>Dodávka a montáž bezpečnostních fólií na sklo ( sklo rozměr: 1,14 x 0,62 m, počet skel bez nadsvětlíku:  20 ks )</t>
  </si>
  <si>
    <t>14.</t>
  </si>
  <si>
    <t>Opravy a doplnění mosazných obkladů</t>
  </si>
  <si>
    <t>Opravy a doplnění kování dveří</t>
  </si>
  <si>
    <t xml:space="preserve">Opravy na dílně - rám dveří </t>
  </si>
  <si>
    <t xml:space="preserve">Repase mosazných madel a obkladů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</si>
</sst>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* _-#,##0.00\ &quot;Kč&quot;;* \-#,##0.00\ &quot;Kč&quot;;* _-&quot;-&quot;??\ &quot;Kč&quot;;@"/>
    <numFmt numFmtId="166" formatCode="_-[$€-2]\ * #,##0_-;\-[$€-2]\ * #,##0_-;_-[$€-2]\ * &quot;-&quot;??_-;_-@_-"/>
    <numFmt numFmtId="167" formatCode="[$-1010409]#,##0.00;\-#,##0.00"/>
    <numFmt numFmtId="168" formatCode="#,##0.000"/>
  </numFmts>
  <fonts count="3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3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1" fillId="0" borderId="0" applyProtection="0"/>
    <xf numFmtId="0" fontId="13" fillId="0" borderId="0"/>
    <xf numFmtId="0" fontId="8" fillId="0" borderId="0"/>
    <xf numFmtId="166" fontId="15" fillId="0" borderId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3" applyNumberFormat="0" applyFill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22" borderId="4" applyNumberFormat="0" applyAlignment="0" applyProtection="0"/>
    <xf numFmtId="165" fontId="7" fillId="0" borderId="0" applyFon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167" fontId="15" fillId="0" borderId="0">
      <alignment wrapText="1"/>
    </xf>
    <xf numFmtId="0" fontId="1" fillId="0" borderId="0"/>
    <xf numFmtId="0" fontId="34" fillId="0" borderId="0"/>
    <xf numFmtId="0" fontId="8" fillId="24" borderId="8" applyNumberFormat="0" applyFont="0" applyAlignment="0" applyProtection="0"/>
    <xf numFmtId="0" fontId="2" fillId="2" borderId="8" applyNumberFormat="0" applyAlignment="0" applyProtection="0"/>
    <xf numFmtId="0" fontId="1" fillId="2" borderId="8" applyNumberFormat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33" fillId="0" borderId="0"/>
    <xf numFmtId="0" fontId="28" fillId="0" borderId="0" applyNumberFormat="0" applyFill="0" applyBorder="0" applyAlignment="0" applyProtection="0"/>
    <xf numFmtId="0" fontId="29" fillId="12" borderId="10" applyNumberFormat="0" applyAlignment="0" applyProtection="0"/>
    <xf numFmtId="0" fontId="30" fillId="5" borderId="10" applyNumberFormat="0" applyAlignment="0" applyProtection="0"/>
    <xf numFmtId="0" fontId="31" fillId="5" borderId="11" applyNumberFormat="0" applyAlignment="0" applyProtection="0"/>
    <xf numFmtId="0" fontId="32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6" fillId="0" borderId="0"/>
  </cellStyleXfs>
  <cellXfs count="120">
    <xf numFmtId="0" fontId="0" fillId="0" borderId="0" xfId="0"/>
    <xf numFmtId="0" fontId="8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29" borderId="0" xfId="1" applyNumberFormat="1" applyFont="1" applyFill="1" applyBorder="1" applyAlignment="1" applyProtection="1">
      <alignment horizontal="left" vertical="center" indent="1"/>
    </xf>
    <xf numFmtId="0" fontId="4" fillId="29" borderId="0" xfId="1" applyNumberFormat="1" applyFont="1" applyFill="1" applyAlignment="1" applyProtection="1">
      <alignment vertical="center"/>
    </xf>
    <xf numFmtId="0" fontId="4" fillId="29" borderId="0" xfId="1" applyNumberFormat="1" applyFont="1" applyFill="1" applyAlignment="1" applyProtection="1">
      <alignment horizontal="center" vertical="center"/>
    </xf>
    <xf numFmtId="0" fontId="4" fillId="29" borderId="0" xfId="1" applyNumberFormat="1" applyFont="1" applyFill="1" applyBorder="1" applyAlignment="1" applyProtection="1">
      <alignment vertical="center"/>
    </xf>
    <xf numFmtId="0" fontId="5" fillId="29" borderId="0" xfId="1" applyNumberFormat="1" applyFont="1" applyFill="1" applyAlignment="1" applyProtection="1">
      <alignment vertical="center"/>
    </xf>
    <xf numFmtId="0" fontId="6" fillId="29" borderId="0" xfId="1" applyNumberFormat="1" applyFont="1" applyFill="1" applyAlignment="1" applyProtection="1">
      <alignment vertical="center"/>
    </xf>
    <xf numFmtId="0" fontId="6" fillId="29" borderId="0" xfId="1" applyNumberFormat="1" applyFont="1" applyFill="1" applyAlignment="1" applyProtection="1">
      <alignment horizontal="center" vertical="center"/>
    </xf>
    <xf numFmtId="0" fontId="0" fillId="30" borderId="0" xfId="0" applyFill="1"/>
    <xf numFmtId="164" fontId="9" fillId="4" borderId="1" xfId="1" applyNumberFormat="1" applyFont="1" applyFill="1" applyBorder="1" applyAlignment="1" applyProtection="1">
      <alignment horizontal="center" vertical="center"/>
    </xf>
    <xf numFmtId="164" fontId="9" fillId="4" borderId="1" xfId="1" applyNumberFormat="1" applyFont="1" applyFill="1" applyBorder="1" applyAlignment="1" applyProtection="1">
      <alignment horizontal="left" vertical="center"/>
    </xf>
    <xf numFmtId="0" fontId="36" fillId="0" borderId="1" xfId="0" applyFont="1" applyBorder="1" applyAlignment="1">
      <alignment vertical="center" wrapText="1"/>
    </xf>
    <xf numFmtId="164" fontId="12" fillId="4" borderId="1" xfId="1" applyNumberFormat="1" applyFont="1" applyFill="1" applyBorder="1" applyAlignment="1" applyProtection="1">
      <alignment horizontal="center" vertical="center"/>
    </xf>
    <xf numFmtId="3" fontId="12" fillId="4" borderId="1" xfId="1" applyNumberFormat="1" applyFont="1" applyFill="1" applyBorder="1" applyAlignment="1" applyProtection="1">
      <alignment horizontal="center" vertical="center"/>
    </xf>
    <xf numFmtId="4" fontId="12" fillId="4" borderId="1" xfId="1" applyNumberFormat="1" applyFont="1" applyFill="1" applyBorder="1" applyAlignment="1" applyProtection="1">
      <alignment horizontal="right" vertical="center"/>
    </xf>
    <xf numFmtId="164" fontId="12" fillId="4" borderId="1" xfId="1" applyNumberFormat="1" applyFont="1" applyFill="1" applyBorder="1" applyAlignment="1" applyProtection="1">
      <alignment horizontal="left" vertical="center" wrapText="1"/>
    </xf>
    <xf numFmtId="0" fontId="37" fillId="3" borderId="12" xfId="1" applyNumberFormat="1" applyFont="1" applyFill="1" applyBorder="1" applyAlignment="1" applyProtection="1">
      <alignment horizontal="center" vertical="center" wrapText="1"/>
    </xf>
    <xf numFmtId="0" fontId="37" fillId="3" borderId="13" xfId="1" applyNumberFormat="1" applyFont="1" applyFill="1" applyBorder="1" applyAlignment="1" applyProtection="1">
      <alignment horizontal="center" vertical="center" wrapText="1"/>
    </xf>
    <xf numFmtId="0" fontId="37" fillId="3" borderId="14" xfId="1" applyNumberFormat="1" applyFont="1" applyFill="1" applyBorder="1" applyAlignment="1" applyProtection="1">
      <alignment horizontal="center" vertical="center" wrapText="1"/>
    </xf>
    <xf numFmtId="0" fontId="37" fillId="3" borderId="15" xfId="1" applyNumberFormat="1" applyFont="1" applyFill="1" applyBorder="1" applyAlignment="1" applyProtection="1">
      <alignment horizontal="center" vertical="center" wrapText="1"/>
    </xf>
    <xf numFmtId="4" fontId="12" fillId="4" borderId="16" xfId="1" applyNumberFormat="1" applyFont="1" applyFill="1" applyBorder="1" applyAlignment="1" applyProtection="1">
      <alignment horizontal="right" vertical="center"/>
    </xf>
    <xf numFmtId="164" fontId="9" fillId="4" borderId="16" xfId="1" applyNumberFormat="1" applyFont="1" applyFill="1" applyBorder="1" applyAlignment="1" applyProtection="1">
      <alignment horizontal="center" vertical="center"/>
    </xf>
    <xf numFmtId="164" fontId="9" fillId="4" borderId="16" xfId="1" applyNumberFormat="1" applyFont="1" applyFill="1" applyBorder="1" applyAlignment="1" applyProtection="1">
      <alignment horizontal="left" vertical="center"/>
    </xf>
    <xf numFmtId="164" fontId="12" fillId="4" borderId="16" xfId="1" applyNumberFormat="1" applyFont="1" applyFill="1" applyBorder="1" applyAlignment="1" applyProtection="1">
      <alignment horizontal="center" vertical="center"/>
    </xf>
    <xf numFmtId="3" fontId="12" fillId="4" borderId="16" xfId="1" applyNumberFormat="1" applyFont="1" applyFill="1" applyBorder="1" applyAlignment="1" applyProtection="1">
      <alignment horizontal="center" vertical="center"/>
    </xf>
    <xf numFmtId="164" fontId="9" fillId="4" borderId="17" xfId="1" applyNumberFormat="1" applyFont="1" applyFill="1" applyBorder="1" applyAlignment="1" applyProtection="1">
      <alignment horizontal="center" vertical="center"/>
    </xf>
    <xf numFmtId="164" fontId="9" fillId="4" borderId="17" xfId="1" applyNumberFormat="1" applyFont="1" applyFill="1" applyBorder="1" applyAlignment="1" applyProtection="1">
      <alignment horizontal="left" vertical="center"/>
    </xf>
    <xf numFmtId="0" fontId="36" fillId="0" borderId="17" xfId="0" applyFont="1" applyBorder="1" applyAlignment="1">
      <alignment vertical="center" wrapText="1"/>
    </xf>
    <xf numFmtId="164" fontId="12" fillId="4" borderId="17" xfId="1" applyNumberFormat="1" applyFont="1" applyFill="1" applyBorder="1" applyAlignment="1" applyProtection="1">
      <alignment horizontal="center" vertical="center"/>
    </xf>
    <xf numFmtId="3" fontId="12" fillId="4" borderId="17" xfId="1" applyNumberFormat="1" applyFont="1" applyFill="1" applyBorder="1" applyAlignment="1" applyProtection="1">
      <alignment horizontal="center" vertical="center"/>
    </xf>
    <xf numFmtId="4" fontId="12" fillId="4" borderId="17" xfId="1" applyNumberFormat="1" applyFont="1" applyFill="1" applyBorder="1" applyAlignment="1" applyProtection="1">
      <alignment horizontal="right" vertical="center"/>
    </xf>
    <xf numFmtId="0" fontId="13" fillId="29" borderId="0" xfId="1" applyNumberFormat="1" applyFont="1" applyFill="1" applyBorder="1" applyAlignment="1" applyProtection="1">
      <alignment horizontal="right" vertical="center"/>
    </xf>
    <xf numFmtId="164" fontId="11" fillId="4" borderId="1" xfId="1" applyNumberFormat="1" applyFont="1" applyFill="1" applyBorder="1" applyAlignment="1" applyProtection="1">
      <alignment horizontal="center" vertical="center" wrapText="1"/>
    </xf>
    <xf numFmtId="164" fontId="10" fillId="4" borderId="1" xfId="1" applyNumberFormat="1" applyFont="1" applyFill="1" applyBorder="1" applyAlignment="1" applyProtection="1">
      <alignment horizontal="left" vertical="center" wrapText="1"/>
    </xf>
    <xf numFmtId="4" fontId="10" fillId="4" borderId="1" xfId="1" applyNumberFormat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vertical="center"/>
    </xf>
    <xf numFmtId="0" fontId="4" fillId="29" borderId="0" xfId="1" applyNumberFormat="1" applyFont="1" applyFill="1" applyBorder="1" applyAlignment="1" applyProtection="1">
      <alignment horizontal="center" vertical="center"/>
    </xf>
    <xf numFmtId="164" fontId="10" fillId="4" borderId="16" xfId="1" applyNumberFormat="1" applyFont="1" applyFill="1" applyBorder="1" applyAlignment="1" applyProtection="1">
      <alignment horizontal="center" vertical="center" wrapText="1"/>
    </xf>
    <xf numFmtId="0" fontId="6" fillId="3" borderId="18" xfId="1" applyNumberFormat="1" applyFont="1" applyFill="1" applyBorder="1" applyAlignment="1" applyProtection="1">
      <alignment horizontal="center" vertical="center" wrapText="1"/>
    </xf>
    <xf numFmtId="0" fontId="6" fillId="3" borderId="19" xfId="1" applyNumberFormat="1" applyFont="1" applyFill="1" applyBorder="1" applyAlignment="1" applyProtection="1">
      <alignment horizontal="center" vertical="center" wrapText="1"/>
    </xf>
    <xf numFmtId="0" fontId="6" fillId="3" borderId="20" xfId="1" applyNumberFormat="1" applyFont="1" applyFill="1" applyBorder="1" applyAlignment="1" applyProtection="1">
      <alignment horizontal="center" vertical="center" wrapText="1"/>
    </xf>
    <xf numFmtId="0" fontId="6" fillId="3" borderId="21" xfId="1" applyNumberFormat="1" applyFont="1" applyFill="1" applyBorder="1" applyAlignment="1" applyProtection="1">
      <alignment horizontal="center" vertical="center" wrapText="1"/>
    </xf>
    <xf numFmtId="164" fontId="10" fillId="4" borderId="22" xfId="1" applyNumberFormat="1" applyFont="1" applyFill="1" applyBorder="1" applyAlignment="1" applyProtection="1">
      <alignment horizontal="center" vertical="center" wrapText="1"/>
    </xf>
    <xf numFmtId="164" fontId="9" fillId="4" borderId="23" xfId="1" applyNumberFormat="1" applyFont="1" applyFill="1" applyBorder="1" applyAlignment="1" applyProtection="1">
      <alignment horizontal="center" vertical="center"/>
    </xf>
    <xf numFmtId="164" fontId="9" fillId="4" borderId="23" xfId="1" applyNumberFormat="1" applyFont="1" applyFill="1" applyBorder="1" applyAlignment="1" applyProtection="1">
      <alignment horizontal="left" vertical="center"/>
    </xf>
    <xf numFmtId="164" fontId="38" fillId="4" borderId="23" xfId="1" applyNumberFormat="1" applyFont="1" applyFill="1" applyBorder="1" applyAlignment="1" applyProtection="1">
      <alignment horizontal="left" vertical="center" wrapText="1"/>
    </xf>
    <xf numFmtId="164" fontId="12" fillId="4" borderId="23" xfId="1" applyNumberFormat="1" applyFont="1" applyFill="1" applyBorder="1" applyAlignment="1" applyProtection="1">
      <alignment horizontal="center" vertical="center"/>
    </xf>
    <xf numFmtId="3" fontId="12" fillId="4" borderId="23" xfId="1" applyNumberFormat="1" applyFont="1" applyFill="1" applyBorder="1" applyAlignment="1" applyProtection="1">
      <alignment horizontal="center" vertical="center"/>
    </xf>
    <xf numFmtId="4" fontId="12" fillId="4" borderId="23" xfId="1" applyNumberFormat="1" applyFont="1" applyFill="1" applyBorder="1" applyAlignment="1" applyProtection="1">
      <alignment horizontal="right" vertical="center"/>
    </xf>
    <xf numFmtId="4" fontId="38" fillId="4" borderId="23" xfId="1" applyNumberFormat="1" applyFont="1" applyFill="1" applyBorder="1" applyAlignment="1" applyProtection="1">
      <alignment horizontal="right" vertical="center"/>
    </xf>
    <xf numFmtId="164" fontId="10" fillId="4" borderId="24" xfId="1" applyNumberFormat="1" applyFont="1" applyFill="1" applyBorder="1" applyAlignment="1" applyProtection="1">
      <alignment horizontal="center" vertical="center" wrapText="1"/>
    </xf>
    <xf numFmtId="4" fontId="12" fillId="4" borderId="25" xfId="1" applyNumberFormat="1" applyFont="1" applyFill="1" applyBorder="1" applyAlignment="1" applyProtection="1">
      <alignment horizontal="right" vertical="center"/>
    </xf>
    <xf numFmtId="164" fontId="10" fillId="4" borderId="26" xfId="1" applyNumberFormat="1" applyFont="1" applyFill="1" applyBorder="1" applyAlignment="1" applyProtection="1">
      <alignment horizontal="center" vertical="center" wrapText="1"/>
    </xf>
    <xf numFmtId="4" fontId="12" fillId="4" borderId="27" xfId="1" applyNumberFormat="1" applyFont="1" applyFill="1" applyBorder="1" applyAlignment="1" applyProtection="1">
      <alignment horizontal="right" vertical="center"/>
    </xf>
    <xf numFmtId="4" fontId="10" fillId="4" borderId="27" xfId="1" applyNumberFormat="1" applyFont="1" applyFill="1" applyBorder="1" applyAlignment="1" applyProtection="1">
      <alignment horizontal="right" vertical="center"/>
    </xf>
    <xf numFmtId="164" fontId="10" fillId="4" borderId="28" xfId="1" applyNumberFormat="1" applyFont="1" applyFill="1" applyBorder="1" applyAlignment="1" applyProtection="1">
      <alignment horizontal="center" vertical="center" wrapText="1"/>
    </xf>
    <xf numFmtId="164" fontId="9" fillId="4" borderId="29" xfId="1" applyNumberFormat="1" applyFont="1" applyFill="1" applyBorder="1" applyAlignment="1" applyProtection="1">
      <alignment horizontal="center" vertical="center"/>
    </xf>
    <xf numFmtId="164" fontId="9" fillId="4" borderId="29" xfId="1" applyNumberFormat="1" applyFont="1" applyFill="1" applyBorder="1" applyAlignment="1" applyProtection="1">
      <alignment horizontal="left" vertical="center"/>
    </xf>
    <xf numFmtId="164" fontId="12" fillId="4" borderId="29" xfId="1" applyNumberFormat="1" applyFont="1" applyFill="1" applyBorder="1" applyAlignment="1" applyProtection="1">
      <alignment horizontal="left" vertical="center" wrapText="1"/>
    </xf>
    <xf numFmtId="164" fontId="12" fillId="4" borderId="29" xfId="1" applyNumberFormat="1" applyFont="1" applyFill="1" applyBorder="1" applyAlignment="1" applyProtection="1">
      <alignment horizontal="center" vertical="center"/>
    </xf>
    <xf numFmtId="3" fontId="12" fillId="4" borderId="29" xfId="1" applyNumberFormat="1" applyFont="1" applyFill="1" applyBorder="1" applyAlignment="1" applyProtection="1">
      <alignment horizontal="center" vertical="center"/>
    </xf>
    <xf numFmtId="4" fontId="12" fillId="4" borderId="29" xfId="1" applyNumberFormat="1" applyFont="1" applyFill="1" applyBorder="1" applyAlignment="1" applyProtection="1">
      <alignment horizontal="right" vertical="center"/>
    </xf>
    <xf numFmtId="4" fontId="12" fillId="4" borderId="30" xfId="1" applyNumberFormat="1" applyFont="1" applyFill="1" applyBorder="1" applyAlignment="1" applyProtection="1">
      <alignment horizontal="right" vertical="center"/>
    </xf>
    <xf numFmtId="4" fontId="12" fillId="4" borderId="31" xfId="1" applyNumberFormat="1" applyFont="1" applyFill="1" applyBorder="1" applyAlignment="1" applyProtection="1">
      <alignment horizontal="right" vertical="center"/>
    </xf>
    <xf numFmtId="164" fontId="12" fillId="4" borderId="16" xfId="1" applyNumberFormat="1" applyFont="1" applyFill="1" applyBorder="1" applyAlignment="1" applyProtection="1">
      <alignment horizontal="left" vertical="center" wrapText="1"/>
    </xf>
    <xf numFmtId="164" fontId="9" fillId="4" borderId="33" xfId="1" applyNumberFormat="1" applyFont="1" applyFill="1" applyBorder="1" applyAlignment="1" applyProtection="1">
      <alignment horizontal="center" vertical="center"/>
    </xf>
    <xf numFmtId="164" fontId="9" fillId="4" borderId="33" xfId="1" applyNumberFormat="1" applyFont="1" applyFill="1" applyBorder="1" applyAlignment="1" applyProtection="1">
      <alignment horizontal="left" vertical="center"/>
    </xf>
    <xf numFmtId="164" fontId="38" fillId="4" borderId="33" xfId="1" applyNumberFormat="1" applyFont="1" applyFill="1" applyBorder="1" applyAlignment="1" applyProtection="1">
      <alignment horizontal="left" vertical="center" wrapText="1"/>
    </xf>
    <xf numFmtId="164" fontId="12" fillId="4" borderId="33" xfId="1" applyNumberFormat="1" applyFont="1" applyFill="1" applyBorder="1" applyAlignment="1" applyProtection="1">
      <alignment horizontal="center" vertical="center"/>
    </xf>
    <xf numFmtId="3" fontId="12" fillId="4" borderId="33" xfId="1" applyNumberFormat="1" applyFont="1" applyFill="1" applyBorder="1" applyAlignment="1" applyProtection="1">
      <alignment horizontal="center" vertical="center"/>
    </xf>
    <xf numFmtId="4" fontId="12" fillId="4" borderId="33" xfId="1" applyNumberFormat="1" applyFont="1" applyFill="1" applyBorder="1" applyAlignment="1" applyProtection="1">
      <alignment horizontal="right" vertical="center"/>
    </xf>
    <xf numFmtId="164" fontId="13" fillId="4" borderId="32" xfId="1" applyNumberFormat="1" applyFont="1" applyFill="1" applyBorder="1" applyAlignment="1" applyProtection="1">
      <alignment horizontal="center" vertical="top"/>
    </xf>
    <xf numFmtId="164" fontId="1" fillId="4" borderId="33" xfId="1" applyNumberFormat="1" applyFont="1" applyFill="1" applyBorder="1" applyAlignment="1" applyProtection="1">
      <alignment horizontal="center" vertical="top"/>
    </xf>
    <xf numFmtId="164" fontId="1" fillId="4" borderId="33" xfId="1" applyNumberFormat="1" applyFont="1" applyFill="1" applyBorder="1" applyAlignment="1" applyProtection="1">
      <alignment horizontal="left" vertical="top"/>
    </xf>
    <xf numFmtId="0" fontId="14" fillId="0" borderId="33" xfId="2" applyFont="1" applyBorder="1" applyAlignment="1" applyProtection="1">
      <alignment horizontal="left" vertical="center"/>
    </xf>
    <xf numFmtId="164" fontId="14" fillId="4" borderId="33" xfId="1" applyNumberFormat="1" applyFont="1" applyFill="1" applyBorder="1" applyAlignment="1" applyProtection="1">
      <alignment horizontal="center" vertical="top"/>
    </xf>
    <xf numFmtId="3" fontId="14" fillId="4" borderId="33" xfId="1" applyNumberFormat="1" applyFont="1" applyFill="1" applyBorder="1" applyAlignment="1" applyProtection="1">
      <alignment horizontal="center" vertical="top"/>
    </xf>
    <xf numFmtId="4" fontId="14" fillId="4" borderId="33" xfId="1" applyNumberFormat="1" applyFont="1" applyFill="1" applyBorder="1" applyAlignment="1" applyProtection="1">
      <alignment horizontal="right" vertical="top"/>
    </xf>
    <xf numFmtId="4" fontId="14" fillId="4" borderId="33" xfId="1" applyNumberFormat="1" applyFont="1" applyFill="1" applyBorder="1" applyAlignment="1" applyProtection="1">
      <alignment horizontal="right" vertical="center"/>
    </xf>
    <xf numFmtId="164" fontId="9" fillId="4" borderId="37" xfId="1" applyNumberFormat="1" applyFont="1" applyFill="1" applyBorder="1" applyAlignment="1" applyProtection="1">
      <alignment horizontal="left" vertical="center"/>
    </xf>
    <xf numFmtId="164" fontId="12" fillId="4" borderId="37" xfId="1" applyNumberFormat="1" applyFont="1" applyFill="1" applyBorder="1" applyAlignment="1" applyProtection="1">
      <alignment horizontal="center" vertical="center"/>
    </xf>
    <xf numFmtId="4" fontId="12" fillId="4" borderId="37" xfId="1" applyNumberFormat="1" applyFont="1" applyFill="1" applyBorder="1" applyAlignment="1" applyProtection="1">
      <alignment horizontal="right" vertical="center"/>
    </xf>
    <xf numFmtId="4" fontId="12" fillId="4" borderId="38" xfId="1" applyNumberFormat="1" applyFont="1" applyFill="1" applyBorder="1" applyAlignment="1" applyProtection="1">
      <alignment horizontal="right" vertical="center"/>
    </xf>
    <xf numFmtId="0" fontId="36" fillId="0" borderId="42" xfId="0" applyFont="1" applyBorder="1" applyAlignment="1">
      <alignment vertical="center" wrapText="1"/>
    </xf>
    <xf numFmtId="3" fontId="12" fillId="4" borderId="42" xfId="1" applyNumberFormat="1" applyFont="1" applyFill="1" applyBorder="1" applyAlignment="1" applyProtection="1">
      <alignment horizontal="center" vertical="center"/>
    </xf>
    <xf numFmtId="164" fontId="10" fillId="4" borderId="43" xfId="1" applyNumberFormat="1" applyFont="1" applyFill="1" applyBorder="1" applyAlignment="1" applyProtection="1">
      <alignment horizontal="center" vertical="center" wrapText="1"/>
    </xf>
    <xf numFmtId="164" fontId="9" fillId="4" borderId="42" xfId="1" applyNumberFormat="1" applyFont="1" applyFill="1" applyBorder="1" applyAlignment="1" applyProtection="1">
      <alignment horizontal="center" vertical="center"/>
    </xf>
    <xf numFmtId="164" fontId="9" fillId="4" borderId="42" xfId="1" applyNumberFormat="1" applyFont="1" applyFill="1" applyBorder="1" applyAlignment="1" applyProtection="1">
      <alignment horizontal="left" vertical="center"/>
    </xf>
    <xf numFmtId="164" fontId="12" fillId="4" borderId="42" xfId="1" applyNumberFormat="1" applyFont="1" applyFill="1" applyBorder="1" applyAlignment="1" applyProtection="1">
      <alignment horizontal="center" vertical="center"/>
    </xf>
    <xf numFmtId="4" fontId="12" fillId="4" borderId="42" xfId="1" applyNumberFormat="1" applyFont="1" applyFill="1" applyBorder="1" applyAlignment="1" applyProtection="1">
      <alignment horizontal="right" vertical="center"/>
    </xf>
    <xf numFmtId="4" fontId="12" fillId="4" borderId="44" xfId="1" applyNumberFormat="1" applyFont="1" applyFill="1" applyBorder="1" applyAlignment="1" applyProtection="1">
      <alignment horizontal="right" vertical="center"/>
    </xf>
    <xf numFmtId="164" fontId="12" fillId="4" borderId="42" xfId="1" applyNumberFormat="1" applyFont="1" applyFill="1" applyBorder="1" applyAlignment="1" applyProtection="1">
      <alignment horizontal="left" vertical="center" wrapText="1"/>
    </xf>
    <xf numFmtId="4" fontId="38" fillId="4" borderId="33" xfId="1" applyNumberFormat="1" applyFont="1" applyFill="1" applyBorder="1" applyAlignment="1" applyProtection="1">
      <alignment horizontal="right" vertical="center"/>
    </xf>
    <xf numFmtId="4" fontId="38" fillId="4" borderId="34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168" fontId="12" fillId="4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9" fillId="4" borderId="46" xfId="1" applyNumberFormat="1" applyFont="1" applyFill="1" applyBorder="1" applyAlignment="1" applyProtection="1">
      <alignment horizontal="center" vertical="center"/>
    </xf>
    <xf numFmtId="164" fontId="9" fillId="4" borderId="47" xfId="1" applyNumberFormat="1" applyFont="1" applyFill="1" applyBorder="1" applyAlignment="1" applyProtection="1">
      <alignment horizontal="center" vertical="center"/>
    </xf>
    <xf numFmtId="164" fontId="9" fillId="4" borderId="48" xfId="1" applyNumberFormat="1" applyFont="1" applyFill="1" applyBorder="1" applyAlignment="1" applyProtection="1">
      <alignment horizontal="center" vertical="center"/>
    </xf>
    <xf numFmtId="0" fontId="2" fillId="0" borderId="48" xfId="0" applyFont="1" applyBorder="1" applyAlignment="1">
      <alignment vertical="center"/>
    </xf>
    <xf numFmtId="164" fontId="9" fillId="4" borderId="49" xfId="1" applyNumberFormat="1" applyFont="1" applyFill="1" applyBorder="1" applyAlignment="1" applyProtection="1">
      <alignment horizontal="center" vertical="center"/>
    </xf>
    <xf numFmtId="164" fontId="10" fillId="4" borderId="50" xfId="1" applyNumberFormat="1" applyFont="1" applyFill="1" applyBorder="1" applyAlignment="1" applyProtection="1">
      <alignment horizontal="center" vertical="center" wrapText="1"/>
    </xf>
    <xf numFmtId="164" fontId="10" fillId="4" borderId="51" xfId="1" applyNumberFormat="1" applyFont="1" applyFill="1" applyBorder="1" applyAlignment="1" applyProtection="1">
      <alignment horizontal="center" vertical="center" wrapText="1"/>
    </xf>
    <xf numFmtId="164" fontId="10" fillId="4" borderId="52" xfId="1" applyNumberFormat="1" applyFont="1" applyFill="1" applyBorder="1" applyAlignment="1" applyProtection="1">
      <alignment horizontal="center" vertical="center" wrapText="1"/>
    </xf>
    <xf numFmtId="164" fontId="9" fillId="4" borderId="53" xfId="1" applyNumberFormat="1" applyFont="1" applyFill="1" applyBorder="1" applyAlignment="1" applyProtection="1">
      <alignment horizontal="center" vertical="center"/>
    </xf>
    <xf numFmtId="164" fontId="10" fillId="4" borderId="45" xfId="1" applyNumberFormat="1" applyFont="1" applyFill="1" applyBorder="1" applyAlignment="1" applyProtection="1">
      <alignment horizontal="center" vertical="center" wrapText="1"/>
    </xf>
    <xf numFmtId="164" fontId="9" fillId="4" borderId="54" xfId="1" applyNumberFormat="1" applyFont="1" applyFill="1" applyBorder="1" applyAlignment="1" applyProtection="1">
      <alignment horizontal="center" vertical="center"/>
    </xf>
    <xf numFmtId="0" fontId="35" fillId="30" borderId="0" xfId="0" applyFont="1" applyFill="1" applyAlignment="1">
      <alignment horizontal="center" vertical="top" wrapText="1"/>
    </xf>
    <xf numFmtId="0" fontId="35" fillId="30" borderId="0" xfId="0" applyFont="1" applyFill="1" applyAlignment="1">
      <alignment horizontal="center" vertical="top"/>
    </xf>
    <xf numFmtId="0" fontId="14" fillId="31" borderId="35" xfId="1" applyNumberFormat="1" applyFont="1" applyFill="1" applyBorder="1" applyAlignment="1" applyProtection="1">
      <alignment horizontal="center" vertical="center" wrapText="1"/>
    </xf>
    <xf numFmtId="0" fontId="14" fillId="31" borderId="2" xfId="1" applyNumberFormat="1" applyFont="1" applyFill="1" applyBorder="1" applyAlignment="1" applyProtection="1">
      <alignment horizontal="center" vertical="center" wrapText="1"/>
    </xf>
    <xf numFmtId="0" fontId="14" fillId="31" borderId="36" xfId="1" applyNumberFormat="1" applyFont="1" applyFill="1" applyBorder="1" applyAlignment="1" applyProtection="1">
      <alignment horizontal="center" vertical="center" wrapText="1"/>
    </xf>
    <xf numFmtId="164" fontId="14" fillId="4" borderId="40" xfId="1" applyNumberFormat="1" applyFont="1" applyFill="1" applyBorder="1" applyAlignment="1" applyProtection="1">
      <alignment horizontal="center" vertical="center" wrapText="1"/>
    </xf>
    <xf numFmtId="164" fontId="14" fillId="4" borderId="39" xfId="1" applyNumberFormat="1" applyFont="1" applyFill="1" applyBorder="1" applyAlignment="1" applyProtection="1">
      <alignment horizontal="center" vertical="center" wrapText="1"/>
    </xf>
    <xf numFmtId="164" fontId="14" fillId="4" borderId="41" xfId="1" applyNumberFormat="1" applyFont="1" applyFill="1" applyBorder="1" applyAlignment="1" applyProtection="1">
      <alignment horizontal="center" vertical="center" wrapText="1"/>
    </xf>
  </cellXfs>
  <cellStyles count="57">
    <cellStyle name="0,0_x000d__x000a_NA_x000d__x000a_" xfId="5"/>
    <cellStyle name="20 % – Zvýraznění1 2" xfId="6"/>
    <cellStyle name="20 % – Zvýraznění2 2" xfId="7"/>
    <cellStyle name="20 % – Zvýraznění3 2" xfId="8"/>
    <cellStyle name="20 % – Zvýraznění4 2" xfId="9"/>
    <cellStyle name="20 % – Zvýraznění5 2" xfId="10"/>
    <cellStyle name="20 % – Zvýraznění6 2" xfId="11"/>
    <cellStyle name="40 % – Zvýraznění1 2" xfId="12"/>
    <cellStyle name="40 % – Zvýraznění2 2" xfId="13"/>
    <cellStyle name="40 % – Zvýraznění3 2" xfId="14"/>
    <cellStyle name="40 % – Zvýraznění3 3" xfId="15"/>
    <cellStyle name="40 % – Zvýraznění4 2" xfId="16"/>
    <cellStyle name="40 % – Zvýraznění5 2" xfId="17"/>
    <cellStyle name="40 % – Zvýraznění6 2" xfId="18"/>
    <cellStyle name="60 % – Zvýraznění1 2" xfId="19"/>
    <cellStyle name="60 % – Zvýraznění2 2" xfId="20"/>
    <cellStyle name="60 % – Zvýraznění3 2" xfId="21"/>
    <cellStyle name="60 % – Zvýraznění4 2" xfId="22"/>
    <cellStyle name="60 % – Zvýraznění5 2" xfId="23"/>
    <cellStyle name="60 % – Zvýraznění6 2" xfId="24"/>
    <cellStyle name="Celkem 2" xfId="25"/>
    <cellStyle name="Excel Built-in Normal" xfId="56"/>
    <cellStyle name="Chybně 2" xfId="26"/>
    <cellStyle name="Chybně 3" xfId="27"/>
    <cellStyle name="Kontrolní buňka 2" xfId="28"/>
    <cellStyle name="Měna 2" xfId="29"/>
    <cellStyle name="Nadpis 1 2" xfId="30"/>
    <cellStyle name="Nadpis 2 2" xfId="31"/>
    <cellStyle name="Nadpis 3 2" xfId="32"/>
    <cellStyle name="Nadpis 4 2" xfId="33"/>
    <cellStyle name="Název 2" xfId="34"/>
    <cellStyle name="Neutrální 2" xfId="35"/>
    <cellStyle name="Normal 10 2" xfId="36"/>
    <cellStyle name="Normální" xfId="0" builtinId="0"/>
    <cellStyle name="Normální 2" xfId="1"/>
    <cellStyle name="Normální 2 3" xfId="3"/>
    <cellStyle name="Normální 3" xfId="37"/>
    <cellStyle name="Normální 4" xfId="38"/>
    <cellStyle name="Normální 5" xfId="4"/>
    <cellStyle name="normální_PCS04012005_komplet" xfId="2"/>
    <cellStyle name="Poznámka 2" xfId="39"/>
    <cellStyle name="Poznámka 3" xfId="40"/>
    <cellStyle name="Poznámka 4" xfId="41"/>
    <cellStyle name="Propojená buňka 2" xfId="42"/>
    <cellStyle name="Správně 2" xfId="43"/>
    <cellStyle name="Styl 1" xfId="44"/>
    <cellStyle name="Text upozornění 2" xfId="45"/>
    <cellStyle name="Vstup 2" xfId="46"/>
    <cellStyle name="Výpočet 2" xfId="47"/>
    <cellStyle name="Výstup 2" xfId="48"/>
    <cellStyle name="Vysvětlující text 2" xfId="49"/>
    <cellStyle name="Zvýraznění 1 2" xfId="50"/>
    <cellStyle name="Zvýraznění 2 2" xfId="51"/>
    <cellStyle name="Zvýraznění 3 2" xfId="52"/>
    <cellStyle name="Zvýraznění 4 2" xfId="53"/>
    <cellStyle name="Zvýraznění 5 2" xfId="54"/>
    <cellStyle name="Zvýraznění 6 2" xfId="55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D27" sqref="D27"/>
    </sheetView>
  </sheetViews>
  <sheetFormatPr defaultRowHeight="12.75" x14ac:dyDescent="0.2"/>
  <cols>
    <col min="1" max="1" width="4.42578125" style="3" customWidth="1"/>
    <col min="2" max="2" width="3.7109375" hidden="1" customWidth="1"/>
    <col min="3" max="3" width="7.42578125" hidden="1" customWidth="1"/>
    <col min="4" max="4" width="71.5703125" customWidth="1"/>
    <col min="5" max="5" width="8.28515625" customWidth="1"/>
    <col min="6" max="6" width="9.7109375" style="3" customWidth="1"/>
    <col min="7" max="7" width="14.85546875" customWidth="1"/>
    <col min="8" max="8" width="19.7109375" style="4" customWidth="1"/>
    <col min="9" max="9" width="21.140625" style="4" customWidth="1"/>
    <col min="257" max="257" width="4.42578125" customWidth="1"/>
    <col min="258" max="259" width="0" hidden="1" customWidth="1"/>
    <col min="260" max="260" width="83.42578125" customWidth="1"/>
    <col min="261" max="261" width="6.7109375" customWidth="1"/>
    <col min="262" max="262" width="9" customWidth="1"/>
    <col min="263" max="263" width="13.85546875" customWidth="1"/>
    <col min="264" max="265" width="19.7109375" customWidth="1"/>
    <col min="513" max="513" width="4.42578125" customWidth="1"/>
    <col min="514" max="515" width="0" hidden="1" customWidth="1"/>
    <col min="516" max="516" width="83.42578125" customWidth="1"/>
    <col min="517" max="517" width="6.7109375" customWidth="1"/>
    <col min="518" max="518" width="9" customWidth="1"/>
    <col min="519" max="519" width="13.85546875" customWidth="1"/>
    <col min="520" max="521" width="19.7109375" customWidth="1"/>
    <col min="769" max="769" width="4.42578125" customWidth="1"/>
    <col min="770" max="771" width="0" hidden="1" customWidth="1"/>
    <col min="772" max="772" width="83.42578125" customWidth="1"/>
    <col min="773" max="773" width="6.7109375" customWidth="1"/>
    <col min="774" max="774" width="9" customWidth="1"/>
    <col min="775" max="775" width="13.85546875" customWidth="1"/>
    <col min="776" max="777" width="19.7109375" customWidth="1"/>
    <col min="1025" max="1025" width="4.42578125" customWidth="1"/>
    <col min="1026" max="1027" width="0" hidden="1" customWidth="1"/>
    <col min="1028" max="1028" width="83.42578125" customWidth="1"/>
    <col min="1029" max="1029" width="6.7109375" customWidth="1"/>
    <col min="1030" max="1030" width="9" customWidth="1"/>
    <col min="1031" max="1031" width="13.85546875" customWidth="1"/>
    <col min="1032" max="1033" width="19.7109375" customWidth="1"/>
    <col min="1281" max="1281" width="4.42578125" customWidth="1"/>
    <col min="1282" max="1283" width="0" hidden="1" customWidth="1"/>
    <col min="1284" max="1284" width="83.42578125" customWidth="1"/>
    <col min="1285" max="1285" width="6.7109375" customWidth="1"/>
    <col min="1286" max="1286" width="9" customWidth="1"/>
    <col min="1287" max="1287" width="13.85546875" customWidth="1"/>
    <col min="1288" max="1289" width="19.7109375" customWidth="1"/>
    <col min="1537" max="1537" width="4.42578125" customWidth="1"/>
    <col min="1538" max="1539" width="0" hidden="1" customWidth="1"/>
    <col min="1540" max="1540" width="83.42578125" customWidth="1"/>
    <col min="1541" max="1541" width="6.7109375" customWidth="1"/>
    <col min="1542" max="1542" width="9" customWidth="1"/>
    <col min="1543" max="1543" width="13.85546875" customWidth="1"/>
    <col min="1544" max="1545" width="19.7109375" customWidth="1"/>
    <col min="1793" max="1793" width="4.42578125" customWidth="1"/>
    <col min="1794" max="1795" width="0" hidden="1" customWidth="1"/>
    <col min="1796" max="1796" width="83.42578125" customWidth="1"/>
    <col min="1797" max="1797" width="6.7109375" customWidth="1"/>
    <col min="1798" max="1798" width="9" customWidth="1"/>
    <col min="1799" max="1799" width="13.85546875" customWidth="1"/>
    <col min="1800" max="1801" width="19.7109375" customWidth="1"/>
    <col min="2049" max="2049" width="4.42578125" customWidth="1"/>
    <col min="2050" max="2051" width="0" hidden="1" customWidth="1"/>
    <col min="2052" max="2052" width="83.42578125" customWidth="1"/>
    <col min="2053" max="2053" width="6.7109375" customWidth="1"/>
    <col min="2054" max="2054" width="9" customWidth="1"/>
    <col min="2055" max="2055" width="13.85546875" customWidth="1"/>
    <col min="2056" max="2057" width="19.7109375" customWidth="1"/>
    <col min="2305" max="2305" width="4.42578125" customWidth="1"/>
    <col min="2306" max="2307" width="0" hidden="1" customWidth="1"/>
    <col min="2308" max="2308" width="83.42578125" customWidth="1"/>
    <col min="2309" max="2309" width="6.7109375" customWidth="1"/>
    <col min="2310" max="2310" width="9" customWidth="1"/>
    <col min="2311" max="2311" width="13.85546875" customWidth="1"/>
    <col min="2312" max="2313" width="19.7109375" customWidth="1"/>
    <col min="2561" max="2561" width="4.42578125" customWidth="1"/>
    <col min="2562" max="2563" width="0" hidden="1" customWidth="1"/>
    <col min="2564" max="2564" width="83.42578125" customWidth="1"/>
    <col min="2565" max="2565" width="6.7109375" customWidth="1"/>
    <col min="2566" max="2566" width="9" customWidth="1"/>
    <col min="2567" max="2567" width="13.85546875" customWidth="1"/>
    <col min="2568" max="2569" width="19.7109375" customWidth="1"/>
    <col min="2817" max="2817" width="4.42578125" customWidth="1"/>
    <col min="2818" max="2819" width="0" hidden="1" customWidth="1"/>
    <col min="2820" max="2820" width="83.42578125" customWidth="1"/>
    <col min="2821" max="2821" width="6.7109375" customWidth="1"/>
    <col min="2822" max="2822" width="9" customWidth="1"/>
    <col min="2823" max="2823" width="13.85546875" customWidth="1"/>
    <col min="2824" max="2825" width="19.7109375" customWidth="1"/>
    <col min="3073" max="3073" width="4.42578125" customWidth="1"/>
    <col min="3074" max="3075" width="0" hidden="1" customWidth="1"/>
    <col min="3076" max="3076" width="83.42578125" customWidth="1"/>
    <col min="3077" max="3077" width="6.7109375" customWidth="1"/>
    <col min="3078" max="3078" width="9" customWidth="1"/>
    <col min="3079" max="3079" width="13.85546875" customWidth="1"/>
    <col min="3080" max="3081" width="19.7109375" customWidth="1"/>
    <col min="3329" max="3329" width="4.42578125" customWidth="1"/>
    <col min="3330" max="3331" width="0" hidden="1" customWidth="1"/>
    <col min="3332" max="3332" width="83.42578125" customWidth="1"/>
    <col min="3333" max="3333" width="6.7109375" customWidth="1"/>
    <col min="3334" max="3334" width="9" customWidth="1"/>
    <col min="3335" max="3335" width="13.85546875" customWidth="1"/>
    <col min="3336" max="3337" width="19.7109375" customWidth="1"/>
    <col min="3585" max="3585" width="4.42578125" customWidth="1"/>
    <col min="3586" max="3587" width="0" hidden="1" customWidth="1"/>
    <col min="3588" max="3588" width="83.42578125" customWidth="1"/>
    <col min="3589" max="3589" width="6.7109375" customWidth="1"/>
    <col min="3590" max="3590" width="9" customWidth="1"/>
    <col min="3591" max="3591" width="13.85546875" customWidth="1"/>
    <col min="3592" max="3593" width="19.7109375" customWidth="1"/>
    <col min="3841" max="3841" width="4.42578125" customWidth="1"/>
    <col min="3842" max="3843" width="0" hidden="1" customWidth="1"/>
    <col min="3844" max="3844" width="83.42578125" customWidth="1"/>
    <col min="3845" max="3845" width="6.7109375" customWidth="1"/>
    <col min="3846" max="3846" width="9" customWidth="1"/>
    <col min="3847" max="3847" width="13.85546875" customWidth="1"/>
    <col min="3848" max="3849" width="19.7109375" customWidth="1"/>
    <col min="4097" max="4097" width="4.42578125" customWidth="1"/>
    <col min="4098" max="4099" width="0" hidden="1" customWidth="1"/>
    <col min="4100" max="4100" width="83.42578125" customWidth="1"/>
    <col min="4101" max="4101" width="6.7109375" customWidth="1"/>
    <col min="4102" max="4102" width="9" customWidth="1"/>
    <col min="4103" max="4103" width="13.85546875" customWidth="1"/>
    <col min="4104" max="4105" width="19.7109375" customWidth="1"/>
    <col min="4353" max="4353" width="4.42578125" customWidth="1"/>
    <col min="4354" max="4355" width="0" hidden="1" customWidth="1"/>
    <col min="4356" max="4356" width="83.42578125" customWidth="1"/>
    <col min="4357" max="4357" width="6.7109375" customWidth="1"/>
    <col min="4358" max="4358" width="9" customWidth="1"/>
    <col min="4359" max="4359" width="13.85546875" customWidth="1"/>
    <col min="4360" max="4361" width="19.7109375" customWidth="1"/>
    <col min="4609" max="4609" width="4.42578125" customWidth="1"/>
    <col min="4610" max="4611" width="0" hidden="1" customWidth="1"/>
    <col min="4612" max="4612" width="83.42578125" customWidth="1"/>
    <col min="4613" max="4613" width="6.7109375" customWidth="1"/>
    <col min="4614" max="4614" width="9" customWidth="1"/>
    <col min="4615" max="4615" width="13.85546875" customWidth="1"/>
    <col min="4616" max="4617" width="19.7109375" customWidth="1"/>
    <col min="4865" max="4865" width="4.42578125" customWidth="1"/>
    <col min="4866" max="4867" width="0" hidden="1" customWidth="1"/>
    <col min="4868" max="4868" width="83.42578125" customWidth="1"/>
    <col min="4869" max="4869" width="6.7109375" customWidth="1"/>
    <col min="4870" max="4870" width="9" customWidth="1"/>
    <col min="4871" max="4871" width="13.85546875" customWidth="1"/>
    <col min="4872" max="4873" width="19.7109375" customWidth="1"/>
    <col min="5121" max="5121" width="4.42578125" customWidth="1"/>
    <col min="5122" max="5123" width="0" hidden="1" customWidth="1"/>
    <col min="5124" max="5124" width="83.42578125" customWidth="1"/>
    <col min="5125" max="5125" width="6.7109375" customWidth="1"/>
    <col min="5126" max="5126" width="9" customWidth="1"/>
    <col min="5127" max="5127" width="13.85546875" customWidth="1"/>
    <col min="5128" max="5129" width="19.7109375" customWidth="1"/>
    <col min="5377" max="5377" width="4.42578125" customWidth="1"/>
    <col min="5378" max="5379" width="0" hidden="1" customWidth="1"/>
    <col min="5380" max="5380" width="83.42578125" customWidth="1"/>
    <col min="5381" max="5381" width="6.7109375" customWidth="1"/>
    <col min="5382" max="5382" width="9" customWidth="1"/>
    <col min="5383" max="5383" width="13.85546875" customWidth="1"/>
    <col min="5384" max="5385" width="19.7109375" customWidth="1"/>
    <col min="5633" max="5633" width="4.42578125" customWidth="1"/>
    <col min="5634" max="5635" width="0" hidden="1" customWidth="1"/>
    <col min="5636" max="5636" width="83.42578125" customWidth="1"/>
    <col min="5637" max="5637" width="6.7109375" customWidth="1"/>
    <col min="5638" max="5638" width="9" customWidth="1"/>
    <col min="5639" max="5639" width="13.85546875" customWidth="1"/>
    <col min="5640" max="5641" width="19.7109375" customWidth="1"/>
    <col min="5889" max="5889" width="4.42578125" customWidth="1"/>
    <col min="5890" max="5891" width="0" hidden="1" customWidth="1"/>
    <col min="5892" max="5892" width="83.42578125" customWidth="1"/>
    <col min="5893" max="5893" width="6.7109375" customWidth="1"/>
    <col min="5894" max="5894" width="9" customWidth="1"/>
    <col min="5895" max="5895" width="13.85546875" customWidth="1"/>
    <col min="5896" max="5897" width="19.7109375" customWidth="1"/>
    <col min="6145" max="6145" width="4.42578125" customWidth="1"/>
    <col min="6146" max="6147" width="0" hidden="1" customWidth="1"/>
    <col min="6148" max="6148" width="83.42578125" customWidth="1"/>
    <col min="6149" max="6149" width="6.7109375" customWidth="1"/>
    <col min="6150" max="6150" width="9" customWidth="1"/>
    <col min="6151" max="6151" width="13.85546875" customWidth="1"/>
    <col min="6152" max="6153" width="19.7109375" customWidth="1"/>
    <col min="6401" max="6401" width="4.42578125" customWidth="1"/>
    <col min="6402" max="6403" width="0" hidden="1" customWidth="1"/>
    <col min="6404" max="6404" width="83.42578125" customWidth="1"/>
    <col min="6405" max="6405" width="6.7109375" customWidth="1"/>
    <col min="6406" max="6406" width="9" customWidth="1"/>
    <col min="6407" max="6407" width="13.85546875" customWidth="1"/>
    <col min="6408" max="6409" width="19.7109375" customWidth="1"/>
    <col min="6657" max="6657" width="4.42578125" customWidth="1"/>
    <col min="6658" max="6659" width="0" hidden="1" customWidth="1"/>
    <col min="6660" max="6660" width="83.42578125" customWidth="1"/>
    <col min="6661" max="6661" width="6.7109375" customWidth="1"/>
    <col min="6662" max="6662" width="9" customWidth="1"/>
    <col min="6663" max="6663" width="13.85546875" customWidth="1"/>
    <col min="6664" max="6665" width="19.7109375" customWidth="1"/>
    <col min="6913" max="6913" width="4.42578125" customWidth="1"/>
    <col min="6914" max="6915" width="0" hidden="1" customWidth="1"/>
    <col min="6916" max="6916" width="83.42578125" customWidth="1"/>
    <col min="6917" max="6917" width="6.7109375" customWidth="1"/>
    <col min="6918" max="6918" width="9" customWidth="1"/>
    <col min="6919" max="6919" width="13.85546875" customWidth="1"/>
    <col min="6920" max="6921" width="19.7109375" customWidth="1"/>
    <col min="7169" max="7169" width="4.42578125" customWidth="1"/>
    <col min="7170" max="7171" width="0" hidden="1" customWidth="1"/>
    <col min="7172" max="7172" width="83.42578125" customWidth="1"/>
    <col min="7173" max="7173" width="6.7109375" customWidth="1"/>
    <col min="7174" max="7174" width="9" customWidth="1"/>
    <col min="7175" max="7175" width="13.85546875" customWidth="1"/>
    <col min="7176" max="7177" width="19.7109375" customWidth="1"/>
    <col min="7425" max="7425" width="4.42578125" customWidth="1"/>
    <col min="7426" max="7427" width="0" hidden="1" customWidth="1"/>
    <col min="7428" max="7428" width="83.42578125" customWidth="1"/>
    <col min="7429" max="7429" width="6.7109375" customWidth="1"/>
    <col min="7430" max="7430" width="9" customWidth="1"/>
    <col min="7431" max="7431" width="13.85546875" customWidth="1"/>
    <col min="7432" max="7433" width="19.7109375" customWidth="1"/>
    <col min="7681" max="7681" width="4.42578125" customWidth="1"/>
    <col min="7682" max="7683" width="0" hidden="1" customWidth="1"/>
    <col min="7684" max="7684" width="83.42578125" customWidth="1"/>
    <col min="7685" max="7685" width="6.7109375" customWidth="1"/>
    <col min="7686" max="7686" width="9" customWidth="1"/>
    <col min="7687" max="7687" width="13.85546875" customWidth="1"/>
    <col min="7688" max="7689" width="19.7109375" customWidth="1"/>
    <col min="7937" max="7937" width="4.42578125" customWidth="1"/>
    <col min="7938" max="7939" width="0" hidden="1" customWidth="1"/>
    <col min="7940" max="7940" width="83.42578125" customWidth="1"/>
    <col min="7941" max="7941" width="6.7109375" customWidth="1"/>
    <col min="7942" max="7942" width="9" customWidth="1"/>
    <col min="7943" max="7943" width="13.85546875" customWidth="1"/>
    <col min="7944" max="7945" width="19.7109375" customWidth="1"/>
    <col min="8193" max="8193" width="4.42578125" customWidth="1"/>
    <col min="8194" max="8195" width="0" hidden="1" customWidth="1"/>
    <col min="8196" max="8196" width="83.42578125" customWidth="1"/>
    <col min="8197" max="8197" width="6.7109375" customWidth="1"/>
    <col min="8198" max="8198" width="9" customWidth="1"/>
    <col min="8199" max="8199" width="13.85546875" customWidth="1"/>
    <col min="8200" max="8201" width="19.7109375" customWidth="1"/>
    <col min="8449" max="8449" width="4.42578125" customWidth="1"/>
    <col min="8450" max="8451" width="0" hidden="1" customWidth="1"/>
    <col min="8452" max="8452" width="83.42578125" customWidth="1"/>
    <col min="8453" max="8453" width="6.7109375" customWidth="1"/>
    <col min="8454" max="8454" width="9" customWidth="1"/>
    <col min="8455" max="8455" width="13.85546875" customWidth="1"/>
    <col min="8456" max="8457" width="19.7109375" customWidth="1"/>
    <col min="8705" max="8705" width="4.42578125" customWidth="1"/>
    <col min="8706" max="8707" width="0" hidden="1" customWidth="1"/>
    <col min="8708" max="8708" width="83.42578125" customWidth="1"/>
    <col min="8709" max="8709" width="6.7109375" customWidth="1"/>
    <col min="8710" max="8710" width="9" customWidth="1"/>
    <col min="8711" max="8711" width="13.85546875" customWidth="1"/>
    <col min="8712" max="8713" width="19.7109375" customWidth="1"/>
    <col min="8961" max="8961" width="4.42578125" customWidth="1"/>
    <col min="8962" max="8963" width="0" hidden="1" customWidth="1"/>
    <col min="8964" max="8964" width="83.42578125" customWidth="1"/>
    <col min="8965" max="8965" width="6.7109375" customWidth="1"/>
    <col min="8966" max="8966" width="9" customWidth="1"/>
    <col min="8967" max="8967" width="13.85546875" customWidth="1"/>
    <col min="8968" max="8969" width="19.7109375" customWidth="1"/>
    <col min="9217" max="9217" width="4.42578125" customWidth="1"/>
    <col min="9218" max="9219" width="0" hidden="1" customWidth="1"/>
    <col min="9220" max="9220" width="83.42578125" customWidth="1"/>
    <col min="9221" max="9221" width="6.7109375" customWidth="1"/>
    <col min="9222" max="9222" width="9" customWidth="1"/>
    <col min="9223" max="9223" width="13.85546875" customWidth="1"/>
    <col min="9224" max="9225" width="19.7109375" customWidth="1"/>
    <col min="9473" max="9473" width="4.42578125" customWidth="1"/>
    <col min="9474" max="9475" width="0" hidden="1" customWidth="1"/>
    <col min="9476" max="9476" width="83.42578125" customWidth="1"/>
    <col min="9477" max="9477" width="6.7109375" customWidth="1"/>
    <col min="9478" max="9478" width="9" customWidth="1"/>
    <col min="9479" max="9479" width="13.85546875" customWidth="1"/>
    <col min="9480" max="9481" width="19.7109375" customWidth="1"/>
    <col min="9729" max="9729" width="4.42578125" customWidth="1"/>
    <col min="9730" max="9731" width="0" hidden="1" customWidth="1"/>
    <col min="9732" max="9732" width="83.42578125" customWidth="1"/>
    <col min="9733" max="9733" width="6.7109375" customWidth="1"/>
    <col min="9734" max="9734" width="9" customWidth="1"/>
    <col min="9735" max="9735" width="13.85546875" customWidth="1"/>
    <col min="9736" max="9737" width="19.7109375" customWidth="1"/>
    <col min="9985" max="9985" width="4.42578125" customWidth="1"/>
    <col min="9986" max="9987" width="0" hidden="1" customWidth="1"/>
    <col min="9988" max="9988" width="83.42578125" customWidth="1"/>
    <col min="9989" max="9989" width="6.7109375" customWidth="1"/>
    <col min="9990" max="9990" width="9" customWidth="1"/>
    <col min="9991" max="9991" width="13.85546875" customWidth="1"/>
    <col min="9992" max="9993" width="19.7109375" customWidth="1"/>
    <col min="10241" max="10241" width="4.42578125" customWidth="1"/>
    <col min="10242" max="10243" width="0" hidden="1" customWidth="1"/>
    <col min="10244" max="10244" width="83.42578125" customWidth="1"/>
    <col min="10245" max="10245" width="6.7109375" customWidth="1"/>
    <col min="10246" max="10246" width="9" customWidth="1"/>
    <col min="10247" max="10247" width="13.85546875" customWidth="1"/>
    <col min="10248" max="10249" width="19.7109375" customWidth="1"/>
    <col min="10497" max="10497" width="4.42578125" customWidth="1"/>
    <col min="10498" max="10499" width="0" hidden="1" customWidth="1"/>
    <col min="10500" max="10500" width="83.42578125" customWidth="1"/>
    <col min="10501" max="10501" width="6.7109375" customWidth="1"/>
    <col min="10502" max="10502" width="9" customWidth="1"/>
    <col min="10503" max="10503" width="13.85546875" customWidth="1"/>
    <col min="10504" max="10505" width="19.7109375" customWidth="1"/>
    <col min="10753" max="10753" width="4.42578125" customWidth="1"/>
    <col min="10754" max="10755" width="0" hidden="1" customWidth="1"/>
    <col min="10756" max="10756" width="83.42578125" customWidth="1"/>
    <col min="10757" max="10757" width="6.7109375" customWidth="1"/>
    <col min="10758" max="10758" width="9" customWidth="1"/>
    <col min="10759" max="10759" width="13.85546875" customWidth="1"/>
    <col min="10760" max="10761" width="19.7109375" customWidth="1"/>
    <col min="11009" max="11009" width="4.42578125" customWidth="1"/>
    <col min="11010" max="11011" width="0" hidden="1" customWidth="1"/>
    <col min="11012" max="11012" width="83.42578125" customWidth="1"/>
    <col min="11013" max="11013" width="6.7109375" customWidth="1"/>
    <col min="11014" max="11014" width="9" customWidth="1"/>
    <col min="11015" max="11015" width="13.85546875" customWidth="1"/>
    <col min="11016" max="11017" width="19.7109375" customWidth="1"/>
    <col min="11265" max="11265" width="4.42578125" customWidth="1"/>
    <col min="11266" max="11267" width="0" hidden="1" customWidth="1"/>
    <col min="11268" max="11268" width="83.42578125" customWidth="1"/>
    <col min="11269" max="11269" width="6.7109375" customWidth="1"/>
    <col min="11270" max="11270" width="9" customWidth="1"/>
    <col min="11271" max="11271" width="13.85546875" customWidth="1"/>
    <col min="11272" max="11273" width="19.7109375" customWidth="1"/>
    <col min="11521" max="11521" width="4.42578125" customWidth="1"/>
    <col min="11522" max="11523" width="0" hidden="1" customWidth="1"/>
    <col min="11524" max="11524" width="83.42578125" customWidth="1"/>
    <col min="11525" max="11525" width="6.7109375" customWidth="1"/>
    <col min="11526" max="11526" width="9" customWidth="1"/>
    <col min="11527" max="11527" width="13.85546875" customWidth="1"/>
    <col min="11528" max="11529" width="19.7109375" customWidth="1"/>
    <col min="11777" max="11777" width="4.42578125" customWidth="1"/>
    <col min="11778" max="11779" width="0" hidden="1" customWidth="1"/>
    <col min="11780" max="11780" width="83.42578125" customWidth="1"/>
    <col min="11781" max="11781" width="6.7109375" customWidth="1"/>
    <col min="11782" max="11782" width="9" customWidth="1"/>
    <col min="11783" max="11783" width="13.85546875" customWidth="1"/>
    <col min="11784" max="11785" width="19.7109375" customWidth="1"/>
    <col min="12033" max="12033" width="4.42578125" customWidth="1"/>
    <col min="12034" max="12035" width="0" hidden="1" customWidth="1"/>
    <col min="12036" max="12036" width="83.42578125" customWidth="1"/>
    <col min="12037" max="12037" width="6.7109375" customWidth="1"/>
    <col min="12038" max="12038" width="9" customWidth="1"/>
    <col min="12039" max="12039" width="13.85546875" customWidth="1"/>
    <col min="12040" max="12041" width="19.7109375" customWidth="1"/>
    <col min="12289" max="12289" width="4.42578125" customWidth="1"/>
    <col min="12290" max="12291" width="0" hidden="1" customWidth="1"/>
    <col min="12292" max="12292" width="83.42578125" customWidth="1"/>
    <col min="12293" max="12293" width="6.7109375" customWidth="1"/>
    <col min="12294" max="12294" width="9" customWidth="1"/>
    <col min="12295" max="12295" width="13.85546875" customWidth="1"/>
    <col min="12296" max="12297" width="19.7109375" customWidth="1"/>
    <col min="12545" max="12545" width="4.42578125" customWidth="1"/>
    <col min="12546" max="12547" width="0" hidden="1" customWidth="1"/>
    <col min="12548" max="12548" width="83.42578125" customWidth="1"/>
    <col min="12549" max="12549" width="6.7109375" customWidth="1"/>
    <col min="12550" max="12550" width="9" customWidth="1"/>
    <col min="12551" max="12551" width="13.85546875" customWidth="1"/>
    <col min="12552" max="12553" width="19.7109375" customWidth="1"/>
    <col min="12801" max="12801" width="4.42578125" customWidth="1"/>
    <col min="12802" max="12803" width="0" hidden="1" customWidth="1"/>
    <col min="12804" max="12804" width="83.42578125" customWidth="1"/>
    <col min="12805" max="12805" width="6.7109375" customWidth="1"/>
    <col min="12806" max="12806" width="9" customWidth="1"/>
    <col min="12807" max="12807" width="13.85546875" customWidth="1"/>
    <col min="12808" max="12809" width="19.7109375" customWidth="1"/>
    <col min="13057" max="13057" width="4.42578125" customWidth="1"/>
    <col min="13058" max="13059" width="0" hidden="1" customWidth="1"/>
    <col min="13060" max="13060" width="83.42578125" customWidth="1"/>
    <col min="13061" max="13061" width="6.7109375" customWidth="1"/>
    <col min="13062" max="13062" width="9" customWidth="1"/>
    <col min="13063" max="13063" width="13.85546875" customWidth="1"/>
    <col min="13064" max="13065" width="19.7109375" customWidth="1"/>
    <col min="13313" max="13313" width="4.42578125" customWidth="1"/>
    <col min="13314" max="13315" width="0" hidden="1" customWidth="1"/>
    <col min="13316" max="13316" width="83.42578125" customWidth="1"/>
    <col min="13317" max="13317" width="6.7109375" customWidth="1"/>
    <col min="13318" max="13318" width="9" customWidth="1"/>
    <col min="13319" max="13319" width="13.85546875" customWidth="1"/>
    <col min="13320" max="13321" width="19.7109375" customWidth="1"/>
    <col min="13569" max="13569" width="4.42578125" customWidth="1"/>
    <col min="13570" max="13571" width="0" hidden="1" customWidth="1"/>
    <col min="13572" max="13572" width="83.42578125" customWidth="1"/>
    <col min="13573" max="13573" width="6.7109375" customWidth="1"/>
    <col min="13574" max="13574" width="9" customWidth="1"/>
    <col min="13575" max="13575" width="13.85546875" customWidth="1"/>
    <col min="13576" max="13577" width="19.7109375" customWidth="1"/>
    <col min="13825" max="13825" width="4.42578125" customWidth="1"/>
    <col min="13826" max="13827" width="0" hidden="1" customWidth="1"/>
    <col min="13828" max="13828" width="83.42578125" customWidth="1"/>
    <col min="13829" max="13829" width="6.7109375" customWidth="1"/>
    <col min="13830" max="13830" width="9" customWidth="1"/>
    <col min="13831" max="13831" width="13.85546875" customWidth="1"/>
    <col min="13832" max="13833" width="19.7109375" customWidth="1"/>
    <col min="14081" max="14081" width="4.42578125" customWidth="1"/>
    <col min="14082" max="14083" width="0" hidden="1" customWidth="1"/>
    <col min="14084" max="14084" width="83.42578125" customWidth="1"/>
    <col min="14085" max="14085" width="6.7109375" customWidth="1"/>
    <col min="14086" max="14086" width="9" customWidth="1"/>
    <col min="14087" max="14087" width="13.85546875" customWidth="1"/>
    <col min="14088" max="14089" width="19.7109375" customWidth="1"/>
    <col min="14337" max="14337" width="4.42578125" customWidth="1"/>
    <col min="14338" max="14339" width="0" hidden="1" customWidth="1"/>
    <col min="14340" max="14340" width="83.42578125" customWidth="1"/>
    <col min="14341" max="14341" width="6.7109375" customWidth="1"/>
    <col min="14342" max="14342" width="9" customWidth="1"/>
    <col min="14343" max="14343" width="13.85546875" customWidth="1"/>
    <col min="14344" max="14345" width="19.7109375" customWidth="1"/>
    <col min="14593" max="14593" width="4.42578125" customWidth="1"/>
    <col min="14594" max="14595" width="0" hidden="1" customWidth="1"/>
    <col min="14596" max="14596" width="83.42578125" customWidth="1"/>
    <col min="14597" max="14597" width="6.7109375" customWidth="1"/>
    <col min="14598" max="14598" width="9" customWidth="1"/>
    <col min="14599" max="14599" width="13.85546875" customWidth="1"/>
    <col min="14600" max="14601" width="19.7109375" customWidth="1"/>
    <col min="14849" max="14849" width="4.42578125" customWidth="1"/>
    <col min="14850" max="14851" width="0" hidden="1" customWidth="1"/>
    <col min="14852" max="14852" width="83.42578125" customWidth="1"/>
    <col min="14853" max="14853" width="6.7109375" customWidth="1"/>
    <col min="14854" max="14854" width="9" customWidth="1"/>
    <col min="14855" max="14855" width="13.85546875" customWidth="1"/>
    <col min="14856" max="14857" width="19.7109375" customWidth="1"/>
    <col min="15105" max="15105" width="4.42578125" customWidth="1"/>
    <col min="15106" max="15107" width="0" hidden="1" customWidth="1"/>
    <col min="15108" max="15108" width="83.42578125" customWidth="1"/>
    <col min="15109" max="15109" width="6.7109375" customWidth="1"/>
    <col min="15110" max="15110" width="9" customWidth="1"/>
    <col min="15111" max="15111" width="13.85546875" customWidth="1"/>
    <col min="15112" max="15113" width="19.7109375" customWidth="1"/>
    <col min="15361" max="15361" width="4.42578125" customWidth="1"/>
    <col min="15362" max="15363" width="0" hidden="1" customWidth="1"/>
    <col min="15364" max="15364" width="83.42578125" customWidth="1"/>
    <col min="15365" max="15365" width="6.7109375" customWidth="1"/>
    <col min="15366" max="15366" width="9" customWidth="1"/>
    <col min="15367" max="15367" width="13.85546875" customWidth="1"/>
    <col min="15368" max="15369" width="19.7109375" customWidth="1"/>
    <col min="15617" max="15617" width="4.42578125" customWidth="1"/>
    <col min="15618" max="15619" width="0" hidden="1" customWidth="1"/>
    <col min="15620" max="15620" width="83.42578125" customWidth="1"/>
    <col min="15621" max="15621" width="6.7109375" customWidth="1"/>
    <col min="15622" max="15622" width="9" customWidth="1"/>
    <col min="15623" max="15623" width="13.85546875" customWidth="1"/>
    <col min="15624" max="15625" width="19.7109375" customWidth="1"/>
    <col min="15873" max="15873" width="4.42578125" customWidth="1"/>
    <col min="15874" max="15875" width="0" hidden="1" customWidth="1"/>
    <col min="15876" max="15876" width="83.42578125" customWidth="1"/>
    <col min="15877" max="15877" width="6.7109375" customWidth="1"/>
    <col min="15878" max="15878" width="9" customWidth="1"/>
    <col min="15879" max="15879" width="13.85546875" customWidth="1"/>
    <col min="15880" max="15881" width="19.7109375" customWidth="1"/>
    <col min="16129" max="16129" width="4.42578125" customWidth="1"/>
    <col min="16130" max="16131" width="0" hidden="1" customWidth="1"/>
    <col min="16132" max="16132" width="83.42578125" customWidth="1"/>
    <col min="16133" max="16133" width="6.7109375" customWidth="1"/>
    <col min="16134" max="16134" width="9" customWidth="1"/>
    <col min="16135" max="16135" width="13.85546875" customWidth="1"/>
    <col min="16136" max="16137" width="19.7109375" customWidth="1"/>
  </cols>
  <sheetData>
    <row r="1" spans="1:9" ht="24.75" customHeight="1" x14ac:dyDescent="0.2">
      <c r="A1" s="5" t="s">
        <v>14</v>
      </c>
      <c r="B1" s="6"/>
      <c r="C1" s="6"/>
      <c r="D1" s="6"/>
      <c r="E1" s="6"/>
      <c r="F1" s="7"/>
      <c r="G1" s="6"/>
      <c r="H1" s="40"/>
      <c r="I1" s="35" t="s">
        <v>19</v>
      </c>
    </row>
    <row r="2" spans="1:9" ht="21.75" customHeight="1" x14ac:dyDescent="0.2">
      <c r="A2" s="9" t="s">
        <v>15</v>
      </c>
      <c r="B2" s="10"/>
      <c r="C2" s="10"/>
      <c r="D2" s="12"/>
      <c r="E2" s="10"/>
      <c r="F2" s="11"/>
      <c r="G2" s="10"/>
      <c r="H2" s="8"/>
      <c r="I2" s="8"/>
    </row>
    <row r="3" spans="1:9" ht="29.25" customHeight="1" thickBot="1" x14ac:dyDescent="0.25">
      <c r="A3" s="112" t="s">
        <v>43</v>
      </c>
      <c r="B3" s="113"/>
      <c r="C3" s="113"/>
      <c r="D3" s="113"/>
      <c r="E3" s="113"/>
      <c r="F3" s="113"/>
      <c r="G3" s="113"/>
      <c r="H3" s="113"/>
      <c r="I3" s="113"/>
    </row>
    <row r="4" spans="1:9" ht="45.75" customHeight="1" x14ac:dyDescent="0.2">
      <c r="A4" s="20" t="s">
        <v>1</v>
      </c>
      <c r="B4" s="21" t="s">
        <v>2</v>
      </c>
      <c r="C4" s="21" t="s">
        <v>3</v>
      </c>
      <c r="D4" s="21" t="s">
        <v>4</v>
      </c>
      <c r="E4" s="21" t="s">
        <v>0</v>
      </c>
      <c r="F4" s="21" t="s">
        <v>5</v>
      </c>
      <c r="G4" s="21" t="s">
        <v>58</v>
      </c>
      <c r="H4" s="22" t="s">
        <v>60</v>
      </c>
      <c r="I4" s="23" t="s">
        <v>59</v>
      </c>
    </row>
    <row r="5" spans="1:9" s="1" customFormat="1" ht="24.95" customHeight="1" thickBot="1" x14ac:dyDescent="0.25">
      <c r="A5" s="42">
        <v>1</v>
      </c>
      <c r="B5" s="43">
        <v>2</v>
      </c>
      <c r="C5" s="43">
        <v>3</v>
      </c>
      <c r="D5" s="43">
        <v>3</v>
      </c>
      <c r="E5" s="43">
        <v>4</v>
      </c>
      <c r="F5" s="43">
        <v>5</v>
      </c>
      <c r="G5" s="43">
        <v>6</v>
      </c>
      <c r="H5" s="44">
        <v>7</v>
      </c>
      <c r="I5" s="45">
        <v>8</v>
      </c>
    </row>
    <row r="6" spans="1:9" s="1" customFormat="1" ht="24.95" customHeight="1" thickBot="1" x14ac:dyDescent="0.25">
      <c r="A6" s="114" t="s">
        <v>25</v>
      </c>
      <c r="B6" s="115"/>
      <c r="C6" s="115"/>
      <c r="D6" s="115"/>
      <c r="E6" s="115"/>
      <c r="F6" s="115"/>
      <c r="G6" s="115"/>
      <c r="H6" s="115"/>
      <c r="I6" s="116"/>
    </row>
    <row r="7" spans="1:9" s="2" customFormat="1" ht="24.95" customHeight="1" x14ac:dyDescent="0.2">
      <c r="A7" s="89" t="s">
        <v>7</v>
      </c>
      <c r="B7" s="90"/>
      <c r="C7" s="91"/>
      <c r="D7" s="87" t="s">
        <v>33</v>
      </c>
      <c r="E7" s="92" t="s">
        <v>6</v>
      </c>
      <c r="F7" s="88">
        <v>5</v>
      </c>
      <c r="G7" s="93"/>
      <c r="H7" s="93">
        <f t="shared" ref="H7:H43" si="0">F7*G7</f>
        <v>0</v>
      </c>
      <c r="I7" s="94">
        <f t="shared" ref="I7:I43" si="1">H7*1.21</f>
        <v>0</v>
      </c>
    </row>
    <row r="8" spans="1:9" s="2" customFormat="1" ht="24.95" customHeight="1" x14ac:dyDescent="0.2">
      <c r="A8" s="56" t="s">
        <v>8</v>
      </c>
      <c r="B8" s="13"/>
      <c r="C8" s="14"/>
      <c r="D8" s="15" t="s">
        <v>47</v>
      </c>
      <c r="E8" s="16" t="s">
        <v>6</v>
      </c>
      <c r="F8" s="17">
        <v>5</v>
      </c>
      <c r="G8" s="18"/>
      <c r="H8" s="18">
        <f t="shared" si="0"/>
        <v>0</v>
      </c>
      <c r="I8" s="57">
        <f t="shared" si="1"/>
        <v>0</v>
      </c>
    </row>
    <row r="9" spans="1:9" s="2" customFormat="1" ht="24.95" customHeight="1" x14ac:dyDescent="0.2">
      <c r="A9" s="56" t="s">
        <v>9</v>
      </c>
      <c r="B9" s="13"/>
      <c r="C9" s="14"/>
      <c r="D9" s="15" t="s">
        <v>21</v>
      </c>
      <c r="E9" s="16" t="s">
        <v>6</v>
      </c>
      <c r="F9" s="17">
        <v>5</v>
      </c>
      <c r="G9" s="18"/>
      <c r="H9" s="18">
        <f t="shared" si="0"/>
        <v>0</v>
      </c>
      <c r="I9" s="57">
        <f t="shared" si="1"/>
        <v>0</v>
      </c>
    </row>
    <row r="10" spans="1:9" s="2" customFormat="1" ht="24.95" customHeight="1" x14ac:dyDescent="0.2">
      <c r="A10" s="56" t="s">
        <v>10</v>
      </c>
      <c r="B10" s="36"/>
      <c r="C10" s="36"/>
      <c r="D10" s="37" t="s">
        <v>80</v>
      </c>
      <c r="E10" s="16" t="s">
        <v>6</v>
      </c>
      <c r="F10" s="17">
        <v>5</v>
      </c>
      <c r="G10" s="36"/>
      <c r="H10" s="38">
        <f t="shared" ref="H10:H11" si="2">F10*G10</f>
        <v>0</v>
      </c>
      <c r="I10" s="58">
        <f t="shared" ref="I10:I11" si="3">H10*1.21</f>
        <v>0</v>
      </c>
    </row>
    <row r="11" spans="1:9" s="2" customFormat="1" ht="24.95" customHeight="1" x14ac:dyDescent="0.2">
      <c r="A11" s="56" t="s">
        <v>11</v>
      </c>
      <c r="B11" s="36"/>
      <c r="C11" s="36"/>
      <c r="D11" s="19" t="s">
        <v>78</v>
      </c>
      <c r="E11" s="16" t="s">
        <v>6</v>
      </c>
      <c r="F11" s="17">
        <v>5</v>
      </c>
      <c r="G11" s="36"/>
      <c r="H11" s="38">
        <f t="shared" si="2"/>
        <v>0</v>
      </c>
      <c r="I11" s="58">
        <f t="shared" si="3"/>
        <v>0</v>
      </c>
    </row>
    <row r="12" spans="1:9" s="2" customFormat="1" ht="24.95" customHeight="1" x14ac:dyDescent="0.2">
      <c r="A12" s="56" t="s">
        <v>17</v>
      </c>
      <c r="B12" s="13"/>
      <c r="C12" s="14"/>
      <c r="D12" s="39" t="s">
        <v>79</v>
      </c>
      <c r="E12" s="16" t="s">
        <v>6</v>
      </c>
      <c r="F12" s="17">
        <v>5</v>
      </c>
      <c r="G12" s="18"/>
      <c r="H12" s="18">
        <f t="shared" si="0"/>
        <v>0</v>
      </c>
      <c r="I12" s="57">
        <f t="shared" si="1"/>
        <v>0</v>
      </c>
    </row>
    <row r="13" spans="1:9" s="2" customFormat="1" ht="24.95" customHeight="1" x14ac:dyDescent="0.2">
      <c r="A13" s="56" t="s">
        <v>12</v>
      </c>
      <c r="B13" s="13"/>
      <c r="C13" s="14"/>
      <c r="D13" s="19" t="s">
        <v>23</v>
      </c>
      <c r="E13" s="16" t="s">
        <v>6</v>
      </c>
      <c r="F13" s="17">
        <v>5</v>
      </c>
      <c r="G13" s="18"/>
      <c r="H13" s="18">
        <f t="shared" si="0"/>
        <v>0</v>
      </c>
      <c r="I13" s="57">
        <f t="shared" si="1"/>
        <v>0</v>
      </c>
    </row>
    <row r="14" spans="1:9" s="2" customFormat="1" ht="24.95" customHeight="1" x14ac:dyDescent="0.2">
      <c r="A14" s="56" t="s">
        <v>13</v>
      </c>
      <c r="B14" s="13"/>
      <c r="C14" s="14"/>
      <c r="D14" s="19" t="s">
        <v>55</v>
      </c>
      <c r="E14" s="16" t="s">
        <v>6</v>
      </c>
      <c r="F14" s="17">
        <v>24</v>
      </c>
      <c r="G14" s="18"/>
      <c r="H14" s="18">
        <f>F14*G14</f>
        <v>0</v>
      </c>
      <c r="I14" s="57">
        <f>H14*1.21</f>
        <v>0</v>
      </c>
    </row>
    <row r="15" spans="1:9" s="2" customFormat="1" ht="33" customHeight="1" x14ac:dyDescent="0.2">
      <c r="A15" s="56" t="s">
        <v>63</v>
      </c>
      <c r="B15" s="13"/>
      <c r="C15" s="14"/>
      <c r="D15" s="19" t="s">
        <v>76</v>
      </c>
      <c r="E15" s="16" t="s">
        <v>57</v>
      </c>
      <c r="F15" s="99">
        <v>14.135999999999999</v>
      </c>
      <c r="G15" s="18"/>
      <c r="H15" s="18">
        <f>F15*G15</f>
        <v>0</v>
      </c>
      <c r="I15" s="57">
        <f>H15*1.21</f>
        <v>0</v>
      </c>
    </row>
    <row r="16" spans="1:9" s="2" customFormat="1" ht="24.95" customHeight="1" x14ac:dyDescent="0.2">
      <c r="A16" s="56" t="s">
        <v>18</v>
      </c>
      <c r="B16" s="13"/>
      <c r="C16" s="14"/>
      <c r="D16" s="19" t="s">
        <v>64</v>
      </c>
      <c r="E16" s="16" t="s">
        <v>6</v>
      </c>
      <c r="F16" s="17">
        <v>5</v>
      </c>
      <c r="G16" s="18"/>
      <c r="H16" s="18">
        <f t="shared" ref="H16:H17" si="4">F16*G16</f>
        <v>0</v>
      </c>
      <c r="I16" s="57">
        <f t="shared" ref="I16:I17" si="5">H16*1.21</f>
        <v>0</v>
      </c>
    </row>
    <row r="17" spans="1:9" s="2" customFormat="1" ht="24.95" customHeight="1" x14ac:dyDescent="0.2">
      <c r="A17" s="56" t="s">
        <v>61</v>
      </c>
      <c r="B17" s="98"/>
      <c r="C17" s="98"/>
      <c r="D17" s="39" t="s">
        <v>65</v>
      </c>
      <c r="E17" s="100" t="s">
        <v>6</v>
      </c>
      <c r="F17" s="100">
        <v>5</v>
      </c>
      <c r="G17" s="98"/>
      <c r="H17" s="18">
        <f t="shared" si="4"/>
        <v>0</v>
      </c>
      <c r="I17" s="57">
        <f t="shared" si="5"/>
        <v>0</v>
      </c>
    </row>
    <row r="18" spans="1:9" s="2" customFormat="1" ht="24.95" customHeight="1" thickBot="1" x14ac:dyDescent="0.25">
      <c r="A18" s="59" t="s">
        <v>62</v>
      </c>
      <c r="B18" s="60"/>
      <c r="C18" s="61"/>
      <c r="D18" s="62" t="s">
        <v>46</v>
      </c>
      <c r="E18" s="63" t="s">
        <v>6</v>
      </c>
      <c r="F18" s="64">
        <v>5</v>
      </c>
      <c r="G18" s="65"/>
      <c r="H18" s="65">
        <f>F18*G18</f>
        <v>0</v>
      </c>
      <c r="I18" s="66">
        <f>H18*1.21</f>
        <v>0</v>
      </c>
    </row>
    <row r="19" spans="1:9" s="2" customFormat="1" ht="24.95" customHeight="1" thickBot="1" x14ac:dyDescent="0.25">
      <c r="A19" s="46"/>
      <c r="B19" s="47"/>
      <c r="C19" s="48"/>
      <c r="D19" s="49" t="s">
        <v>40</v>
      </c>
      <c r="E19" s="50"/>
      <c r="F19" s="51"/>
      <c r="G19" s="52"/>
      <c r="H19" s="53">
        <f>SUM(H7:H18)</f>
        <v>0</v>
      </c>
      <c r="I19" s="53">
        <f>SUM(I7:I18)</f>
        <v>0</v>
      </c>
    </row>
    <row r="20" spans="1:9" s="2" customFormat="1" ht="24.95" customHeight="1" thickBot="1" x14ac:dyDescent="0.25">
      <c r="A20" s="117" t="s">
        <v>48</v>
      </c>
      <c r="B20" s="118"/>
      <c r="C20" s="118"/>
      <c r="D20" s="118"/>
      <c r="E20" s="118"/>
      <c r="F20" s="118"/>
      <c r="G20" s="118"/>
      <c r="H20" s="118"/>
      <c r="I20" s="119"/>
    </row>
    <row r="21" spans="1:9" s="2" customFormat="1" ht="24.95" customHeight="1" x14ac:dyDescent="0.2">
      <c r="A21" s="106" t="s">
        <v>26</v>
      </c>
      <c r="B21" s="101"/>
      <c r="C21" s="83"/>
      <c r="D21" s="87" t="s">
        <v>34</v>
      </c>
      <c r="E21" s="84" t="s">
        <v>6</v>
      </c>
      <c r="F21" s="88">
        <v>7</v>
      </c>
      <c r="G21" s="85"/>
      <c r="H21" s="85">
        <f>F21*G21</f>
        <v>0</v>
      </c>
      <c r="I21" s="86">
        <f>H21*1.21</f>
        <v>0</v>
      </c>
    </row>
    <row r="22" spans="1:9" s="2" customFormat="1" ht="24.95" customHeight="1" x14ac:dyDescent="0.2">
      <c r="A22" s="107" t="s">
        <v>77</v>
      </c>
      <c r="B22" s="102"/>
      <c r="C22" s="26"/>
      <c r="D22" s="15" t="s">
        <v>49</v>
      </c>
      <c r="E22" s="27" t="s">
        <v>6</v>
      </c>
      <c r="F22" s="17">
        <v>7</v>
      </c>
      <c r="G22" s="24"/>
      <c r="H22" s="24">
        <f t="shared" ref="H22:H31" si="6">F22*G22</f>
        <v>0</v>
      </c>
      <c r="I22" s="67">
        <f t="shared" ref="I22:I31" si="7">H22*1.21</f>
        <v>0</v>
      </c>
    </row>
    <row r="23" spans="1:9" s="2" customFormat="1" ht="24.95" customHeight="1" x14ac:dyDescent="0.2">
      <c r="A23" s="107" t="s">
        <v>27</v>
      </c>
      <c r="B23" s="102"/>
      <c r="C23" s="26"/>
      <c r="D23" s="37" t="s">
        <v>35</v>
      </c>
      <c r="E23" s="27" t="s">
        <v>6</v>
      </c>
      <c r="F23" s="17">
        <v>7</v>
      </c>
      <c r="G23" s="24"/>
      <c r="H23" s="24">
        <f t="shared" si="6"/>
        <v>0</v>
      </c>
      <c r="I23" s="67">
        <f t="shared" si="7"/>
        <v>0</v>
      </c>
    </row>
    <row r="24" spans="1:9" s="2" customFormat="1" ht="24.95" customHeight="1" x14ac:dyDescent="0.2">
      <c r="A24" s="107" t="s">
        <v>28</v>
      </c>
      <c r="B24" s="102"/>
      <c r="C24" s="26"/>
      <c r="D24" s="37" t="s">
        <v>36</v>
      </c>
      <c r="E24" s="27" t="s">
        <v>6</v>
      </c>
      <c r="F24" s="17">
        <v>7</v>
      </c>
      <c r="G24" s="24"/>
      <c r="H24" s="24">
        <f t="shared" si="6"/>
        <v>0</v>
      </c>
      <c r="I24" s="67">
        <f t="shared" si="7"/>
        <v>0</v>
      </c>
    </row>
    <row r="25" spans="1:9" s="2" customFormat="1" ht="24.95" customHeight="1" x14ac:dyDescent="0.2">
      <c r="A25" s="107" t="s">
        <v>29</v>
      </c>
      <c r="B25" s="102"/>
      <c r="C25" s="26"/>
      <c r="D25" s="39" t="s">
        <v>22</v>
      </c>
      <c r="E25" s="27" t="s">
        <v>37</v>
      </c>
      <c r="F25" s="17">
        <v>7</v>
      </c>
      <c r="G25" s="24"/>
      <c r="H25" s="24">
        <f t="shared" si="6"/>
        <v>0</v>
      </c>
      <c r="I25" s="67">
        <f t="shared" si="7"/>
        <v>0</v>
      </c>
    </row>
    <row r="26" spans="1:9" s="2" customFormat="1" ht="24.95" customHeight="1" x14ac:dyDescent="0.2">
      <c r="A26" s="107" t="s">
        <v>30</v>
      </c>
      <c r="B26" s="102"/>
      <c r="C26" s="26"/>
      <c r="D26" s="19" t="s">
        <v>81</v>
      </c>
      <c r="E26" s="27" t="s">
        <v>37</v>
      </c>
      <c r="F26" s="17">
        <v>7</v>
      </c>
      <c r="G26" s="24"/>
      <c r="H26" s="24">
        <f t="shared" si="6"/>
        <v>0</v>
      </c>
      <c r="I26" s="67">
        <f t="shared" si="7"/>
        <v>0</v>
      </c>
    </row>
    <row r="27" spans="1:9" s="2" customFormat="1" ht="24.95" customHeight="1" x14ac:dyDescent="0.2">
      <c r="A27" s="107" t="s">
        <v>31</v>
      </c>
      <c r="B27" s="102"/>
      <c r="C27" s="26"/>
      <c r="D27" s="19" t="s">
        <v>54</v>
      </c>
      <c r="E27" s="27" t="s">
        <v>6</v>
      </c>
      <c r="F27" s="17">
        <v>28</v>
      </c>
      <c r="G27" s="24"/>
      <c r="H27" s="24">
        <f t="shared" si="6"/>
        <v>0</v>
      </c>
      <c r="I27" s="67">
        <f t="shared" si="7"/>
        <v>0</v>
      </c>
    </row>
    <row r="28" spans="1:9" s="2" customFormat="1" ht="31.5" customHeight="1" x14ac:dyDescent="0.2">
      <c r="A28" s="107" t="s">
        <v>32</v>
      </c>
      <c r="B28" s="103"/>
      <c r="C28" s="14"/>
      <c r="D28" s="19" t="s">
        <v>66</v>
      </c>
      <c r="E28" s="16" t="s">
        <v>57</v>
      </c>
      <c r="F28" s="99">
        <v>16.632000000000001</v>
      </c>
      <c r="G28" s="18"/>
      <c r="H28" s="18">
        <f>F28*G28</f>
        <v>0</v>
      </c>
      <c r="I28" s="57">
        <f>H28*1.21</f>
        <v>0</v>
      </c>
    </row>
    <row r="29" spans="1:9" s="2" customFormat="1" ht="24.95" customHeight="1" x14ac:dyDescent="0.2">
      <c r="A29" s="107" t="s">
        <v>39</v>
      </c>
      <c r="B29" s="103"/>
      <c r="C29" s="14"/>
      <c r="D29" s="19" t="s">
        <v>64</v>
      </c>
      <c r="E29" s="16" t="s">
        <v>6</v>
      </c>
      <c r="F29" s="17">
        <v>7</v>
      </c>
      <c r="G29" s="18"/>
      <c r="H29" s="18">
        <f t="shared" ref="H29:H30" si="8">F29*G29</f>
        <v>0</v>
      </c>
      <c r="I29" s="57">
        <f t="shared" ref="I29:I30" si="9">H29*1.21</f>
        <v>0</v>
      </c>
    </row>
    <row r="30" spans="1:9" s="2" customFormat="1" ht="24.95" customHeight="1" x14ac:dyDescent="0.2">
      <c r="A30" s="107" t="s">
        <v>42</v>
      </c>
      <c r="B30" s="104"/>
      <c r="C30" s="98"/>
      <c r="D30" s="39" t="s">
        <v>67</v>
      </c>
      <c r="E30" s="100" t="s">
        <v>6</v>
      </c>
      <c r="F30" s="100">
        <v>5</v>
      </c>
      <c r="G30" s="98"/>
      <c r="H30" s="18">
        <f t="shared" si="8"/>
        <v>0</v>
      </c>
      <c r="I30" s="57">
        <f t="shared" si="9"/>
        <v>0</v>
      </c>
    </row>
    <row r="31" spans="1:9" s="2" customFormat="1" ht="24.95" customHeight="1" thickBot="1" x14ac:dyDescent="0.25">
      <c r="A31" s="108" t="s">
        <v>50</v>
      </c>
      <c r="B31" s="105"/>
      <c r="C31" s="61"/>
      <c r="D31" s="62" t="s">
        <v>46</v>
      </c>
      <c r="E31" s="63" t="s">
        <v>37</v>
      </c>
      <c r="F31" s="64">
        <v>7</v>
      </c>
      <c r="G31" s="65"/>
      <c r="H31" s="65">
        <f t="shared" si="6"/>
        <v>0</v>
      </c>
      <c r="I31" s="66">
        <f t="shared" si="7"/>
        <v>0</v>
      </c>
    </row>
    <row r="32" spans="1:9" s="2" customFormat="1" ht="24.95" customHeight="1" thickBot="1" x14ac:dyDescent="0.25">
      <c r="A32" s="110"/>
      <c r="B32" s="109"/>
      <c r="C32" s="70"/>
      <c r="D32" s="71" t="s">
        <v>41</v>
      </c>
      <c r="E32" s="72"/>
      <c r="F32" s="73"/>
      <c r="G32" s="74"/>
      <c r="H32" s="96">
        <f>SUM(H21:H31)</f>
        <v>0</v>
      </c>
      <c r="I32" s="96">
        <f>SUM(I21:I31)</f>
        <v>0</v>
      </c>
    </row>
    <row r="33" spans="1:9" s="2" customFormat="1" ht="24.95" customHeight="1" thickBot="1" x14ac:dyDescent="0.25">
      <c r="A33" s="117" t="s">
        <v>44</v>
      </c>
      <c r="B33" s="118"/>
      <c r="C33" s="118"/>
      <c r="D33" s="118"/>
      <c r="E33" s="118"/>
      <c r="F33" s="118"/>
      <c r="G33" s="118"/>
      <c r="H33" s="118"/>
      <c r="I33" s="119"/>
    </row>
    <row r="34" spans="1:9" s="2" customFormat="1" ht="24.95" customHeight="1" x14ac:dyDescent="0.2">
      <c r="A34" s="106" t="s">
        <v>52</v>
      </c>
      <c r="B34" s="111"/>
      <c r="C34" s="91"/>
      <c r="D34" s="95" t="s">
        <v>51</v>
      </c>
      <c r="E34" s="92" t="s">
        <v>6</v>
      </c>
      <c r="F34" s="88">
        <v>1</v>
      </c>
      <c r="G34" s="93"/>
      <c r="H34" s="93">
        <f>F34*G34</f>
        <v>0</v>
      </c>
      <c r="I34" s="94">
        <f>H34*1.21</f>
        <v>0</v>
      </c>
    </row>
    <row r="35" spans="1:9" s="2" customFormat="1" ht="24.95" customHeight="1" x14ac:dyDescent="0.2">
      <c r="A35" s="107" t="s">
        <v>68</v>
      </c>
      <c r="B35" s="103"/>
      <c r="C35" s="14"/>
      <c r="D35" s="19" t="s">
        <v>53</v>
      </c>
      <c r="E35" s="16" t="s">
        <v>6</v>
      </c>
      <c r="F35" s="17">
        <v>1</v>
      </c>
      <c r="G35" s="18"/>
      <c r="H35" s="18">
        <f t="shared" ref="H35:H40" si="10">F35*G35</f>
        <v>0</v>
      </c>
      <c r="I35" s="57">
        <f t="shared" ref="I35:I40" si="11">H35*1.21</f>
        <v>0</v>
      </c>
    </row>
    <row r="36" spans="1:9" s="2" customFormat="1" ht="24.95" customHeight="1" x14ac:dyDescent="0.2">
      <c r="A36" s="107" t="s">
        <v>69</v>
      </c>
      <c r="B36" s="103"/>
      <c r="C36" s="14"/>
      <c r="D36" s="19" t="s">
        <v>56</v>
      </c>
      <c r="E36" s="16" t="s">
        <v>6</v>
      </c>
      <c r="F36" s="17">
        <v>4</v>
      </c>
      <c r="G36" s="18"/>
      <c r="H36" s="18">
        <f t="shared" si="10"/>
        <v>0</v>
      </c>
      <c r="I36" s="57">
        <f t="shared" si="11"/>
        <v>0</v>
      </c>
    </row>
    <row r="37" spans="1:9" s="2" customFormat="1" ht="39" customHeight="1" x14ac:dyDescent="0.2">
      <c r="A37" s="107" t="s">
        <v>70</v>
      </c>
      <c r="B37" s="103"/>
      <c r="C37" s="14"/>
      <c r="D37" s="19" t="s">
        <v>74</v>
      </c>
      <c r="E37" s="16" t="s">
        <v>57</v>
      </c>
      <c r="F37" s="99">
        <v>1.4259999999999999</v>
      </c>
      <c r="G37" s="18"/>
      <c r="H37" s="18">
        <f>F37*G37</f>
        <v>0</v>
      </c>
      <c r="I37" s="57">
        <f>H37*1.21</f>
        <v>0</v>
      </c>
    </row>
    <row r="38" spans="1:9" s="2" customFormat="1" ht="24.95" customHeight="1" x14ac:dyDescent="0.2">
      <c r="A38" s="107" t="s">
        <v>71</v>
      </c>
      <c r="B38" s="103"/>
      <c r="C38" s="14"/>
      <c r="D38" s="19" t="s">
        <v>64</v>
      </c>
      <c r="E38" s="16" t="s">
        <v>6</v>
      </c>
      <c r="F38" s="17">
        <v>1</v>
      </c>
      <c r="G38" s="18"/>
      <c r="H38" s="18">
        <f t="shared" ref="H38:H39" si="12">F38*G38</f>
        <v>0</v>
      </c>
      <c r="I38" s="57">
        <f t="shared" ref="I38:I39" si="13">H38*1.21</f>
        <v>0</v>
      </c>
    </row>
    <row r="39" spans="1:9" s="2" customFormat="1" ht="24.95" customHeight="1" x14ac:dyDescent="0.2">
      <c r="A39" s="107" t="s">
        <v>72</v>
      </c>
      <c r="B39" s="104"/>
      <c r="C39" s="98"/>
      <c r="D39" s="39" t="s">
        <v>75</v>
      </c>
      <c r="E39" s="100" t="s">
        <v>6</v>
      </c>
      <c r="F39" s="100">
        <v>1</v>
      </c>
      <c r="G39" s="98"/>
      <c r="H39" s="18">
        <f t="shared" si="12"/>
        <v>0</v>
      </c>
      <c r="I39" s="57">
        <f t="shared" si="13"/>
        <v>0</v>
      </c>
    </row>
    <row r="40" spans="1:9" s="2" customFormat="1" ht="24.95" customHeight="1" thickBot="1" x14ac:dyDescent="0.25">
      <c r="A40" s="108" t="s">
        <v>73</v>
      </c>
      <c r="B40" s="105"/>
      <c r="C40" s="61"/>
      <c r="D40" s="62" t="s">
        <v>46</v>
      </c>
      <c r="E40" s="63" t="s">
        <v>6</v>
      </c>
      <c r="F40" s="64">
        <v>1</v>
      </c>
      <c r="G40" s="65"/>
      <c r="H40" s="65">
        <f t="shared" si="10"/>
        <v>0</v>
      </c>
      <c r="I40" s="66">
        <f t="shared" si="11"/>
        <v>0</v>
      </c>
    </row>
    <row r="41" spans="1:9" s="2" customFormat="1" ht="24.95" customHeight="1" thickBot="1" x14ac:dyDescent="0.25">
      <c r="A41" s="46"/>
      <c r="B41" s="69"/>
      <c r="C41" s="70"/>
      <c r="D41" s="71" t="s">
        <v>45</v>
      </c>
      <c r="E41" s="72"/>
      <c r="F41" s="73"/>
      <c r="G41" s="74"/>
      <c r="H41" s="96">
        <f>SUM(H34:H40)</f>
        <v>0</v>
      </c>
      <c r="I41" s="97">
        <f>SUM(I34:I40)</f>
        <v>0</v>
      </c>
    </row>
    <row r="42" spans="1:9" s="2" customFormat="1" ht="24.95" customHeight="1" x14ac:dyDescent="0.2">
      <c r="A42" s="54"/>
      <c r="B42" s="29"/>
      <c r="C42" s="30"/>
      <c r="D42" s="31" t="s">
        <v>20</v>
      </c>
      <c r="E42" s="32" t="s">
        <v>24</v>
      </c>
      <c r="F42" s="33">
        <v>1</v>
      </c>
      <c r="G42" s="34"/>
      <c r="H42" s="34">
        <f>F42*G42</f>
        <v>0</v>
      </c>
      <c r="I42" s="55">
        <f>H42*1.21</f>
        <v>0</v>
      </c>
    </row>
    <row r="43" spans="1:9" s="2" customFormat="1" ht="24.95" customHeight="1" thickBot="1" x14ac:dyDescent="0.25">
      <c r="A43" s="41"/>
      <c r="B43" s="25"/>
      <c r="C43" s="26"/>
      <c r="D43" s="68" t="s">
        <v>38</v>
      </c>
      <c r="E43" s="27" t="s">
        <v>24</v>
      </c>
      <c r="F43" s="28">
        <v>1</v>
      </c>
      <c r="G43" s="24"/>
      <c r="H43" s="24">
        <f t="shared" si="0"/>
        <v>0</v>
      </c>
      <c r="I43" s="24">
        <f t="shared" si="1"/>
        <v>0</v>
      </c>
    </row>
    <row r="44" spans="1:9" s="1" customFormat="1" ht="24.95" customHeight="1" thickBot="1" x14ac:dyDescent="0.25">
      <c r="A44" s="75"/>
      <c r="B44" s="76"/>
      <c r="C44" s="77"/>
      <c r="D44" s="78" t="s">
        <v>16</v>
      </c>
      <c r="E44" s="79"/>
      <c r="F44" s="80"/>
      <c r="G44" s="81"/>
      <c r="H44" s="82">
        <f>H19+H32+H41+H42+H43</f>
        <v>0</v>
      </c>
      <c r="I44" s="82">
        <f>I19+I32+I41+I42+I43</f>
        <v>0</v>
      </c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</sheetData>
  <mergeCells count="4">
    <mergeCell ref="A3:I3"/>
    <mergeCell ref="A6:I6"/>
    <mergeCell ref="A20:I20"/>
    <mergeCell ref="A33:I3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</dc:creator>
  <cp:lastModifiedBy>Filipovský Pavel</cp:lastModifiedBy>
  <cp:lastPrinted>2019-06-17T07:43:03Z</cp:lastPrinted>
  <dcterms:created xsi:type="dcterms:W3CDTF">2015-12-08T21:15:34Z</dcterms:created>
  <dcterms:modified xsi:type="dcterms:W3CDTF">2019-07-03T07:20:13Z</dcterms:modified>
</cp:coreProperties>
</file>