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50" windowWidth="14505" windowHeight="14940" activeTab="3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soupis'!$A$50:$H$90</definedName>
    <definedName name="_xlnm.Print_Area" localSheetId="1">'Rekapitulace'!$A$1:$E$16</definedName>
    <definedName name="_xlnm.Print_Area" localSheetId="0">'Titul'!$A$1:$I$11</definedName>
    <definedName name="_xlnm.Print_Area" localSheetId="3">'VON'!$A$1:$G$28</definedName>
  </definedNames>
  <calcPr calcId="152511"/>
</workbook>
</file>

<file path=xl/sharedStrings.xml><?xml version="1.0" encoding="utf-8"?>
<sst xmlns="http://schemas.openxmlformats.org/spreadsheetml/2006/main" count="256" uniqueCount="121">
  <si>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</si>
  <si>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</si>
  <si>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</si>
  <si>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</si>
  <si>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</si>
  <si>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</si>
  <si>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</si>
  <si>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</si>
  <si>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</si>
  <si>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</si>
  <si>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</si>
  <si>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</si>
  <si>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</si>
  <si>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</si>
  <si>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</si>
  <si>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</si>
  <si>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</si>
  <si>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</si>
  <si>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</si>
  <si>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</si>
  <si>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</si>
  <si>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</si>
  <si>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</si>
  <si>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</si>
  <si>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kpl</t>
  </si>
  <si>
    <t>hod</t>
  </si>
  <si>
    <t>ks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</si>
  <si>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</si>
  <si>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</si>
  <si>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</si>
  <si>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</si>
  <si>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</si>
  <si>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</si>
  <si>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</si>
  <si>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.-montáže</t>
  </si>
  <si>
    <t>.-protikorozní ochrana OK:</t>
  </si>
  <si>
    <t>.-demontáže, bourání, pomocné práce</t>
  </si>
  <si>
    <t>t</t>
  </si>
  <si>
    <t>.- přesuny materiálu a techniky mimo staveniště</t>
  </si>
  <si>
    <t>Vedlejší a ostatní náklady (VON)</t>
  </si>
  <si>
    <t>VD:</t>
  </si>
  <si>
    <t>položka</t>
  </si>
  <si>
    <t>.- dokumentace skutečného provedení prací, doklady</t>
  </si>
  <si>
    <t xml:space="preserve">.- spojovací materiál </t>
  </si>
  <si>
    <t>.- likvidace odpadu (zbytka pryže, barvy, plasty, obaly, apod.)</t>
  </si>
  <si>
    <t>České Kopisty</t>
  </si>
  <si>
    <t>kg</t>
  </si>
  <si>
    <t>VD České Kopisty, oprava dolních vrat MPK</t>
  </si>
  <si>
    <t>Oprava vrat MPK</t>
  </si>
  <si>
    <t>Oprava dolních čepů</t>
  </si>
  <si>
    <t>Oprava bočních stoliček</t>
  </si>
  <si>
    <t>Poznámka</t>
  </si>
  <si>
    <t>.- potapěčské práce - seřízení bočních a srazových stoliček pod tlakem</t>
  </si>
  <si>
    <t>.- čerpání průsaků do MPK během opravy</t>
  </si>
  <si>
    <t>provede provozovatel VD</t>
  </si>
  <si>
    <t>.- odpojení od ASŘ, demontáže čidel</t>
  </si>
  <si>
    <t>.- montáž čidel, připojení k ASŘ a seřízení pohybu</t>
  </si>
  <si>
    <t xml:space="preserve"> - </t>
  </si>
  <si>
    <t>.- zdvihací technika - kladkostroje, autojeřáby</t>
  </si>
  <si>
    <t>.- zahrazení a sčerpání MPK včetně techniky</t>
  </si>
  <si>
    <t>.- zaplavení a vyhrazení MPK včetně techniky</t>
  </si>
  <si>
    <t>¨5</t>
  </si>
  <si>
    <t>.- Inženýrská příprava - plán prací, plán pro případ havárie, plán BOZP</t>
  </si>
  <si>
    <t>.-opravné a úpravné práce</t>
  </si>
  <si>
    <t>celkem oprava dolních ložisek vrat</t>
  </si>
  <si>
    <t>Oprava dolních ložisek vrat</t>
  </si>
  <si>
    <t>.- nový čep dolního ložiska - ocel DIN 1.4021</t>
  </si>
  <si>
    <t>.- nové lůžko čepu ložiska - bronz CuSn8</t>
  </si>
  <si>
    <t>.- nové klíny patní desky čepu - ocel E335 (11600)</t>
  </si>
  <si>
    <t xml:space="preserve">  .- šroub oboustranný M30x110                    (8.8)</t>
  </si>
  <si>
    <t>.- podložky 32/75/10 mm                            (1.4301)</t>
  </si>
  <si>
    <t xml:space="preserve">  .- matice M30                                            (8.8)</t>
  </si>
  <si>
    <t>.- demontáž dolního ložiska</t>
  </si>
  <si>
    <r>
      <t xml:space="preserve">.- vložky PTFE cca </t>
    </r>
    <r>
      <rPr>
        <sz val="10"/>
        <color indexed="8"/>
        <rFont val="Symbol"/>
        <family val="1"/>
      </rPr>
      <t>f</t>
    </r>
    <r>
      <rPr>
        <sz val="10"/>
        <color indexed="8"/>
        <rFont val="Arial CE"/>
        <family val="2"/>
      </rPr>
      <t>240/152…9 mm           (PTFE)</t>
    </r>
  </si>
  <si>
    <t>.- maziva, brusiva, pomocný materiál</t>
  </si>
  <si>
    <t>.- přípravky, ochranné prostředky</t>
  </si>
  <si>
    <t>.- příprava povrchů OK- otryskání P Sa 2.5, resp. P St 2 na místě</t>
  </si>
  <si>
    <r>
      <t xml:space="preserve">.-oprava kotevní desky
</t>
    </r>
    <r>
      <rPr>
        <i/>
        <sz val="10"/>
        <rFont val="Arial CE"/>
        <family val="2"/>
      </rPr>
      <t xml:space="preserve">   - začištění a vyrovnání dosedacích ploch klínů
   - revize závitových otvorů (M30)</t>
    </r>
  </si>
  <si>
    <r>
      <t xml:space="preserve">.-oprava patní desky ložiska
</t>
    </r>
    <r>
      <rPr>
        <i/>
        <sz val="10"/>
        <rFont val="Arial CE"/>
        <family val="2"/>
      </rPr>
      <t xml:space="preserve">   - začištění a vyrovnání dosedacích ploch klínů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 xml:space="preserve">   - začištění lůžka patního čepu (společně s čepem)</t>
    </r>
  </si>
  <si>
    <t>.- demontáž vzpěrných vrat na plato PK</t>
  </si>
  <si>
    <r>
      <t xml:space="preserve">.-úprava kce vrat pro osazení mazacího potrubí
</t>
    </r>
    <r>
      <rPr>
        <i/>
        <sz val="10"/>
        <rFont val="Arial CE"/>
        <family val="2"/>
      </rPr>
      <t xml:space="preserve">   - prostupy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 xml:space="preserve">   - kotevní body</t>
    </r>
  </si>
  <si>
    <r>
      <t xml:space="preserve">.- povrchová ochrana OK (EP, Im1, H - finální NDFT 500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m)
</t>
    </r>
    <r>
      <rPr>
        <i/>
        <sz val="10"/>
        <color indexed="8"/>
        <rFont val="Arial CE"/>
        <family val="2"/>
      </rPr>
      <t xml:space="preserve">  - dolní ložisko vrat
  - mazací potrubí včetně kotevních prvků</t>
    </r>
  </si>
  <si>
    <r>
      <t xml:space="preserve">.- mazací potrubí dolního čepu vrat
</t>
    </r>
    <r>
      <rPr>
        <i/>
        <sz val="10"/>
        <color indexed="8"/>
        <rFont val="Arial CE"/>
        <family val="2"/>
      </rPr>
      <t xml:space="preserve">  - trubní vedení 
  - kotevními prvky (konzoly, kameny, spoj.mat., …) 
   - koncovky a spojky potrubí</t>
    </r>
    <r>
      <rPr>
        <sz val="10"/>
        <color indexed="8"/>
        <rFont val="Arial CE"/>
        <family val="2"/>
      </rPr>
      <t xml:space="preserve"> </t>
    </r>
  </si>
  <si>
    <t>Oprava bočních stoliček vrat MPK</t>
  </si>
  <si>
    <t>celkem oprava bočních stoliček vrat MPK</t>
  </si>
  <si>
    <t xml:space="preserve">.- pomocné lešení </t>
  </si>
  <si>
    <r>
      <t xml:space="preserve">.-revize opěrných desek na zdi
</t>
    </r>
    <r>
      <rPr>
        <i/>
        <sz val="10"/>
        <rFont val="Arial CE"/>
        <family val="2"/>
      </rPr>
      <t xml:space="preserve">   - začištění dosedacích ploch
   - revize závitových otvorů</t>
    </r>
  </si>
  <si>
    <t>.- příprava povrchů OK- otryskání Sa 2.5, resp. P St 2 na stavbě</t>
  </si>
  <si>
    <r>
      <t xml:space="preserve">.- povrchová ochrana OK (EP, Im1, H - finální NDFT 500 </t>
    </r>
    <r>
      <rPr>
        <sz val="10"/>
        <color indexed="8"/>
        <rFont val="Symbol"/>
        <family val="1"/>
      </rPr>
      <t>m</t>
    </r>
    <r>
      <rPr>
        <sz val="10"/>
        <color indexed="8"/>
        <rFont val="Arial CE"/>
        <family val="2"/>
      </rPr>
      <t xml:space="preserve">m)
</t>
    </r>
    <r>
      <rPr>
        <i/>
        <sz val="10"/>
        <color indexed="8"/>
        <rFont val="Arial CE"/>
        <family val="2"/>
      </rPr>
      <t xml:space="preserve">  - opěrná deska na zdi
  - boční stolička včetně navazující OK vrat (oprava poškozené PKO)</t>
    </r>
  </si>
  <si>
    <r>
      <t xml:space="preserve">.-revize srazových stoliček
</t>
    </r>
    <r>
      <rPr>
        <i/>
        <sz val="10"/>
        <rFont val="Arial CE"/>
        <family val="2"/>
      </rPr>
      <t xml:space="preserve">   - kontrola pohybu, očištění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 xml:space="preserve">   - promazání, konzervace (závity)</t>
    </r>
  </si>
  <si>
    <t>.- zajišťovací prvky stoliček (objímky, šouby apod.)           (nerez, broz,..)</t>
  </si>
  <si>
    <t>.- nové opěrné destičky na zeď                                       (1.4021)</t>
  </si>
  <si>
    <t>.- nové stoličky krátké                                                    (S355)</t>
  </si>
  <si>
    <t>.- nové stoličky dlouhé                                                    (S355)</t>
  </si>
  <si>
    <t>.- stavěcí šrouby stoliček krátkých (cca M72)                    (1.4021)</t>
  </si>
  <si>
    <t>.- stavěcí šrouby stoliček dlouhých (cca M72)                    (1.4021)</t>
  </si>
  <si>
    <t xml:space="preserve">  .- podložka pružná  16.2                                                    (A2)</t>
  </si>
  <si>
    <t xml:space="preserve">  .- šroub s válcovou hlavou (imbus) M16x40                          (A2)</t>
  </si>
  <si>
    <t xml:space="preserve">  .- matice M24                                                                   (Zn)</t>
  </si>
  <si>
    <t xml:space="preserve">  .- šroub s šestihran.hlavou M24x110                                  (A2)</t>
  </si>
  <si>
    <t xml:space="preserve">  .- šroub s šestihran.hlavou M16x55                                     (A2)</t>
  </si>
  <si>
    <t xml:space="preserve">  .- podložka pérová D24.5                                                  (A2)</t>
  </si>
  <si>
    <t>.- pomocné podkladní konstrukce vrat na břehu (kozy)</t>
  </si>
  <si>
    <t>.- dílenská a výrobní dokumentace</t>
  </si>
  <si>
    <t>E.6. Soupis prací a dodávek</t>
  </si>
  <si>
    <t>E.6.1.</t>
  </si>
  <si>
    <t>E.6.2.</t>
  </si>
  <si>
    <t>E.6.3.</t>
  </si>
  <si>
    <r>
      <t xml:space="preserve">.-úprava horních a dolních bočních stoliček
</t>
    </r>
    <r>
      <rPr>
        <i/>
        <sz val="10"/>
        <rFont val="Arial CE"/>
        <family val="2"/>
      </rPr>
      <t xml:space="preserve">   - odříznutí a začištění montážní plochy</t>
    </r>
    <r>
      <rPr>
        <sz val="10"/>
        <rFont val="Arial CE"/>
        <family val="2"/>
      </rPr>
      <t xml:space="preserve">
</t>
    </r>
    <r>
      <rPr>
        <i/>
        <sz val="10"/>
        <rFont val="Arial CE"/>
        <family val="2"/>
      </rPr>
      <t xml:space="preserve">   - závity pro montáž nastavitelných stoliček
   - demontáž opěrek ze zdi</t>
    </r>
  </si>
  <si>
    <t>.- montáž dolních a horních bočních stoliček</t>
  </si>
  <si>
    <t>.- montáž opěrných destiček na zeď</t>
  </si>
  <si>
    <t>.- montáž bočních stoliček</t>
  </si>
  <si>
    <t>.- základní nastavení bočních a srazových stoliček (na suchu), zkouška</t>
  </si>
  <si>
    <t>.- montáž dolního ložiska vrátně vzpěrných vrat</t>
  </si>
  <si>
    <t>.- montáž vrátně vzpěrných vrat</t>
  </si>
  <si>
    <t>.- montáž mazání vzpěrných vrat</t>
  </si>
  <si>
    <t>.- montáž pohonu vzpěrných vrat</t>
  </si>
  <si>
    <t>.- montáž výstroje vzpěrných vrat</t>
  </si>
  <si>
    <t>.- demontáž výstroje vzpěrných vrat</t>
  </si>
  <si>
    <t>.- demontáž pohonu vzpěrných vrat</t>
  </si>
  <si>
    <t>.- demontáž stávajících bočních stoliček včetně opěrek na zdi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</si>
</sst>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Symbol"/>
      <family val="1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color indexed="8"/>
      <name val="Arial CE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b/>
      <i/>
      <u val="single"/>
      <sz val="10"/>
      <color rgb="FF0000CC"/>
      <name val="Arial CE"/>
      <family val="2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/>
    <xf numFmtId="164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4" fontId="3" fillId="0" borderId="20" xfId="0" applyNumberFormat="1" applyFont="1" applyFill="1" applyBorder="1"/>
    <xf numFmtId="164" fontId="4" fillId="0" borderId="21" xfId="0" applyNumberFormat="1" applyFont="1" applyFill="1" applyBorder="1"/>
    <xf numFmtId="0" fontId="14" fillId="0" borderId="0" xfId="0" applyFont="1" applyFill="1" applyBorder="1"/>
    <xf numFmtId="0" fontId="8" fillId="0" borderId="0" xfId="0" applyFont="1" applyBorder="1"/>
    <xf numFmtId="0" fontId="15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4" fontId="0" fillId="0" borderId="22" xfId="0" applyNumberFormat="1" applyFill="1" applyBorder="1" applyAlignment="1">
      <alignment vertical="center"/>
    </xf>
    <xf numFmtId="0" fontId="14" fillId="0" borderId="0" xfId="0" applyFont="1" applyBorder="1"/>
    <xf numFmtId="0" fontId="18" fillId="0" borderId="23" xfId="0" applyFont="1" applyFill="1" applyBorder="1"/>
    <xf numFmtId="0" fontId="18" fillId="0" borderId="24" xfId="0" applyFont="1" applyFill="1" applyBorder="1"/>
    <xf numFmtId="0" fontId="8" fillId="0" borderId="0" xfId="0" applyFont="1" applyFill="1" applyBorder="1"/>
    <xf numFmtId="0" fontId="19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164" fontId="0" fillId="0" borderId="15" xfId="0" applyNumberForma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43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43" fontId="0" fillId="0" borderId="22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4" fillId="0" borderId="0" xfId="0" applyFont="1" applyFill="1"/>
    <xf numFmtId="0" fontId="16" fillId="0" borderId="0" xfId="0" applyFont="1"/>
    <xf numFmtId="0" fontId="4" fillId="0" borderId="2" xfId="0" applyFont="1" applyFill="1" applyBorder="1"/>
    <xf numFmtId="3" fontId="21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43" fontId="0" fillId="0" borderId="23" xfId="0" applyNumberForma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26" fillId="0" borderId="12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42" fontId="25" fillId="0" borderId="13" xfId="0" applyNumberFormat="1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43" fontId="0" fillId="2" borderId="15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F16" sqref="F16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8" t="s">
        <v>104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59" t="s">
        <v>8</v>
      </c>
      <c r="B5" s="58" t="s">
        <v>47</v>
      </c>
      <c r="C5" s="4"/>
    </row>
    <row r="6" spans="1:2" ht="15">
      <c r="A6" s="116" t="s">
        <v>40</v>
      </c>
      <c r="B6" s="117" t="s">
        <v>45</v>
      </c>
    </row>
    <row r="7" ht="15">
      <c r="A7" s="5"/>
    </row>
    <row r="8" spans="1:2" s="50" customFormat="1" ht="15.75">
      <c r="A8" s="49" t="s">
        <v>105</v>
      </c>
      <c r="B8" s="49" t="s">
        <v>29</v>
      </c>
    </row>
    <row r="9" spans="1:2" s="50" customFormat="1" ht="15.75">
      <c r="A9" s="49" t="s">
        <v>106</v>
      </c>
      <c r="B9" s="49" t="s">
        <v>30</v>
      </c>
    </row>
    <row r="10" spans="1:2" s="50" customFormat="1" ht="15.75">
      <c r="A10" s="49" t="s">
        <v>107</v>
      </c>
      <c r="B10" s="49" t="s">
        <v>39</v>
      </c>
    </row>
    <row r="11" spans="1:2" ht="15.75">
      <c r="A11" s="49"/>
      <c r="B11" s="58"/>
    </row>
    <row r="12" s="50" customFormat="1" ht="15.75">
      <c r="A12" s="49"/>
    </row>
    <row r="13" spans="1:2" s="50" customFormat="1" ht="15.75">
      <c r="A13" s="120"/>
      <c r="B13" s="119"/>
    </row>
    <row r="14" s="50" customFormat="1" ht="15.75">
      <c r="A14" s="49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 topLeftCell="A1">
      <selection activeCell="D11" sqref="D11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5" t="str">
        <f>Titul!A2</f>
        <v>E.6. Soupis prací a dodávek</v>
      </c>
    </row>
    <row r="2" ht="23.25">
      <c r="A2" s="55"/>
    </row>
    <row r="3" spans="1:2" ht="15.75">
      <c r="A3" s="60" t="str">
        <f>Titul!A8</f>
        <v>E.6.1.</v>
      </c>
      <c r="B3" s="58" t="str">
        <f>Titul!B8</f>
        <v>Rekapitulace soupisu prací</v>
      </c>
    </row>
    <row r="5" spans="1:2" ht="15.75">
      <c r="A5" s="3" t="s">
        <v>8</v>
      </c>
      <c r="B5" s="58" t="str">
        <f>Titul!B5</f>
        <v>VD České Kopisty, oprava dolních vrat MPK</v>
      </c>
    </row>
    <row r="6" spans="1:2" ht="15.75">
      <c r="A6" s="3" t="s">
        <v>40</v>
      </c>
      <c r="B6" s="3" t="str">
        <f>Titul!B6</f>
        <v>České Kopisty</v>
      </c>
    </row>
    <row r="7" ht="13.5" thickBot="1"/>
    <row r="8" spans="1:5" ht="13.5" thickBot="1">
      <c r="A8" s="6" t="s">
        <v>41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0" spans="1:5" ht="12.75" customHeight="1">
      <c r="A10" s="118" t="s">
        <v>48</v>
      </c>
      <c r="B10" s="16" t="s">
        <v>49</v>
      </c>
      <c r="C10" s="17">
        <v>1</v>
      </c>
      <c r="D10" s="18">
        <f>'Položkový soupis'!G49</f>
        <v>0</v>
      </c>
      <c r="E10" s="19">
        <f>C10*D10</f>
        <v>0</v>
      </c>
    </row>
    <row r="11" spans="1:5" ht="12.75" customHeight="1" thickBot="1">
      <c r="A11" s="121" t="s">
        <v>0</v>
      </c>
      <c r="B11" s="21" t="s">
        <v>50</v>
      </c>
      <c r="C11" s="1">
        <v>1</v>
      </c>
      <c r="D11" s="2">
        <f>'Položkový soupis'!G90</f>
        <v>0</v>
      </c>
      <c r="E11" s="22">
        <f>C11*D11</f>
        <v>0</v>
      </c>
    </row>
    <row r="12" spans="1:5" ht="13.5" thickBot="1">
      <c r="A12" s="23" t="s">
        <v>0</v>
      </c>
      <c r="B12" s="24" t="s">
        <v>7</v>
      </c>
      <c r="C12" s="25"/>
      <c r="D12" s="26"/>
      <c r="E12" s="27">
        <f>SUM(E10:E11)</f>
        <v>0</v>
      </c>
    </row>
    <row r="13" spans="1:5" ht="15">
      <c r="A13" s="15" t="s">
        <v>21</v>
      </c>
      <c r="B13" s="42" t="s">
        <v>16</v>
      </c>
      <c r="C13" s="17">
        <v>1</v>
      </c>
      <c r="D13" s="18">
        <f>VON!F28</f>
        <v>0</v>
      </c>
      <c r="E13" s="19">
        <f>C13*D13</f>
        <v>0</v>
      </c>
    </row>
    <row r="14" spans="1:5" ht="13.5" thickBot="1">
      <c r="A14" s="20" t="s">
        <v>0</v>
      </c>
      <c r="B14" s="43" t="s">
        <v>0</v>
      </c>
      <c r="C14" s="1"/>
      <c r="D14" s="2"/>
      <c r="E14" s="22"/>
    </row>
    <row r="15" spans="1:5" ht="13.5" thickBot="1">
      <c r="A15" s="23" t="s">
        <v>0</v>
      </c>
      <c r="B15" s="44" t="s">
        <v>7</v>
      </c>
      <c r="C15" s="45"/>
      <c r="D15" s="46"/>
      <c r="E15" s="47">
        <f>SUM(E13:E14)</f>
        <v>0</v>
      </c>
    </row>
    <row r="16" spans="1:8" ht="15.75" thickBot="1">
      <c r="A16" s="122" t="s">
        <v>12</v>
      </c>
      <c r="B16" s="28"/>
      <c r="C16" s="29"/>
      <c r="D16" s="30"/>
      <c r="E16" s="31">
        <f>+E12+E15</f>
        <v>0</v>
      </c>
      <c r="H16" s="5" t="s">
        <v>0</v>
      </c>
    </row>
    <row r="17" spans="1:5" ht="15">
      <c r="A17" s="32"/>
      <c r="B17" s="33"/>
      <c r="C17" s="34"/>
      <c r="D17" s="35"/>
      <c r="E17" s="36"/>
    </row>
    <row r="18" spans="1:5" ht="13.5" thickBot="1">
      <c r="A18" s="37"/>
      <c r="B18" s="38"/>
      <c r="C18" s="34"/>
      <c r="D18" s="35"/>
      <c r="E18" s="35"/>
    </row>
    <row r="19" spans="1:5" ht="15.75" thickBot="1">
      <c r="A19" s="56" t="s">
        <v>13</v>
      </c>
      <c r="B19" s="28"/>
      <c r="C19" s="39">
        <v>0.21</v>
      </c>
      <c r="D19" s="26"/>
      <c r="E19" s="40">
        <f>E16*C19</f>
        <v>0</v>
      </c>
    </row>
    <row r="20" spans="1:5" ht="15.75" thickBot="1">
      <c r="A20" s="57" t="s">
        <v>14</v>
      </c>
      <c r="B20" s="41"/>
      <c r="C20" s="29"/>
      <c r="D20" s="30"/>
      <c r="E20" s="31">
        <f>E16+E19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 topLeftCell="A1">
      <selection activeCell="B53" sqref="B53"/>
    </sheetView>
  </sheetViews>
  <sheetFormatPr defaultColWidth="9.140625" defaultRowHeight="15"/>
  <cols>
    <col min="1" max="1" width="6.7109375" style="61" customWidth="1"/>
    <col min="2" max="2" width="63.7109375" style="61" customWidth="1"/>
    <col min="3" max="3" width="10.7109375" style="63" customWidth="1"/>
    <col min="4" max="4" width="9.7109375" style="64" customWidth="1"/>
    <col min="5" max="5" width="6.8515625" style="64" customWidth="1"/>
    <col min="6" max="6" width="10.7109375" style="65" customWidth="1"/>
    <col min="7" max="7" width="12.7109375" style="65" customWidth="1"/>
    <col min="8" max="8" width="22.00390625" style="65" customWidth="1"/>
    <col min="9" max="15" width="9.421875" style="65" customWidth="1"/>
    <col min="16" max="223" width="9.140625" style="65" customWidth="1"/>
    <col min="224" max="224" width="23.421875" style="65" customWidth="1"/>
    <col min="225" max="225" width="56.57421875" style="65" customWidth="1"/>
    <col min="226" max="226" width="10.00390625" style="65" customWidth="1"/>
    <col min="227" max="227" width="4.421875" style="65" customWidth="1"/>
    <col min="228" max="228" width="7.421875" style="65" customWidth="1"/>
    <col min="229" max="229" width="15.7109375" style="65" customWidth="1"/>
    <col min="230" max="230" width="8.421875" style="65" customWidth="1"/>
    <col min="231" max="231" width="13.7109375" style="65" bestFit="1" customWidth="1"/>
    <col min="232" max="232" width="18.57421875" style="65" bestFit="1" customWidth="1"/>
    <col min="233" max="233" width="10.421875" style="65" customWidth="1"/>
    <col min="234" max="234" width="17.00390625" style="65" customWidth="1"/>
    <col min="235" max="479" width="9.140625" style="65" customWidth="1"/>
    <col min="480" max="480" width="23.421875" style="65" customWidth="1"/>
    <col min="481" max="481" width="56.57421875" style="65" customWidth="1"/>
    <col min="482" max="482" width="10.00390625" style="65" customWidth="1"/>
    <col min="483" max="483" width="4.421875" style="65" customWidth="1"/>
    <col min="484" max="484" width="7.421875" style="65" customWidth="1"/>
    <col min="485" max="485" width="15.7109375" style="65" customWidth="1"/>
    <col min="486" max="486" width="8.421875" style="65" customWidth="1"/>
    <col min="487" max="487" width="13.7109375" style="65" bestFit="1" customWidth="1"/>
    <col min="488" max="488" width="18.57421875" style="65" bestFit="1" customWidth="1"/>
    <col min="489" max="489" width="10.421875" style="65" customWidth="1"/>
    <col min="490" max="490" width="17.00390625" style="65" customWidth="1"/>
    <col min="491" max="735" width="9.140625" style="65" customWidth="1"/>
    <col min="736" max="736" width="23.421875" style="65" customWidth="1"/>
    <col min="737" max="737" width="56.57421875" style="65" customWidth="1"/>
    <col min="738" max="738" width="10.00390625" style="65" customWidth="1"/>
    <col min="739" max="739" width="4.421875" style="65" customWidth="1"/>
    <col min="740" max="740" width="7.421875" style="65" customWidth="1"/>
    <col min="741" max="741" width="15.7109375" style="65" customWidth="1"/>
    <col min="742" max="742" width="8.421875" style="65" customWidth="1"/>
    <col min="743" max="743" width="13.7109375" style="65" bestFit="1" customWidth="1"/>
    <col min="744" max="744" width="18.57421875" style="65" bestFit="1" customWidth="1"/>
    <col min="745" max="745" width="10.421875" style="65" customWidth="1"/>
    <col min="746" max="746" width="17.00390625" style="65" customWidth="1"/>
    <col min="747" max="991" width="9.140625" style="65" customWidth="1"/>
    <col min="992" max="992" width="23.421875" style="65" customWidth="1"/>
    <col min="993" max="993" width="56.57421875" style="65" customWidth="1"/>
    <col min="994" max="994" width="10.00390625" style="65" customWidth="1"/>
    <col min="995" max="995" width="4.421875" style="65" customWidth="1"/>
    <col min="996" max="996" width="7.421875" style="65" customWidth="1"/>
    <col min="997" max="997" width="15.7109375" style="65" customWidth="1"/>
    <col min="998" max="998" width="8.421875" style="65" customWidth="1"/>
    <col min="999" max="999" width="13.7109375" style="65" bestFit="1" customWidth="1"/>
    <col min="1000" max="1000" width="18.57421875" style="65" bestFit="1" customWidth="1"/>
    <col min="1001" max="1001" width="10.421875" style="65" customWidth="1"/>
    <col min="1002" max="1002" width="17.00390625" style="65" customWidth="1"/>
    <col min="1003" max="1247" width="9.140625" style="65" customWidth="1"/>
    <col min="1248" max="1248" width="23.421875" style="65" customWidth="1"/>
    <col min="1249" max="1249" width="56.57421875" style="65" customWidth="1"/>
    <col min="1250" max="1250" width="10.00390625" style="65" customWidth="1"/>
    <col min="1251" max="1251" width="4.421875" style="65" customWidth="1"/>
    <col min="1252" max="1252" width="7.421875" style="65" customWidth="1"/>
    <col min="1253" max="1253" width="15.7109375" style="65" customWidth="1"/>
    <col min="1254" max="1254" width="8.421875" style="65" customWidth="1"/>
    <col min="1255" max="1255" width="13.7109375" style="65" bestFit="1" customWidth="1"/>
    <col min="1256" max="1256" width="18.57421875" style="65" bestFit="1" customWidth="1"/>
    <col min="1257" max="1257" width="10.421875" style="65" customWidth="1"/>
    <col min="1258" max="1258" width="17.00390625" style="65" customWidth="1"/>
    <col min="1259" max="1503" width="9.140625" style="65" customWidth="1"/>
    <col min="1504" max="1504" width="23.421875" style="65" customWidth="1"/>
    <col min="1505" max="1505" width="56.57421875" style="65" customWidth="1"/>
    <col min="1506" max="1506" width="10.00390625" style="65" customWidth="1"/>
    <col min="1507" max="1507" width="4.421875" style="65" customWidth="1"/>
    <col min="1508" max="1508" width="7.421875" style="65" customWidth="1"/>
    <col min="1509" max="1509" width="15.7109375" style="65" customWidth="1"/>
    <col min="1510" max="1510" width="8.421875" style="65" customWidth="1"/>
    <col min="1511" max="1511" width="13.7109375" style="65" bestFit="1" customWidth="1"/>
    <col min="1512" max="1512" width="18.57421875" style="65" bestFit="1" customWidth="1"/>
    <col min="1513" max="1513" width="10.421875" style="65" customWidth="1"/>
    <col min="1514" max="1514" width="17.00390625" style="65" customWidth="1"/>
    <col min="1515" max="1759" width="9.140625" style="65" customWidth="1"/>
    <col min="1760" max="1760" width="23.421875" style="65" customWidth="1"/>
    <col min="1761" max="1761" width="56.57421875" style="65" customWidth="1"/>
    <col min="1762" max="1762" width="10.00390625" style="65" customWidth="1"/>
    <col min="1763" max="1763" width="4.421875" style="65" customWidth="1"/>
    <col min="1764" max="1764" width="7.421875" style="65" customWidth="1"/>
    <col min="1765" max="1765" width="15.7109375" style="65" customWidth="1"/>
    <col min="1766" max="1766" width="8.421875" style="65" customWidth="1"/>
    <col min="1767" max="1767" width="13.7109375" style="65" bestFit="1" customWidth="1"/>
    <col min="1768" max="1768" width="18.57421875" style="65" bestFit="1" customWidth="1"/>
    <col min="1769" max="1769" width="10.421875" style="65" customWidth="1"/>
    <col min="1770" max="1770" width="17.00390625" style="65" customWidth="1"/>
    <col min="1771" max="2015" width="9.140625" style="65" customWidth="1"/>
    <col min="2016" max="2016" width="23.421875" style="65" customWidth="1"/>
    <col min="2017" max="2017" width="56.57421875" style="65" customWidth="1"/>
    <col min="2018" max="2018" width="10.00390625" style="65" customWidth="1"/>
    <col min="2019" max="2019" width="4.421875" style="65" customWidth="1"/>
    <col min="2020" max="2020" width="7.421875" style="65" customWidth="1"/>
    <col min="2021" max="2021" width="15.7109375" style="65" customWidth="1"/>
    <col min="2022" max="2022" width="8.421875" style="65" customWidth="1"/>
    <col min="2023" max="2023" width="13.7109375" style="65" bestFit="1" customWidth="1"/>
    <col min="2024" max="2024" width="18.57421875" style="65" bestFit="1" customWidth="1"/>
    <col min="2025" max="2025" width="10.421875" style="65" customWidth="1"/>
    <col min="2026" max="2026" width="17.00390625" style="65" customWidth="1"/>
    <col min="2027" max="2271" width="9.140625" style="65" customWidth="1"/>
    <col min="2272" max="2272" width="23.421875" style="65" customWidth="1"/>
    <col min="2273" max="2273" width="56.57421875" style="65" customWidth="1"/>
    <col min="2274" max="2274" width="10.00390625" style="65" customWidth="1"/>
    <col min="2275" max="2275" width="4.421875" style="65" customWidth="1"/>
    <col min="2276" max="2276" width="7.421875" style="65" customWidth="1"/>
    <col min="2277" max="2277" width="15.7109375" style="65" customWidth="1"/>
    <col min="2278" max="2278" width="8.421875" style="65" customWidth="1"/>
    <col min="2279" max="2279" width="13.7109375" style="65" bestFit="1" customWidth="1"/>
    <col min="2280" max="2280" width="18.57421875" style="65" bestFit="1" customWidth="1"/>
    <col min="2281" max="2281" width="10.421875" style="65" customWidth="1"/>
    <col min="2282" max="2282" width="17.00390625" style="65" customWidth="1"/>
    <col min="2283" max="2527" width="9.140625" style="65" customWidth="1"/>
    <col min="2528" max="2528" width="23.421875" style="65" customWidth="1"/>
    <col min="2529" max="2529" width="56.57421875" style="65" customWidth="1"/>
    <col min="2530" max="2530" width="10.00390625" style="65" customWidth="1"/>
    <col min="2531" max="2531" width="4.421875" style="65" customWidth="1"/>
    <col min="2532" max="2532" width="7.421875" style="65" customWidth="1"/>
    <col min="2533" max="2533" width="15.7109375" style="65" customWidth="1"/>
    <col min="2534" max="2534" width="8.421875" style="65" customWidth="1"/>
    <col min="2535" max="2535" width="13.7109375" style="65" bestFit="1" customWidth="1"/>
    <col min="2536" max="2536" width="18.57421875" style="65" bestFit="1" customWidth="1"/>
    <col min="2537" max="2537" width="10.421875" style="65" customWidth="1"/>
    <col min="2538" max="2538" width="17.00390625" style="65" customWidth="1"/>
    <col min="2539" max="2783" width="9.140625" style="65" customWidth="1"/>
    <col min="2784" max="2784" width="23.421875" style="65" customWidth="1"/>
    <col min="2785" max="2785" width="56.57421875" style="65" customWidth="1"/>
    <col min="2786" max="2786" width="10.00390625" style="65" customWidth="1"/>
    <col min="2787" max="2787" width="4.421875" style="65" customWidth="1"/>
    <col min="2788" max="2788" width="7.421875" style="65" customWidth="1"/>
    <col min="2789" max="2789" width="15.7109375" style="65" customWidth="1"/>
    <col min="2790" max="2790" width="8.421875" style="65" customWidth="1"/>
    <col min="2791" max="2791" width="13.7109375" style="65" bestFit="1" customWidth="1"/>
    <col min="2792" max="2792" width="18.57421875" style="65" bestFit="1" customWidth="1"/>
    <col min="2793" max="2793" width="10.421875" style="65" customWidth="1"/>
    <col min="2794" max="2794" width="17.00390625" style="65" customWidth="1"/>
    <col min="2795" max="3039" width="9.140625" style="65" customWidth="1"/>
    <col min="3040" max="3040" width="23.421875" style="65" customWidth="1"/>
    <col min="3041" max="3041" width="56.57421875" style="65" customWidth="1"/>
    <col min="3042" max="3042" width="10.00390625" style="65" customWidth="1"/>
    <col min="3043" max="3043" width="4.421875" style="65" customWidth="1"/>
    <col min="3044" max="3044" width="7.421875" style="65" customWidth="1"/>
    <col min="3045" max="3045" width="15.7109375" style="65" customWidth="1"/>
    <col min="3046" max="3046" width="8.421875" style="65" customWidth="1"/>
    <col min="3047" max="3047" width="13.7109375" style="65" bestFit="1" customWidth="1"/>
    <col min="3048" max="3048" width="18.57421875" style="65" bestFit="1" customWidth="1"/>
    <col min="3049" max="3049" width="10.421875" style="65" customWidth="1"/>
    <col min="3050" max="3050" width="17.00390625" style="65" customWidth="1"/>
    <col min="3051" max="3295" width="9.140625" style="65" customWidth="1"/>
    <col min="3296" max="3296" width="23.421875" style="65" customWidth="1"/>
    <col min="3297" max="3297" width="56.57421875" style="65" customWidth="1"/>
    <col min="3298" max="3298" width="10.00390625" style="65" customWidth="1"/>
    <col min="3299" max="3299" width="4.421875" style="65" customWidth="1"/>
    <col min="3300" max="3300" width="7.421875" style="65" customWidth="1"/>
    <col min="3301" max="3301" width="15.7109375" style="65" customWidth="1"/>
    <col min="3302" max="3302" width="8.421875" style="65" customWidth="1"/>
    <col min="3303" max="3303" width="13.7109375" style="65" bestFit="1" customWidth="1"/>
    <col min="3304" max="3304" width="18.57421875" style="65" bestFit="1" customWidth="1"/>
    <col min="3305" max="3305" width="10.421875" style="65" customWidth="1"/>
    <col min="3306" max="3306" width="17.00390625" style="65" customWidth="1"/>
    <col min="3307" max="3551" width="9.140625" style="65" customWidth="1"/>
    <col min="3552" max="3552" width="23.421875" style="65" customWidth="1"/>
    <col min="3553" max="3553" width="56.57421875" style="65" customWidth="1"/>
    <col min="3554" max="3554" width="10.00390625" style="65" customWidth="1"/>
    <col min="3555" max="3555" width="4.421875" style="65" customWidth="1"/>
    <col min="3556" max="3556" width="7.421875" style="65" customWidth="1"/>
    <col min="3557" max="3557" width="15.7109375" style="65" customWidth="1"/>
    <col min="3558" max="3558" width="8.421875" style="65" customWidth="1"/>
    <col min="3559" max="3559" width="13.7109375" style="65" bestFit="1" customWidth="1"/>
    <col min="3560" max="3560" width="18.57421875" style="65" bestFit="1" customWidth="1"/>
    <col min="3561" max="3561" width="10.421875" style="65" customWidth="1"/>
    <col min="3562" max="3562" width="17.00390625" style="65" customWidth="1"/>
    <col min="3563" max="3807" width="9.140625" style="65" customWidth="1"/>
    <col min="3808" max="3808" width="23.421875" style="65" customWidth="1"/>
    <col min="3809" max="3809" width="56.57421875" style="65" customWidth="1"/>
    <col min="3810" max="3810" width="10.00390625" style="65" customWidth="1"/>
    <col min="3811" max="3811" width="4.421875" style="65" customWidth="1"/>
    <col min="3812" max="3812" width="7.421875" style="65" customWidth="1"/>
    <col min="3813" max="3813" width="15.7109375" style="65" customWidth="1"/>
    <col min="3814" max="3814" width="8.421875" style="65" customWidth="1"/>
    <col min="3815" max="3815" width="13.7109375" style="65" bestFit="1" customWidth="1"/>
    <col min="3816" max="3816" width="18.57421875" style="65" bestFit="1" customWidth="1"/>
    <col min="3817" max="3817" width="10.421875" style="65" customWidth="1"/>
    <col min="3818" max="3818" width="17.00390625" style="65" customWidth="1"/>
    <col min="3819" max="4063" width="9.140625" style="65" customWidth="1"/>
    <col min="4064" max="4064" width="23.421875" style="65" customWidth="1"/>
    <col min="4065" max="4065" width="56.57421875" style="65" customWidth="1"/>
    <col min="4066" max="4066" width="10.00390625" style="65" customWidth="1"/>
    <col min="4067" max="4067" width="4.421875" style="65" customWidth="1"/>
    <col min="4068" max="4068" width="7.421875" style="65" customWidth="1"/>
    <col min="4069" max="4069" width="15.7109375" style="65" customWidth="1"/>
    <col min="4070" max="4070" width="8.421875" style="65" customWidth="1"/>
    <col min="4071" max="4071" width="13.7109375" style="65" bestFit="1" customWidth="1"/>
    <col min="4072" max="4072" width="18.57421875" style="65" bestFit="1" customWidth="1"/>
    <col min="4073" max="4073" width="10.421875" style="65" customWidth="1"/>
    <col min="4074" max="4074" width="17.00390625" style="65" customWidth="1"/>
    <col min="4075" max="4319" width="9.140625" style="65" customWidth="1"/>
    <col min="4320" max="4320" width="23.421875" style="65" customWidth="1"/>
    <col min="4321" max="4321" width="56.57421875" style="65" customWidth="1"/>
    <col min="4322" max="4322" width="10.00390625" style="65" customWidth="1"/>
    <col min="4323" max="4323" width="4.421875" style="65" customWidth="1"/>
    <col min="4324" max="4324" width="7.421875" style="65" customWidth="1"/>
    <col min="4325" max="4325" width="15.7109375" style="65" customWidth="1"/>
    <col min="4326" max="4326" width="8.421875" style="65" customWidth="1"/>
    <col min="4327" max="4327" width="13.7109375" style="65" bestFit="1" customWidth="1"/>
    <col min="4328" max="4328" width="18.57421875" style="65" bestFit="1" customWidth="1"/>
    <col min="4329" max="4329" width="10.421875" style="65" customWidth="1"/>
    <col min="4330" max="4330" width="17.00390625" style="65" customWidth="1"/>
    <col min="4331" max="4575" width="9.140625" style="65" customWidth="1"/>
    <col min="4576" max="4576" width="23.421875" style="65" customWidth="1"/>
    <col min="4577" max="4577" width="56.57421875" style="65" customWidth="1"/>
    <col min="4578" max="4578" width="10.00390625" style="65" customWidth="1"/>
    <col min="4579" max="4579" width="4.421875" style="65" customWidth="1"/>
    <col min="4580" max="4580" width="7.421875" style="65" customWidth="1"/>
    <col min="4581" max="4581" width="15.7109375" style="65" customWidth="1"/>
    <col min="4582" max="4582" width="8.421875" style="65" customWidth="1"/>
    <col min="4583" max="4583" width="13.7109375" style="65" bestFit="1" customWidth="1"/>
    <col min="4584" max="4584" width="18.57421875" style="65" bestFit="1" customWidth="1"/>
    <col min="4585" max="4585" width="10.421875" style="65" customWidth="1"/>
    <col min="4586" max="4586" width="17.00390625" style="65" customWidth="1"/>
    <col min="4587" max="4831" width="9.140625" style="65" customWidth="1"/>
    <col min="4832" max="4832" width="23.421875" style="65" customWidth="1"/>
    <col min="4833" max="4833" width="56.57421875" style="65" customWidth="1"/>
    <col min="4834" max="4834" width="10.00390625" style="65" customWidth="1"/>
    <col min="4835" max="4835" width="4.421875" style="65" customWidth="1"/>
    <col min="4836" max="4836" width="7.421875" style="65" customWidth="1"/>
    <col min="4837" max="4837" width="15.7109375" style="65" customWidth="1"/>
    <col min="4838" max="4838" width="8.421875" style="65" customWidth="1"/>
    <col min="4839" max="4839" width="13.7109375" style="65" bestFit="1" customWidth="1"/>
    <col min="4840" max="4840" width="18.57421875" style="65" bestFit="1" customWidth="1"/>
    <col min="4841" max="4841" width="10.421875" style="65" customWidth="1"/>
    <col min="4842" max="4842" width="17.00390625" style="65" customWidth="1"/>
    <col min="4843" max="5087" width="9.140625" style="65" customWidth="1"/>
    <col min="5088" max="5088" width="23.421875" style="65" customWidth="1"/>
    <col min="5089" max="5089" width="56.57421875" style="65" customWidth="1"/>
    <col min="5090" max="5090" width="10.00390625" style="65" customWidth="1"/>
    <col min="5091" max="5091" width="4.421875" style="65" customWidth="1"/>
    <col min="5092" max="5092" width="7.421875" style="65" customWidth="1"/>
    <col min="5093" max="5093" width="15.7109375" style="65" customWidth="1"/>
    <col min="5094" max="5094" width="8.421875" style="65" customWidth="1"/>
    <col min="5095" max="5095" width="13.7109375" style="65" bestFit="1" customWidth="1"/>
    <col min="5096" max="5096" width="18.57421875" style="65" bestFit="1" customWidth="1"/>
    <col min="5097" max="5097" width="10.421875" style="65" customWidth="1"/>
    <col min="5098" max="5098" width="17.00390625" style="65" customWidth="1"/>
    <col min="5099" max="5343" width="9.140625" style="65" customWidth="1"/>
    <col min="5344" max="5344" width="23.421875" style="65" customWidth="1"/>
    <col min="5345" max="5345" width="56.57421875" style="65" customWidth="1"/>
    <col min="5346" max="5346" width="10.00390625" style="65" customWidth="1"/>
    <col min="5347" max="5347" width="4.421875" style="65" customWidth="1"/>
    <col min="5348" max="5348" width="7.421875" style="65" customWidth="1"/>
    <col min="5349" max="5349" width="15.7109375" style="65" customWidth="1"/>
    <col min="5350" max="5350" width="8.421875" style="65" customWidth="1"/>
    <col min="5351" max="5351" width="13.7109375" style="65" bestFit="1" customWidth="1"/>
    <col min="5352" max="5352" width="18.57421875" style="65" bestFit="1" customWidth="1"/>
    <col min="5353" max="5353" width="10.421875" style="65" customWidth="1"/>
    <col min="5354" max="5354" width="17.00390625" style="65" customWidth="1"/>
    <col min="5355" max="5599" width="9.140625" style="65" customWidth="1"/>
    <col min="5600" max="5600" width="23.421875" style="65" customWidth="1"/>
    <col min="5601" max="5601" width="56.57421875" style="65" customWidth="1"/>
    <col min="5602" max="5602" width="10.00390625" style="65" customWidth="1"/>
    <col min="5603" max="5603" width="4.421875" style="65" customWidth="1"/>
    <col min="5604" max="5604" width="7.421875" style="65" customWidth="1"/>
    <col min="5605" max="5605" width="15.7109375" style="65" customWidth="1"/>
    <col min="5606" max="5606" width="8.421875" style="65" customWidth="1"/>
    <col min="5607" max="5607" width="13.7109375" style="65" bestFit="1" customWidth="1"/>
    <col min="5608" max="5608" width="18.57421875" style="65" bestFit="1" customWidth="1"/>
    <col min="5609" max="5609" width="10.421875" style="65" customWidth="1"/>
    <col min="5610" max="5610" width="17.00390625" style="65" customWidth="1"/>
    <col min="5611" max="5855" width="9.140625" style="65" customWidth="1"/>
    <col min="5856" max="5856" width="23.421875" style="65" customWidth="1"/>
    <col min="5857" max="5857" width="56.57421875" style="65" customWidth="1"/>
    <col min="5858" max="5858" width="10.00390625" style="65" customWidth="1"/>
    <col min="5859" max="5859" width="4.421875" style="65" customWidth="1"/>
    <col min="5860" max="5860" width="7.421875" style="65" customWidth="1"/>
    <col min="5861" max="5861" width="15.7109375" style="65" customWidth="1"/>
    <col min="5862" max="5862" width="8.421875" style="65" customWidth="1"/>
    <col min="5863" max="5863" width="13.7109375" style="65" bestFit="1" customWidth="1"/>
    <col min="5864" max="5864" width="18.57421875" style="65" bestFit="1" customWidth="1"/>
    <col min="5865" max="5865" width="10.421875" style="65" customWidth="1"/>
    <col min="5866" max="5866" width="17.00390625" style="65" customWidth="1"/>
    <col min="5867" max="6111" width="9.140625" style="65" customWidth="1"/>
    <col min="6112" max="6112" width="23.421875" style="65" customWidth="1"/>
    <col min="6113" max="6113" width="56.57421875" style="65" customWidth="1"/>
    <col min="6114" max="6114" width="10.00390625" style="65" customWidth="1"/>
    <col min="6115" max="6115" width="4.421875" style="65" customWidth="1"/>
    <col min="6116" max="6116" width="7.421875" style="65" customWidth="1"/>
    <col min="6117" max="6117" width="15.7109375" style="65" customWidth="1"/>
    <col min="6118" max="6118" width="8.421875" style="65" customWidth="1"/>
    <col min="6119" max="6119" width="13.7109375" style="65" bestFit="1" customWidth="1"/>
    <col min="6120" max="6120" width="18.57421875" style="65" bestFit="1" customWidth="1"/>
    <col min="6121" max="6121" width="10.421875" style="65" customWidth="1"/>
    <col min="6122" max="6122" width="17.00390625" style="65" customWidth="1"/>
    <col min="6123" max="6367" width="9.140625" style="65" customWidth="1"/>
    <col min="6368" max="6368" width="23.421875" style="65" customWidth="1"/>
    <col min="6369" max="6369" width="56.57421875" style="65" customWidth="1"/>
    <col min="6370" max="6370" width="10.00390625" style="65" customWidth="1"/>
    <col min="6371" max="6371" width="4.421875" style="65" customWidth="1"/>
    <col min="6372" max="6372" width="7.421875" style="65" customWidth="1"/>
    <col min="6373" max="6373" width="15.7109375" style="65" customWidth="1"/>
    <col min="6374" max="6374" width="8.421875" style="65" customWidth="1"/>
    <col min="6375" max="6375" width="13.7109375" style="65" bestFit="1" customWidth="1"/>
    <col min="6376" max="6376" width="18.57421875" style="65" bestFit="1" customWidth="1"/>
    <col min="6377" max="6377" width="10.421875" style="65" customWidth="1"/>
    <col min="6378" max="6378" width="17.00390625" style="65" customWidth="1"/>
    <col min="6379" max="6623" width="9.140625" style="65" customWidth="1"/>
    <col min="6624" max="6624" width="23.421875" style="65" customWidth="1"/>
    <col min="6625" max="6625" width="56.57421875" style="65" customWidth="1"/>
    <col min="6626" max="6626" width="10.00390625" style="65" customWidth="1"/>
    <col min="6627" max="6627" width="4.421875" style="65" customWidth="1"/>
    <col min="6628" max="6628" width="7.421875" style="65" customWidth="1"/>
    <col min="6629" max="6629" width="15.7109375" style="65" customWidth="1"/>
    <col min="6630" max="6630" width="8.421875" style="65" customWidth="1"/>
    <col min="6631" max="6631" width="13.7109375" style="65" bestFit="1" customWidth="1"/>
    <col min="6632" max="6632" width="18.57421875" style="65" bestFit="1" customWidth="1"/>
    <col min="6633" max="6633" width="10.421875" style="65" customWidth="1"/>
    <col min="6634" max="6634" width="17.00390625" style="65" customWidth="1"/>
    <col min="6635" max="6879" width="9.140625" style="65" customWidth="1"/>
    <col min="6880" max="6880" width="23.421875" style="65" customWidth="1"/>
    <col min="6881" max="6881" width="56.57421875" style="65" customWidth="1"/>
    <col min="6882" max="6882" width="10.00390625" style="65" customWidth="1"/>
    <col min="6883" max="6883" width="4.421875" style="65" customWidth="1"/>
    <col min="6884" max="6884" width="7.421875" style="65" customWidth="1"/>
    <col min="6885" max="6885" width="15.7109375" style="65" customWidth="1"/>
    <col min="6886" max="6886" width="8.421875" style="65" customWidth="1"/>
    <col min="6887" max="6887" width="13.7109375" style="65" bestFit="1" customWidth="1"/>
    <col min="6888" max="6888" width="18.57421875" style="65" bestFit="1" customWidth="1"/>
    <col min="6889" max="6889" width="10.421875" style="65" customWidth="1"/>
    <col min="6890" max="6890" width="17.00390625" style="65" customWidth="1"/>
    <col min="6891" max="7135" width="9.140625" style="65" customWidth="1"/>
    <col min="7136" max="7136" width="23.421875" style="65" customWidth="1"/>
    <col min="7137" max="7137" width="56.57421875" style="65" customWidth="1"/>
    <col min="7138" max="7138" width="10.00390625" style="65" customWidth="1"/>
    <col min="7139" max="7139" width="4.421875" style="65" customWidth="1"/>
    <col min="7140" max="7140" width="7.421875" style="65" customWidth="1"/>
    <col min="7141" max="7141" width="15.7109375" style="65" customWidth="1"/>
    <col min="7142" max="7142" width="8.421875" style="65" customWidth="1"/>
    <col min="7143" max="7143" width="13.7109375" style="65" bestFit="1" customWidth="1"/>
    <col min="7144" max="7144" width="18.57421875" style="65" bestFit="1" customWidth="1"/>
    <col min="7145" max="7145" width="10.421875" style="65" customWidth="1"/>
    <col min="7146" max="7146" width="17.00390625" style="65" customWidth="1"/>
    <col min="7147" max="7391" width="9.140625" style="65" customWidth="1"/>
    <col min="7392" max="7392" width="23.421875" style="65" customWidth="1"/>
    <col min="7393" max="7393" width="56.57421875" style="65" customWidth="1"/>
    <col min="7394" max="7394" width="10.00390625" style="65" customWidth="1"/>
    <col min="7395" max="7395" width="4.421875" style="65" customWidth="1"/>
    <col min="7396" max="7396" width="7.421875" style="65" customWidth="1"/>
    <col min="7397" max="7397" width="15.7109375" style="65" customWidth="1"/>
    <col min="7398" max="7398" width="8.421875" style="65" customWidth="1"/>
    <col min="7399" max="7399" width="13.7109375" style="65" bestFit="1" customWidth="1"/>
    <col min="7400" max="7400" width="18.57421875" style="65" bestFit="1" customWidth="1"/>
    <col min="7401" max="7401" width="10.421875" style="65" customWidth="1"/>
    <col min="7402" max="7402" width="17.00390625" style="65" customWidth="1"/>
    <col min="7403" max="7647" width="9.140625" style="65" customWidth="1"/>
    <col min="7648" max="7648" width="23.421875" style="65" customWidth="1"/>
    <col min="7649" max="7649" width="56.57421875" style="65" customWidth="1"/>
    <col min="7650" max="7650" width="10.00390625" style="65" customWidth="1"/>
    <col min="7651" max="7651" width="4.421875" style="65" customWidth="1"/>
    <col min="7652" max="7652" width="7.421875" style="65" customWidth="1"/>
    <col min="7653" max="7653" width="15.7109375" style="65" customWidth="1"/>
    <col min="7654" max="7654" width="8.421875" style="65" customWidth="1"/>
    <col min="7655" max="7655" width="13.7109375" style="65" bestFit="1" customWidth="1"/>
    <col min="7656" max="7656" width="18.57421875" style="65" bestFit="1" customWidth="1"/>
    <col min="7657" max="7657" width="10.421875" style="65" customWidth="1"/>
    <col min="7658" max="7658" width="17.00390625" style="65" customWidth="1"/>
    <col min="7659" max="7903" width="9.140625" style="65" customWidth="1"/>
    <col min="7904" max="7904" width="23.421875" style="65" customWidth="1"/>
    <col min="7905" max="7905" width="56.57421875" style="65" customWidth="1"/>
    <col min="7906" max="7906" width="10.00390625" style="65" customWidth="1"/>
    <col min="7907" max="7907" width="4.421875" style="65" customWidth="1"/>
    <col min="7908" max="7908" width="7.421875" style="65" customWidth="1"/>
    <col min="7909" max="7909" width="15.7109375" style="65" customWidth="1"/>
    <col min="7910" max="7910" width="8.421875" style="65" customWidth="1"/>
    <col min="7911" max="7911" width="13.7109375" style="65" bestFit="1" customWidth="1"/>
    <col min="7912" max="7912" width="18.57421875" style="65" bestFit="1" customWidth="1"/>
    <col min="7913" max="7913" width="10.421875" style="65" customWidth="1"/>
    <col min="7914" max="7914" width="17.00390625" style="65" customWidth="1"/>
    <col min="7915" max="8159" width="9.140625" style="65" customWidth="1"/>
    <col min="8160" max="8160" width="23.421875" style="65" customWidth="1"/>
    <col min="8161" max="8161" width="56.57421875" style="65" customWidth="1"/>
    <col min="8162" max="8162" width="10.00390625" style="65" customWidth="1"/>
    <col min="8163" max="8163" width="4.421875" style="65" customWidth="1"/>
    <col min="8164" max="8164" width="7.421875" style="65" customWidth="1"/>
    <col min="8165" max="8165" width="15.7109375" style="65" customWidth="1"/>
    <col min="8166" max="8166" width="8.421875" style="65" customWidth="1"/>
    <col min="8167" max="8167" width="13.7109375" style="65" bestFit="1" customWidth="1"/>
    <col min="8168" max="8168" width="18.57421875" style="65" bestFit="1" customWidth="1"/>
    <col min="8169" max="8169" width="10.421875" style="65" customWidth="1"/>
    <col min="8170" max="8170" width="17.00390625" style="65" customWidth="1"/>
    <col min="8171" max="8415" width="9.140625" style="65" customWidth="1"/>
    <col min="8416" max="8416" width="23.421875" style="65" customWidth="1"/>
    <col min="8417" max="8417" width="56.57421875" style="65" customWidth="1"/>
    <col min="8418" max="8418" width="10.00390625" style="65" customWidth="1"/>
    <col min="8419" max="8419" width="4.421875" style="65" customWidth="1"/>
    <col min="8420" max="8420" width="7.421875" style="65" customWidth="1"/>
    <col min="8421" max="8421" width="15.7109375" style="65" customWidth="1"/>
    <col min="8422" max="8422" width="8.421875" style="65" customWidth="1"/>
    <col min="8423" max="8423" width="13.7109375" style="65" bestFit="1" customWidth="1"/>
    <col min="8424" max="8424" width="18.57421875" style="65" bestFit="1" customWidth="1"/>
    <col min="8425" max="8425" width="10.421875" style="65" customWidth="1"/>
    <col min="8426" max="8426" width="17.00390625" style="65" customWidth="1"/>
    <col min="8427" max="8671" width="9.140625" style="65" customWidth="1"/>
    <col min="8672" max="8672" width="23.421875" style="65" customWidth="1"/>
    <col min="8673" max="8673" width="56.57421875" style="65" customWidth="1"/>
    <col min="8674" max="8674" width="10.00390625" style="65" customWidth="1"/>
    <col min="8675" max="8675" width="4.421875" style="65" customWidth="1"/>
    <col min="8676" max="8676" width="7.421875" style="65" customWidth="1"/>
    <col min="8677" max="8677" width="15.7109375" style="65" customWidth="1"/>
    <col min="8678" max="8678" width="8.421875" style="65" customWidth="1"/>
    <col min="8679" max="8679" width="13.7109375" style="65" bestFit="1" customWidth="1"/>
    <col min="8680" max="8680" width="18.57421875" style="65" bestFit="1" customWidth="1"/>
    <col min="8681" max="8681" width="10.421875" style="65" customWidth="1"/>
    <col min="8682" max="8682" width="17.00390625" style="65" customWidth="1"/>
    <col min="8683" max="8927" width="9.140625" style="65" customWidth="1"/>
    <col min="8928" max="8928" width="23.421875" style="65" customWidth="1"/>
    <col min="8929" max="8929" width="56.57421875" style="65" customWidth="1"/>
    <col min="8930" max="8930" width="10.00390625" style="65" customWidth="1"/>
    <col min="8931" max="8931" width="4.421875" style="65" customWidth="1"/>
    <col min="8932" max="8932" width="7.421875" style="65" customWidth="1"/>
    <col min="8933" max="8933" width="15.7109375" style="65" customWidth="1"/>
    <col min="8934" max="8934" width="8.421875" style="65" customWidth="1"/>
    <col min="8935" max="8935" width="13.7109375" style="65" bestFit="1" customWidth="1"/>
    <col min="8936" max="8936" width="18.57421875" style="65" bestFit="1" customWidth="1"/>
    <col min="8937" max="8937" width="10.421875" style="65" customWidth="1"/>
    <col min="8938" max="8938" width="17.00390625" style="65" customWidth="1"/>
    <col min="8939" max="9183" width="9.140625" style="65" customWidth="1"/>
    <col min="9184" max="9184" width="23.421875" style="65" customWidth="1"/>
    <col min="9185" max="9185" width="56.57421875" style="65" customWidth="1"/>
    <col min="9186" max="9186" width="10.00390625" style="65" customWidth="1"/>
    <col min="9187" max="9187" width="4.421875" style="65" customWidth="1"/>
    <col min="9188" max="9188" width="7.421875" style="65" customWidth="1"/>
    <col min="9189" max="9189" width="15.7109375" style="65" customWidth="1"/>
    <col min="9190" max="9190" width="8.421875" style="65" customWidth="1"/>
    <col min="9191" max="9191" width="13.7109375" style="65" bestFit="1" customWidth="1"/>
    <col min="9192" max="9192" width="18.57421875" style="65" bestFit="1" customWidth="1"/>
    <col min="9193" max="9193" width="10.421875" style="65" customWidth="1"/>
    <col min="9194" max="9194" width="17.00390625" style="65" customWidth="1"/>
    <col min="9195" max="9439" width="9.140625" style="65" customWidth="1"/>
    <col min="9440" max="9440" width="23.421875" style="65" customWidth="1"/>
    <col min="9441" max="9441" width="56.57421875" style="65" customWidth="1"/>
    <col min="9442" max="9442" width="10.00390625" style="65" customWidth="1"/>
    <col min="9443" max="9443" width="4.421875" style="65" customWidth="1"/>
    <col min="9444" max="9444" width="7.421875" style="65" customWidth="1"/>
    <col min="9445" max="9445" width="15.7109375" style="65" customWidth="1"/>
    <col min="9446" max="9446" width="8.421875" style="65" customWidth="1"/>
    <col min="9447" max="9447" width="13.7109375" style="65" bestFit="1" customWidth="1"/>
    <col min="9448" max="9448" width="18.57421875" style="65" bestFit="1" customWidth="1"/>
    <col min="9449" max="9449" width="10.421875" style="65" customWidth="1"/>
    <col min="9450" max="9450" width="17.00390625" style="65" customWidth="1"/>
    <col min="9451" max="9695" width="9.140625" style="65" customWidth="1"/>
    <col min="9696" max="9696" width="23.421875" style="65" customWidth="1"/>
    <col min="9697" max="9697" width="56.57421875" style="65" customWidth="1"/>
    <col min="9698" max="9698" width="10.00390625" style="65" customWidth="1"/>
    <col min="9699" max="9699" width="4.421875" style="65" customWidth="1"/>
    <col min="9700" max="9700" width="7.421875" style="65" customWidth="1"/>
    <col min="9701" max="9701" width="15.7109375" style="65" customWidth="1"/>
    <col min="9702" max="9702" width="8.421875" style="65" customWidth="1"/>
    <col min="9703" max="9703" width="13.7109375" style="65" bestFit="1" customWidth="1"/>
    <col min="9704" max="9704" width="18.57421875" style="65" bestFit="1" customWidth="1"/>
    <col min="9705" max="9705" width="10.421875" style="65" customWidth="1"/>
    <col min="9706" max="9706" width="17.00390625" style="65" customWidth="1"/>
    <col min="9707" max="9951" width="9.140625" style="65" customWidth="1"/>
    <col min="9952" max="9952" width="23.421875" style="65" customWidth="1"/>
    <col min="9953" max="9953" width="56.57421875" style="65" customWidth="1"/>
    <col min="9954" max="9954" width="10.00390625" style="65" customWidth="1"/>
    <col min="9955" max="9955" width="4.421875" style="65" customWidth="1"/>
    <col min="9956" max="9956" width="7.421875" style="65" customWidth="1"/>
    <col min="9957" max="9957" width="15.7109375" style="65" customWidth="1"/>
    <col min="9958" max="9958" width="8.421875" style="65" customWidth="1"/>
    <col min="9959" max="9959" width="13.7109375" style="65" bestFit="1" customWidth="1"/>
    <col min="9960" max="9960" width="18.57421875" style="65" bestFit="1" customWidth="1"/>
    <col min="9961" max="9961" width="10.421875" style="65" customWidth="1"/>
    <col min="9962" max="9962" width="17.00390625" style="65" customWidth="1"/>
    <col min="9963" max="10207" width="9.140625" style="65" customWidth="1"/>
    <col min="10208" max="10208" width="23.421875" style="65" customWidth="1"/>
    <col min="10209" max="10209" width="56.57421875" style="65" customWidth="1"/>
    <col min="10210" max="10210" width="10.00390625" style="65" customWidth="1"/>
    <col min="10211" max="10211" width="4.421875" style="65" customWidth="1"/>
    <col min="10212" max="10212" width="7.421875" style="65" customWidth="1"/>
    <col min="10213" max="10213" width="15.7109375" style="65" customWidth="1"/>
    <col min="10214" max="10214" width="8.421875" style="65" customWidth="1"/>
    <col min="10215" max="10215" width="13.7109375" style="65" bestFit="1" customWidth="1"/>
    <col min="10216" max="10216" width="18.57421875" style="65" bestFit="1" customWidth="1"/>
    <col min="10217" max="10217" width="10.421875" style="65" customWidth="1"/>
    <col min="10218" max="10218" width="17.00390625" style="65" customWidth="1"/>
    <col min="10219" max="10463" width="9.140625" style="65" customWidth="1"/>
    <col min="10464" max="10464" width="23.421875" style="65" customWidth="1"/>
    <col min="10465" max="10465" width="56.57421875" style="65" customWidth="1"/>
    <col min="10466" max="10466" width="10.00390625" style="65" customWidth="1"/>
    <col min="10467" max="10467" width="4.421875" style="65" customWidth="1"/>
    <col min="10468" max="10468" width="7.421875" style="65" customWidth="1"/>
    <col min="10469" max="10469" width="15.7109375" style="65" customWidth="1"/>
    <col min="10470" max="10470" width="8.421875" style="65" customWidth="1"/>
    <col min="10471" max="10471" width="13.7109375" style="65" bestFit="1" customWidth="1"/>
    <col min="10472" max="10472" width="18.57421875" style="65" bestFit="1" customWidth="1"/>
    <col min="10473" max="10473" width="10.421875" style="65" customWidth="1"/>
    <col min="10474" max="10474" width="17.00390625" style="65" customWidth="1"/>
    <col min="10475" max="10719" width="9.140625" style="65" customWidth="1"/>
    <col min="10720" max="10720" width="23.421875" style="65" customWidth="1"/>
    <col min="10721" max="10721" width="56.57421875" style="65" customWidth="1"/>
    <col min="10722" max="10722" width="10.00390625" style="65" customWidth="1"/>
    <col min="10723" max="10723" width="4.421875" style="65" customWidth="1"/>
    <col min="10724" max="10724" width="7.421875" style="65" customWidth="1"/>
    <col min="10725" max="10725" width="15.7109375" style="65" customWidth="1"/>
    <col min="10726" max="10726" width="8.421875" style="65" customWidth="1"/>
    <col min="10727" max="10727" width="13.7109375" style="65" bestFit="1" customWidth="1"/>
    <col min="10728" max="10728" width="18.57421875" style="65" bestFit="1" customWidth="1"/>
    <col min="10729" max="10729" width="10.421875" style="65" customWidth="1"/>
    <col min="10730" max="10730" width="17.00390625" style="65" customWidth="1"/>
    <col min="10731" max="10975" width="9.140625" style="65" customWidth="1"/>
    <col min="10976" max="10976" width="23.421875" style="65" customWidth="1"/>
    <col min="10977" max="10977" width="56.57421875" style="65" customWidth="1"/>
    <col min="10978" max="10978" width="10.00390625" style="65" customWidth="1"/>
    <col min="10979" max="10979" width="4.421875" style="65" customWidth="1"/>
    <col min="10980" max="10980" width="7.421875" style="65" customWidth="1"/>
    <col min="10981" max="10981" width="15.7109375" style="65" customWidth="1"/>
    <col min="10982" max="10982" width="8.421875" style="65" customWidth="1"/>
    <col min="10983" max="10983" width="13.7109375" style="65" bestFit="1" customWidth="1"/>
    <col min="10984" max="10984" width="18.57421875" style="65" bestFit="1" customWidth="1"/>
    <col min="10985" max="10985" width="10.421875" style="65" customWidth="1"/>
    <col min="10986" max="10986" width="17.00390625" style="65" customWidth="1"/>
    <col min="10987" max="11231" width="9.140625" style="65" customWidth="1"/>
    <col min="11232" max="11232" width="23.421875" style="65" customWidth="1"/>
    <col min="11233" max="11233" width="56.57421875" style="65" customWidth="1"/>
    <col min="11234" max="11234" width="10.00390625" style="65" customWidth="1"/>
    <col min="11235" max="11235" width="4.421875" style="65" customWidth="1"/>
    <col min="11236" max="11236" width="7.421875" style="65" customWidth="1"/>
    <col min="11237" max="11237" width="15.7109375" style="65" customWidth="1"/>
    <col min="11238" max="11238" width="8.421875" style="65" customWidth="1"/>
    <col min="11239" max="11239" width="13.7109375" style="65" bestFit="1" customWidth="1"/>
    <col min="11240" max="11240" width="18.57421875" style="65" bestFit="1" customWidth="1"/>
    <col min="11241" max="11241" width="10.421875" style="65" customWidth="1"/>
    <col min="11242" max="11242" width="17.00390625" style="65" customWidth="1"/>
    <col min="11243" max="11487" width="9.140625" style="65" customWidth="1"/>
    <col min="11488" max="11488" width="23.421875" style="65" customWidth="1"/>
    <col min="11489" max="11489" width="56.57421875" style="65" customWidth="1"/>
    <col min="11490" max="11490" width="10.00390625" style="65" customWidth="1"/>
    <col min="11491" max="11491" width="4.421875" style="65" customWidth="1"/>
    <col min="11492" max="11492" width="7.421875" style="65" customWidth="1"/>
    <col min="11493" max="11493" width="15.7109375" style="65" customWidth="1"/>
    <col min="11494" max="11494" width="8.421875" style="65" customWidth="1"/>
    <col min="11495" max="11495" width="13.7109375" style="65" bestFit="1" customWidth="1"/>
    <col min="11496" max="11496" width="18.57421875" style="65" bestFit="1" customWidth="1"/>
    <col min="11497" max="11497" width="10.421875" style="65" customWidth="1"/>
    <col min="11498" max="11498" width="17.00390625" style="65" customWidth="1"/>
    <col min="11499" max="11743" width="9.140625" style="65" customWidth="1"/>
    <col min="11744" max="11744" width="23.421875" style="65" customWidth="1"/>
    <col min="11745" max="11745" width="56.57421875" style="65" customWidth="1"/>
    <col min="11746" max="11746" width="10.00390625" style="65" customWidth="1"/>
    <col min="11747" max="11747" width="4.421875" style="65" customWidth="1"/>
    <col min="11748" max="11748" width="7.421875" style="65" customWidth="1"/>
    <col min="11749" max="11749" width="15.7109375" style="65" customWidth="1"/>
    <col min="11750" max="11750" width="8.421875" style="65" customWidth="1"/>
    <col min="11751" max="11751" width="13.7109375" style="65" bestFit="1" customWidth="1"/>
    <col min="11752" max="11752" width="18.57421875" style="65" bestFit="1" customWidth="1"/>
    <col min="11753" max="11753" width="10.421875" style="65" customWidth="1"/>
    <col min="11754" max="11754" width="17.00390625" style="65" customWidth="1"/>
    <col min="11755" max="11999" width="9.140625" style="65" customWidth="1"/>
    <col min="12000" max="12000" width="23.421875" style="65" customWidth="1"/>
    <col min="12001" max="12001" width="56.57421875" style="65" customWidth="1"/>
    <col min="12002" max="12002" width="10.00390625" style="65" customWidth="1"/>
    <col min="12003" max="12003" width="4.421875" style="65" customWidth="1"/>
    <col min="12004" max="12004" width="7.421875" style="65" customWidth="1"/>
    <col min="12005" max="12005" width="15.7109375" style="65" customWidth="1"/>
    <col min="12006" max="12006" width="8.421875" style="65" customWidth="1"/>
    <col min="12007" max="12007" width="13.7109375" style="65" bestFit="1" customWidth="1"/>
    <col min="12008" max="12008" width="18.57421875" style="65" bestFit="1" customWidth="1"/>
    <col min="12009" max="12009" width="10.421875" style="65" customWidth="1"/>
    <col min="12010" max="12010" width="17.00390625" style="65" customWidth="1"/>
    <col min="12011" max="12255" width="9.140625" style="65" customWidth="1"/>
    <col min="12256" max="12256" width="23.421875" style="65" customWidth="1"/>
    <col min="12257" max="12257" width="56.57421875" style="65" customWidth="1"/>
    <col min="12258" max="12258" width="10.00390625" style="65" customWidth="1"/>
    <col min="12259" max="12259" width="4.421875" style="65" customWidth="1"/>
    <col min="12260" max="12260" width="7.421875" style="65" customWidth="1"/>
    <col min="12261" max="12261" width="15.7109375" style="65" customWidth="1"/>
    <col min="12262" max="12262" width="8.421875" style="65" customWidth="1"/>
    <col min="12263" max="12263" width="13.7109375" style="65" bestFit="1" customWidth="1"/>
    <col min="12264" max="12264" width="18.57421875" style="65" bestFit="1" customWidth="1"/>
    <col min="12265" max="12265" width="10.421875" style="65" customWidth="1"/>
    <col min="12266" max="12266" width="17.00390625" style="65" customWidth="1"/>
    <col min="12267" max="12511" width="9.140625" style="65" customWidth="1"/>
    <col min="12512" max="12512" width="23.421875" style="65" customWidth="1"/>
    <col min="12513" max="12513" width="56.57421875" style="65" customWidth="1"/>
    <col min="12514" max="12514" width="10.00390625" style="65" customWidth="1"/>
    <col min="12515" max="12515" width="4.421875" style="65" customWidth="1"/>
    <col min="12516" max="12516" width="7.421875" style="65" customWidth="1"/>
    <col min="12517" max="12517" width="15.7109375" style="65" customWidth="1"/>
    <col min="12518" max="12518" width="8.421875" style="65" customWidth="1"/>
    <col min="12519" max="12519" width="13.7109375" style="65" bestFit="1" customWidth="1"/>
    <col min="12520" max="12520" width="18.57421875" style="65" bestFit="1" customWidth="1"/>
    <col min="12521" max="12521" width="10.421875" style="65" customWidth="1"/>
    <col min="12522" max="12522" width="17.00390625" style="65" customWidth="1"/>
    <col min="12523" max="12767" width="9.140625" style="65" customWidth="1"/>
    <col min="12768" max="12768" width="23.421875" style="65" customWidth="1"/>
    <col min="12769" max="12769" width="56.57421875" style="65" customWidth="1"/>
    <col min="12770" max="12770" width="10.00390625" style="65" customWidth="1"/>
    <col min="12771" max="12771" width="4.421875" style="65" customWidth="1"/>
    <col min="12772" max="12772" width="7.421875" style="65" customWidth="1"/>
    <col min="12773" max="12773" width="15.7109375" style="65" customWidth="1"/>
    <col min="12774" max="12774" width="8.421875" style="65" customWidth="1"/>
    <col min="12775" max="12775" width="13.7109375" style="65" bestFit="1" customWidth="1"/>
    <col min="12776" max="12776" width="18.57421875" style="65" bestFit="1" customWidth="1"/>
    <col min="12777" max="12777" width="10.421875" style="65" customWidth="1"/>
    <col min="12778" max="12778" width="17.00390625" style="65" customWidth="1"/>
    <col min="12779" max="13023" width="9.140625" style="65" customWidth="1"/>
    <col min="13024" max="13024" width="23.421875" style="65" customWidth="1"/>
    <col min="13025" max="13025" width="56.57421875" style="65" customWidth="1"/>
    <col min="13026" max="13026" width="10.00390625" style="65" customWidth="1"/>
    <col min="13027" max="13027" width="4.421875" style="65" customWidth="1"/>
    <col min="13028" max="13028" width="7.421875" style="65" customWidth="1"/>
    <col min="13029" max="13029" width="15.7109375" style="65" customWidth="1"/>
    <col min="13030" max="13030" width="8.421875" style="65" customWidth="1"/>
    <col min="13031" max="13031" width="13.7109375" style="65" bestFit="1" customWidth="1"/>
    <col min="13032" max="13032" width="18.57421875" style="65" bestFit="1" customWidth="1"/>
    <col min="13033" max="13033" width="10.421875" style="65" customWidth="1"/>
    <col min="13034" max="13034" width="17.00390625" style="65" customWidth="1"/>
    <col min="13035" max="13279" width="9.140625" style="65" customWidth="1"/>
    <col min="13280" max="13280" width="23.421875" style="65" customWidth="1"/>
    <col min="13281" max="13281" width="56.57421875" style="65" customWidth="1"/>
    <col min="13282" max="13282" width="10.00390625" style="65" customWidth="1"/>
    <col min="13283" max="13283" width="4.421875" style="65" customWidth="1"/>
    <col min="13284" max="13284" width="7.421875" style="65" customWidth="1"/>
    <col min="13285" max="13285" width="15.7109375" style="65" customWidth="1"/>
    <col min="13286" max="13286" width="8.421875" style="65" customWidth="1"/>
    <col min="13287" max="13287" width="13.7109375" style="65" bestFit="1" customWidth="1"/>
    <col min="13288" max="13288" width="18.57421875" style="65" bestFit="1" customWidth="1"/>
    <col min="13289" max="13289" width="10.421875" style="65" customWidth="1"/>
    <col min="13290" max="13290" width="17.00390625" style="65" customWidth="1"/>
    <col min="13291" max="13535" width="9.140625" style="65" customWidth="1"/>
    <col min="13536" max="13536" width="23.421875" style="65" customWidth="1"/>
    <col min="13537" max="13537" width="56.57421875" style="65" customWidth="1"/>
    <col min="13538" max="13538" width="10.00390625" style="65" customWidth="1"/>
    <col min="13539" max="13539" width="4.421875" style="65" customWidth="1"/>
    <col min="13540" max="13540" width="7.421875" style="65" customWidth="1"/>
    <col min="13541" max="13541" width="15.7109375" style="65" customWidth="1"/>
    <col min="13542" max="13542" width="8.421875" style="65" customWidth="1"/>
    <col min="13543" max="13543" width="13.7109375" style="65" bestFit="1" customWidth="1"/>
    <col min="13544" max="13544" width="18.57421875" style="65" bestFit="1" customWidth="1"/>
    <col min="13545" max="13545" width="10.421875" style="65" customWidth="1"/>
    <col min="13546" max="13546" width="17.00390625" style="65" customWidth="1"/>
    <col min="13547" max="13791" width="9.140625" style="65" customWidth="1"/>
    <col min="13792" max="13792" width="23.421875" style="65" customWidth="1"/>
    <col min="13793" max="13793" width="56.57421875" style="65" customWidth="1"/>
    <col min="13794" max="13794" width="10.00390625" style="65" customWidth="1"/>
    <col min="13795" max="13795" width="4.421875" style="65" customWidth="1"/>
    <col min="13796" max="13796" width="7.421875" style="65" customWidth="1"/>
    <col min="13797" max="13797" width="15.7109375" style="65" customWidth="1"/>
    <col min="13798" max="13798" width="8.421875" style="65" customWidth="1"/>
    <col min="13799" max="13799" width="13.7109375" style="65" bestFit="1" customWidth="1"/>
    <col min="13800" max="13800" width="18.57421875" style="65" bestFit="1" customWidth="1"/>
    <col min="13801" max="13801" width="10.421875" style="65" customWidth="1"/>
    <col min="13802" max="13802" width="17.00390625" style="65" customWidth="1"/>
    <col min="13803" max="14047" width="9.140625" style="65" customWidth="1"/>
    <col min="14048" max="14048" width="23.421875" style="65" customWidth="1"/>
    <col min="14049" max="14049" width="56.57421875" style="65" customWidth="1"/>
    <col min="14050" max="14050" width="10.00390625" style="65" customWidth="1"/>
    <col min="14051" max="14051" width="4.421875" style="65" customWidth="1"/>
    <col min="14052" max="14052" width="7.421875" style="65" customWidth="1"/>
    <col min="14053" max="14053" width="15.7109375" style="65" customWidth="1"/>
    <col min="14054" max="14054" width="8.421875" style="65" customWidth="1"/>
    <col min="14055" max="14055" width="13.7109375" style="65" bestFit="1" customWidth="1"/>
    <col min="14056" max="14056" width="18.57421875" style="65" bestFit="1" customWidth="1"/>
    <col min="14057" max="14057" width="10.421875" style="65" customWidth="1"/>
    <col min="14058" max="14058" width="17.00390625" style="65" customWidth="1"/>
    <col min="14059" max="14303" width="9.140625" style="65" customWidth="1"/>
    <col min="14304" max="14304" width="23.421875" style="65" customWidth="1"/>
    <col min="14305" max="14305" width="56.57421875" style="65" customWidth="1"/>
    <col min="14306" max="14306" width="10.00390625" style="65" customWidth="1"/>
    <col min="14307" max="14307" width="4.421875" style="65" customWidth="1"/>
    <col min="14308" max="14308" width="7.421875" style="65" customWidth="1"/>
    <col min="14309" max="14309" width="15.7109375" style="65" customWidth="1"/>
    <col min="14310" max="14310" width="8.421875" style="65" customWidth="1"/>
    <col min="14311" max="14311" width="13.7109375" style="65" bestFit="1" customWidth="1"/>
    <col min="14312" max="14312" width="18.57421875" style="65" bestFit="1" customWidth="1"/>
    <col min="14313" max="14313" width="10.421875" style="65" customWidth="1"/>
    <col min="14314" max="14314" width="17.00390625" style="65" customWidth="1"/>
    <col min="14315" max="14559" width="9.140625" style="65" customWidth="1"/>
    <col min="14560" max="14560" width="23.421875" style="65" customWidth="1"/>
    <col min="14561" max="14561" width="56.57421875" style="65" customWidth="1"/>
    <col min="14562" max="14562" width="10.00390625" style="65" customWidth="1"/>
    <col min="14563" max="14563" width="4.421875" style="65" customWidth="1"/>
    <col min="14564" max="14564" width="7.421875" style="65" customWidth="1"/>
    <col min="14565" max="14565" width="15.7109375" style="65" customWidth="1"/>
    <col min="14566" max="14566" width="8.421875" style="65" customWidth="1"/>
    <col min="14567" max="14567" width="13.7109375" style="65" bestFit="1" customWidth="1"/>
    <col min="14568" max="14568" width="18.57421875" style="65" bestFit="1" customWidth="1"/>
    <col min="14569" max="14569" width="10.421875" style="65" customWidth="1"/>
    <col min="14570" max="14570" width="17.00390625" style="65" customWidth="1"/>
    <col min="14571" max="14815" width="9.140625" style="65" customWidth="1"/>
    <col min="14816" max="14816" width="23.421875" style="65" customWidth="1"/>
    <col min="14817" max="14817" width="56.57421875" style="65" customWidth="1"/>
    <col min="14818" max="14818" width="10.00390625" style="65" customWidth="1"/>
    <col min="14819" max="14819" width="4.421875" style="65" customWidth="1"/>
    <col min="14820" max="14820" width="7.421875" style="65" customWidth="1"/>
    <col min="14821" max="14821" width="15.7109375" style="65" customWidth="1"/>
    <col min="14822" max="14822" width="8.421875" style="65" customWidth="1"/>
    <col min="14823" max="14823" width="13.7109375" style="65" bestFit="1" customWidth="1"/>
    <col min="14824" max="14824" width="18.57421875" style="65" bestFit="1" customWidth="1"/>
    <col min="14825" max="14825" width="10.421875" style="65" customWidth="1"/>
    <col min="14826" max="14826" width="17.00390625" style="65" customWidth="1"/>
    <col min="14827" max="15071" width="9.140625" style="65" customWidth="1"/>
    <col min="15072" max="15072" width="23.421875" style="65" customWidth="1"/>
    <col min="15073" max="15073" width="56.57421875" style="65" customWidth="1"/>
    <col min="15074" max="15074" width="10.00390625" style="65" customWidth="1"/>
    <col min="15075" max="15075" width="4.421875" style="65" customWidth="1"/>
    <col min="15076" max="15076" width="7.421875" style="65" customWidth="1"/>
    <col min="15077" max="15077" width="15.7109375" style="65" customWidth="1"/>
    <col min="15078" max="15078" width="8.421875" style="65" customWidth="1"/>
    <col min="15079" max="15079" width="13.7109375" style="65" bestFit="1" customWidth="1"/>
    <col min="15080" max="15080" width="18.57421875" style="65" bestFit="1" customWidth="1"/>
    <col min="15081" max="15081" width="10.421875" style="65" customWidth="1"/>
    <col min="15082" max="15082" width="17.00390625" style="65" customWidth="1"/>
    <col min="15083" max="15327" width="9.140625" style="65" customWidth="1"/>
    <col min="15328" max="15328" width="23.421875" style="65" customWidth="1"/>
    <col min="15329" max="15329" width="56.57421875" style="65" customWidth="1"/>
    <col min="15330" max="15330" width="10.00390625" style="65" customWidth="1"/>
    <col min="15331" max="15331" width="4.421875" style="65" customWidth="1"/>
    <col min="15332" max="15332" width="7.421875" style="65" customWidth="1"/>
    <col min="15333" max="15333" width="15.7109375" style="65" customWidth="1"/>
    <col min="15334" max="15334" width="8.421875" style="65" customWidth="1"/>
    <col min="15335" max="15335" width="13.7109375" style="65" bestFit="1" customWidth="1"/>
    <col min="15336" max="15336" width="18.57421875" style="65" bestFit="1" customWidth="1"/>
    <col min="15337" max="15337" width="10.421875" style="65" customWidth="1"/>
    <col min="15338" max="15338" width="17.00390625" style="65" customWidth="1"/>
    <col min="15339" max="15583" width="9.140625" style="65" customWidth="1"/>
    <col min="15584" max="15584" width="23.421875" style="65" customWidth="1"/>
    <col min="15585" max="15585" width="56.57421875" style="65" customWidth="1"/>
    <col min="15586" max="15586" width="10.00390625" style="65" customWidth="1"/>
    <col min="15587" max="15587" width="4.421875" style="65" customWidth="1"/>
    <col min="15588" max="15588" width="7.421875" style="65" customWidth="1"/>
    <col min="15589" max="15589" width="15.7109375" style="65" customWidth="1"/>
    <col min="15590" max="15590" width="8.421875" style="65" customWidth="1"/>
    <col min="15591" max="15591" width="13.7109375" style="65" bestFit="1" customWidth="1"/>
    <col min="15592" max="15592" width="18.57421875" style="65" bestFit="1" customWidth="1"/>
    <col min="15593" max="15593" width="10.421875" style="65" customWidth="1"/>
    <col min="15594" max="15594" width="17.00390625" style="65" customWidth="1"/>
    <col min="15595" max="15839" width="9.140625" style="65" customWidth="1"/>
    <col min="15840" max="15840" width="23.421875" style="65" customWidth="1"/>
    <col min="15841" max="15841" width="56.57421875" style="65" customWidth="1"/>
    <col min="15842" max="15842" width="10.00390625" style="65" customWidth="1"/>
    <col min="15843" max="15843" width="4.421875" style="65" customWidth="1"/>
    <col min="15844" max="15844" width="7.421875" style="65" customWidth="1"/>
    <col min="15845" max="15845" width="15.7109375" style="65" customWidth="1"/>
    <col min="15846" max="15846" width="8.421875" style="65" customWidth="1"/>
    <col min="15847" max="15847" width="13.7109375" style="65" bestFit="1" customWidth="1"/>
    <col min="15848" max="15848" width="18.57421875" style="65" bestFit="1" customWidth="1"/>
    <col min="15849" max="15849" width="10.421875" style="65" customWidth="1"/>
    <col min="15850" max="15850" width="17.00390625" style="65" customWidth="1"/>
    <col min="15851" max="16095" width="9.140625" style="65" customWidth="1"/>
    <col min="16096" max="16096" width="23.421875" style="65" customWidth="1"/>
    <col min="16097" max="16097" width="56.57421875" style="65" customWidth="1"/>
    <col min="16098" max="16098" width="10.00390625" style="65" customWidth="1"/>
    <col min="16099" max="16099" width="4.421875" style="65" customWidth="1"/>
    <col min="16100" max="16100" width="7.421875" style="65" customWidth="1"/>
    <col min="16101" max="16101" width="15.7109375" style="65" customWidth="1"/>
    <col min="16102" max="16102" width="8.421875" style="65" customWidth="1"/>
    <col min="16103" max="16103" width="13.7109375" style="65" bestFit="1" customWidth="1"/>
    <col min="16104" max="16104" width="18.57421875" style="65" bestFit="1" customWidth="1"/>
    <col min="16105" max="16105" width="10.421875" style="65" customWidth="1"/>
    <col min="16106" max="16106" width="17.00390625" style="65" customWidth="1"/>
    <col min="16107" max="16384" width="9.140625" style="65" customWidth="1"/>
  </cols>
  <sheetData>
    <row r="1" ht="20.25">
      <c r="A1" s="69" t="s">
        <v>0</v>
      </c>
    </row>
    <row r="2" spans="1:2" s="66" customFormat="1" ht="15.75">
      <c r="A2" s="100" t="str">
        <f>Titul!A9</f>
        <v>E.6.2.</v>
      </c>
      <c r="B2" s="62" t="str">
        <f>Titul!B9</f>
        <v>Položkový soupis prací a dodávek</v>
      </c>
    </row>
    <row r="3" spans="1:2" s="66" customFormat="1" ht="17.25" customHeight="1">
      <c r="A3" s="67"/>
      <c r="B3" s="61"/>
    </row>
    <row r="4" spans="1:2" s="66" customFormat="1" ht="16.5" customHeight="1">
      <c r="A4" s="68" t="s">
        <v>15</v>
      </c>
      <c r="B4" s="62" t="str">
        <f>Titul!B5</f>
        <v>VD České Kopisty, oprava dolních vrat MPK</v>
      </c>
    </row>
    <row r="5" spans="1:2" s="66" customFormat="1" ht="16.5" customHeight="1">
      <c r="A5" s="123" t="s">
        <v>40</v>
      </c>
      <c r="B5" s="62" t="str">
        <f>Titul!B6</f>
        <v>České Kopisty</v>
      </c>
    </row>
    <row r="6" spans="1:2" s="66" customFormat="1" ht="12" customHeight="1" thickBot="1">
      <c r="A6" s="69"/>
      <c r="B6" s="61"/>
    </row>
    <row r="7" spans="1:8" ht="15.75" thickBot="1">
      <c r="A7" s="70" t="s">
        <v>31</v>
      </c>
      <c r="B7" s="71" t="s">
        <v>1</v>
      </c>
      <c r="C7" s="72" t="s">
        <v>0</v>
      </c>
      <c r="D7" s="73"/>
      <c r="E7" s="73"/>
      <c r="F7" s="74"/>
      <c r="G7" s="75" t="s">
        <v>3</v>
      </c>
      <c r="H7" s="124" t="s">
        <v>51</v>
      </c>
    </row>
    <row r="8" spans="1:8" ht="15">
      <c r="A8" s="76"/>
      <c r="B8" s="77"/>
      <c r="C8" s="78" t="s">
        <v>4</v>
      </c>
      <c r="D8" s="75" t="s">
        <v>22</v>
      </c>
      <c r="E8" s="75" t="s">
        <v>32</v>
      </c>
      <c r="F8" s="75" t="s">
        <v>5</v>
      </c>
      <c r="G8" s="79"/>
      <c r="H8" s="125"/>
    </row>
    <row r="9" spans="1:8" ht="15.75" thickBot="1">
      <c r="A9" s="80"/>
      <c r="B9" s="81"/>
      <c r="C9" s="82" t="s">
        <v>0</v>
      </c>
      <c r="D9" s="83" t="s">
        <v>0</v>
      </c>
      <c r="E9" s="83" t="s">
        <v>33</v>
      </c>
      <c r="F9" s="83" t="s">
        <v>6</v>
      </c>
      <c r="G9" s="84"/>
      <c r="H9" s="84"/>
    </row>
    <row r="10" spans="1:8" ht="15">
      <c r="A10" s="76"/>
      <c r="B10" s="148" t="s">
        <v>65</v>
      </c>
      <c r="C10" s="138"/>
      <c r="D10" s="139"/>
      <c r="E10" s="139"/>
      <c r="F10" s="139"/>
      <c r="G10" s="140"/>
      <c r="H10" s="126"/>
    </row>
    <row r="11" spans="1:8" ht="15">
      <c r="A11" s="85" t="s">
        <v>0</v>
      </c>
      <c r="B11" s="101" t="s">
        <v>36</v>
      </c>
      <c r="C11" s="102"/>
      <c r="D11" s="52"/>
      <c r="E11" s="52"/>
      <c r="F11" s="103"/>
      <c r="G11" s="104"/>
      <c r="H11" s="127"/>
    </row>
    <row r="12" spans="1:8" ht="15" customHeight="1">
      <c r="A12" s="85">
        <v>1</v>
      </c>
      <c r="B12" s="94" t="s">
        <v>118</v>
      </c>
      <c r="C12" s="105">
        <v>12</v>
      </c>
      <c r="D12" s="51" t="s">
        <v>25</v>
      </c>
      <c r="E12" s="51">
        <v>2</v>
      </c>
      <c r="F12" s="54">
        <v>0</v>
      </c>
      <c r="G12" s="93">
        <f>C12*E12*F12</f>
        <v>0</v>
      </c>
      <c r="H12" s="127"/>
    </row>
    <row r="13" spans="1:8" ht="15" customHeight="1">
      <c r="A13" s="85">
        <v>2</v>
      </c>
      <c r="B13" s="94" t="s">
        <v>119</v>
      </c>
      <c r="C13" s="105">
        <v>18</v>
      </c>
      <c r="D13" s="51" t="s">
        <v>25</v>
      </c>
      <c r="E13" s="51">
        <v>2</v>
      </c>
      <c r="F13" s="54">
        <v>0</v>
      </c>
      <c r="G13" s="93">
        <f>C13*E13*F13</f>
        <v>0</v>
      </c>
      <c r="H13" s="127"/>
    </row>
    <row r="14" spans="1:8" ht="15" customHeight="1">
      <c r="A14" s="85">
        <v>3</v>
      </c>
      <c r="B14" s="94" t="s">
        <v>79</v>
      </c>
      <c r="C14" s="105">
        <v>32</v>
      </c>
      <c r="D14" s="51" t="s">
        <v>25</v>
      </c>
      <c r="E14" s="51">
        <v>2</v>
      </c>
      <c r="F14" s="54">
        <v>0</v>
      </c>
      <c r="G14" s="93">
        <f>C14*E14*F14</f>
        <v>0</v>
      </c>
      <c r="H14" s="127"/>
    </row>
    <row r="15" spans="1:8" ht="15" customHeight="1">
      <c r="A15" s="85">
        <v>4</v>
      </c>
      <c r="B15" s="94" t="s">
        <v>72</v>
      </c>
      <c r="C15" s="105">
        <v>16</v>
      </c>
      <c r="D15" s="51" t="s">
        <v>25</v>
      </c>
      <c r="E15" s="51">
        <v>2</v>
      </c>
      <c r="F15" s="54">
        <v>0</v>
      </c>
      <c r="G15" s="93">
        <f>C15*E15*F15</f>
        <v>0</v>
      </c>
      <c r="H15" s="127"/>
    </row>
    <row r="16" spans="1:8" ht="15">
      <c r="A16" s="85"/>
      <c r="B16" s="106"/>
      <c r="C16" s="102"/>
      <c r="D16" s="52"/>
      <c r="E16" s="52"/>
      <c r="F16" s="103"/>
      <c r="G16" s="93"/>
      <c r="H16" s="127"/>
    </row>
    <row r="17" spans="1:8" ht="15">
      <c r="A17" s="85"/>
      <c r="B17" s="112" t="s">
        <v>63</v>
      </c>
      <c r="C17" s="102"/>
      <c r="D17" s="52"/>
      <c r="E17" s="52"/>
      <c r="F17" s="103"/>
      <c r="G17" s="93"/>
      <c r="H17" s="127"/>
    </row>
    <row r="18" spans="1:8" ht="38.25">
      <c r="A18" s="85">
        <v>5</v>
      </c>
      <c r="B18" s="94" t="s">
        <v>77</v>
      </c>
      <c r="C18" s="105">
        <v>8</v>
      </c>
      <c r="D18" s="51" t="s">
        <v>25</v>
      </c>
      <c r="E18" s="51">
        <v>2</v>
      </c>
      <c r="F18" s="54">
        <v>0</v>
      </c>
      <c r="G18" s="93">
        <f>C18*E18*F18</f>
        <v>0</v>
      </c>
      <c r="H18" s="127"/>
    </row>
    <row r="19" spans="1:8" ht="38.25">
      <c r="A19" s="85">
        <v>6</v>
      </c>
      <c r="B19" s="94" t="s">
        <v>78</v>
      </c>
      <c r="C19" s="105">
        <v>4</v>
      </c>
      <c r="D19" s="51" t="s">
        <v>25</v>
      </c>
      <c r="E19" s="51">
        <v>2</v>
      </c>
      <c r="F19" s="54">
        <v>0</v>
      </c>
      <c r="G19" s="93">
        <f>C19*E19*F19</f>
        <v>0</v>
      </c>
      <c r="H19" s="127"/>
    </row>
    <row r="20" spans="1:8" ht="38.25">
      <c r="A20" s="85">
        <v>7</v>
      </c>
      <c r="B20" s="94" t="s">
        <v>80</v>
      </c>
      <c r="C20" s="105">
        <v>8</v>
      </c>
      <c r="D20" s="51" t="s">
        <v>25</v>
      </c>
      <c r="E20" s="51">
        <v>2</v>
      </c>
      <c r="F20" s="54">
        <v>0</v>
      </c>
      <c r="G20" s="93">
        <f>C20*E20*F20</f>
        <v>0</v>
      </c>
      <c r="H20" s="127"/>
    </row>
    <row r="21" spans="1:8" ht="16.5" customHeight="1">
      <c r="A21" s="85"/>
      <c r="B21" s="106"/>
      <c r="C21" s="105"/>
      <c r="D21" s="51"/>
      <c r="E21" s="51"/>
      <c r="F21" s="54"/>
      <c r="G21" s="93"/>
      <c r="H21" s="127"/>
    </row>
    <row r="22" spans="1:8" ht="15">
      <c r="A22" s="85"/>
      <c r="B22" s="107" t="s">
        <v>35</v>
      </c>
      <c r="C22" s="102"/>
      <c r="D22" s="52"/>
      <c r="E22" s="52"/>
      <c r="F22" s="103"/>
      <c r="G22" s="93"/>
      <c r="H22" s="127"/>
    </row>
    <row r="23" spans="1:8" ht="17.25">
      <c r="A23" s="85">
        <v>8</v>
      </c>
      <c r="B23" s="115" t="s">
        <v>76</v>
      </c>
      <c r="C23" s="109">
        <v>2.5</v>
      </c>
      <c r="D23" s="110" t="s">
        <v>23</v>
      </c>
      <c r="E23" s="110">
        <v>2</v>
      </c>
      <c r="F23" s="53">
        <v>0</v>
      </c>
      <c r="G23" s="93">
        <f>C23*E23*F23</f>
        <v>0</v>
      </c>
      <c r="H23" s="127"/>
    </row>
    <row r="24" spans="1:8" ht="45.75" customHeight="1">
      <c r="A24" s="85">
        <v>9</v>
      </c>
      <c r="B24" s="115" t="s">
        <v>81</v>
      </c>
      <c r="C24" s="109">
        <v>2.5</v>
      </c>
      <c r="D24" s="110" t="s">
        <v>23</v>
      </c>
      <c r="E24" s="110">
        <v>2</v>
      </c>
      <c r="F24" s="53">
        <v>0</v>
      </c>
      <c r="G24" s="93">
        <f>C24*E24*F24</f>
        <v>0</v>
      </c>
      <c r="H24" s="127"/>
    </row>
    <row r="25" spans="1:8" ht="15">
      <c r="A25" s="85"/>
      <c r="B25" s="108"/>
      <c r="C25" s="102"/>
      <c r="D25" s="52"/>
      <c r="E25" s="52"/>
      <c r="F25" s="103"/>
      <c r="G25" s="93"/>
      <c r="H25" s="127"/>
    </row>
    <row r="26" spans="1:8" ht="15">
      <c r="A26" s="85"/>
      <c r="B26" s="112" t="s">
        <v>34</v>
      </c>
      <c r="C26" s="102"/>
      <c r="D26" s="52"/>
      <c r="E26" s="52"/>
      <c r="F26" s="103"/>
      <c r="G26" s="93"/>
      <c r="H26" s="127"/>
    </row>
    <row r="27" spans="1:8" ht="15.75" customHeight="1">
      <c r="A27" s="85">
        <v>10</v>
      </c>
      <c r="B27" s="94" t="s">
        <v>113</v>
      </c>
      <c r="C27" s="105">
        <v>24</v>
      </c>
      <c r="D27" s="51" t="s">
        <v>25</v>
      </c>
      <c r="E27" s="51">
        <v>2</v>
      </c>
      <c r="F27" s="54">
        <v>0</v>
      </c>
      <c r="G27" s="93">
        <f aca="true" t="shared" si="0" ref="G27">C27*E27*F27</f>
        <v>0</v>
      </c>
      <c r="H27" s="127"/>
    </row>
    <row r="28" spans="1:8" ht="15.75" customHeight="1">
      <c r="A28" s="85">
        <v>11</v>
      </c>
      <c r="B28" s="94" t="s">
        <v>114</v>
      </c>
      <c r="C28" s="105">
        <v>48</v>
      </c>
      <c r="D28" s="51" t="s">
        <v>25</v>
      </c>
      <c r="E28" s="51">
        <v>2</v>
      </c>
      <c r="F28" s="54">
        <v>0</v>
      </c>
      <c r="G28" s="93">
        <f aca="true" t="shared" si="1" ref="G28:G29">C28*E28*F28</f>
        <v>0</v>
      </c>
      <c r="H28" s="127"/>
    </row>
    <row r="29" spans="1:8" ht="15.75" customHeight="1">
      <c r="A29" s="85">
        <v>12</v>
      </c>
      <c r="B29" s="94" t="s">
        <v>115</v>
      </c>
      <c r="C29" s="105">
        <v>24</v>
      </c>
      <c r="D29" s="51" t="s">
        <v>25</v>
      </c>
      <c r="E29" s="51">
        <v>2</v>
      </c>
      <c r="F29" s="54">
        <v>0</v>
      </c>
      <c r="G29" s="93">
        <f t="shared" si="1"/>
        <v>0</v>
      </c>
      <c r="H29" s="127"/>
    </row>
    <row r="30" spans="1:8" ht="15.75" customHeight="1">
      <c r="A30" s="85">
        <v>13</v>
      </c>
      <c r="B30" s="94" t="s">
        <v>116</v>
      </c>
      <c r="C30" s="105">
        <v>18</v>
      </c>
      <c r="D30" s="51" t="s">
        <v>25</v>
      </c>
      <c r="E30" s="51">
        <v>2</v>
      </c>
      <c r="F30" s="54">
        <v>0</v>
      </c>
      <c r="G30" s="93">
        <f aca="true" t="shared" si="2" ref="G30">C30*E30*F30</f>
        <v>0</v>
      </c>
      <c r="H30" s="127"/>
    </row>
    <row r="31" spans="1:8" ht="15.75" customHeight="1">
      <c r="A31" s="85">
        <v>14</v>
      </c>
      <c r="B31" s="94" t="s">
        <v>117</v>
      </c>
      <c r="C31" s="105">
        <v>12</v>
      </c>
      <c r="D31" s="51" t="s">
        <v>25</v>
      </c>
      <c r="E31" s="51">
        <v>2</v>
      </c>
      <c r="F31" s="54">
        <v>0</v>
      </c>
      <c r="G31" s="93">
        <f aca="true" t="shared" si="3" ref="G31">C31*E31*F31</f>
        <v>0</v>
      </c>
      <c r="H31" s="127"/>
    </row>
    <row r="32" spans="1:8" ht="15">
      <c r="A32" s="85"/>
      <c r="B32" s="108"/>
      <c r="C32" s="102"/>
      <c r="D32" s="52"/>
      <c r="E32" s="52"/>
      <c r="F32" s="103"/>
      <c r="G32" s="93"/>
      <c r="H32" s="127"/>
    </row>
    <row r="33" spans="1:8" ht="15">
      <c r="A33" s="85"/>
      <c r="B33" s="113" t="s">
        <v>28</v>
      </c>
      <c r="C33" s="102"/>
      <c r="D33" s="52"/>
      <c r="E33" s="52"/>
      <c r="F33" s="103"/>
      <c r="G33" s="93"/>
      <c r="H33" s="127"/>
    </row>
    <row r="34" spans="1:8" ht="15">
      <c r="A34" s="85">
        <v>15</v>
      </c>
      <c r="B34" s="115" t="s">
        <v>66</v>
      </c>
      <c r="C34" s="109">
        <v>42</v>
      </c>
      <c r="D34" s="110" t="s">
        <v>46</v>
      </c>
      <c r="E34" s="110">
        <v>2</v>
      </c>
      <c r="F34" s="53">
        <v>0</v>
      </c>
      <c r="G34" s="93">
        <f aca="true" t="shared" si="4" ref="G34">C34*E34*F34</f>
        <v>0</v>
      </c>
      <c r="H34" s="127"/>
    </row>
    <row r="35" spans="1:8" ht="15">
      <c r="A35" s="85">
        <v>16</v>
      </c>
      <c r="B35" s="115" t="s">
        <v>67</v>
      </c>
      <c r="C35" s="109">
        <v>16</v>
      </c>
      <c r="D35" s="110" t="s">
        <v>46</v>
      </c>
      <c r="E35" s="110">
        <v>2</v>
      </c>
      <c r="F35" s="53">
        <v>0</v>
      </c>
      <c r="G35" s="93">
        <f aca="true" t="shared" si="5" ref="G35">C35*E35*F35</f>
        <v>0</v>
      </c>
      <c r="H35" s="127"/>
    </row>
    <row r="36" spans="1:8" ht="15">
      <c r="A36" s="85">
        <v>17</v>
      </c>
      <c r="B36" s="115" t="s">
        <v>68</v>
      </c>
      <c r="C36" s="109">
        <v>2.75</v>
      </c>
      <c r="D36" s="110" t="s">
        <v>46</v>
      </c>
      <c r="E36" s="110">
        <v>12</v>
      </c>
      <c r="F36" s="53">
        <v>0</v>
      </c>
      <c r="G36" s="93">
        <f aca="true" t="shared" si="6" ref="G36">C36*E36*F36</f>
        <v>0</v>
      </c>
      <c r="H36" s="127"/>
    </row>
    <row r="37" spans="1:8" ht="15">
      <c r="A37" s="85">
        <v>18</v>
      </c>
      <c r="B37" s="115" t="s">
        <v>70</v>
      </c>
      <c r="C37" s="111">
        <v>3</v>
      </c>
      <c r="D37" s="110" t="s">
        <v>26</v>
      </c>
      <c r="E37" s="110">
        <v>2</v>
      </c>
      <c r="F37" s="53">
        <v>0</v>
      </c>
      <c r="G37" s="93">
        <f aca="true" t="shared" si="7" ref="G37">C37*E37*F37</f>
        <v>0</v>
      </c>
      <c r="H37" s="127"/>
    </row>
    <row r="38" spans="1:8" ht="15">
      <c r="A38" s="85">
        <v>19</v>
      </c>
      <c r="B38" s="115" t="s">
        <v>73</v>
      </c>
      <c r="C38" s="111">
        <v>2</v>
      </c>
      <c r="D38" s="110" t="s">
        <v>26</v>
      </c>
      <c r="E38" s="110">
        <v>2</v>
      </c>
      <c r="F38" s="53">
        <v>0</v>
      </c>
      <c r="G38" s="93">
        <f aca="true" t="shared" si="8" ref="G38">C38*E38*F38</f>
        <v>0</v>
      </c>
      <c r="H38" s="127"/>
    </row>
    <row r="39" spans="1:8" ht="51">
      <c r="A39" s="85">
        <v>20</v>
      </c>
      <c r="B39" s="115" t="s">
        <v>82</v>
      </c>
      <c r="C39" s="111">
        <v>1</v>
      </c>
      <c r="D39" s="110" t="s">
        <v>24</v>
      </c>
      <c r="E39" s="110">
        <v>2</v>
      </c>
      <c r="F39" s="53">
        <v>0</v>
      </c>
      <c r="G39" s="93">
        <f>C39*E39*F39</f>
        <v>0</v>
      </c>
      <c r="H39" s="127"/>
    </row>
    <row r="40" spans="1:8" ht="15">
      <c r="A40" s="85">
        <v>21</v>
      </c>
      <c r="B40" s="115" t="s">
        <v>43</v>
      </c>
      <c r="C40" s="111" t="s">
        <v>0</v>
      </c>
      <c r="D40" s="110" t="s">
        <v>24</v>
      </c>
      <c r="E40" s="110">
        <v>1</v>
      </c>
      <c r="F40" s="53">
        <v>0</v>
      </c>
      <c r="G40" s="93">
        <f>E40*F40</f>
        <v>0</v>
      </c>
      <c r="H40" s="127"/>
    </row>
    <row r="41" spans="1:8" ht="15">
      <c r="A41" s="85">
        <v>22</v>
      </c>
      <c r="B41" s="149" t="s">
        <v>69</v>
      </c>
      <c r="C41" s="150" t="s">
        <v>0</v>
      </c>
      <c r="D41" s="151" t="s">
        <v>26</v>
      </c>
      <c r="E41" s="151">
        <v>6</v>
      </c>
      <c r="F41" s="53" t="s">
        <v>0</v>
      </c>
      <c r="G41" s="93" t="s">
        <v>0</v>
      </c>
      <c r="H41" s="127"/>
    </row>
    <row r="42" spans="1:8" ht="15">
      <c r="A42" s="85">
        <v>23</v>
      </c>
      <c r="B42" s="149" t="s">
        <v>71</v>
      </c>
      <c r="C42" s="150" t="s">
        <v>0</v>
      </c>
      <c r="D42" s="151" t="s">
        <v>26</v>
      </c>
      <c r="E42" s="151">
        <v>6</v>
      </c>
      <c r="F42" s="53" t="s">
        <v>0</v>
      </c>
      <c r="G42" s="93" t="s">
        <v>0</v>
      </c>
      <c r="H42" s="127"/>
    </row>
    <row r="43" spans="1:8" ht="15">
      <c r="A43" s="85"/>
      <c r="B43" s="91"/>
      <c r="C43" s="111"/>
      <c r="D43" s="110"/>
      <c r="E43" s="110"/>
      <c r="F43" s="53"/>
      <c r="G43" s="93"/>
      <c r="H43" s="127"/>
    </row>
    <row r="44" spans="1:8" ht="15">
      <c r="A44" s="85"/>
      <c r="B44" s="113" t="s">
        <v>27</v>
      </c>
      <c r="C44" s="102"/>
      <c r="D44" s="52"/>
      <c r="E44" s="52"/>
      <c r="F44" s="103"/>
      <c r="G44" s="93"/>
      <c r="H44" s="127"/>
    </row>
    <row r="45" spans="1:8" ht="15">
      <c r="A45" s="85">
        <v>24</v>
      </c>
      <c r="B45" s="94" t="s">
        <v>102</v>
      </c>
      <c r="C45" s="102"/>
      <c r="D45" s="88" t="s">
        <v>24</v>
      </c>
      <c r="E45" s="52">
        <v>1</v>
      </c>
      <c r="F45" s="103">
        <v>0</v>
      </c>
      <c r="G45" s="93">
        <f aca="true" t="shared" si="9" ref="G45:G46">E45*F45</f>
        <v>0</v>
      </c>
      <c r="H45" s="127"/>
    </row>
    <row r="46" spans="1:8" ht="15">
      <c r="A46" s="85">
        <v>25</v>
      </c>
      <c r="B46" s="94" t="s">
        <v>74</v>
      </c>
      <c r="C46" s="102"/>
      <c r="D46" s="88" t="s">
        <v>24</v>
      </c>
      <c r="E46" s="52">
        <v>1</v>
      </c>
      <c r="F46" s="103">
        <v>0</v>
      </c>
      <c r="G46" s="93">
        <f t="shared" si="9"/>
        <v>0</v>
      </c>
      <c r="H46" s="127"/>
    </row>
    <row r="47" spans="1:8" ht="15">
      <c r="A47" s="85">
        <v>26</v>
      </c>
      <c r="B47" s="94" t="s">
        <v>75</v>
      </c>
      <c r="C47" s="102"/>
      <c r="D47" s="88" t="s">
        <v>24</v>
      </c>
      <c r="E47" s="52">
        <v>1</v>
      </c>
      <c r="F47" s="103">
        <v>0</v>
      </c>
      <c r="G47" s="93">
        <f aca="true" t="shared" si="10" ref="G47">E47*F47</f>
        <v>0</v>
      </c>
      <c r="H47" s="127"/>
    </row>
    <row r="48" spans="1:8" ht="15.75" thickBot="1">
      <c r="A48" s="114"/>
      <c r="B48" s="115" t="s">
        <v>0</v>
      </c>
      <c r="C48" s="102"/>
      <c r="D48" s="52"/>
      <c r="E48" s="52"/>
      <c r="F48" s="103"/>
      <c r="G48" s="104"/>
      <c r="H48" s="128"/>
    </row>
    <row r="49" spans="1:8" ht="15.75" thickBot="1">
      <c r="A49" s="141" t="s">
        <v>0</v>
      </c>
      <c r="B49" s="142" t="s">
        <v>64</v>
      </c>
      <c r="C49" s="143"/>
      <c r="D49" s="144"/>
      <c r="E49" s="144"/>
      <c r="F49" s="145"/>
      <c r="G49" s="146">
        <f>SUM(G10:G47)</f>
        <v>0</v>
      </c>
      <c r="H49" s="147"/>
    </row>
    <row r="50" spans="1:8" ht="15">
      <c r="A50" s="76"/>
      <c r="B50" s="148" t="s">
        <v>83</v>
      </c>
      <c r="C50" s="138"/>
      <c r="D50" s="139"/>
      <c r="E50" s="139"/>
      <c r="F50" s="139"/>
      <c r="G50" s="140"/>
      <c r="H50" s="126"/>
    </row>
    <row r="51" spans="1:8" ht="15">
      <c r="A51" s="85" t="s">
        <v>0</v>
      </c>
      <c r="B51" s="101" t="s">
        <v>36</v>
      </c>
      <c r="C51" s="102"/>
      <c r="D51" s="52"/>
      <c r="E51" s="52"/>
      <c r="F51" s="103"/>
      <c r="G51" s="104"/>
      <c r="H51" s="127"/>
    </row>
    <row r="52" spans="1:8" ht="15" customHeight="1">
      <c r="A52" s="85">
        <v>1</v>
      </c>
      <c r="B52" s="94" t="s">
        <v>120</v>
      </c>
      <c r="C52" s="105">
        <v>6</v>
      </c>
      <c r="D52" s="51" t="s">
        <v>25</v>
      </c>
      <c r="E52" s="51">
        <v>12</v>
      </c>
      <c r="F52" s="54">
        <v>0</v>
      </c>
      <c r="G52" s="93">
        <f>C52*E52*F52</f>
        <v>0</v>
      </c>
      <c r="H52" s="127"/>
    </row>
    <row r="53" spans="1:8" ht="15">
      <c r="A53" s="85"/>
      <c r="B53" s="106"/>
      <c r="C53" s="102"/>
      <c r="D53" s="52"/>
      <c r="E53" s="52"/>
      <c r="F53" s="103"/>
      <c r="G53" s="93"/>
      <c r="H53" s="127"/>
    </row>
    <row r="54" spans="1:8" ht="15">
      <c r="A54" s="85"/>
      <c r="B54" s="112" t="s">
        <v>63</v>
      </c>
      <c r="C54" s="102"/>
      <c r="D54" s="52"/>
      <c r="E54" s="52"/>
      <c r="F54" s="103"/>
      <c r="G54" s="93"/>
      <c r="H54" s="127"/>
    </row>
    <row r="55" spans="1:8" ht="38.25">
      <c r="A55" s="85">
        <v>2</v>
      </c>
      <c r="B55" s="94" t="s">
        <v>86</v>
      </c>
      <c r="C55" s="105">
        <v>1</v>
      </c>
      <c r="D55" s="51" t="s">
        <v>25</v>
      </c>
      <c r="E55" s="51">
        <v>16</v>
      </c>
      <c r="F55" s="54">
        <v>0</v>
      </c>
      <c r="G55" s="93">
        <f>C55*E55*F55</f>
        <v>0</v>
      </c>
      <c r="H55" s="127"/>
    </row>
    <row r="56" spans="1:8" ht="51">
      <c r="A56" s="85">
        <v>3</v>
      </c>
      <c r="B56" s="94" t="s">
        <v>108</v>
      </c>
      <c r="C56" s="105">
        <v>16</v>
      </c>
      <c r="D56" s="51" t="s">
        <v>25</v>
      </c>
      <c r="E56" s="51">
        <v>4</v>
      </c>
      <c r="F56" s="54">
        <v>0</v>
      </c>
      <c r="G56" s="93">
        <f>C56*E56*F56</f>
        <v>0</v>
      </c>
      <c r="H56" s="127"/>
    </row>
    <row r="57" spans="1:8" ht="38.25">
      <c r="A57" s="85">
        <v>4</v>
      </c>
      <c r="B57" s="94" t="s">
        <v>89</v>
      </c>
      <c r="C57" s="105">
        <v>2</v>
      </c>
      <c r="D57" s="51" t="s">
        <v>25</v>
      </c>
      <c r="E57" s="51">
        <v>8</v>
      </c>
      <c r="F57" s="54">
        <v>0</v>
      </c>
      <c r="G57" s="93">
        <f>C57*E57*F57</f>
        <v>0</v>
      </c>
      <c r="H57" s="127"/>
    </row>
    <row r="58" spans="1:8" ht="16.5" customHeight="1">
      <c r="A58" s="85"/>
      <c r="B58" s="106"/>
      <c r="C58" s="105"/>
      <c r="D58" s="51"/>
      <c r="E58" s="51"/>
      <c r="F58" s="54"/>
      <c r="G58" s="93"/>
      <c r="H58" s="127"/>
    </row>
    <row r="59" spans="1:8" ht="15">
      <c r="A59" s="85"/>
      <c r="B59" s="107" t="s">
        <v>35</v>
      </c>
      <c r="C59" s="102"/>
      <c r="D59" s="52"/>
      <c r="E59" s="52"/>
      <c r="F59" s="103"/>
      <c r="G59" s="93"/>
      <c r="H59" s="127"/>
    </row>
    <row r="60" spans="1:8" ht="17.25">
      <c r="A60" s="85">
        <v>5</v>
      </c>
      <c r="B60" s="115" t="s">
        <v>87</v>
      </c>
      <c r="C60" s="109">
        <v>1</v>
      </c>
      <c r="D60" s="110" t="s">
        <v>23</v>
      </c>
      <c r="E60" s="110">
        <v>16</v>
      </c>
      <c r="F60" s="53">
        <v>0</v>
      </c>
      <c r="G60" s="93">
        <f>C60*E60*F60</f>
        <v>0</v>
      </c>
      <c r="H60" s="127"/>
    </row>
    <row r="61" spans="1:8" ht="45.75" customHeight="1">
      <c r="A61" s="85">
        <v>6</v>
      </c>
      <c r="B61" s="115" t="s">
        <v>88</v>
      </c>
      <c r="C61" s="109">
        <v>1</v>
      </c>
      <c r="D61" s="110" t="s">
        <v>23</v>
      </c>
      <c r="E61" s="110">
        <v>16</v>
      </c>
      <c r="F61" s="53">
        <v>0</v>
      </c>
      <c r="G61" s="93">
        <f>C61*E61*F61</f>
        <v>0</v>
      </c>
      <c r="H61" s="127"/>
    </row>
    <row r="62" spans="1:8" ht="15">
      <c r="A62" s="85"/>
      <c r="B62" s="108"/>
      <c r="C62" s="102"/>
      <c r="D62" s="52"/>
      <c r="E62" s="52"/>
      <c r="F62" s="103"/>
      <c r="G62" s="93"/>
      <c r="H62" s="127"/>
    </row>
    <row r="63" spans="1:8" ht="15">
      <c r="A63" s="85"/>
      <c r="B63" s="112" t="s">
        <v>34</v>
      </c>
      <c r="C63" s="102"/>
      <c r="D63" s="52"/>
      <c r="E63" s="52"/>
      <c r="F63" s="103"/>
      <c r="G63" s="93"/>
      <c r="H63" s="127"/>
    </row>
    <row r="64" spans="1:8" ht="15.75" customHeight="1">
      <c r="A64" s="85">
        <v>7</v>
      </c>
      <c r="B64" s="94" t="s">
        <v>109</v>
      </c>
      <c r="C64" s="105">
        <v>6</v>
      </c>
      <c r="D64" s="51" t="s">
        <v>25</v>
      </c>
      <c r="E64" s="51">
        <v>4</v>
      </c>
      <c r="F64" s="54">
        <v>0</v>
      </c>
      <c r="G64" s="93">
        <f aca="true" t="shared" si="11" ref="G64:G66">C64*E64*F64</f>
        <v>0</v>
      </c>
      <c r="H64" s="127"/>
    </row>
    <row r="65" spans="1:8" ht="15.75" customHeight="1">
      <c r="A65" s="85">
        <v>8</v>
      </c>
      <c r="B65" s="94" t="s">
        <v>110</v>
      </c>
      <c r="C65" s="105">
        <v>1.5</v>
      </c>
      <c r="D65" s="51" t="s">
        <v>25</v>
      </c>
      <c r="E65" s="51">
        <v>16</v>
      </c>
      <c r="F65" s="54">
        <v>0</v>
      </c>
      <c r="G65" s="93">
        <f aca="true" t="shared" si="12" ref="G65">C65*E65*F65</f>
        <v>0</v>
      </c>
      <c r="H65" s="127"/>
    </row>
    <row r="66" spans="1:8" ht="15.75" customHeight="1">
      <c r="A66" s="85">
        <v>9</v>
      </c>
      <c r="B66" s="94" t="s">
        <v>111</v>
      </c>
      <c r="C66" s="105">
        <v>3</v>
      </c>
      <c r="D66" s="51" t="s">
        <v>25</v>
      </c>
      <c r="E66" s="51">
        <v>12</v>
      </c>
      <c r="F66" s="54">
        <v>0</v>
      </c>
      <c r="G66" s="93">
        <f t="shared" si="11"/>
        <v>0</v>
      </c>
      <c r="H66" s="127"/>
    </row>
    <row r="67" spans="1:8" ht="15.75" customHeight="1">
      <c r="A67" s="85">
        <v>10</v>
      </c>
      <c r="B67" s="94" t="s">
        <v>112</v>
      </c>
      <c r="C67" s="105">
        <v>3</v>
      </c>
      <c r="D67" s="51" t="s">
        <v>25</v>
      </c>
      <c r="E67" s="51">
        <v>8</v>
      </c>
      <c r="F67" s="54">
        <v>0</v>
      </c>
      <c r="G67" s="93">
        <f aca="true" t="shared" si="13" ref="G67">C67*E67*F67</f>
        <v>0</v>
      </c>
      <c r="H67" s="127"/>
    </row>
    <row r="68" spans="1:8" ht="15">
      <c r="A68" s="85"/>
      <c r="B68" s="108"/>
      <c r="C68" s="102"/>
      <c r="D68" s="52"/>
      <c r="E68" s="52"/>
      <c r="F68" s="103"/>
      <c r="G68" s="93"/>
      <c r="H68" s="127"/>
    </row>
    <row r="69" spans="1:8" ht="15">
      <c r="A69" s="85"/>
      <c r="B69" s="113" t="s">
        <v>28</v>
      </c>
      <c r="C69" s="102"/>
      <c r="D69" s="52"/>
      <c r="E69" s="52"/>
      <c r="F69" s="103"/>
      <c r="G69" s="93"/>
      <c r="H69" s="127"/>
    </row>
    <row r="70" spans="1:8" ht="15">
      <c r="A70" s="85">
        <v>11</v>
      </c>
      <c r="B70" s="115" t="s">
        <v>91</v>
      </c>
      <c r="C70" s="109">
        <v>6.1</v>
      </c>
      <c r="D70" s="110" t="s">
        <v>46</v>
      </c>
      <c r="E70" s="110">
        <v>16</v>
      </c>
      <c r="F70" s="53">
        <v>0</v>
      </c>
      <c r="G70" s="93">
        <f aca="true" t="shared" si="14" ref="G70:G75">C70*E70*F70</f>
        <v>0</v>
      </c>
      <c r="H70" s="127"/>
    </row>
    <row r="71" spans="1:8" ht="15">
      <c r="A71" s="85">
        <v>12</v>
      </c>
      <c r="B71" s="115" t="s">
        <v>92</v>
      </c>
      <c r="C71" s="109">
        <v>16</v>
      </c>
      <c r="D71" s="110" t="s">
        <v>46</v>
      </c>
      <c r="E71" s="110">
        <v>4</v>
      </c>
      <c r="F71" s="53">
        <v>0</v>
      </c>
      <c r="G71" s="93">
        <f t="shared" si="14"/>
        <v>0</v>
      </c>
      <c r="H71" s="127"/>
    </row>
    <row r="72" spans="1:8" ht="15">
      <c r="A72" s="85">
        <v>13</v>
      </c>
      <c r="B72" s="115" t="s">
        <v>93</v>
      </c>
      <c r="C72" s="109">
        <v>40</v>
      </c>
      <c r="D72" s="110" t="s">
        <v>46</v>
      </c>
      <c r="E72" s="110">
        <v>12</v>
      </c>
      <c r="F72" s="53">
        <v>0</v>
      </c>
      <c r="G72" s="93">
        <f t="shared" si="14"/>
        <v>0</v>
      </c>
      <c r="H72" s="127"/>
    </row>
    <row r="73" spans="1:8" ht="15">
      <c r="A73" s="85">
        <v>14</v>
      </c>
      <c r="B73" s="115" t="s">
        <v>94</v>
      </c>
      <c r="C73" s="111">
        <v>5.3</v>
      </c>
      <c r="D73" s="110" t="s">
        <v>26</v>
      </c>
      <c r="E73" s="110">
        <v>4</v>
      </c>
      <c r="F73" s="53">
        <v>0</v>
      </c>
      <c r="G73" s="93">
        <f t="shared" si="14"/>
        <v>0</v>
      </c>
      <c r="H73" s="127"/>
    </row>
    <row r="74" spans="1:8" ht="15">
      <c r="A74" s="85">
        <v>15</v>
      </c>
      <c r="B74" s="115" t="s">
        <v>95</v>
      </c>
      <c r="C74" s="111">
        <v>9.5</v>
      </c>
      <c r="D74" s="110" t="s">
        <v>26</v>
      </c>
      <c r="E74" s="110">
        <v>12</v>
      </c>
      <c r="F74" s="53">
        <v>0</v>
      </c>
      <c r="G74" s="93">
        <f aca="true" t="shared" si="15" ref="G74">C74*E74*F74</f>
        <v>0</v>
      </c>
      <c r="H74" s="127"/>
    </row>
    <row r="75" spans="1:8" ht="15">
      <c r="A75" s="85">
        <v>16</v>
      </c>
      <c r="B75" s="115" t="s">
        <v>90</v>
      </c>
      <c r="C75" s="111">
        <v>1</v>
      </c>
      <c r="D75" s="110" t="s">
        <v>26</v>
      </c>
      <c r="E75" s="110">
        <v>16</v>
      </c>
      <c r="F75" s="53">
        <v>0</v>
      </c>
      <c r="G75" s="93">
        <f t="shared" si="14"/>
        <v>0</v>
      </c>
      <c r="H75" s="127"/>
    </row>
    <row r="76" spans="1:8" ht="15">
      <c r="A76" s="85">
        <v>17</v>
      </c>
      <c r="B76" s="115" t="s">
        <v>43</v>
      </c>
      <c r="C76" s="111" t="s">
        <v>0</v>
      </c>
      <c r="D76" s="110" t="s">
        <v>24</v>
      </c>
      <c r="E76" s="110">
        <v>1</v>
      </c>
      <c r="F76" s="53">
        <v>0</v>
      </c>
      <c r="G76" s="93">
        <f>E76*F76</f>
        <v>0</v>
      </c>
      <c r="H76" s="127"/>
    </row>
    <row r="77" spans="1:8" ht="15">
      <c r="A77" s="85">
        <v>18</v>
      </c>
      <c r="B77" s="149" t="s">
        <v>97</v>
      </c>
      <c r="C77" s="150" t="s">
        <v>0</v>
      </c>
      <c r="D77" s="151" t="s">
        <v>26</v>
      </c>
      <c r="E77" s="151">
        <v>32</v>
      </c>
      <c r="F77" s="53"/>
      <c r="G77" s="93"/>
      <c r="H77" s="127"/>
    </row>
    <row r="78" spans="1:8" ht="15">
      <c r="A78" s="85">
        <v>19</v>
      </c>
      <c r="B78" s="149" t="s">
        <v>96</v>
      </c>
      <c r="C78" s="150" t="s">
        <v>0</v>
      </c>
      <c r="D78" s="151" t="s">
        <v>26</v>
      </c>
      <c r="E78" s="151">
        <v>32</v>
      </c>
      <c r="F78" s="53"/>
      <c r="G78" s="93"/>
      <c r="H78" s="127"/>
    </row>
    <row r="79" spans="1:8" ht="15">
      <c r="A79" s="85">
        <v>20</v>
      </c>
      <c r="B79" s="149" t="s">
        <v>100</v>
      </c>
      <c r="C79" s="150" t="s">
        <v>0</v>
      </c>
      <c r="D79" s="151" t="s">
        <v>26</v>
      </c>
      <c r="E79" s="151">
        <v>16</v>
      </c>
      <c r="F79" s="53" t="s">
        <v>0</v>
      </c>
      <c r="G79" s="93" t="s">
        <v>0</v>
      </c>
      <c r="H79" s="127"/>
    </row>
    <row r="80" spans="1:8" ht="15">
      <c r="A80" s="85">
        <v>21</v>
      </c>
      <c r="B80" s="149" t="s">
        <v>96</v>
      </c>
      <c r="C80" s="150" t="s">
        <v>0</v>
      </c>
      <c r="D80" s="151" t="s">
        <v>26</v>
      </c>
      <c r="E80" s="151">
        <v>16</v>
      </c>
      <c r="F80" s="53"/>
      <c r="G80" s="93"/>
      <c r="H80" s="127"/>
    </row>
    <row r="81" spans="1:8" ht="15">
      <c r="A81" s="85">
        <v>22</v>
      </c>
      <c r="B81" s="149" t="s">
        <v>99</v>
      </c>
      <c r="C81" s="150" t="s">
        <v>0</v>
      </c>
      <c r="D81" s="151" t="s">
        <v>26</v>
      </c>
      <c r="E81" s="151">
        <v>48</v>
      </c>
      <c r="F81" s="53" t="s">
        <v>0</v>
      </c>
      <c r="G81" s="93" t="s">
        <v>0</v>
      </c>
      <c r="H81" s="127"/>
    </row>
    <row r="82" spans="1:8" ht="15">
      <c r="A82" s="85">
        <v>23</v>
      </c>
      <c r="B82" s="149" t="s">
        <v>101</v>
      </c>
      <c r="C82" s="150" t="s">
        <v>0</v>
      </c>
      <c r="D82" s="151" t="s">
        <v>26</v>
      </c>
      <c r="E82" s="151">
        <v>48</v>
      </c>
      <c r="F82" s="53"/>
      <c r="G82" s="93"/>
      <c r="H82" s="127"/>
    </row>
    <row r="83" spans="1:8" ht="15">
      <c r="A83" s="85">
        <v>24</v>
      </c>
      <c r="B83" s="149" t="s">
        <v>98</v>
      </c>
      <c r="C83" s="150" t="s">
        <v>0</v>
      </c>
      <c r="D83" s="151" t="s">
        <v>26</v>
      </c>
      <c r="E83" s="151">
        <v>48</v>
      </c>
      <c r="F83" s="53" t="s">
        <v>0</v>
      </c>
      <c r="G83" s="93" t="s">
        <v>0</v>
      </c>
      <c r="H83" s="127"/>
    </row>
    <row r="84" spans="1:8" ht="15">
      <c r="A84" s="85"/>
      <c r="B84" s="91"/>
      <c r="C84" s="111"/>
      <c r="D84" s="110"/>
      <c r="E84" s="110"/>
      <c r="F84" s="53"/>
      <c r="G84" s="93"/>
      <c r="H84" s="127"/>
    </row>
    <row r="85" spans="1:8" ht="15">
      <c r="A85" s="85"/>
      <c r="B85" s="113" t="s">
        <v>27</v>
      </c>
      <c r="C85" s="102"/>
      <c r="D85" s="52"/>
      <c r="E85" s="52"/>
      <c r="F85" s="103"/>
      <c r="G85" s="93"/>
      <c r="H85" s="127"/>
    </row>
    <row r="86" spans="1:8" ht="15">
      <c r="A86" s="85">
        <v>25</v>
      </c>
      <c r="B86" s="94" t="s">
        <v>85</v>
      </c>
      <c r="C86" s="102"/>
      <c r="D86" s="88" t="s">
        <v>24</v>
      </c>
      <c r="E86" s="52">
        <v>1</v>
      </c>
      <c r="F86" s="103">
        <v>0</v>
      </c>
      <c r="G86" s="93">
        <f aca="true" t="shared" si="16" ref="G86:G88">E86*F86</f>
        <v>0</v>
      </c>
      <c r="H86" s="127"/>
    </row>
    <row r="87" spans="1:8" ht="15">
      <c r="A87" s="85">
        <v>26</v>
      </c>
      <c r="B87" s="94" t="s">
        <v>74</v>
      </c>
      <c r="C87" s="102"/>
      <c r="D87" s="88" t="s">
        <v>24</v>
      </c>
      <c r="E87" s="52">
        <v>1</v>
      </c>
      <c r="F87" s="103">
        <v>0</v>
      </c>
      <c r="G87" s="93">
        <f t="shared" si="16"/>
        <v>0</v>
      </c>
      <c r="H87" s="127"/>
    </row>
    <row r="88" spans="1:8" ht="15">
      <c r="A88" s="85">
        <v>27</v>
      </c>
      <c r="B88" s="94" t="s">
        <v>75</v>
      </c>
      <c r="C88" s="102"/>
      <c r="D88" s="88" t="s">
        <v>24</v>
      </c>
      <c r="E88" s="52">
        <v>1</v>
      </c>
      <c r="F88" s="103">
        <v>0</v>
      </c>
      <c r="G88" s="93">
        <f t="shared" si="16"/>
        <v>0</v>
      </c>
      <c r="H88" s="127"/>
    </row>
    <row r="89" spans="1:8" ht="15.75" thickBot="1">
      <c r="A89" s="114"/>
      <c r="B89" s="115" t="s">
        <v>0</v>
      </c>
      <c r="C89" s="102"/>
      <c r="D89" s="52"/>
      <c r="E89" s="52"/>
      <c r="F89" s="103"/>
      <c r="G89" s="104"/>
      <c r="H89" s="128"/>
    </row>
    <row r="90" spans="1:8" ht="15.75" thickBot="1">
      <c r="A90" s="141" t="s">
        <v>0</v>
      </c>
      <c r="B90" s="142" t="s">
        <v>84</v>
      </c>
      <c r="C90" s="143"/>
      <c r="D90" s="144"/>
      <c r="E90" s="144"/>
      <c r="F90" s="145"/>
      <c r="G90" s="146">
        <f>SUM(G50:G89)</f>
        <v>0</v>
      </c>
      <c r="H90" s="147"/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 topLeftCell="A1">
      <selection activeCell="K16" sqref="K16"/>
    </sheetView>
  </sheetViews>
  <sheetFormatPr defaultColWidth="9.140625" defaultRowHeight="15"/>
  <cols>
    <col min="1" max="1" width="6.7109375" style="61" customWidth="1"/>
    <col min="2" max="2" width="63.421875" style="61" customWidth="1"/>
    <col min="3" max="3" width="9.7109375" style="63" customWidth="1"/>
    <col min="4" max="4" width="9.7109375" style="64" customWidth="1"/>
    <col min="5" max="5" width="10.57421875" style="65" customWidth="1"/>
    <col min="6" max="6" width="12.57421875" style="65" customWidth="1"/>
    <col min="7" max="7" width="24.140625" style="65" customWidth="1"/>
    <col min="8" max="252" width="9.140625" style="65" customWidth="1"/>
    <col min="253" max="253" width="23.421875" style="65" customWidth="1"/>
    <col min="254" max="254" width="56.57421875" style="65" customWidth="1"/>
    <col min="255" max="255" width="10.00390625" style="65" customWidth="1"/>
    <col min="256" max="256" width="4.421875" style="65" customWidth="1"/>
    <col min="257" max="257" width="7.421875" style="65" customWidth="1"/>
    <col min="258" max="258" width="15.7109375" style="65" customWidth="1"/>
    <col min="259" max="259" width="8.421875" style="65" customWidth="1"/>
    <col min="260" max="260" width="13.7109375" style="65" bestFit="1" customWidth="1"/>
    <col min="261" max="261" width="18.57421875" style="65" bestFit="1" customWidth="1"/>
    <col min="262" max="262" width="10.421875" style="65" customWidth="1"/>
    <col min="263" max="263" width="17.00390625" style="65" customWidth="1"/>
    <col min="264" max="508" width="9.140625" style="65" customWidth="1"/>
    <col min="509" max="509" width="23.421875" style="65" customWidth="1"/>
    <col min="510" max="510" width="56.57421875" style="65" customWidth="1"/>
    <col min="511" max="511" width="10.00390625" style="65" customWidth="1"/>
    <col min="512" max="512" width="4.421875" style="65" customWidth="1"/>
    <col min="513" max="513" width="7.421875" style="65" customWidth="1"/>
    <col min="514" max="514" width="15.7109375" style="65" customWidth="1"/>
    <col min="515" max="515" width="8.421875" style="65" customWidth="1"/>
    <col min="516" max="516" width="13.7109375" style="65" bestFit="1" customWidth="1"/>
    <col min="517" max="517" width="18.57421875" style="65" bestFit="1" customWidth="1"/>
    <col min="518" max="518" width="10.421875" style="65" customWidth="1"/>
    <col min="519" max="519" width="17.00390625" style="65" customWidth="1"/>
    <col min="520" max="764" width="9.140625" style="65" customWidth="1"/>
    <col min="765" max="765" width="23.421875" style="65" customWidth="1"/>
    <col min="766" max="766" width="56.57421875" style="65" customWidth="1"/>
    <col min="767" max="767" width="10.00390625" style="65" customWidth="1"/>
    <col min="768" max="768" width="4.421875" style="65" customWidth="1"/>
    <col min="769" max="769" width="7.421875" style="65" customWidth="1"/>
    <col min="770" max="770" width="15.7109375" style="65" customWidth="1"/>
    <col min="771" max="771" width="8.421875" style="65" customWidth="1"/>
    <col min="772" max="772" width="13.7109375" style="65" bestFit="1" customWidth="1"/>
    <col min="773" max="773" width="18.57421875" style="65" bestFit="1" customWidth="1"/>
    <col min="774" max="774" width="10.421875" style="65" customWidth="1"/>
    <col min="775" max="775" width="17.00390625" style="65" customWidth="1"/>
    <col min="776" max="1020" width="9.140625" style="65" customWidth="1"/>
    <col min="1021" max="1021" width="23.421875" style="65" customWidth="1"/>
    <col min="1022" max="1022" width="56.57421875" style="65" customWidth="1"/>
    <col min="1023" max="1023" width="10.00390625" style="65" customWidth="1"/>
    <col min="1024" max="1024" width="4.421875" style="65" customWidth="1"/>
    <col min="1025" max="1025" width="7.421875" style="65" customWidth="1"/>
    <col min="1026" max="1026" width="15.7109375" style="65" customWidth="1"/>
    <col min="1027" max="1027" width="8.421875" style="65" customWidth="1"/>
    <col min="1028" max="1028" width="13.7109375" style="65" bestFit="1" customWidth="1"/>
    <col min="1029" max="1029" width="18.57421875" style="65" bestFit="1" customWidth="1"/>
    <col min="1030" max="1030" width="10.421875" style="65" customWidth="1"/>
    <col min="1031" max="1031" width="17.00390625" style="65" customWidth="1"/>
    <col min="1032" max="1276" width="9.140625" style="65" customWidth="1"/>
    <col min="1277" max="1277" width="23.421875" style="65" customWidth="1"/>
    <col min="1278" max="1278" width="56.57421875" style="65" customWidth="1"/>
    <col min="1279" max="1279" width="10.00390625" style="65" customWidth="1"/>
    <col min="1280" max="1280" width="4.421875" style="65" customWidth="1"/>
    <col min="1281" max="1281" width="7.421875" style="65" customWidth="1"/>
    <col min="1282" max="1282" width="15.7109375" style="65" customWidth="1"/>
    <col min="1283" max="1283" width="8.421875" style="65" customWidth="1"/>
    <col min="1284" max="1284" width="13.7109375" style="65" bestFit="1" customWidth="1"/>
    <col min="1285" max="1285" width="18.57421875" style="65" bestFit="1" customWidth="1"/>
    <col min="1286" max="1286" width="10.421875" style="65" customWidth="1"/>
    <col min="1287" max="1287" width="17.00390625" style="65" customWidth="1"/>
    <col min="1288" max="1532" width="9.140625" style="65" customWidth="1"/>
    <col min="1533" max="1533" width="23.421875" style="65" customWidth="1"/>
    <col min="1534" max="1534" width="56.57421875" style="65" customWidth="1"/>
    <col min="1535" max="1535" width="10.00390625" style="65" customWidth="1"/>
    <col min="1536" max="1536" width="4.421875" style="65" customWidth="1"/>
    <col min="1537" max="1537" width="7.421875" style="65" customWidth="1"/>
    <col min="1538" max="1538" width="15.7109375" style="65" customWidth="1"/>
    <col min="1539" max="1539" width="8.421875" style="65" customWidth="1"/>
    <col min="1540" max="1540" width="13.7109375" style="65" bestFit="1" customWidth="1"/>
    <col min="1541" max="1541" width="18.57421875" style="65" bestFit="1" customWidth="1"/>
    <col min="1542" max="1542" width="10.421875" style="65" customWidth="1"/>
    <col min="1543" max="1543" width="17.00390625" style="65" customWidth="1"/>
    <col min="1544" max="1788" width="9.140625" style="65" customWidth="1"/>
    <col min="1789" max="1789" width="23.421875" style="65" customWidth="1"/>
    <col min="1790" max="1790" width="56.57421875" style="65" customWidth="1"/>
    <col min="1791" max="1791" width="10.00390625" style="65" customWidth="1"/>
    <col min="1792" max="1792" width="4.421875" style="65" customWidth="1"/>
    <col min="1793" max="1793" width="7.421875" style="65" customWidth="1"/>
    <col min="1794" max="1794" width="15.7109375" style="65" customWidth="1"/>
    <col min="1795" max="1795" width="8.421875" style="65" customWidth="1"/>
    <col min="1796" max="1796" width="13.7109375" style="65" bestFit="1" customWidth="1"/>
    <col min="1797" max="1797" width="18.57421875" style="65" bestFit="1" customWidth="1"/>
    <col min="1798" max="1798" width="10.421875" style="65" customWidth="1"/>
    <col min="1799" max="1799" width="17.00390625" style="65" customWidth="1"/>
    <col min="1800" max="2044" width="9.140625" style="65" customWidth="1"/>
    <col min="2045" max="2045" width="23.421875" style="65" customWidth="1"/>
    <col min="2046" max="2046" width="56.57421875" style="65" customWidth="1"/>
    <col min="2047" max="2047" width="10.00390625" style="65" customWidth="1"/>
    <col min="2048" max="2048" width="4.421875" style="65" customWidth="1"/>
    <col min="2049" max="2049" width="7.421875" style="65" customWidth="1"/>
    <col min="2050" max="2050" width="15.7109375" style="65" customWidth="1"/>
    <col min="2051" max="2051" width="8.421875" style="65" customWidth="1"/>
    <col min="2052" max="2052" width="13.7109375" style="65" bestFit="1" customWidth="1"/>
    <col min="2053" max="2053" width="18.57421875" style="65" bestFit="1" customWidth="1"/>
    <col min="2054" max="2054" width="10.421875" style="65" customWidth="1"/>
    <col min="2055" max="2055" width="17.00390625" style="65" customWidth="1"/>
    <col min="2056" max="2300" width="9.140625" style="65" customWidth="1"/>
    <col min="2301" max="2301" width="23.421875" style="65" customWidth="1"/>
    <col min="2302" max="2302" width="56.57421875" style="65" customWidth="1"/>
    <col min="2303" max="2303" width="10.00390625" style="65" customWidth="1"/>
    <col min="2304" max="2304" width="4.421875" style="65" customWidth="1"/>
    <col min="2305" max="2305" width="7.421875" style="65" customWidth="1"/>
    <col min="2306" max="2306" width="15.7109375" style="65" customWidth="1"/>
    <col min="2307" max="2307" width="8.421875" style="65" customWidth="1"/>
    <col min="2308" max="2308" width="13.7109375" style="65" bestFit="1" customWidth="1"/>
    <col min="2309" max="2309" width="18.57421875" style="65" bestFit="1" customWidth="1"/>
    <col min="2310" max="2310" width="10.421875" style="65" customWidth="1"/>
    <col min="2311" max="2311" width="17.00390625" style="65" customWidth="1"/>
    <col min="2312" max="2556" width="9.140625" style="65" customWidth="1"/>
    <col min="2557" max="2557" width="23.421875" style="65" customWidth="1"/>
    <col min="2558" max="2558" width="56.57421875" style="65" customWidth="1"/>
    <col min="2559" max="2559" width="10.00390625" style="65" customWidth="1"/>
    <col min="2560" max="2560" width="4.421875" style="65" customWidth="1"/>
    <col min="2561" max="2561" width="7.421875" style="65" customWidth="1"/>
    <col min="2562" max="2562" width="15.7109375" style="65" customWidth="1"/>
    <col min="2563" max="2563" width="8.421875" style="65" customWidth="1"/>
    <col min="2564" max="2564" width="13.7109375" style="65" bestFit="1" customWidth="1"/>
    <col min="2565" max="2565" width="18.57421875" style="65" bestFit="1" customWidth="1"/>
    <col min="2566" max="2566" width="10.421875" style="65" customWidth="1"/>
    <col min="2567" max="2567" width="17.00390625" style="65" customWidth="1"/>
    <col min="2568" max="2812" width="9.140625" style="65" customWidth="1"/>
    <col min="2813" max="2813" width="23.421875" style="65" customWidth="1"/>
    <col min="2814" max="2814" width="56.57421875" style="65" customWidth="1"/>
    <col min="2815" max="2815" width="10.00390625" style="65" customWidth="1"/>
    <col min="2816" max="2816" width="4.421875" style="65" customWidth="1"/>
    <col min="2817" max="2817" width="7.421875" style="65" customWidth="1"/>
    <col min="2818" max="2818" width="15.7109375" style="65" customWidth="1"/>
    <col min="2819" max="2819" width="8.421875" style="65" customWidth="1"/>
    <col min="2820" max="2820" width="13.7109375" style="65" bestFit="1" customWidth="1"/>
    <col min="2821" max="2821" width="18.57421875" style="65" bestFit="1" customWidth="1"/>
    <col min="2822" max="2822" width="10.421875" style="65" customWidth="1"/>
    <col min="2823" max="2823" width="17.00390625" style="65" customWidth="1"/>
    <col min="2824" max="3068" width="9.140625" style="65" customWidth="1"/>
    <col min="3069" max="3069" width="23.421875" style="65" customWidth="1"/>
    <col min="3070" max="3070" width="56.57421875" style="65" customWidth="1"/>
    <col min="3071" max="3071" width="10.00390625" style="65" customWidth="1"/>
    <col min="3072" max="3072" width="4.421875" style="65" customWidth="1"/>
    <col min="3073" max="3073" width="7.421875" style="65" customWidth="1"/>
    <col min="3074" max="3074" width="15.7109375" style="65" customWidth="1"/>
    <col min="3075" max="3075" width="8.421875" style="65" customWidth="1"/>
    <col min="3076" max="3076" width="13.7109375" style="65" bestFit="1" customWidth="1"/>
    <col min="3077" max="3077" width="18.57421875" style="65" bestFit="1" customWidth="1"/>
    <col min="3078" max="3078" width="10.421875" style="65" customWidth="1"/>
    <col min="3079" max="3079" width="17.00390625" style="65" customWidth="1"/>
    <col min="3080" max="3324" width="9.140625" style="65" customWidth="1"/>
    <col min="3325" max="3325" width="23.421875" style="65" customWidth="1"/>
    <col min="3326" max="3326" width="56.57421875" style="65" customWidth="1"/>
    <col min="3327" max="3327" width="10.00390625" style="65" customWidth="1"/>
    <col min="3328" max="3328" width="4.421875" style="65" customWidth="1"/>
    <col min="3329" max="3329" width="7.421875" style="65" customWidth="1"/>
    <col min="3330" max="3330" width="15.7109375" style="65" customWidth="1"/>
    <col min="3331" max="3331" width="8.421875" style="65" customWidth="1"/>
    <col min="3332" max="3332" width="13.7109375" style="65" bestFit="1" customWidth="1"/>
    <col min="3333" max="3333" width="18.57421875" style="65" bestFit="1" customWidth="1"/>
    <col min="3334" max="3334" width="10.421875" style="65" customWidth="1"/>
    <col min="3335" max="3335" width="17.00390625" style="65" customWidth="1"/>
    <col min="3336" max="3580" width="9.140625" style="65" customWidth="1"/>
    <col min="3581" max="3581" width="23.421875" style="65" customWidth="1"/>
    <col min="3582" max="3582" width="56.57421875" style="65" customWidth="1"/>
    <col min="3583" max="3583" width="10.00390625" style="65" customWidth="1"/>
    <col min="3584" max="3584" width="4.421875" style="65" customWidth="1"/>
    <col min="3585" max="3585" width="7.421875" style="65" customWidth="1"/>
    <col min="3586" max="3586" width="15.7109375" style="65" customWidth="1"/>
    <col min="3587" max="3587" width="8.421875" style="65" customWidth="1"/>
    <col min="3588" max="3588" width="13.7109375" style="65" bestFit="1" customWidth="1"/>
    <col min="3589" max="3589" width="18.57421875" style="65" bestFit="1" customWidth="1"/>
    <col min="3590" max="3590" width="10.421875" style="65" customWidth="1"/>
    <col min="3591" max="3591" width="17.00390625" style="65" customWidth="1"/>
    <col min="3592" max="3836" width="9.140625" style="65" customWidth="1"/>
    <col min="3837" max="3837" width="23.421875" style="65" customWidth="1"/>
    <col min="3838" max="3838" width="56.57421875" style="65" customWidth="1"/>
    <col min="3839" max="3839" width="10.00390625" style="65" customWidth="1"/>
    <col min="3840" max="3840" width="4.421875" style="65" customWidth="1"/>
    <col min="3841" max="3841" width="7.421875" style="65" customWidth="1"/>
    <col min="3842" max="3842" width="15.7109375" style="65" customWidth="1"/>
    <col min="3843" max="3843" width="8.421875" style="65" customWidth="1"/>
    <col min="3844" max="3844" width="13.7109375" style="65" bestFit="1" customWidth="1"/>
    <col min="3845" max="3845" width="18.57421875" style="65" bestFit="1" customWidth="1"/>
    <col min="3846" max="3846" width="10.421875" style="65" customWidth="1"/>
    <col min="3847" max="3847" width="17.00390625" style="65" customWidth="1"/>
    <col min="3848" max="4092" width="9.140625" style="65" customWidth="1"/>
    <col min="4093" max="4093" width="23.421875" style="65" customWidth="1"/>
    <col min="4094" max="4094" width="56.57421875" style="65" customWidth="1"/>
    <col min="4095" max="4095" width="10.00390625" style="65" customWidth="1"/>
    <col min="4096" max="4096" width="4.421875" style="65" customWidth="1"/>
    <col min="4097" max="4097" width="7.421875" style="65" customWidth="1"/>
    <col min="4098" max="4098" width="15.7109375" style="65" customWidth="1"/>
    <col min="4099" max="4099" width="8.421875" style="65" customWidth="1"/>
    <col min="4100" max="4100" width="13.7109375" style="65" bestFit="1" customWidth="1"/>
    <col min="4101" max="4101" width="18.57421875" style="65" bestFit="1" customWidth="1"/>
    <col min="4102" max="4102" width="10.421875" style="65" customWidth="1"/>
    <col min="4103" max="4103" width="17.00390625" style="65" customWidth="1"/>
    <col min="4104" max="4348" width="9.140625" style="65" customWidth="1"/>
    <col min="4349" max="4349" width="23.421875" style="65" customWidth="1"/>
    <col min="4350" max="4350" width="56.57421875" style="65" customWidth="1"/>
    <col min="4351" max="4351" width="10.00390625" style="65" customWidth="1"/>
    <col min="4352" max="4352" width="4.421875" style="65" customWidth="1"/>
    <col min="4353" max="4353" width="7.421875" style="65" customWidth="1"/>
    <col min="4354" max="4354" width="15.7109375" style="65" customWidth="1"/>
    <col min="4355" max="4355" width="8.421875" style="65" customWidth="1"/>
    <col min="4356" max="4356" width="13.7109375" style="65" bestFit="1" customWidth="1"/>
    <col min="4357" max="4357" width="18.57421875" style="65" bestFit="1" customWidth="1"/>
    <col min="4358" max="4358" width="10.421875" style="65" customWidth="1"/>
    <col min="4359" max="4359" width="17.00390625" style="65" customWidth="1"/>
    <col min="4360" max="4604" width="9.140625" style="65" customWidth="1"/>
    <col min="4605" max="4605" width="23.421875" style="65" customWidth="1"/>
    <col min="4606" max="4606" width="56.57421875" style="65" customWidth="1"/>
    <col min="4607" max="4607" width="10.00390625" style="65" customWidth="1"/>
    <col min="4608" max="4608" width="4.421875" style="65" customWidth="1"/>
    <col min="4609" max="4609" width="7.421875" style="65" customWidth="1"/>
    <col min="4610" max="4610" width="15.7109375" style="65" customWidth="1"/>
    <col min="4611" max="4611" width="8.421875" style="65" customWidth="1"/>
    <col min="4612" max="4612" width="13.7109375" style="65" bestFit="1" customWidth="1"/>
    <col min="4613" max="4613" width="18.57421875" style="65" bestFit="1" customWidth="1"/>
    <col min="4614" max="4614" width="10.421875" style="65" customWidth="1"/>
    <col min="4615" max="4615" width="17.00390625" style="65" customWidth="1"/>
    <col min="4616" max="4860" width="9.140625" style="65" customWidth="1"/>
    <col min="4861" max="4861" width="23.421875" style="65" customWidth="1"/>
    <col min="4862" max="4862" width="56.57421875" style="65" customWidth="1"/>
    <col min="4863" max="4863" width="10.00390625" style="65" customWidth="1"/>
    <col min="4864" max="4864" width="4.421875" style="65" customWidth="1"/>
    <col min="4865" max="4865" width="7.421875" style="65" customWidth="1"/>
    <col min="4866" max="4866" width="15.7109375" style="65" customWidth="1"/>
    <col min="4867" max="4867" width="8.421875" style="65" customWidth="1"/>
    <col min="4868" max="4868" width="13.7109375" style="65" bestFit="1" customWidth="1"/>
    <col min="4869" max="4869" width="18.57421875" style="65" bestFit="1" customWidth="1"/>
    <col min="4870" max="4870" width="10.421875" style="65" customWidth="1"/>
    <col min="4871" max="4871" width="17.00390625" style="65" customWidth="1"/>
    <col min="4872" max="5116" width="9.140625" style="65" customWidth="1"/>
    <col min="5117" max="5117" width="23.421875" style="65" customWidth="1"/>
    <col min="5118" max="5118" width="56.57421875" style="65" customWidth="1"/>
    <col min="5119" max="5119" width="10.00390625" style="65" customWidth="1"/>
    <col min="5120" max="5120" width="4.421875" style="65" customWidth="1"/>
    <col min="5121" max="5121" width="7.421875" style="65" customWidth="1"/>
    <col min="5122" max="5122" width="15.7109375" style="65" customWidth="1"/>
    <col min="5123" max="5123" width="8.421875" style="65" customWidth="1"/>
    <col min="5124" max="5124" width="13.7109375" style="65" bestFit="1" customWidth="1"/>
    <col min="5125" max="5125" width="18.57421875" style="65" bestFit="1" customWidth="1"/>
    <col min="5126" max="5126" width="10.421875" style="65" customWidth="1"/>
    <col min="5127" max="5127" width="17.00390625" style="65" customWidth="1"/>
    <col min="5128" max="5372" width="9.140625" style="65" customWidth="1"/>
    <col min="5373" max="5373" width="23.421875" style="65" customWidth="1"/>
    <col min="5374" max="5374" width="56.57421875" style="65" customWidth="1"/>
    <col min="5375" max="5375" width="10.00390625" style="65" customWidth="1"/>
    <col min="5376" max="5376" width="4.421875" style="65" customWidth="1"/>
    <col min="5377" max="5377" width="7.421875" style="65" customWidth="1"/>
    <col min="5378" max="5378" width="15.7109375" style="65" customWidth="1"/>
    <col min="5379" max="5379" width="8.421875" style="65" customWidth="1"/>
    <col min="5380" max="5380" width="13.7109375" style="65" bestFit="1" customWidth="1"/>
    <col min="5381" max="5381" width="18.57421875" style="65" bestFit="1" customWidth="1"/>
    <col min="5382" max="5382" width="10.421875" style="65" customWidth="1"/>
    <col min="5383" max="5383" width="17.00390625" style="65" customWidth="1"/>
    <col min="5384" max="5628" width="9.140625" style="65" customWidth="1"/>
    <col min="5629" max="5629" width="23.421875" style="65" customWidth="1"/>
    <col min="5630" max="5630" width="56.57421875" style="65" customWidth="1"/>
    <col min="5631" max="5631" width="10.00390625" style="65" customWidth="1"/>
    <col min="5632" max="5632" width="4.421875" style="65" customWidth="1"/>
    <col min="5633" max="5633" width="7.421875" style="65" customWidth="1"/>
    <col min="5634" max="5634" width="15.7109375" style="65" customWidth="1"/>
    <col min="5635" max="5635" width="8.421875" style="65" customWidth="1"/>
    <col min="5636" max="5636" width="13.7109375" style="65" bestFit="1" customWidth="1"/>
    <col min="5637" max="5637" width="18.57421875" style="65" bestFit="1" customWidth="1"/>
    <col min="5638" max="5638" width="10.421875" style="65" customWidth="1"/>
    <col min="5639" max="5639" width="17.00390625" style="65" customWidth="1"/>
    <col min="5640" max="5884" width="9.140625" style="65" customWidth="1"/>
    <col min="5885" max="5885" width="23.421875" style="65" customWidth="1"/>
    <col min="5886" max="5886" width="56.57421875" style="65" customWidth="1"/>
    <col min="5887" max="5887" width="10.00390625" style="65" customWidth="1"/>
    <col min="5888" max="5888" width="4.421875" style="65" customWidth="1"/>
    <col min="5889" max="5889" width="7.421875" style="65" customWidth="1"/>
    <col min="5890" max="5890" width="15.7109375" style="65" customWidth="1"/>
    <col min="5891" max="5891" width="8.421875" style="65" customWidth="1"/>
    <col min="5892" max="5892" width="13.7109375" style="65" bestFit="1" customWidth="1"/>
    <col min="5893" max="5893" width="18.57421875" style="65" bestFit="1" customWidth="1"/>
    <col min="5894" max="5894" width="10.421875" style="65" customWidth="1"/>
    <col min="5895" max="5895" width="17.00390625" style="65" customWidth="1"/>
    <col min="5896" max="6140" width="9.140625" style="65" customWidth="1"/>
    <col min="6141" max="6141" width="23.421875" style="65" customWidth="1"/>
    <col min="6142" max="6142" width="56.57421875" style="65" customWidth="1"/>
    <col min="6143" max="6143" width="10.00390625" style="65" customWidth="1"/>
    <col min="6144" max="6144" width="4.421875" style="65" customWidth="1"/>
    <col min="6145" max="6145" width="7.421875" style="65" customWidth="1"/>
    <col min="6146" max="6146" width="15.7109375" style="65" customWidth="1"/>
    <col min="6147" max="6147" width="8.421875" style="65" customWidth="1"/>
    <col min="6148" max="6148" width="13.7109375" style="65" bestFit="1" customWidth="1"/>
    <col min="6149" max="6149" width="18.57421875" style="65" bestFit="1" customWidth="1"/>
    <col min="6150" max="6150" width="10.421875" style="65" customWidth="1"/>
    <col min="6151" max="6151" width="17.00390625" style="65" customWidth="1"/>
    <col min="6152" max="6396" width="9.140625" style="65" customWidth="1"/>
    <col min="6397" max="6397" width="23.421875" style="65" customWidth="1"/>
    <col min="6398" max="6398" width="56.57421875" style="65" customWidth="1"/>
    <col min="6399" max="6399" width="10.00390625" style="65" customWidth="1"/>
    <col min="6400" max="6400" width="4.421875" style="65" customWidth="1"/>
    <col min="6401" max="6401" width="7.421875" style="65" customWidth="1"/>
    <col min="6402" max="6402" width="15.7109375" style="65" customWidth="1"/>
    <col min="6403" max="6403" width="8.421875" style="65" customWidth="1"/>
    <col min="6404" max="6404" width="13.7109375" style="65" bestFit="1" customWidth="1"/>
    <col min="6405" max="6405" width="18.57421875" style="65" bestFit="1" customWidth="1"/>
    <col min="6406" max="6406" width="10.421875" style="65" customWidth="1"/>
    <col min="6407" max="6407" width="17.00390625" style="65" customWidth="1"/>
    <col min="6408" max="6652" width="9.140625" style="65" customWidth="1"/>
    <col min="6653" max="6653" width="23.421875" style="65" customWidth="1"/>
    <col min="6654" max="6654" width="56.57421875" style="65" customWidth="1"/>
    <col min="6655" max="6655" width="10.00390625" style="65" customWidth="1"/>
    <col min="6656" max="6656" width="4.421875" style="65" customWidth="1"/>
    <col min="6657" max="6657" width="7.421875" style="65" customWidth="1"/>
    <col min="6658" max="6658" width="15.7109375" style="65" customWidth="1"/>
    <col min="6659" max="6659" width="8.421875" style="65" customWidth="1"/>
    <col min="6660" max="6660" width="13.7109375" style="65" bestFit="1" customWidth="1"/>
    <col min="6661" max="6661" width="18.57421875" style="65" bestFit="1" customWidth="1"/>
    <col min="6662" max="6662" width="10.421875" style="65" customWidth="1"/>
    <col min="6663" max="6663" width="17.00390625" style="65" customWidth="1"/>
    <col min="6664" max="6908" width="9.140625" style="65" customWidth="1"/>
    <col min="6909" max="6909" width="23.421875" style="65" customWidth="1"/>
    <col min="6910" max="6910" width="56.57421875" style="65" customWidth="1"/>
    <col min="6911" max="6911" width="10.00390625" style="65" customWidth="1"/>
    <col min="6912" max="6912" width="4.421875" style="65" customWidth="1"/>
    <col min="6913" max="6913" width="7.421875" style="65" customWidth="1"/>
    <col min="6914" max="6914" width="15.7109375" style="65" customWidth="1"/>
    <col min="6915" max="6915" width="8.421875" style="65" customWidth="1"/>
    <col min="6916" max="6916" width="13.7109375" style="65" bestFit="1" customWidth="1"/>
    <col min="6917" max="6917" width="18.57421875" style="65" bestFit="1" customWidth="1"/>
    <col min="6918" max="6918" width="10.421875" style="65" customWidth="1"/>
    <col min="6919" max="6919" width="17.00390625" style="65" customWidth="1"/>
    <col min="6920" max="7164" width="9.140625" style="65" customWidth="1"/>
    <col min="7165" max="7165" width="23.421875" style="65" customWidth="1"/>
    <col min="7166" max="7166" width="56.57421875" style="65" customWidth="1"/>
    <col min="7167" max="7167" width="10.00390625" style="65" customWidth="1"/>
    <col min="7168" max="7168" width="4.421875" style="65" customWidth="1"/>
    <col min="7169" max="7169" width="7.421875" style="65" customWidth="1"/>
    <col min="7170" max="7170" width="15.7109375" style="65" customWidth="1"/>
    <col min="7171" max="7171" width="8.421875" style="65" customWidth="1"/>
    <col min="7172" max="7172" width="13.7109375" style="65" bestFit="1" customWidth="1"/>
    <col min="7173" max="7173" width="18.57421875" style="65" bestFit="1" customWidth="1"/>
    <col min="7174" max="7174" width="10.421875" style="65" customWidth="1"/>
    <col min="7175" max="7175" width="17.00390625" style="65" customWidth="1"/>
    <col min="7176" max="7420" width="9.140625" style="65" customWidth="1"/>
    <col min="7421" max="7421" width="23.421875" style="65" customWidth="1"/>
    <col min="7422" max="7422" width="56.57421875" style="65" customWidth="1"/>
    <col min="7423" max="7423" width="10.00390625" style="65" customWidth="1"/>
    <col min="7424" max="7424" width="4.421875" style="65" customWidth="1"/>
    <col min="7425" max="7425" width="7.421875" style="65" customWidth="1"/>
    <col min="7426" max="7426" width="15.7109375" style="65" customWidth="1"/>
    <col min="7427" max="7427" width="8.421875" style="65" customWidth="1"/>
    <col min="7428" max="7428" width="13.7109375" style="65" bestFit="1" customWidth="1"/>
    <col min="7429" max="7429" width="18.57421875" style="65" bestFit="1" customWidth="1"/>
    <col min="7430" max="7430" width="10.421875" style="65" customWidth="1"/>
    <col min="7431" max="7431" width="17.00390625" style="65" customWidth="1"/>
    <col min="7432" max="7676" width="9.140625" style="65" customWidth="1"/>
    <col min="7677" max="7677" width="23.421875" style="65" customWidth="1"/>
    <col min="7678" max="7678" width="56.57421875" style="65" customWidth="1"/>
    <col min="7679" max="7679" width="10.00390625" style="65" customWidth="1"/>
    <col min="7680" max="7680" width="4.421875" style="65" customWidth="1"/>
    <col min="7681" max="7681" width="7.421875" style="65" customWidth="1"/>
    <col min="7682" max="7682" width="15.7109375" style="65" customWidth="1"/>
    <col min="7683" max="7683" width="8.421875" style="65" customWidth="1"/>
    <col min="7684" max="7684" width="13.7109375" style="65" bestFit="1" customWidth="1"/>
    <col min="7685" max="7685" width="18.57421875" style="65" bestFit="1" customWidth="1"/>
    <col min="7686" max="7686" width="10.421875" style="65" customWidth="1"/>
    <col min="7687" max="7687" width="17.00390625" style="65" customWidth="1"/>
    <col min="7688" max="7932" width="9.140625" style="65" customWidth="1"/>
    <col min="7933" max="7933" width="23.421875" style="65" customWidth="1"/>
    <col min="7934" max="7934" width="56.57421875" style="65" customWidth="1"/>
    <col min="7935" max="7935" width="10.00390625" style="65" customWidth="1"/>
    <col min="7936" max="7936" width="4.421875" style="65" customWidth="1"/>
    <col min="7937" max="7937" width="7.421875" style="65" customWidth="1"/>
    <col min="7938" max="7938" width="15.7109375" style="65" customWidth="1"/>
    <col min="7939" max="7939" width="8.421875" style="65" customWidth="1"/>
    <col min="7940" max="7940" width="13.7109375" style="65" bestFit="1" customWidth="1"/>
    <col min="7941" max="7941" width="18.57421875" style="65" bestFit="1" customWidth="1"/>
    <col min="7942" max="7942" width="10.421875" style="65" customWidth="1"/>
    <col min="7943" max="7943" width="17.00390625" style="65" customWidth="1"/>
    <col min="7944" max="8188" width="9.140625" style="65" customWidth="1"/>
    <col min="8189" max="8189" width="23.421875" style="65" customWidth="1"/>
    <col min="8190" max="8190" width="56.57421875" style="65" customWidth="1"/>
    <col min="8191" max="8191" width="10.00390625" style="65" customWidth="1"/>
    <col min="8192" max="8192" width="4.421875" style="65" customWidth="1"/>
    <col min="8193" max="8193" width="7.421875" style="65" customWidth="1"/>
    <col min="8194" max="8194" width="15.7109375" style="65" customWidth="1"/>
    <col min="8195" max="8195" width="8.421875" style="65" customWidth="1"/>
    <col min="8196" max="8196" width="13.7109375" style="65" bestFit="1" customWidth="1"/>
    <col min="8197" max="8197" width="18.57421875" style="65" bestFit="1" customWidth="1"/>
    <col min="8198" max="8198" width="10.421875" style="65" customWidth="1"/>
    <col min="8199" max="8199" width="17.00390625" style="65" customWidth="1"/>
    <col min="8200" max="8444" width="9.140625" style="65" customWidth="1"/>
    <col min="8445" max="8445" width="23.421875" style="65" customWidth="1"/>
    <col min="8446" max="8446" width="56.57421875" style="65" customWidth="1"/>
    <col min="8447" max="8447" width="10.00390625" style="65" customWidth="1"/>
    <col min="8448" max="8448" width="4.421875" style="65" customWidth="1"/>
    <col min="8449" max="8449" width="7.421875" style="65" customWidth="1"/>
    <col min="8450" max="8450" width="15.7109375" style="65" customWidth="1"/>
    <col min="8451" max="8451" width="8.421875" style="65" customWidth="1"/>
    <col min="8452" max="8452" width="13.7109375" style="65" bestFit="1" customWidth="1"/>
    <col min="8453" max="8453" width="18.57421875" style="65" bestFit="1" customWidth="1"/>
    <col min="8454" max="8454" width="10.421875" style="65" customWidth="1"/>
    <col min="8455" max="8455" width="17.00390625" style="65" customWidth="1"/>
    <col min="8456" max="8700" width="9.140625" style="65" customWidth="1"/>
    <col min="8701" max="8701" width="23.421875" style="65" customWidth="1"/>
    <col min="8702" max="8702" width="56.57421875" style="65" customWidth="1"/>
    <col min="8703" max="8703" width="10.00390625" style="65" customWidth="1"/>
    <col min="8704" max="8704" width="4.421875" style="65" customWidth="1"/>
    <col min="8705" max="8705" width="7.421875" style="65" customWidth="1"/>
    <col min="8706" max="8706" width="15.7109375" style="65" customWidth="1"/>
    <col min="8707" max="8707" width="8.421875" style="65" customWidth="1"/>
    <col min="8708" max="8708" width="13.7109375" style="65" bestFit="1" customWidth="1"/>
    <col min="8709" max="8709" width="18.57421875" style="65" bestFit="1" customWidth="1"/>
    <col min="8710" max="8710" width="10.421875" style="65" customWidth="1"/>
    <col min="8711" max="8711" width="17.00390625" style="65" customWidth="1"/>
    <col min="8712" max="8956" width="9.140625" style="65" customWidth="1"/>
    <col min="8957" max="8957" width="23.421875" style="65" customWidth="1"/>
    <col min="8958" max="8958" width="56.57421875" style="65" customWidth="1"/>
    <col min="8959" max="8959" width="10.00390625" style="65" customWidth="1"/>
    <col min="8960" max="8960" width="4.421875" style="65" customWidth="1"/>
    <col min="8961" max="8961" width="7.421875" style="65" customWidth="1"/>
    <col min="8962" max="8962" width="15.7109375" style="65" customWidth="1"/>
    <col min="8963" max="8963" width="8.421875" style="65" customWidth="1"/>
    <col min="8964" max="8964" width="13.7109375" style="65" bestFit="1" customWidth="1"/>
    <col min="8965" max="8965" width="18.57421875" style="65" bestFit="1" customWidth="1"/>
    <col min="8966" max="8966" width="10.421875" style="65" customWidth="1"/>
    <col min="8967" max="8967" width="17.00390625" style="65" customWidth="1"/>
    <col min="8968" max="9212" width="9.140625" style="65" customWidth="1"/>
    <col min="9213" max="9213" width="23.421875" style="65" customWidth="1"/>
    <col min="9214" max="9214" width="56.57421875" style="65" customWidth="1"/>
    <col min="9215" max="9215" width="10.00390625" style="65" customWidth="1"/>
    <col min="9216" max="9216" width="4.421875" style="65" customWidth="1"/>
    <col min="9217" max="9217" width="7.421875" style="65" customWidth="1"/>
    <col min="9218" max="9218" width="15.7109375" style="65" customWidth="1"/>
    <col min="9219" max="9219" width="8.421875" style="65" customWidth="1"/>
    <col min="9220" max="9220" width="13.7109375" style="65" bestFit="1" customWidth="1"/>
    <col min="9221" max="9221" width="18.57421875" style="65" bestFit="1" customWidth="1"/>
    <col min="9222" max="9222" width="10.421875" style="65" customWidth="1"/>
    <col min="9223" max="9223" width="17.00390625" style="65" customWidth="1"/>
    <col min="9224" max="9468" width="9.140625" style="65" customWidth="1"/>
    <col min="9469" max="9469" width="23.421875" style="65" customWidth="1"/>
    <col min="9470" max="9470" width="56.57421875" style="65" customWidth="1"/>
    <col min="9471" max="9471" width="10.00390625" style="65" customWidth="1"/>
    <col min="9472" max="9472" width="4.421875" style="65" customWidth="1"/>
    <col min="9473" max="9473" width="7.421875" style="65" customWidth="1"/>
    <col min="9474" max="9474" width="15.7109375" style="65" customWidth="1"/>
    <col min="9475" max="9475" width="8.421875" style="65" customWidth="1"/>
    <col min="9476" max="9476" width="13.7109375" style="65" bestFit="1" customWidth="1"/>
    <col min="9477" max="9477" width="18.57421875" style="65" bestFit="1" customWidth="1"/>
    <col min="9478" max="9478" width="10.421875" style="65" customWidth="1"/>
    <col min="9479" max="9479" width="17.00390625" style="65" customWidth="1"/>
    <col min="9480" max="9724" width="9.140625" style="65" customWidth="1"/>
    <col min="9725" max="9725" width="23.421875" style="65" customWidth="1"/>
    <col min="9726" max="9726" width="56.57421875" style="65" customWidth="1"/>
    <col min="9727" max="9727" width="10.00390625" style="65" customWidth="1"/>
    <col min="9728" max="9728" width="4.421875" style="65" customWidth="1"/>
    <col min="9729" max="9729" width="7.421875" style="65" customWidth="1"/>
    <col min="9730" max="9730" width="15.7109375" style="65" customWidth="1"/>
    <col min="9731" max="9731" width="8.421875" style="65" customWidth="1"/>
    <col min="9732" max="9732" width="13.7109375" style="65" bestFit="1" customWidth="1"/>
    <col min="9733" max="9733" width="18.57421875" style="65" bestFit="1" customWidth="1"/>
    <col min="9734" max="9734" width="10.421875" style="65" customWidth="1"/>
    <col min="9735" max="9735" width="17.00390625" style="65" customWidth="1"/>
    <col min="9736" max="9980" width="9.140625" style="65" customWidth="1"/>
    <col min="9981" max="9981" width="23.421875" style="65" customWidth="1"/>
    <col min="9982" max="9982" width="56.57421875" style="65" customWidth="1"/>
    <col min="9983" max="9983" width="10.00390625" style="65" customWidth="1"/>
    <col min="9984" max="9984" width="4.421875" style="65" customWidth="1"/>
    <col min="9985" max="9985" width="7.421875" style="65" customWidth="1"/>
    <col min="9986" max="9986" width="15.7109375" style="65" customWidth="1"/>
    <col min="9987" max="9987" width="8.421875" style="65" customWidth="1"/>
    <col min="9988" max="9988" width="13.7109375" style="65" bestFit="1" customWidth="1"/>
    <col min="9989" max="9989" width="18.57421875" style="65" bestFit="1" customWidth="1"/>
    <col min="9990" max="9990" width="10.421875" style="65" customWidth="1"/>
    <col min="9991" max="9991" width="17.00390625" style="65" customWidth="1"/>
    <col min="9992" max="10236" width="9.140625" style="65" customWidth="1"/>
    <col min="10237" max="10237" width="23.421875" style="65" customWidth="1"/>
    <col min="10238" max="10238" width="56.57421875" style="65" customWidth="1"/>
    <col min="10239" max="10239" width="10.00390625" style="65" customWidth="1"/>
    <col min="10240" max="10240" width="4.421875" style="65" customWidth="1"/>
    <col min="10241" max="10241" width="7.421875" style="65" customWidth="1"/>
    <col min="10242" max="10242" width="15.7109375" style="65" customWidth="1"/>
    <col min="10243" max="10243" width="8.421875" style="65" customWidth="1"/>
    <col min="10244" max="10244" width="13.7109375" style="65" bestFit="1" customWidth="1"/>
    <col min="10245" max="10245" width="18.57421875" style="65" bestFit="1" customWidth="1"/>
    <col min="10246" max="10246" width="10.421875" style="65" customWidth="1"/>
    <col min="10247" max="10247" width="17.00390625" style="65" customWidth="1"/>
    <col min="10248" max="10492" width="9.140625" style="65" customWidth="1"/>
    <col min="10493" max="10493" width="23.421875" style="65" customWidth="1"/>
    <col min="10494" max="10494" width="56.57421875" style="65" customWidth="1"/>
    <col min="10495" max="10495" width="10.00390625" style="65" customWidth="1"/>
    <col min="10496" max="10496" width="4.421875" style="65" customWidth="1"/>
    <col min="10497" max="10497" width="7.421875" style="65" customWidth="1"/>
    <col min="10498" max="10498" width="15.7109375" style="65" customWidth="1"/>
    <col min="10499" max="10499" width="8.421875" style="65" customWidth="1"/>
    <col min="10500" max="10500" width="13.7109375" style="65" bestFit="1" customWidth="1"/>
    <col min="10501" max="10501" width="18.57421875" style="65" bestFit="1" customWidth="1"/>
    <col min="10502" max="10502" width="10.421875" style="65" customWidth="1"/>
    <col min="10503" max="10503" width="17.00390625" style="65" customWidth="1"/>
    <col min="10504" max="10748" width="9.140625" style="65" customWidth="1"/>
    <col min="10749" max="10749" width="23.421875" style="65" customWidth="1"/>
    <col min="10750" max="10750" width="56.57421875" style="65" customWidth="1"/>
    <col min="10751" max="10751" width="10.00390625" style="65" customWidth="1"/>
    <col min="10752" max="10752" width="4.421875" style="65" customWidth="1"/>
    <col min="10753" max="10753" width="7.421875" style="65" customWidth="1"/>
    <col min="10754" max="10754" width="15.7109375" style="65" customWidth="1"/>
    <col min="10755" max="10755" width="8.421875" style="65" customWidth="1"/>
    <col min="10756" max="10756" width="13.7109375" style="65" bestFit="1" customWidth="1"/>
    <col min="10757" max="10757" width="18.57421875" style="65" bestFit="1" customWidth="1"/>
    <col min="10758" max="10758" width="10.421875" style="65" customWidth="1"/>
    <col min="10759" max="10759" width="17.00390625" style="65" customWidth="1"/>
    <col min="10760" max="11004" width="9.140625" style="65" customWidth="1"/>
    <col min="11005" max="11005" width="23.421875" style="65" customWidth="1"/>
    <col min="11006" max="11006" width="56.57421875" style="65" customWidth="1"/>
    <col min="11007" max="11007" width="10.00390625" style="65" customWidth="1"/>
    <col min="11008" max="11008" width="4.421875" style="65" customWidth="1"/>
    <col min="11009" max="11009" width="7.421875" style="65" customWidth="1"/>
    <col min="11010" max="11010" width="15.7109375" style="65" customWidth="1"/>
    <col min="11011" max="11011" width="8.421875" style="65" customWidth="1"/>
    <col min="11012" max="11012" width="13.7109375" style="65" bestFit="1" customWidth="1"/>
    <col min="11013" max="11013" width="18.57421875" style="65" bestFit="1" customWidth="1"/>
    <col min="11014" max="11014" width="10.421875" style="65" customWidth="1"/>
    <col min="11015" max="11015" width="17.00390625" style="65" customWidth="1"/>
    <col min="11016" max="11260" width="9.140625" style="65" customWidth="1"/>
    <col min="11261" max="11261" width="23.421875" style="65" customWidth="1"/>
    <col min="11262" max="11262" width="56.57421875" style="65" customWidth="1"/>
    <col min="11263" max="11263" width="10.00390625" style="65" customWidth="1"/>
    <col min="11264" max="11264" width="4.421875" style="65" customWidth="1"/>
    <col min="11265" max="11265" width="7.421875" style="65" customWidth="1"/>
    <col min="11266" max="11266" width="15.7109375" style="65" customWidth="1"/>
    <col min="11267" max="11267" width="8.421875" style="65" customWidth="1"/>
    <col min="11268" max="11268" width="13.7109375" style="65" bestFit="1" customWidth="1"/>
    <col min="11269" max="11269" width="18.57421875" style="65" bestFit="1" customWidth="1"/>
    <col min="11270" max="11270" width="10.421875" style="65" customWidth="1"/>
    <col min="11271" max="11271" width="17.00390625" style="65" customWidth="1"/>
    <col min="11272" max="11516" width="9.140625" style="65" customWidth="1"/>
    <col min="11517" max="11517" width="23.421875" style="65" customWidth="1"/>
    <col min="11518" max="11518" width="56.57421875" style="65" customWidth="1"/>
    <col min="11519" max="11519" width="10.00390625" style="65" customWidth="1"/>
    <col min="11520" max="11520" width="4.421875" style="65" customWidth="1"/>
    <col min="11521" max="11521" width="7.421875" style="65" customWidth="1"/>
    <col min="11522" max="11522" width="15.7109375" style="65" customWidth="1"/>
    <col min="11523" max="11523" width="8.421875" style="65" customWidth="1"/>
    <col min="11524" max="11524" width="13.7109375" style="65" bestFit="1" customWidth="1"/>
    <col min="11525" max="11525" width="18.57421875" style="65" bestFit="1" customWidth="1"/>
    <col min="11526" max="11526" width="10.421875" style="65" customWidth="1"/>
    <col min="11527" max="11527" width="17.00390625" style="65" customWidth="1"/>
    <col min="11528" max="11772" width="9.140625" style="65" customWidth="1"/>
    <col min="11773" max="11773" width="23.421875" style="65" customWidth="1"/>
    <col min="11774" max="11774" width="56.57421875" style="65" customWidth="1"/>
    <col min="11775" max="11775" width="10.00390625" style="65" customWidth="1"/>
    <col min="11776" max="11776" width="4.421875" style="65" customWidth="1"/>
    <col min="11777" max="11777" width="7.421875" style="65" customWidth="1"/>
    <col min="11778" max="11778" width="15.7109375" style="65" customWidth="1"/>
    <col min="11779" max="11779" width="8.421875" style="65" customWidth="1"/>
    <col min="11780" max="11780" width="13.7109375" style="65" bestFit="1" customWidth="1"/>
    <col min="11781" max="11781" width="18.57421875" style="65" bestFit="1" customWidth="1"/>
    <col min="11782" max="11782" width="10.421875" style="65" customWidth="1"/>
    <col min="11783" max="11783" width="17.00390625" style="65" customWidth="1"/>
    <col min="11784" max="12028" width="9.140625" style="65" customWidth="1"/>
    <col min="12029" max="12029" width="23.421875" style="65" customWidth="1"/>
    <col min="12030" max="12030" width="56.57421875" style="65" customWidth="1"/>
    <col min="12031" max="12031" width="10.00390625" style="65" customWidth="1"/>
    <col min="12032" max="12032" width="4.421875" style="65" customWidth="1"/>
    <col min="12033" max="12033" width="7.421875" style="65" customWidth="1"/>
    <col min="12034" max="12034" width="15.7109375" style="65" customWidth="1"/>
    <col min="12035" max="12035" width="8.421875" style="65" customWidth="1"/>
    <col min="12036" max="12036" width="13.7109375" style="65" bestFit="1" customWidth="1"/>
    <col min="12037" max="12037" width="18.57421875" style="65" bestFit="1" customWidth="1"/>
    <col min="12038" max="12038" width="10.421875" style="65" customWidth="1"/>
    <col min="12039" max="12039" width="17.00390625" style="65" customWidth="1"/>
    <col min="12040" max="12284" width="9.140625" style="65" customWidth="1"/>
    <col min="12285" max="12285" width="23.421875" style="65" customWidth="1"/>
    <col min="12286" max="12286" width="56.57421875" style="65" customWidth="1"/>
    <col min="12287" max="12287" width="10.00390625" style="65" customWidth="1"/>
    <col min="12288" max="12288" width="4.421875" style="65" customWidth="1"/>
    <col min="12289" max="12289" width="7.421875" style="65" customWidth="1"/>
    <col min="12290" max="12290" width="15.7109375" style="65" customWidth="1"/>
    <col min="12291" max="12291" width="8.421875" style="65" customWidth="1"/>
    <col min="12292" max="12292" width="13.7109375" style="65" bestFit="1" customWidth="1"/>
    <col min="12293" max="12293" width="18.57421875" style="65" bestFit="1" customWidth="1"/>
    <col min="12294" max="12294" width="10.421875" style="65" customWidth="1"/>
    <col min="12295" max="12295" width="17.00390625" style="65" customWidth="1"/>
    <col min="12296" max="12540" width="9.140625" style="65" customWidth="1"/>
    <col min="12541" max="12541" width="23.421875" style="65" customWidth="1"/>
    <col min="12542" max="12542" width="56.57421875" style="65" customWidth="1"/>
    <col min="12543" max="12543" width="10.00390625" style="65" customWidth="1"/>
    <col min="12544" max="12544" width="4.421875" style="65" customWidth="1"/>
    <col min="12545" max="12545" width="7.421875" style="65" customWidth="1"/>
    <col min="12546" max="12546" width="15.7109375" style="65" customWidth="1"/>
    <col min="12547" max="12547" width="8.421875" style="65" customWidth="1"/>
    <col min="12548" max="12548" width="13.7109375" style="65" bestFit="1" customWidth="1"/>
    <col min="12549" max="12549" width="18.57421875" style="65" bestFit="1" customWidth="1"/>
    <col min="12550" max="12550" width="10.421875" style="65" customWidth="1"/>
    <col min="12551" max="12551" width="17.00390625" style="65" customWidth="1"/>
    <col min="12552" max="12796" width="9.140625" style="65" customWidth="1"/>
    <col min="12797" max="12797" width="23.421875" style="65" customWidth="1"/>
    <col min="12798" max="12798" width="56.57421875" style="65" customWidth="1"/>
    <col min="12799" max="12799" width="10.00390625" style="65" customWidth="1"/>
    <col min="12800" max="12800" width="4.421875" style="65" customWidth="1"/>
    <col min="12801" max="12801" width="7.421875" style="65" customWidth="1"/>
    <col min="12802" max="12802" width="15.7109375" style="65" customWidth="1"/>
    <col min="12803" max="12803" width="8.421875" style="65" customWidth="1"/>
    <col min="12804" max="12804" width="13.7109375" style="65" bestFit="1" customWidth="1"/>
    <col min="12805" max="12805" width="18.57421875" style="65" bestFit="1" customWidth="1"/>
    <col min="12806" max="12806" width="10.421875" style="65" customWidth="1"/>
    <col min="12807" max="12807" width="17.00390625" style="65" customWidth="1"/>
    <col min="12808" max="13052" width="9.140625" style="65" customWidth="1"/>
    <col min="13053" max="13053" width="23.421875" style="65" customWidth="1"/>
    <col min="13054" max="13054" width="56.57421875" style="65" customWidth="1"/>
    <col min="13055" max="13055" width="10.00390625" style="65" customWidth="1"/>
    <col min="13056" max="13056" width="4.421875" style="65" customWidth="1"/>
    <col min="13057" max="13057" width="7.421875" style="65" customWidth="1"/>
    <col min="13058" max="13058" width="15.7109375" style="65" customWidth="1"/>
    <col min="13059" max="13059" width="8.421875" style="65" customWidth="1"/>
    <col min="13060" max="13060" width="13.7109375" style="65" bestFit="1" customWidth="1"/>
    <col min="13061" max="13061" width="18.57421875" style="65" bestFit="1" customWidth="1"/>
    <col min="13062" max="13062" width="10.421875" style="65" customWidth="1"/>
    <col min="13063" max="13063" width="17.00390625" style="65" customWidth="1"/>
    <col min="13064" max="13308" width="9.140625" style="65" customWidth="1"/>
    <col min="13309" max="13309" width="23.421875" style="65" customWidth="1"/>
    <col min="13310" max="13310" width="56.57421875" style="65" customWidth="1"/>
    <col min="13311" max="13311" width="10.00390625" style="65" customWidth="1"/>
    <col min="13312" max="13312" width="4.421875" style="65" customWidth="1"/>
    <col min="13313" max="13313" width="7.421875" style="65" customWidth="1"/>
    <col min="13314" max="13314" width="15.7109375" style="65" customWidth="1"/>
    <col min="13315" max="13315" width="8.421875" style="65" customWidth="1"/>
    <col min="13316" max="13316" width="13.7109375" style="65" bestFit="1" customWidth="1"/>
    <col min="13317" max="13317" width="18.57421875" style="65" bestFit="1" customWidth="1"/>
    <col min="13318" max="13318" width="10.421875" style="65" customWidth="1"/>
    <col min="13319" max="13319" width="17.00390625" style="65" customWidth="1"/>
    <col min="13320" max="13564" width="9.140625" style="65" customWidth="1"/>
    <col min="13565" max="13565" width="23.421875" style="65" customWidth="1"/>
    <col min="13566" max="13566" width="56.57421875" style="65" customWidth="1"/>
    <col min="13567" max="13567" width="10.00390625" style="65" customWidth="1"/>
    <col min="13568" max="13568" width="4.421875" style="65" customWidth="1"/>
    <col min="13569" max="13569" width="7.421875" style="65" customWidth="1"/>
    <col min="13570" max="13570" width="15.7109375" style="65" customWidth="1"/>
    <col min="13571" max="13571" width="8.421875" style="65" customWidth="1"/>
    <col min="13572" max="13572" width="13.7109375" style="65" bestFit="1" customWidth="1"/>
    <col min="13573" max="13573" width="18.57421875" style="65" bestFit="1" customWidth="1"/>
    <col min="13574" max="13574" width="10.421875" style="65" customWidth="1"/>
    <col min="13575" max="13575" width="17.00390625" style="65" customWidth="1"/>
    <col min="13576" max="13820" width="9.140625" style="65" customWidth="1"/>
    <col min="13821" max="13821" width="23.421875" style="65" customWidth="1"/>
    <col min="13822" max="13822" width="56.57421875" style="65" customWidth="1"/>
    <col min="13823" max="13823" width="10.00390625" style="65" customWidth="1"/>
    <col min="13824" max="13824" width="4.421875" style="65" customWidth="1"/>
    <col min="13825" max="13825" width="7.421875" style="65" customWidth="1"/>
    <col min="13826" max="13826" width="15.7109375" style="65" customWidth="1"/>
    <col min="13827" max="13827" width="8.421875" style="65" customWidth="1"/>
    <col min="13828" max="13828" width="13.7109375" style="65" bestFit="1" customWidth="1"/>
    <col min="13829" max="13829" width="18.57421875" style="65" bestFit="1" customWidth="1"/>
    <col min="13830" max="13830" width="10.421875" style="65" customWidth="1"/>
    <col min="13831" max="13831" width="17.00390625" style="65" customWidth="1"/>
    <col min="13832" max="14076" width="9.140625" style="65" customWidth="1"/>
    <col min="14077" max="14077" width="23.421875" style="65" customWidth="1"/>
    <col min="14078" max="14078" width="56.57421875" style="65" customWidth="1"/>
    <col min="14079" max="14079" width="10.00390625" style="65" customWidth="1"/>
    <col min="14080" max="14080" width="4.421875" style="65" customWidth="1"/>
    <col min="14081" max="14081" width="7.421875" style="65" customWidth="1"/>
    <col min="14082" max="14082" width="15.7109375" style="65" customWidth="1"/>
    <col min="14083" max="14083" width="8.421875" style="65" customWidth="1"/>
    <col min="14084" max="14084" width="13.7109375" style="65" bestFit="1" customWidth="1"/>
    <col min="14085" max="14085" width="18.57421875" style="65" bestFit="1" customWidth="1"/>
    <col min="14086" max="14086" width="10.421875" style="65" customWidth="1"/>
    <col min="14087" max="14087" width="17.00390625" style="65" customWidth="1"/>
    <col min="14088" max="14332" width="9.140625" style="65" customWidth="1"/>
    <col min="14333" max="14333" width="23.421875" style="65" customWidth="1"/>
    <col min="14334" max="14334" width="56.57421875" style="65" customWidth="1"/>
    <col min="14335" max="14335" width="10.00390625" style="65" customWidth="1"/>
    <col min="14336" max="14336" width="4.421875" style="65" customWidth="1"/>
    <col min="14337" max="14337" width="7.421875" style="65" customWidth="1"/>
    <col min="14338" max="14338" width="15.7109375" style="65" customWidth="1"/>
    <col min="14339" max="14339" width="8.421875" style="65" customWidth="1"/>
    <col min="14340" max="14340" width="13.7109375" style="65" bestFit="1" customWidth="1"/>
    <col min="14341" max="14341" width="18.57421875" style="65" bestFit="1" customWidth="1"/>
    <col min="14342" max="14342" width="10.421875" style="65" customWidth="1"/>
    <col min="14343" max="14343" width="17.00390625" style="65" customWidth="1"/>
    <col min="14344" max="14588" width="9.140625" style="65" customWidth="1"/>
    <col min="14589" max="14589" width="23.421875" style="65" customWidth="1"/>
    <col min="14590" max="14590" width="56.57421875" style="65" customWidth="1"/>
    <col min="14591" max="14591" width="10.00390625" style="65" customWidth="1"/>
    <col min="14592" max="14592" width="4.421875" style="65" customWidth="1"/>
    <col min="14593" max="14593" width="7.421875" style="65" customWidth="1"/>
    <col min="14594" max="14594" width="15.7109375" style="65" customWidth="1"/>
    <col min="14595" max="14595" width="8.421875" style="65" customWidth="1"/>
    <col min="14596" max="14596" width="13.7109375" style="65" bestFit="1" customWidth="1"/>
    <col min="14597" max="14597" width="18.57421875" style="65" bestFit="1" customWidth="1"/>
    <col min="14598" max="14598" width="10.421875" style="65" customWidth="1"/>
    <col min="14599" max="14599" width="17.00390625" style="65" customWidth="1"/>
    <col min="14600" max="14844" width="9.140625" style="65" customWidth="1"/>
    <col min="14845" max="14845" width="23.421875" style="65" customWidth="1"/>
    <col min="14846" max="14846" width="56.57421875" style="65" customWidth="1"/>
    <col min="14847" max="14847" width="10.00390625" style="65" customWidth="1"/>
    <col min="14848" max="14848" width="4.421875" style="65" customWidth="1"/>
    <col min="14849" max="14849" width="7.421875" style="65" customWidth="1"/>
    <col min="14850" max="14850" width="15.7109375" style="65" customWidth="1"/>
    <col min="14851" max="14851" width="8.421875" style="65" customWidth="1"/>
    <col min="14852" max="14852" width="13.7109375" style="65" bestFit="1" customWidth="1"/>
    <col min="14853" max="14853" width="18.57421875" style="65" bestFit="1" customWidth="1"/>
    <col min="14854" max="14854" width="10.421875" style="65" customWidth="1"/>
    <col min="14855" max="14855" width="17.00390625" style="65" customWidth="1"/>
    <col min="14856" max="15100" width="9.140625" style="65" customWidth="1"/>
    <col min="15101" max="15101" width="23.421875" style="65" customWidth="1"/>
    <col min="15102" max="15102" width="56.57421875" style="65" customWidth="1"/>
    <col min="15103" max="15103" width="10.00390625" style="65" customWidth="1"/>
    <col min="15104" max="15104" width="4.421875" style="65" customWidth="1"/>
    <col min="15105" max="15105" width="7.421875" style="65" customWidth="1"/>
    <col min="15106" max="15106" width="15.7109375" style="65" customWidth="1"/>
    <col min="15107" max="15107" width="8.421875" style="65" customWidth="1"/>
    <col min="15108" max="15108" width="13.7109375" style="65" bestFit="1" customWidth="1"/>
    <col min="15109" max="15109" width="18.57421875" style="65" bestFit="1" customWidth="1"/>
    <col min="15110" max="15110" width="10.421875" style="65" customWidth="1"/>
    <col min="15111" max="15111" width="17.00390625" style="65" customWidth="1"/>
    <col min="15112" max="15356" width="9.140625" style="65" customWidth="1"/>
    <col min="15357" max="15357" width="23.421875" style="65" customWidth="1"/>
    <col min="15358" max="15358" width="56.57421875" style="65" customWidth="1"/>
    <col min="15359" max="15359" width="10.00390625" style="65" customWidth="1"/>
    <col min="15360" max="15360" width="4.421875" style="65" customWidth="1"/>
    <col min="15361" max="15361" width="7.421875" style="65" customWidth="1"/>
    <col min="15362" max="15362" width="15.7109375" style="65" customWidth="1"/>
    <col min="15363" max="15363" width="8.421875" style="65" customWidth="1"/>
    <col min="15364" max="15364" width="13.7109375" style="65" bestFit="1" customWidth="1"/>
    <col min="15365" max="15365" width="18.57421875" style="65" bestFit="1" customWidth="1"/>
    <col min="15366" max="15366" width="10.421875" style="65" customWidth="1"/>
    <col min="15367" max="15367" width="17.00390625" style="65" customWidth="1"/>
    <col min="15368" max="15612" width="9.140625" style="65" customWidth="1"/>
    <col min="15613" max="15613" width="23.421875" style="65" customWidth="1"/>
    <col min="15614" max="15614" width="56.57421875" style="65" customWidth="1"/>
    <col min="15615" max="15615" width="10.00390625" style="65" customWidth="1"/>
    <col min="15616" max="15616" width="4.421875" style="65" customWidth="1"/>
    <col min="15617" max="15617" width="7.421875" style="65" customWidth="1"/>
    <col min="15618" max="15618" width="15.7109375" style="65" customWidth="1"/>
    <col min="15619" max="15619" width="8.421875" style="65" customWidth="1"/>
    <col min="15620" max="15620" width="13.7109375" style="65" bestFit="1" customWidth="1"/>
    <col min="15621" max="15621" width="18.57421875" style="65" bestFit="1" customWidth="1"/>
    <col min="15622" max="15622" width="10.421875" style="65" customWidth="1"/>
    <col min="15623" max="15623" width="17.00390625" style="65" customWidth="1"/>
    <col min="15624" max="15868" width="9.140625" style="65" customWidth="1"/>
    <col min="15869" max="15869" width="23.421875" style="65" customWidth="1"/>
    <col min="15870" max="15870" width="56.57421875" style="65" customWidth="1"/>
    <col min="15871" max="15871" width="10.00390625" style="65" customWidth="1"/>
    <col min="15872" max="15872" width="4.421875" style="65" customWidth="1"/>
    <col min="15873" max="15873" width="7.421875" style="65" customWidth="1"/>
    <col min="15874" max="15874" width="15.7109375" style="65" customWidth="1"/>
    <col min="15875" max="15875" width="8.421875" style="65" customWidth="1"/>
    <col min="15876" max="15876" width="13.7109375" style="65" bestFit="1" customWidth="1"/>
    <col min="15877" max="15877" width="18.57421875" style="65" bestFit="1" customWidth="1"/>
    <col min="15878" max="15878" width="10.421875" style="65" customWidth="1"/>
    <col min="15879" max="15879" width="17.00390625" style="65" customWidth="1"/>
    <col min="15880" max="16124" width="9.140625" style="65" customWidth="1"/>
    <col min="16125" max="16125" width="23.421875" style="65" customWidth="1"/>
    <col min="16126" max="16126" width="56.57421875" style="65" customWidth="1"/>
    <col min="16127" max="16127" width="10.00390625" style="65" customWidth="1"/>
    <col min="16128" max="16128" width="4.421875" style="65" customWidth="1"/>
    <col min="16129" max="16129" width="7.421875" style="65" customWidth="1"/>
    <col min="16130" max="16130" width="15.7109375" style="65" customWidth="1"/>
    <col min="16131" max="16131" width="8.421875" style="65" customWidth="1"/>
    <col min="16132" max="16132" width="13.7109375" style="65" bestFit="1" customWidth="1"/>
    <col min="16133" max="16133" width="18.57421875" style="65" bestFit="1" customWidth="1"/>
    <col min="16134" max="16134" width="10.421875" style="65" customWidth="1"/>
    <col min="16135" max="16135" width="17.00390625" style="65" customWidth="1"/>
    <col min="16136" max="16384" width="9.140625" style="65" customWidth="1"/>
  </cols>
  <sheetData>
    <row r="1" ht="15.75">
      <c r="B1" s="62" t="s">
        <v>0</v>
      </c>
    </row>
    <row r="2" spans="1:2" s="66" customFormat="1" ht="15.75">
      <c r="A2" s="62" t="str">
        <f>Titul!A10</f>
        <v>E.6.3.</v>
      </c>
      <c r="B2" s="62" t="str">
        <f>Titul!B10</f>
        <v>Vedlejší a ostatní náklady (VON)</v>
      </c>
    </row>
    <row r="3" spans="1:2" s="66" customFormat="1" ht="17.25" customHeight="1">
      <c r="A3" s="67"/>
      <c r="B3" s="61"/>
    </row>
    <row r="4" spans="1:2" s="66" customFormat="1" ht="15.75">
      <c r="A4" s="68" t="s">
        <v>15</v>
      </c>
      <c r="B4" s="62" t="str">
        <f>Titul!B5</f>
        <v>VD České Kopisty, oprava dolních vrat MPK</v>
      </c>
    </row>
    <row r="5" spans="1:2" s="66" customFormat="1" ht="15.75">
      <c r="A5" s="68" t="str">
        <f>Titul!A6</f>
        <v>VD:</v>
      </c>
      <c r="B5" s="62" t="str">
        <f>Titul!B6</f>
        <v>České Kopisty</v>
      </c>
    </row>
    <row r="6" spans="1:2" s="66" customFormat="1" ht="12" customHeight="1" thickBot="1">
      <c r="A6" s="69"/>
      <c r="B6" s="61"/>
    </row>
    <row r="7" spans="1:7" ht="15.75" thickBot="1">
      <c r="A7" s="70" t="s">
        <v>31</v>
      </c>
      <c r="B7" s="71" t="s">
        <v>1</v>
      </c>
      <c r="C7" s="72" t="s">
        <v>2</v>
      </c>
      <c r="D7" s="73"/>
      <c r="E7" s="74"/>
      <c r="F7" s="75" t="s">
        <v>3</v>
      </c>
      <c r="G7" s="124" t="s">
        <v>51</v>
      </c>
    </row>
    <row r="8" spans="1:7" ht="15">
      <c r="A8" s="76"/>
      <c r="B8" s="77"/>
      <c r="C8" s="78" t="s">
        <v>4</v>
      </c>
      <c r="D8" s="75" t="s">
        <v>22</v>
      </c>
      <c r="E8" s="75" t="s">
        <v>5</v>
      </c>
      <c r="F8" s="79"/>
      <c r="G8" s="125"/>
    </row>
    <row r="9" spans="1:7" ht="15.75" thickBot="1">
      <c r="A9" s="80"/>
      <c r="B9" s="81"/>
      <c r="C9" s="82" t="s">
        <v>0</v>
      </c>
      <c r="D9" s="83" t="s">
        <v>0</v>
      </c>
      <c r="E9" s="83" t="s">
        <v>6</v>
      </c>
      <c r="F9" s="84"/>
      <c r="G9" s="84"/>
    </row>
    <row r="10" spans="1:7" ht="15">
      <c r="A10" s="85" t="s">
        <v>0</v>
      </c>
      <c r="B10" s="86" t="s">
        <v>17</v>
      </c>
      <c r="C10" s="87"/>
      <c r="D10" s="88"/>
      <c r="E10" s="89"/>
      <c r="F10" s="90"/>
      <c r="G10" s="126"/>
    </row>
    <row r="11" spans="1:7" ht="15">
      <c r="A11" s="85">
        <v>1</v>
      </c>
      <c r="B11" s="115" t="s">
        <v>62</v>
      </c>
      <c r="C11" s="88">
        <v>1</v>
      </c>
      <c r="D11" s="88" t="s">
        <v>24</v>
      </c>
      <c r="E11" s="92">
        <v>0</v>
      </c>
      <c r="F11" s="93">
        <f>C11*E11</f>
        <v>0</v>
      </c>
      <c r="G11" s="127"/>
    </row>
    <row r="12" spans="1:7" ht="15">
      <c r="A12" s="85">
        <v>2</v>
      </c>
      <c r="B12" s="115" t="s">
        <v>103</v>
      </c>
      <c r="C12" s="88">
        <v>1</v>
      </c>
      <c r="D12" s="88" t="s">
        <v>24</v>
      </c>
      <c r="E12" s="92">
        <v>0</v>
      </c>
      <c r="F12" s="93">
        <f>C12*E12</f>
        <v>0</v>
      </c>
      <c r="G12" s="127"/>
    </row>
    <row r="13" spans="1:7" ht="15">
      <c r="A13" s="85">
        <v>3</v>
      </c>
      <c r="B13" s="115" t="s">
        <v>42</v>
      </c>
      <c r="C13" s="88">
        <v>1</v>
      </c>
      <c r="D13" s="88" t="s">
        <v>24</v>
      </c>
      <c r="E13" s="92">
        <v>0</v>
      </c>
      <c r="F13" s="93">
        <f>C13*E13</f>
        <v>0</v>
      </c>
      <c r="G13" s="127"/>
    </row>
    <row r="14" spans="1:7" ht="15">
      <c r="A14" s="85"/>
      <c r="B14" s="86"/>
      <c r="C14" s="88"/>
      <c r="D14" s="88"/>
      <c r="E14" s="89"/>
      <c r="F14" s="93"/>
      <c r="G14" s="127"/>
    </row>
    <row r="15" spans="1:7" ht="15">
      <c r="A15" s="85">
        <v>4</v>
      </c>
      <c r="B15" s="86" t="s">
        <v>18</v>
      </c>
      <c r="C15" s="88">
        <v>1</v>
      </c>
      <c r="D15" s="88" t="s">
        <v>24</v>
      </c>
      <c r="E15" s="92">
        <v>0</v>
      </c>
      <c r="F15" s="93">
        <f>C15*E15</f>
        <v>0</v>
      </c>
      <c r="G15" s="127"/>
    </row>
    <row r="16" spans="1:7" ht="15">
      <c r="A16" s="85"/>
      <c r="B16" s="86"/>
      <c r="C16" s="88"/>
      <c r="D16" s="88"/>
      <c r="E16" s="89"/>
      <c r="F16" s="93"/>
      <c r="G16" s="127"/>
    </row>
    <row r="17" spans="1:7" ht="15">
      <c r="A17" s="85" t="s">
        <v>0</v>
      </c>
      <c r="B17" s="86" t="s">
        <v>19</v>
      </c>
      <c r="C17" s="88"/>
      <c r="D17" s="88"/>
      <c r="E17" s="89"/>
      <c r="F17" s="93"/>
      <c r="G17" s="127"/>
    </row>
    <row r="18" spans="1:7" ht="15">
      <c r="A18" s="85" t="s">
        <v>61</v>
      </c>
      <c r="B18" s="133" t="s">
        <v>55</v>
      </c>
      <c r="C18" s="134">
        <v>1</v>
      </c>
      <c r="D18" s="134" t="s">
        <v>24</v>
      </c>
      <c r="E18" s="137" t="s">
        <v>57</v>
      </c>
      <c r="F18" s="137" t="s">
        <v>57</v>
      </c>
      <c r="G18" s="136" t="s">
        <v>54</v>
      </c>
    </row>
    <row r="19" spans="1:7" ht="15">
      <c r="A19" s="85">
        <v>6</v>
      </c>
      <c r="B19" s="133" t="s">
        <v>59</v>
      </c>
      <c r="C19" s="134">
        <v>1</v>
      </c>
      <c r="D19" s="134" t="s">
        <v>24</v>
      </c>
      <c r="E19" s="137" t="s">
        <v>57</v>
      </c>
      <c r="F19" s="137" t="s">
        <v>57</v>
      </c>
      <c r="G19" s="136" t="s">
        <v>54</v>
      </c>
    </row>
    <row r="20" spans="1:7" ht="15">
      <c r="A20" s="85">
        <v>7</v>
      </c>
      <c r="B20" s="94" t="s">
        <v>53</v>
      </c>
      <c r="C20" s="88">
        <v>1</v>
      </c>
      <c r="D20" s="88" t="s">
        <v>24</v>
      </c>
      <c r="E20" s="92">
        <v>0</v>
      </c>
      <c r="F20" s="93">
        <f>C20*E20</f>
        <v>0</v>
      </c>
      <c r="G20" s="127"/>
    </row>
    <row r="21" spans="1:7" ht="15">
      <c r="A21" s="85">
        <v>8</v>
      </c>
      <c r="B21" s="133" t="s">
        <v>60</v>
      </c>
      <c r="C21" s="134">
        <v>1</v>
      </c>
      <c r="D21" s="134" t="s">
        <v>24</v>
      </c>
      <c r="E21" s="137" t="s">
        <v>57</v>
      </c>
      <c r="F21" s="137" t="s">
        <v>57</v>
      </c>
      <c r="G21" s="136" t="s">
        <v>54</v>
      </c>
    </row>
    <row r="22" spans="1:7" ht="15">
      <c r="A22" s="85">
        <v>9</v>
      </c>
      <c r="B22" s="94" t="s">
        <v>52</v>
      </c>
      <c r="C22" s="88">
        <v>1</v>
      </c>
      <c r="D22" s="88" t="s">
        <v>24</v>
      </c>
      <c r="E22" s="92">
        <v>0</v>
      </c>
      <c r="F22" s="93">
        <f>C22*E22</f>
        <v>0</v>
      </c>
      <c r="G22" s="127"/>
    </row>
    <row r="23" spans="1:7" ht="15">
      <c r="A23" s="85">
        <v>10</v>
      </c>
      <c r="B23" s="133" t="s">
        <v>56</v>
      </c>
      <c r="C23" s="134">
        <v>1</v>
      </c>
      <c r="D23" s="134" t="s">
        <v>24</v>
      </c>
      <c r="E23" s="137" t="s">
        <v>57</v>
      </c>
      <c r="F23" s="135"/>
      <c r="G23" s="136" t="s">
        <v>54</v>
      </c>
    </row>
    <row r="24" spans="1:7" ht="15">
      <c r="A24" s="85">
        <v>11</v>
      </c>
      <c r="B24" s="95" t="s">
        <v>58</v>
      </c>
      <c r="C24" s="88">
        <v>2</v>
      </c>
      <c r="D24" s="88" t="s">
        <v>24</v>
      </c>
      <c r="E24" s="92">
        <v>0</v>
      </c>
      <c r="F24" s="93">
        <f>C24*E24</f>
        <v>0</v>
      </c>
      <c r="G24" s="127"/>
    </row>
    <row r="25" spans="1:7" ht="15">
      <c r="A25" s="85">
        <v>12</v>
      </c>
      <c r="B25" s="95" t="s">
        <v>38</v>
      </c>
      <c r="C25" s="88">
        <v>1</v>
      </c>
      <c r="D25" s="88" t="s">
        <v>24</v>
      </c>
      <c r="E25" s="92">
        <v>0</v>
      </c>
      <c r="F25" s="93">
        <f>C25*E25</f>
        <v>0</v>
      </c>
      <c r="G25" s="127"/>
    </row>
    <row r="26" spans="1:7" ht="15">
      <c r="A26" s="85">
        <v>13</v>
      </c>
      <c r="B26" s="94" t="s">
        <v>44</v>
      </c>
      <c r="C26" s="88">
        <v>2</v>
      </c>
      <c r="D26" s="88" t="s">
        <v>37</v>
      </c>
      <c r="E26" s="92">
        <v>0</v>
      </c>
      <c r="F26" s="93">
        <f>C26*E26</f>
        <v>0</v>
      </c>
      <c r="G26" s="127"/>
    </row>
    <row r="27" spans="1:7" ht="15.75" thickBot="1">
      <c r="A27" s="85"/>
      <c r="B27" s="91"/>
      <c r="C27" s="87"/>
      <c r="D27" s="88"/>
      <c r="E27" s="89"/>
      <c r="F27" s="90"/>
      <c r="G27" s="129"/>
    </row>
    <row r="28" spans="1:7" ht="15.75" thickBot="1">
      <c r="A28" s="96"/>
      <c r="B28" s="97" t="s">
        <v>20</v>
      </c>
      <c r="C28" s="130"/>
      <c r="D28" s="98"/>
      <c r="E28" s="99"/>
      <c r="F28" s="131">
        <f>SUM(F10:F27)</f>
        <v>0</v>
      </c>
      <c r="G28" s="132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2019-07-01T14:34:17Z</cp:lastPrinted>
  <dcterms:created xsi:type="dcterms:W3CDTF">2013-12-11T09:22:38Z</dcterms:created>
  <dcterms:modified xsi:type="dcterms:W3CDTF">2019-07-08T12:54:55Z</dcterms:modified>
  <cp:category/>
  <cp:version/>
  <cp:contentType/>
  <cp:contentStatus/>
</cp:coreProperties>
</file>