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Vyberovky\2019\040_799190040_Mobilni_sluzby CT\"/>
    </mc:Choice>
  </mc:AlternateContent>
  <bookViews>
    <workbookView xWindow="0" yWindow="0" windowWidth="25560" windowHeight="143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H16" i="1" s="1"/>
  <c r="F17" i="1"/>
  <c r="H17" i="1" s="1"/>
  <c r="F21" i="1" l="1"/>
  <c r="H21" i="1" s="1"/>
  <c r="F20" i="1"/>
  <c r="H20" i="1" s="1"/>
  <c r="F18" i="1"/>
  <c r="F15" i="1"/>
  <c r="H15" i="1" s="1"/>
  <c r="F14" i="1"/>
  <c r="F13" i="1"/>
  <c r="H13" i="1" s="1"/>
  <c r="F11" i="1"/>
  <c r="H11" i="1" s="1"/>
  <c r="F9" i="1"/>
  <c r="H9" i="1" s="1"/>
  <c r="F7" i="1"/>
  <c r="H7" i="1" s="1"/>
  <c r="H18" i="1" l="1"/>
  <c r="F23" i="1"/>
  <c r="F26" i="1" s="1"/>
  <c r="H14" i="1"/>
  <c r="H24" i="1" s="1"/>
  <c r="H27" i="1" s="1"/>
  <c r="F28" i="1" l="1"/>
  <c r="H29" i="1" l="1"/>
  <c r="H31" i="1" s="1"/>
  <c r="F30" i="1"/>
</calcChain>
</file>

<file path=xl/sharedStrings.xml><?xml version="1.0" encoding="utf-8"?>
<sst xmlns="http://schemas.openxmlformats.org/spreadsheetml/2006/main" count="64" uniqueCount="51">
  <si>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</si>
  <si>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</si>
  <si>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</si>
  <si>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</si>
  <si>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</si>
  <si>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</si>
  <si>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</si>
  <si>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</si>
  <si>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</si>
  <si>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</si>
  <si>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</si>
  <si>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1.</t>
  </si>
  <si>
    <t>tarif bez volných minut a SMS</t>
  </si>
  <si>
    <t>a.</t>
  </si>
  <si>
    <t>- měsíční  paušál tarifu bez volných minut a SMS</t>
  </si>
  <si>
    <t>1 SIM</t>
  </si>
  <si>
    <t xml:space="preserve">vnitrostání odchozí hovory </t>
  </si>
  <si>
    <t>b.</t>
  </si>
  <si>
    <t>1 minuta</t>
  </si>
  <si>
    <t>c.</t>
  </si>
  <si>
    <t>- odeslání 1 SMS</t>
  </si>
  <si>
    <t>1 SMS</t>
  </si>
  <si>
    <t>2.</t>
  </si>
  <si>
    <t>mobilní datové služby</t>
  </si>
  <si>
    <t>s měsíčním FUP ne nižším než 1 GB</t>
  </si>
  <si>
    <t>počet SIM</t>
  </si>
  <si>
    <t>s měsíčním FUP ne nižším než 20 GB</t>
  </si>
  <si>
    <t>d.</t>
  </si>
  <si>
    <t>statická veřejná IPv4 adresa - měsíční poplatek</t>
  </si>
  <si>
    <t>3.</t>
  </si>
  <si>
    <t>služba pro SMS sběr dat</t>
  </si>
  <si>
    <t>měsíční paušál</t>
  </si>
  <si>
    <t>odeslání 1 SMS</t>
  </si>
  <si>
    <t>NABÍDKOVÁ CENA ZA JEDEN MĚSÍC BEZ  DPH</t>
  </si>
  <si>
    <t>NABÍDKOVÁ CENA ZA JEDEN MĚSÍC VČETNĚ DPH</t>
  </si>
  <si>
    <t>Uchazeč vyplní či upraví pouze modře označené buňky, obsah a vzorce ostatních buňek nesmí upravovat .</t>
  </si>
  <si>
    <t xml:space="preserve">Uchazeč veškeré poskytované slevy či bonusy započte do jednotkových cen uvedených ve sloupci D  (modře označené buňky). </t>
  </si>
  <si>
    <t>Příloha č. 2 -  Cenová kalkulace</t>
  </si>
  <si>
    <t>s měsíčním FUP ne nižším než 4 GB</t>
  </si>
  <si>
    <t>e.</t>
  </si>
  <si>
    <t>- do všech mobilních a pevných sítí v ČR (mimo VPN)</t>
  </si>
  <si>
    <t>f.</t>
  </si>
  <si>
    <t>s měsíčním FUP ne nižším než 50 GB</t>
  </si>
  <si>
    <t>s měsíčním FUP ne nižším než 300 GB v ČR</t>
  </si>
  <si>
    <t>,</t>
  </si>
  <si>
    <t>NABÍDKOVÁ CENA ZA DOBU PLNĚNÍ 18 měsíců BEZ DPH</t>
  </si>
  <si>
    <t>NABÍDKOVÁ CENA ZA DOBU PLNĚNÍ 18 měsíců VČETNĚ DPH</t>
  </si>
  <si>
    <t>NABÍDKOVÁ CENA CELKEM ZA DOBU PLNĚNÍ 18 měsíců BEZ DPH</t>
  </si>
  <si>
    <t>NABÍDKOVÁ CENA CELKEM ZA DOBU PLNĚNÍ 18 měsíců VČETNĚ DPH</t>
  </si>
  <si>
    <t>Další služby shora neuvedené ve výši 10 % z celkové ceny za dobu plnění 18 měsíců bez DPH</t>
  </si>
  <si>
    <t>Další služby shora neuvedené ve výši 10 % z celkové ceny za dobu plnění 18 měsíců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</si>
</sst>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0" applyFont="1"/>
    <xf numFmtId="0" fontId="5" fillId="0" borderId="0" xfId="1" applyFont="1" applyBorder="1" applyAlignment="1">
      <alignment vertical="center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49" fontId="9" fillId="0" borderId="8" xfId="1" applyNumberFormat="1" applyFont="1" applyFill="1" applyBorder="1" applyAlignment="1" applyProtection="1">
      <alignment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44" fontId="9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NumberFormat="1" applyFont="1" applyFill="1" applyBorder="1" applyAlignment="1" applyProtection="1">
      <alignment horizontal="center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0" fontId="6" fillId="2" borderId="7" xfId="1" applyFont="1" applyFill="1" applyBorder="1" applyAlignment="1" applyProtection="1">
      <alignment vertical="center"/>
      <protection hidden="1"/>
    </xf>
    <xf numFmtId="3" fontId="9" fillId="0" borderId="8" xfId="1" applyNumberFormat="1" applyFont="1" applyFill="1" applyBorder="1" applyAlignment="1" applyProtection="1">
      <alignment horizontal="center" vertical="center"/>
      <protection hidden="1"/>
    </xf>
    <xf numFmtId="49" fontId="6" fillId="2" borderId="7" xfId="1" applyNumberFormat="1" applyFont="1" applyFill="1" applyBorder="1" applyAlignment="1" applyProtection="1">
      <alignment vertical="center"/>
      <protection hidden="1"/>
    </xf>
    <xf numFmtId="0" fontId="10" fillId="0" borderId="7" xfId="1" applyFont="1" applyFill="1" applyBorder="1" applyAlignment="1" applyProtection="1">
      <alignment horizontal="center"/>
      <protection locked="0"/>
    </xf>
    <xf numFmtId="0" fontId="9" fillId="0" borderId="8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9" fillId="0" borderId="10" xfId="1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>
      <alignment vertical="center"/>
    </xf>
    <xf numFmtId="0" fontId="9" fillId="0" borderId="11" xfId="1" applyFont="1" applyFill="1" applyBorder="1" applyAlignment="1" applyProtection="1">
      <alignment horizontal="center" vertical="center"/>
      <protection hidden="1"/>
    </xf>
    <xf numFmtId="3" fontId="9" fillId="0" borderId="11" xfId="1" applyNumberFormat="1" applyFont="1" applyFill="1" applyBorder="1" applyAlignment="1" applyProtection="1">
      <alignment horizontal="center" vertical="center"/>
      <protection hidden="1"/>
    </xf>
    <xf numFmtId="164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164" fontId="9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4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49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12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horizontal="center" vertical="center"/>
      <protection hidden="1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0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horizontal="center" vertical="center"/>
      <protection hidden="1"/>
    </xf>
    <xf numFmtId="0" fontId="6" fillId="4" borderId="5" xfId="1" applyFont="1" applyFill="1" applyBorder="1" applyAlignment="1" applyProtection="1">
      <alignment horizontal="center" vertical="center"/>
      <protection hidden="1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6" fillId="4" borderId="5" xfId="1" applyFont="1" applyFill="1" applyBorder="1" applyAlignment="1" applyProtection="1">
      <alignment horizontal="center" vertical="center"/>
      <protection locked="0"/>
    </xf>
    <xf numFmtId="0" fontId="6" fillId="4" borderId="6" xfId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alignment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49" fontId="9" fillId="4" borderId="0" xfId="1" applyNumberFormat="1" applyFont="1" applyFill="1" applyBorder="1" applyAlignment="1" applyProtection="1">
      <alignment horizontal="center" vertical="center"/>
      <protection locked="0"/>
    </xf>
    <xf numFmtId="164" fontId="6" fillId="4" borderId="0" xfId="1" applyNumberFormat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locked="0"/>
    </xf>
    <xf numFmtId="8" fontId="6" fillId="4" borderId="14" xfId="1" applyNumberFormat="1" applyFont="1" applyFill="1" applyBorder="1" applyAlignment="1" applyProtection="1">
      <alignment horizontal="center" vertical="center"/>
      <protection hidden="1"/>
    </xf>
    <xf numFmtId="164" fontId="6" fillId="4" borderId="14" xfId="1" applyNumberFormat="1" applyFont="1" applyFill="1" applyBorder="1" applyAlignment="1" applyProtection="1">
      <alignment horizontal="center" vertical="center"/>
      <protection hidden="1"/>
    </xf>
    <xf numFmtId="0" fontId="9" fillId="4" borderId="14" xfId="1" applyFont="1" applyFill="1" applyBorder="1" applyAlignment="1" applyProtection="1">
      <alignment horizontal="center" vertical="center"/>
      <protection hidden="1"/>
    </xf>
    <xf numFmtId="0" fontId="6" fillId="4" borderId="13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vertical="center"/>
      <protection hidden="1"/>
    </xf>
    <xf numFmtId="0" fontId="6" fillId="4" borderId="0" xfId="1" applyFont="1" applyFill="1" applyBorder="1" applyAlignment="1" applyProtection="1">
      <alignment horizontal="center" vertical="center"/>
      <protection hidden="1"/>
    </xf>
    <xf numFmtId="49" fontId="6" fillId="4" borderId="0" xfId="1" applyNumberFormat="1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vertical="center"/>
      <protection locked="0"/>
    </xf>
    <xf numFmtId="0" fontId="6" fillId="4" borderId="15" xfId="1" applyFont="1" applyFill="1" applyBorder="1" applyAlignment="1" applyProtection="1">
      <alignment vertical="center"/>
      <protection hidden="1"/>
    </xf>
    <xf numFmtId="0" fontId="9" fillId="4" borderId="16" xfId="1" applyFont="1" applyFill="1" applyBorder="1" applyAlignment="1" applyProtection="1">
      <alignment horizontal="center" vertical="center"/>
      <protection hidden="1"/>
    </xf>
    <xf numFmtId="49" fontId="9" fillId="4" borderId="16" xfId="1" applyNumberFormat="1" applyFont="1" applyFill="1" applyBorder="1" applyAlignment="1" applyProtection="1">
      <alignment horizontal="center" vertical="center"/>
      <protection locked="0"/>
    </xf>
    <xf numFmtId="0" fontId="9" fillId="4" borderId="16" xfId="1" applyFont="1" applyFill="1" applyBorder="1" applyAlignment="1" applyProtection="1">
      <alignment horizontal="center" vertical="center"/>
      <protection locked="0"/>
    </xf>
    <xf numFmtId="164" fontId="6" fillId="4" borderId="17" xfId="1" applyNumberFormat="1" applyFont="1" applyFill="1" applyBorder="1" applyAlignment="1" applyProtection="1">
      <alignment horizontal="center" vertical="center"/>
      <protection hidden="1"/>
    </xf>
    <xf numFmtId="44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/>
    <xf numFmtId="0" fontId="8" fillId="2" borderId="2" xfId="1" applyFont="1" applyFill="1" applyBorder="1" applyAlignment="1" applyProtection="1">
      <alignment horizontal="left" vertical="center"/>
      <protection hidden="1"/>
    </xf>
    <xf numFmtId="0" fontId="8" fillId="2" borderId="3" xfId="1" applyFont="1" applyFill="1" applyBorder="1" applyAlignment="1" applyProtection="1">
      <alignment horizontal="left" vertical="center"/>
      <protection hidden="1"/>
    </xf>
    <xf numFmtId="0" fontId="10" fillId="4" borderId="13" xfId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Border="1" applyAlignment="1" applyProtection="1">
      <alignment horizontal="center" vertical="center"/>
      <protection locked="0"/>
    </xf>
    <xf numFmtId="0" fontId="10" fillId="4" borderId="14" xfId="1" applyFont="1" applyFill="1" applyBorder="1" applyAlignment="1" applyProtection="1">
      <alignment horizontal="center" vertical="center"/>
      <protection locked="0"/>
    </xf>
    <xf numFmtId="0" fontId="9" fillId="4" borderId="13" xfId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0" fontId="9" fillId="4" borderId="14" xfId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4" borderId="4" xfId="1" applyFont="1" applyFill="1" applyBorder="1" applyAlignment="1" applyProtection="1">
      <alignment horizontal="center" vertical="center"/>
      <protection locked="0"/>
    </xf>
    <xf numFmtId="0" fontId="6" fillId="4" borderId="2" xfId="1" applyFont="1" applyFill="1" applyBorder="1" applyAlignment="1" applyProtection="1">
      <alignment horizontal="left" vertical="center"/>
      <protection hidden="1"/>
    </xf>
    <xf numFmtId="0" fontId="6" fillId="4" borderId="5" xfId="1" applyFont="1" applyFill="1" applyBorder="1" applyAlignment="1" applyProtection="1">
      <alignment horizontal="left" vertical="center"/>
      <protection hidden="1"/>
    </xf>
    <xf numFmtId="0" fontId="6" fillId="2" borderId="8" xfId="1" applyFont="1" applyFill="1" applyBorder="1" applyAlignment="1" applyProtection="1">
      <alignment horizontal="left" vertical="center"/>
      <protection hidden="1"/>
    </xf>
    <xf numFmtId="0" fontId="6" fillId="2" borderId="9" xfId="1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/>
  </cellXfs>
  <cellStyles count="3">
    <cellStyle name="Normální" xfId="0" builtinId="0"/>
    <cellStyle name="normální_List1" xfId="1"/>
    <cellStyle name="normální_Mobilni_sluzby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H27" sqref="H27"/>
    </sheetView>
  </sheetViews>
  <sheetFormatPr defaultColWidth="14.85546875" defaultRowHeight="14.25" x14ac:dyDescent="0.2"/>
  <cols>
    <col min="1" max="1" width="4.140625" style="3" customWidth="1"/>
    <col min="2" max="2" width="47.85546875" style="3" customWidth="1"/>
    <col min="3" max="3" width="13" style="3" customWidth="1"/>
    <col min="4" max="4" width="15.42578125" style="3" customWidth="1"/>
    <col min="5" max="5" width="14.85546875" style="3" customWidth="1"/>
    <col min="6" max="6" width="16.85546875" style="3" customWidth="1"/>
    <col min="7" max="7" width="5" style="3" customWidth="1"/>
    <col min="8" max="8" width="18.140625" style="3" customWidth="1"/>
    <col min="9" max="255" width="14.85546875" style="3"/>
    <col min="256" max="256" width="4.140625" style="3" customWidth="1"/>
    <col min="257" max="257" width="47.85546875" style="3" customWidth="1"/>
    <col min="258" max="260" width="13" style="3" customWidth="1"/>
    <col min="261" max="261" width="16.85546875" style="3" customWidth="1"/>
    <col min="262" max="262" width="5" style="3" customWidth="1"/>
    <col min="263" max="263" width="18.140625" style="3" customWidth="1"/>
    <col min="264" max="511" width="14.85546875" style="3"/>
    <col min="512" max="512" width="4.140625" style="3" customWidth="1"/>
    <col min="513" max="513" width="47.85546875" style="3" customWidth="1"/>
    <col min="514" max="516" width="13" style="3" customWidth="1"/>
    <col min="517" max="517" width="16.85546875" style="3" customWidth="1"/>
    <col min="518" max="518" width="5" style="3" customWidth="1"/>
    <col min="519" max="519" width="18.140625" style="3" customWidth="1"/>
    <col min="520" max="767" width="14.85546875" style="3"/>
    <col min="768" max="768" width="4.140625" style="3" customWidth="1"/>
    <col min="769" max="769" width="47.85546875" style="3" customWidth="1"/>
    <col min="770" max="772" width="13" style="3" customWidth="1"/>
    <col min="773" max="773" width="16.85546875" style="3" customWidth="1"/>
    <col min="774" max="774" width="5" style="3" customWidth="1"/>
    <col min="775" max="775" width="18.140625" style="3" customWidth="1"/>
    <col min="776" max="1023" width="14.85546875" style="3"/>
    <col min="1024" max="1024" width="4.140625" style="3" customWidth="1"/>
    <col min="1025" max="1025" width="47.85546875" style="3" customWidth="1"/>
    <col min="1026" max="1028" width="13" style="3" customWidth="1"/>
    <col min="1029" max="1029" width="16.85546875" style="3" customWidth="1"/>
    <col min="1030" max="1030" width="5" style="3" customWidth="1"/>
    <col min="1031" max="1031" width="18.140625" style="3" customWidth="1"/>
    <col min="1032" max="1279" width="14.85546875" style="3"/>
    <col min="1280" max="1280" width="4.140625" style="3" customWidth="1"/>
    <col min="1281" max="1281" width="47.85546875" style="3" customWidth="1"/>
    <col min="1282" max="1284" width="13" style="3" customWidth="1"/>
    <col min="1285" max="1285" width="16.85546875" style="3" customWidth="1"/>
    <col min="1286" max="1286" width="5" style="3" customWidth="1"/>
    <col min="1287" max="1287" width="18.140625" style="3" customWidth="1"/>
    <col min="1288" max="1535" width="14.85546875" style="3"/>
    <col min="1536" max="1536" width="4.140625" style="3" customWidth="1"/>
    <col min="1537" max="1537" width="47.85546875" style="3" customWidth="1"/>
    <col min="1538" max="1540" width="13" style="3" customWidth="1"/>
    <col min="1541" max="1541" width="16.85546875" style="3" customWidth="1"/>
    <col min="1542" max="1542" width="5" style="3" customWidth="1"/>
    <col min="1543" max="1543" width="18.140625" style="3" customWidth="1"/>
    <col min="1544" max="1791" width="14.85546875" style="3"/>
    <col min="1792" max="1792" width="4.140625" style="3" customWidth="1"/>
    <col min="1793" max="1793" width="47.85546875" style="3" customWidth="1"/>
    <col min="1794" max="1796" width="13" style="3" customWidth="1"/>
    <col min="1797" max="1797" width="16.85546875" style="3" customWidth="1"/>
    <col min="1798" max="1798" width="5" style="3" customWidth="1"/>
    <col min="1799" max="1799" width="18.140625" style="3" customWidth="1"/>
    <col min="1800" max="2047" width="14.85546875" style="3"/>
    <col min="2048" max="2048" width="4.140625" style="3" customWidth="1"/>
    <col min="2049" max="2049" width="47.85546875" style="3" customWidth="1"/>
    <col min="2050" max="2052" width="13" style="3" customWidth="1"/>
    <col min="2053" max="2053" width="16.85546875" style="3" customWidth="1"/>
    <col min="2054" max="2054" width="5" style="3" customWidth="1"/>
    <col min="2055" max="2055" width="18.140625" style="3" customWidth="1"/>
    <col min="2056" max="2303" width="14.85546875" style="3"/>
    <col min="2304" max="2304" width="4.140625" style="3" customWidth="1"/>
    <col min="2305" max="2305" width="47.85546875" style="3" customWidth="1"/>
    <col min="2306" max="2308" width="13" style="3" customWidth="1"/>
    <col min="2309" max="2309" width="16.85546875" style="3" customWidth="1"/>
    <col min="2310" max="2310" width="5" style="3" customWidth="1"/>
    <col min="2311" max="2311" width="18.140625" style="3" customWidth="1"/>
    <col min="2312" max="2559" width="14.85546875" style="3"/>
    <col min="2560" max="2560" width="4.140625" style="3" customWidth="1"/>
    <col min="2561" max="2561" width="47.85546875" style="3" customWidth="1"/>
    <col min="2562" max="2564" width="13" style="3" customWidth="1"/>
    <col min="2565" max="2565" width="16.85546875" style="3" customWidth="1"/>
    <col min="2566" max="2566" width="5" style="3" customWidth="1"/>
    <col min="2567" max="2567" width="18.140625" style="3" customWidth="1"/>
    <col min="2568" max="2815" width="14.85546875" style="3"/>
    <col min="2816" max="2816" width="4.140625" style="3" customWidth="1"/>
    <col min="2817" max="2817" width="47.85546875" style="3" customWidth="1"/>
    <col min="2818" max="2820" width="13" style="3" customWidth="1"/>
    <col min="2821" max="2821" width="16.85546875" style="3" customWidth="1"/>
    <col min="2822" max="2822" width="5" style="3" customWidth="1"/>
    <col min="2823" max="2823" width="18.140625" style="3" customWidth="1"/>
    <col min="2824" max="3071" width="14.85546875" style="3"/>
    <col min="3072" max="3072" width="4.140625" style="3" customWidth="1"/>
    <col min="3073" max="3073" width="47.85546875" style="3" customWidth="1"/>
    <col min="3074" max="3076" width="13" style="3" customWidth="1"/>
    <col min="3077" max="3077" width="16.85546875" style="3" customWidth="1"/>
    <col min="3078" max="3078" width="5" style="3" customWidth="1"/>
    <col min="3079" max="3079" width="18.140625" style="3" customWidth="1"/>
    <col min="3080" max="3327" width="14.85546875" style="3"/>
    <col min="3328" max="3328" width="4.140625" style="3" customWidth="1"/>
    <col min="3329" max="3329" width="47.85546875" style="3" customWidth="1"/>
    <col min="3330" max="3332" width="13" style="3" customWidth="1"/>
    <col min="3333" max="3333" width="16.85546875" style="3" customWidth="1"/>
    <col min="3334" max="3334" width="5" style="3" customWidth="1"/>
    <col min="3335" max="3335" width="18.140625" style="3" customWidth="1"/>
    <col min="3336" max="3583" width="14.85546875" style="3"/>
    <col min="3584" max="3584" width="4.140625" style="3" customWidth="1"/>
    <col min="3585" max="3585" width="47.85546875" style="3" customWidth="1"/>
    <col min="3586" max="3588" width="13" style="3" customWidth="1"/>
    <col min="3589" max="3589" width="16.85546875" style="3" customWidth="1"/>
    <col min="3590" max="3590" width="5" style="3" customWidth="1"/>
    <col min="3591" max="3591" width="18.140625" style="3" customWidth="1"/>
    <col min="3592" max="3839" width="14.85546875" style="3"/>
    <col min="3840" max="3840" width="4.140625" style="3" customWidth="1"/>
    <col min="3841" max="3841" width="47.85546875" style="3" customWidth="1"/>
    <col min="3842" max="3844" width="13" style="3" customWidth="1"/>
    <col min="3845" max="3845" width="16.85546875" style="3" customWidth="1"/>
    <col min="3846" max="3846" width="5" style="3" customWidth="1"/>
    <col min="3847" max="3847" width="18.140625" style="3" customWidth="1"/>
    <col min="3848" max="4095" width="14.85546875" style="3"/>
    <col min="4096" max="4096" width="4.140625" style="3" customWidth="1"/>
    <col min="4097" max="4097" width="47.85546875" style="3" customWidth="1"/>
    <col min="4098" max="4100" width="13" style="3" customWidth="1"/>
    <col min="4101" max="4101" width="16.85546875" style="3" customWidth="1"/>
    <col min="4102" max="4102" width="5" style="3" customWidth="1"/>
    <col min="4103" max="4103" width="18.140625" style="3" customWidth="1"/>
    <col min="4104" max="4351" width="14.85546875" style="3"/>
    <col min="4352" max="4352" width="4.140625" style="3" customWidth="1"/>
    <col min="4353" max="4353" width="47.85546875" style="3" customWidth="1"/>
    <col min="4354" max="4356" width="13" style="3" customWidth="1"/>
    <col min="4357" max="4357" width="16.85546875" style="3" customWidth="1"/>
    <col min="4358" max="4358" width="5" style="3" customWidth="1"/>
    <col min="4359" max="4359" width="18.140625" style="3" customWidth="1"/>
    <col min="4360" max="4607" width="14.85546875" style="3"/>
    <col min="4608" max="4608" width="4.140625" style="3" customWidth="1"/>
    <col min="4609" max="4609" width="47.85546875" style="3" customWidth="1"/>
    <col min="4610" max="4612" width="13" style="3" customWidth="1"/>
    <col min="4613" max="4613" width="16.85546875" style="3" customWidth="1"/>
    <col min="4614" max="4614" width="5" style="3" customWidth="1"/>
    <col min="4615" max="4615" width="18.140625" style="3" customWidth="1"/>
    <col min="4616" max="4863" width="14.85546875" style="3"/>
    <col min="4864" max="4864" width="4.140625" style="3" customWidth="1"/>
    <col min="4865" max="4865" width="47.85546875" style="3" customWidth="1"/>
    <col min="4866" max="4868" width="13" style="3" customWidth="1"/>
    <col min="4869" max="4869" width="16.85546875" style="3" customWidth="1"/>
    <col min="4870" max="4870" width="5" style="3" customWidth="1"/>
    <col min="4871" max="4871" width="18.140625" style="3" customWidth="1"/>
    <col min="4872" max="5119" width="14.85546875" style="3"/>
    <col min="5120" max="5120" width="4.140625" style="3" customWidth="1"/>
    <col min="5121" max="5121" width="47.85546875" style="3" customWidth="1"/>
    <col min="5122" max="5124" width="13" style="3" customWidth="1"/>
    <col min="5125" max="5125" width="16.85546875" style="3" customWidth="1"/>
    <col min="5126" max="5126" width="5" style="3" customWidth="1"/>
    <col min="5127" max="5127" width="18.140625" style="3" customWidth="1"/>
    <col min="5128" max="5375" width="14.85546875" style="3"/>
    <col min="5376" max="5376" width="4.140625" style="3" customWidth="1"/>
    <col min="5377" max="5377" width="47.85546875" style="3" customWidth="1"/>
    <col min="5378" max="5380" width="13" style="3" customWidth="1"/>
    <col min="5381" max="5381" width="16.85546875" style="3" customWidth="1"/>
    <col min="5382" max="5382" width="5" style="3" customWidth="1"/>
    <col min="5383" max="5383" width="18.140625" style="3" customWidth="1"/>
    <col min="5384" max="5631" width="14.85546875" style="3"/>
    <col min="5632" max="5632" width="4.140625" style="3" customWidth="1"/>
    <col min="5633" max="5633" width="47.85546875" style="3" customWidth="1"/>
    <col min="5634" max="5636" width="13" style="3" customWidth="1"/>
    <col min="5637" max="5637" width="16.85546875" style="3" customWidth="1"/>
    <col min="5638" max="5638" width="5" style="3" customWidth="1"/>
    <col min="5639" max="5639" width="18.140625" style="3" customWidth="1"/>
    <col min="5640" max="5887" width="14.85546875" style="3"/>
    <col min="5888" max="5888" width="4.140625" style="3" customWidth="1"/>
    <col min="5889" max="5889" width="47.85546875" style="3" customWidth="1"/>
    <col min="5890" max="5892" width="13" style="3" customWidth="1"/>
    <col min="5893" max="5893" width="16.85546875" style="3" customWidth="1"/>
    <col min="5894" max="5894" width="5" style="3" customWidth="1"/>
    <col min="5895" max="5895" width="18.140625" style="3" customWidth="1"/>
    <col min="5896" max="6143" width="14.85546875" style="3"/>
    <col min="6144" max="6144" width="4.140625" style="3" customWidth="1"/>
    <col min="6145" max="6145" width="47.85546875" style="3" customWidth="1"/>
    <col min="6146" max="6148" width="13" style="3" customWidth="1"/>
    <col min="6149" max="6149" width="16.85546875" style="3" customWidth="1"/>
    <col min="6150" max="6150" width="5" style="3" customWidth="1"/>
    <col min="6151" max="6151" width="18.140625" style="3" customWidth="1"/>
    <col min="6152" max="6399" width="14.85546875" style="3"/>
    <col min="6400" max="6400" width="4.140625" style="3" customWidth="1"/>
    <col min="6401" max="6401" width="47.85546875" style="3" customWidth="1"/>
    <col min="6402" max="6404" width="13" style="3" customWidth="1"/>
    <col min="6405" max="6405" width="16.85546875" style="3" customWidth="1"/>
    <col min="6406" max="6406" width="5" style="3" customWidth="1"/>
    <col min="6407" max="6407" width="18.140625" style="3" customWidth="1"/>
    <col min="6408" max="6655" width="14.85546875" style="3"/>
    <col min="6656" max="6656" width="4.140625" style="3" customWidth="1"/>
    <col min="6657" max="6657" width="47.85546875" style="3" customWidth="1"/>
    <col min="6658" max="6660" width="13" style="3" customWidth="1"/>
    <col min="6661" max="6661" width="16.85546875" style="3" customWidth="1"/>
    <col min="6662" max="6662" width="5" style="3" customWidth="1"/>
    <col min="6663" max="6663" width="18.140625" style="3" customWidth="1"/>
    <col min="6664" max="6911" width="14.85546875" style="3"/>
    <col min="6912" max="6912" width="4.140625" style="3" customWidth="1"/>
    <col min="6913" max="6913" width="47.85546875" style="3" customWidth="1"/>
    <col min="6914" max="6916" width="13" style="3" customWidth="1"/>
    <col min="6917" max="6917" width="16.85546875" style="3" customWidth="1"/>
    <col min="6918" max="6918" width="5" style="3" customWidth="1"/>
    <col min="6919" max="6919" width="18.140625" style="3" customWidth="1"/>
    <col min="6920" max="7167" width="14.85546875" style="3"/>
    <col min="7168" max="7168" width="4.140625" style="3" customWidth="1"/>
    <col min="7169" max="7169" width="47.85546875" style="3" customWidth="1"/>
    <col min="7170" max="7172" width="13" style="3" customWidth="1"/>
    <col min="7173" max="7173" width="16.85546875" style="3" customWidth="1"/>
    <col min="7174" max="7174" width="5" style="3" customWidth="1"/>
    <col min="7175" max="7175" width="18.140625" style="3" customWidth="1"/>
    <col min="7176" max="7423" width="14.85546875" style="3"/>
    <col min="7424" max="7424" width="4.140625" style="3" customWidth="1"/>
    <col min="7425" max="7425" width="47.85546875" style="3" customWidth="1"/>
    <col min="7426" max="7428" width="13" style="3" customWidth="1"/>
    <col min="7429" max="7429" width="16.85546875" style="3" customWidth="1"/>
    <col min="7430" max="7430" width="5" style="3" customWidth="1"/>
    <col min="7431" max="7431" width="18.140625" style="3" customWidth="1"/>
    <col min="7432" max="7679" width="14.85546875" style="3"/>
    <col min="7680" max="7680" width="4.140625" style="3" customWidth="1"/>
    <col min="7681" max="7681" width="47.85546875" style="3" customWidth="1"/>
    <col min="7682" max="7684" width="13" style="3" customWidth="1"/>
    <col min="7685" max="7685" width="16.85546875" style="3" customWidth="1"/>
    <col min="7686" max="7686" width="5" style="3" customWidth="1"/>
    <col min="7687" max="7687" width="18.140625" style="3" customWidth="1"/>
    <col min="7688" max="7935" width="14.85546875" style="3"/>
    <col min="7936" max="7936" width="4.140625" style="3" customWidth="1"/>
    <col min="7937" max="7937" width="47.85546875" style="3" customWidth="1"/>
    <col min="7938" max="7940" width="13" style="3" customWidth="1"/>
    <col min="7941" max="7941" width="16.85546875" style="3" customWidth="1"/>
    <col min="7942" max="7942" width="5" style="3" customWidth="1"/>
    <col min="7943" max="7943" width="18.140625" style="3" customWidth="1"/>
    <col min="7944" max="8191" width="14.85546875" style="3"/>
    <col min="8192" max="8192" width="4.140625" style="3" customWidth="1"/>
    <col min="8193" max="8193" width="47.85546875" style="3" customWidth="1"/>
    <col min="8194" max="8196" width="13" style="3" customWidth="1"/>
    <col min="8197" max="8197" width="16.85546875" style="3" customWidth="1"/>
    <col min="8198" max="8198" width="5" style="3" customWidth="1"/>
    <col min="8199" max="8199" width="18.140625" style="3" customWidth="1"/>
    <col min="8200" max="8447" width="14.85546875" style="3"/>
    <col min="8448" max="8448" width="4.140625" style="3" customWidth="1"/>
    <col min="8449" max="8449" width="47.85546875" style="3" customWidth="1"/>
    <col min="8450" max="8452" width="13" style="3" customWidth="1"/>
    <col min="8453" max="8453" width="16.85546875" style="3" customWidth="1"/>
    <col min="8454" max="8454" width="5" style="3" customWidth="1"/>
    <col min="8455" max="8455" width="18.140625" style="3" customWidth="1"/>
    <col min="8456" max="8703" width="14.85546875" style="3"/>
    <col min="8704" max="8704" width="4.140625" style="3" customWidth="1"/>
    <col min="8705" max="8705" width="47.85546875" style="3" customWidth="1"/>
    <col min="8706" max="8708" width="13" style="3" customWidth="1"/>
    <col min="8709" max="8709" width="16.85546875" style="3" customWidth="1"/>
    <col min="8710" max="8710" width="5" style="3" customWidth="1"/>
    <col min="8711" max="8711" width="18.140625" style="3" customWidth="1"/>
    <col min="8712" max="8959" width="14.85546875" style="3"/>
    <col min="8960" max="8960" width="4.140625" style="3" customWidth="1"/>
    <col min="8961" max="8961" width="47.85546875" style="3" customWidth="1"/>
    <col min="8962" max="8964" width="13" style="3" customWidth="1"/>
    <col min="8965" max="8965" width="16.85546875" style="3" customWidth="1"/>
    <col min="8966" max="8966" width="5" style="3" customWidth="1"/>
    <col min="8967" max="8967" width="18.140625" style="3" customWidth="1"/>
    <col min="8968" max="9215" width="14.85546875" style="3"/>
    <col min="9216" max="9216" width="4.140625" style="3" customWidth="1"/>
    <col min="9217" max="9217" width="47.85546875" style="3" customWidth="1"/>
    <col min="9218" max="9220" width="13" style="3" customWidth="1"/>
    <col min="9221" max="9221" width="16.85546875" style="3" customWidth="1"/>
    <col min="9222" max="9222" width="5" style="3" customWidth="1"/>
    <col min="9223" max="9223" width="18.140625" style="3" customWidth="1"/>
    <col min="9224" max="9471" width="14.85546875" style="3"/>
    <col min="9472" max="9472" width="4.140625" style="3" customWidth="1"/>
    <col min="9473" max="9473" width="47.85546875" style="3" customWidth="1"/>
    <col min="9474" max="9476" width="13" style="3" customWidth="1"/>
    <col min="9477" max="9477" width="16.85546875" style="3" customWidth="1"/>
    <col min="9478" max="9478" width="5" style="3" customWidth="1"/>
    <col min="9479" max="9479" width="18.140625" style="3" customWidth="1"/>
    <col min="9480" max="9727" width="14.85546875" style="3"/>
    <col min="9728" max="9728" width="4.140625" style="3" customWidth="1"/>
    <col min="9729" max="9729" width="47.85546875" style="3" customWidth="1"/>
    <col min="9730" max="9732" width="13" style="3" customWidth="1"/>
    <col min="9733" max="9733" width="16.85546875" style="3" customWidth="1"/>
    <col min="9734" max="9734" width="5" style="3" customWidth="1"/>
    <col min="9735" max="9735" width="18.140625" style="3" customWidth="1"/>
    <col min="9736" max="9983" width="14.85546875" style="3"/>
    <col min="9984" max="9984" width="4.140625" style="3" customWidth="1"/>
    <col min="9985" max="9985" width="47.85546875" style="3" customWidth="1"/>
    <col min="9986" max="9988" width="13" style="3" customWidth="1"/>
    <col min="9989" max="9989" width="16.85546875" style="3" customWidth="1"/>
    <col min="9990" max="9990" width="5" style="3" customWidth="1"/>
    <col min="9991" max="9991" width="18.140625" style="3" customWidth="1"/>
    <col min="9992" max="10239" width="14.85546875" style="3"/>
    <col min="10240" max="10240" width="4.140625" style="3" customWidth="1"/>
    <col min="10241" max="10241" width="47.85546875" style="3" customWidth="1"/>
    <col min="10242" max="10244" width="13" style="3" customWidth="1"/>
    <col min="10245" max="10245" width="16.85546875" style="3" customWidth="1"/>
    <col min="10246" max="10246" width="5" style="3" customWidth="1"/>
    <col min="10247" max="10247" width="18.140625" style="3" customWidth="1"/>
    <col min="10248" max="10495" width="14.85546875" style="3"/>
    <col min="10496" max="10496" width="4.140625" style="3" customWidth="1"/>
    <col min="10497" max="10497" width="47.85546875" style="3" customWidth="1"/>
    <col min="10498" max="10500" width="13" style="3" customWidth="1"/>
    <col min="10501" max="10501" width="16.85546875" style="3" customWidth="1"/>
    <col min="10502" max="10502" width="5" style="3" customWidth="1"/>
    <col min="10503" max="10503" width="18.140625" style="3" customWidth="1"/>
    <col min="10504" max="10751" width="14.85546875" style="3"/>
    <col min="10752" max="10752" width="4.140625" style="3" customWidth="1"/>
    <col min="10753" max="10753" width="47.85546875" style="3" customWidth="1"/>
    <col min="10754" max="10756" width="13" style="3" customWidth="1"/>
    <col min="10757" max="10757" width="16.85546875" style="3" customWidth="1"/>
    <col min="10758" max="10758" width="5" style="3" customWidth="1"/>
    <col min="10759" max="10759" width="18.140625" style="3" customWidth="1"/>
    <col min="10760" max="11007" width="14.85546875" style="3"/>
    <col min="11008" max="11008" width="4.140625" style="3" customWidth="1"/>
    <col min="11009" max="11009" width="47.85546875" style="3" customWidth="1"/>
    <col min="11010" max="11012" width="13" style="3" customWidth="1"/>
    <col min="11013" max="11013" width="16.85546875" style="3" customWidth="1"/>
    <col min="11014" max="11014" width="5" style="3" customWidth="1"/>
    <col min="11015" max="11015" width="18.140625" style="3" customWidth="1"/>
    <col min="11016" max="11263" width="14.85546875" style="3"/>
    <col min="11264" max="11264" width="4.140625" style="3" customWidth="1"/>
    <col min="11265" max="11265" width="47.85546875" style="3" customWidth="1"/>
    <col min="11266" max="11268" width="13" style="3" customWidth="1"/>
    <col min="11269" max="11269" width="16.85546875" style="3" customWidth="1"/>
    <col min="11270" max="11270" width="5" style="3" customWidth="1"/>
    <col min="11271" max="11271" width="18.140625" style="3" customWidth="1"/>
    <col min="11272" max="11519" width="14.85546875" style="3"/>
    <col min="11520" max="11520" width="4.140625" style="3" customWidth="1"/>
    <col min="11521" max="11521" width="47.85546875" style="3" customWidth="1"/>
    <col min="11522" max="11524" width="13" style="3" customWidth="1"/>
    <col min="11525" max="11525" width="16.85546875" style="3" customWidth="1"/>
    <col min="11526" max="11526" width="5" style="3" customWidth="1"/>
    <col min="11527" max="11527" width="18.140625" style="3" customWidth="1"/>
    <col min="11528" max="11775" width="14.85546875" style="3"/>
    <col min="11776" max="11776" width="4.140625" style="3" customWidth="1"/>
    <col min="11777" max="11777" width="47.85546875" style="3" customWidth="1"/>
    <col min="11778" max="11780" width="13" style="3" customWidth="1"/>
    <col min="11781" max="11781" width="16.85546875" style="3" customWidth="1"/>
    <col min="11782" max="11782" width="5" style="3" customWidth="1"/>
    <col min="11783" max="11783" width="18.140625" style="3" customWidth="1"/>
    <col min="11784" max="12031" width="14.85546875" style="3"/>
    <col min="12032" max="12032" width="4.140625" style="3" customWidth="1"/>
    <col min="12033" max="12033" width="47.85546875" style="3" customWidth="1"/>
    <col min="12034" max="12036" width="13" style="3" customWidth="1"/>
    <col min="12037" max="12037" width="16.85546875" style="3" customWidth="1"/>
    <col min="12038" max="12038" width="5" style="3" customWidth="1"/>
    <col min="12039" max="12039" width="18.140625" style="3" customWidth="1"/>
    <col min="12040" max="12287" width="14.85546875" style="3"/>
    <col min="12288" max="12288" width="4.140625" style="3" customWidth="1"/>
    <col min="12289" max="12289" width="47.85546875" style="3" customWidth="1"/>
    <col min="12290" max="12292" width="13" style="3" customWidth="1"/>
    <col min="12293" max="12293" width="16.85546875" style="3" customWidth="1"/>
    <col min="12294" max="12294" width="5" style="3" customWidth="1"/>
    <col min="12295" max="12295" width="18.140625" style="3" customWidth="1"/>
    <col min="12296" max="12543" width="14.85546875" style="3"/>
    <col min="12544" max="12544" width="4.140625" style="3" customWidth="1"/>
    <col min="12545" max="12545" width="47.85546875" style="3" customWidth="1"/>
    <col min="12546" max="12548" width="13" style="3" customWidth="1"/>
    <col min="12549" max="12549" width="16.85546875" style="3" customWidth="1"/>
    <col min="12550" max="12550" width="5" style="3" customWidth="1"/>
    <col min="12551" max="12551" width="18.140625" style="3" customWidth="1"/>
    <col min="12552" max="12799" width="14.85546875" style="3"/>
    <col min="12800" max="12800" width="4.140625" style="3" customWidth="1"/>
    <col min="12801" max="12801" width="47.85546875" style="3" customWidth="1"/>
    <col min="12802" max="12804" width="13" style="3" customWidth="1"/>
    <col min="12805" max="12805" width="16.85546875" style="3" customWidth="1"/>
    <col min="12806" max="12806" width="5" style="3" customWidth="1"/>
    <col min="12807" max="12807" width="18.140625" style="3" customWidth="1"/>
    <col min="12808" max="13055" width="14.85546875" style="3"/>
    <col min="13056" max="13056" width="4.140625" style="3" customWidth="1"/>
    <col min="13057" max="13057" width="47.85546875" style="3" customWidth="1"/>
    <col min="13058" max="13060" width="13" style="3" customWidth="1"/>
    <col min="13061" max="13061" width="16.85546875" style="3" customWidth="1"/>
    <col min="13062" max="13062" width="5" style="3" customWidth="1"/>
    <col min="13063" max="13063" width="18.140625" style="3" customWidth="1"/>
    <col min="13064" max="13311" width="14.85546875" style="3"/>
    <col min="13312" max="13312" width="4.140625" style="3" customWidth="1"/>
    <col min="13313" max="13313" width="47.85546875" style="3" customWidth="1"/>
    <col min="13314" max="13316" width="13" style="3" customWidth="1"/>
    <col min="13317" max="13317" width="16.85546875" style="3" customWidth="1"/>
    <col min="13318" max="13318" width="5" style="3" customWidth="1"/>
    <col min="13319" max="13319" width="18.140625" style="3" customWidth="1"/>
    <col min="13320" max="13567" width="14.85546875" style="3"/>
    <col min="13568" max="13568" width="4.140625" style="3" customWidth="1"/>
    <col min="13569" max="13569" width="47.85546875" style="3" customWidth="1"/>
    <col min="13570" max="13572" width="13" style="3" customWidth="1"/>
    <col min="13573" max="13573" width="16.85546875" style="3" customWidth="1"/>
    <col min="13574" max="13574" width="5" style="3" customWidth="1"/>
    <col min="13575" max="13575" width="18.140625" style="3" customWidth="1"/>
    <col min="13576" max="13823" width="14.85546875" style="3"/>
    <col min="13824" max="13824" width="4.140625" style="3" customWidth="1"/>
    <col min="13825" max="13825" width="47.85546875" style="3" customWidth="1"/>
    <col min="13826" max="13828" width="13" style="3" customWidth="1"/>
    <col min="13829" max="13829" width="16.85546875" style="3" customWidth="1"/>
    <col min="13830" max="13830" width="5" style="3" customWidth="1"/>
    <col min="13831" max="13831" width="18.140625" style="3" customWidth="1"/>
    <col min="13832" max="14079" width="14.85546875" style="3"/>
    <col min="14080" max="14080" width="4.140625" style="3" customWidth="1"/>
    <col min="14081" max="14081" width="47.85546875" style="3" customWidth="1"/>
    <col min="14082" max="14084" width="13" style="3" customWidth="1"/>
    <col min="14085" max="14085" width="16.85546875" style="3" customWidth="1"/>
    <col min="14086" max="14086" width="5" style="3" customWidth="1"/>
    <col min="14087" max="14087" width="18.140625" style="3" customWidth="1"/>
    <col min="14088" max="14335" width="14.85546875" style="3"/>
    <col min="14336" max="14336" width="4.140625" style="3" customWidth="1"/>
    <col min="14337" max="14337" width="47.85546875" style="3" customWidth="1"/>
    <col min="14338" max="14340" width="13" style="3" customWidth="1"/>
    <col min="14341" max="14341" width="16.85546875" style="3" customWidth="1"/>
    <col min="14342" max="14342" width="5" style="3" customWidth="1"/>
    <col min="14343" max="14343" width="18.140625" style="3" customWidth="1"/>
    <col min="14344" max="14591" width="14.85546875" style="3"/>
    <col min="14592" max="14592" width="4.140625" style="3" customWidth="1"/>
    <col min="14593" max="14593" width="47.85546875" style="3" customWidth="1"/>
    <col min="14594" max="14596" width="13" style="3" customWidth="1"/>
    <col min="14597" max="14597" width="16.85546875" style="3" customWidth="1"/>
    <col min="14598" max="14598" width="5" style="3" customWidth="1"/>
    <col min="14599" max="14599" width="18.140625" style="3" customWidth="1"/>
    <col min="14600" max="14847" width="14.85546875" style="3"/>
    <col min="14848" max="14848" width="4.140625" style="3" customWidth="1"/>
    <col min="14849" max="14849" width="47.85546875" style="3" customWidth="1"/>
    <col min="14850" max="14852" width="13" style="3" customWidth="1"/>
    <col min="14853" max="14853" width="16.85546875" style="3" customWidth="1"/>
    <col min="14854" max="14854" width="5" style="3" customWidth="1"/>
    <col min="14855" max="14855" width="18.140625" style="3" customWidth="1"/>
    <col min="14856" max="15103" width="14.85546875" style="3"/>
    <col min="15104" max="15104" width="4.140625" style="3" customWidth="1"/>
    <col min="15105" max="15105" width="47.85546875" style="3" customWidth="1"/>
    <col min="15106" max="15108" width="13" style="3" customWidth="1"/>
    <col min="15109" max="15109" width="16.85546875" style="3" customWidth="1"/>
    <col min="15110" max="15110" width="5" style="3" customWidth="1"/>
    <col min="15111" max="15111" width="18.140625" style="3" customWidth="1"/>
    <col min="15112" max="15359" width="14.85546875" style="3"/>
    <col min="15360" max="15360" width="4.140625" style="3" customWidth="1"/>
    <col min="15361" max="15361" width="47.85546875" style="3" customWidth="1"/>
    <col min="15362" max="15364" width="13" style="3" customWidth="1"/>
    <col min="15365" max="15365" width="16.85546875" style="3" customWidth="1"/>
    <col min="15366" max="15366" width="5" style="3" customWidth="1"/>
    <col min="15367" max="15367" width="18.140625" style="3" customWidth="1"/>
    <col min="15368" max="15615" width="14.85546875" style="3"/>
    <col min="15616" max="15616" width="4.140625" style="3" customWidth="1"/>
    <col min="15617" max="15617" width="47.85546875" style="3" customWidth="1"/>
    <col min="15618" max="15620" width="13" style="3" customWidth="1"/>
    <col min="15621" max="15621" width="16.85546875" style="3" customWidth="1"/>
    <col min="15622" max="15622" width="5" style="3" customWidth="1"/>
    <col min="15623" max="15623" width="18.140625" style="3" customWidth="1"/>
    <col min="15624" max="15871" width="14.85546875" style="3"/>
    <col min="15872" max="15872" width="4.140625" style="3" customWidth="1"/>
    <col min="15873" max="15873" width="47.85546875" style="3" customWidth="1"/>
    <col min="15874" max="15876" width="13" style="3" customWidth="1"/>
    <col min="15877" max="15877" width="16.85546875" style="3" customWidth="1"/>
    <col min="15878" max="15878" width="5" style="3" customWidth="1"/>
    <col min="15879" max="15879" width="18.140625" style="3" customWidth="1"/>
    <col min="15880" max="16127" width="14.85546875" style="3"/>
    <col min="16128" max="16128" width="4.140625" style="3" customWidth="1"/>
    <col min="16129" max="16129" width="47.85546875" style="3" customWidth="1"/>
    <col min="16130" max="16132" width="13" style="3" customWidth="1"/>
    <col min="16133" max="16133" width="16.85546875" style="3" customWidth="1"/>
    <col min="16134" max="16134" width="5" style="3" customWidth="1"/>
    <col min="16135" max="16135" width="18.140625" style="3" customWidth="1"/>
    <col min="16136" max="16384" width="14.85546875" style="3"/>
  </cols>
  <sheetData>
    <row r="1" spans="1:8" ht="18" x14ac:dyDescent="0.2">
      <c r="A1" s="1" t="s">
        <v>37</v>
      </c>
      <c r="B1" s="2"/>
      <c r="C1" s="2"/>
      <c r="D1" s="2"/>
      <c r="E1" s="2"/>
      <c r="F1" s="2"/>
      <c r="G1" s="2"/>
      <c r="H1" s="2"/>
    </row>
    <row r="2" spans="1:8" ht="15.75" x14ac:dyDescent="0.2">
      <c r="A2" s="4"/>
      <c r="B2" s="2"/>
      <c r="C2" s="2"/>
      <c r="D2" s="2"/>
      <c r="E2" s="2"/>
      <c r="F2" s="2"/>
      <c r="G2" s="2"/>
      <c r="H2" s="2"/>
    </row>
    <row r="3" spans="1:8" ht="16.5" thickBot="1" x14ac:dyDescent="0.25">
      <c r="A3" s="4"/>
      <c r="B3" s="2"/>
      <c r="C3" s="2"/>
      <c r="D3" s="2"/>
      <c r="E3" s="2"/>
      <c r="F3" s="2"/>
      <c r="G3" s="2"/>
      <c r="H3" s="2"/>
    </row>
    <row r="4" spans="1:8" x14ac:dyDescent="0.2">
      <c r="A4" s="77"/>
      <c r="B4" s="79" t="s">
        <v>0</v>
      </c>
      <c r="C4" s="40" t="s">
        <v>1</v>
      </c>
      <c r="D4" s="41" t="s">
        <v>2</v>
      </c>
      <c r="E4" s="40" t="s">
        <v>3</v>
      </c>
      <c r="F4" s="40" t="s">
        <v>4</v>
      </c>
      <c r="G4" s="42" t="s">
        <v>5</v>
      </c>
      <c r="H4" s="43" t="s">
        <v>6</v>
      </c>
    </row>
    <row r="5" spans="1:8" ht="15" thickBot="1" x14ac:dyDescent="0.25">
      <c r="A5" s="78"/>
      <c r="B5" s="80"/>
      <c r="C5" s="44"/>
      <c r="D5" s="45" t="s">
        <v>7</v>
      </c>
      <c r="E5" s="44" t="s">
        <v>8</v>
      </c>
      <c r="F5" s="44" t="s">
        <v>9</v>
      </c>
      <c r="G5" s="46" t="s">
        <v>10</v>
      </c>
      <c r="H5" s="47" t="s">
        <v>9</v>
      </c>
    </row>
    <row r="6" spans="1:8" ht="15" x14ac:dyDescent="0.2">
      <c r="A6" s="5" t="s">
        <v>11</v>
      </c>
      <c r="B6" s="69" t="s">
        <v>12</v>
      </c>
      <c r="C6" s="69"/>
      <c r="D6" s="69"/>
      <c r="E6" s="69"/>
      <c r="F6" s="69"/>
      <c r="G6" s="69"/>
      <c r="H6" s="70"/>
    </row>
    <row r="7" spans="1:8" x14ac:dyDescent="0.2">
      <c r="A7" s="6" t="s">
        <v>13</v>
      </c>
      <c r="B7" s="7" t="s">
        <v>14</v>
      </c>
      <c r="C7" s="8" t="s">
        <v>15</v>
      </c>
      <c r="D7" s="9"/>
      <c r="E7" s="10">
        <v>538</v>
      </c>
      <c r="F7" s="11">
        <f>D7*E7</f>
        <v>0</v>
      </c>
      <c r="G7" s="12">
        <v>21</v>
      </c>
      <c r="H7" s="13">
        <f>F7*(1+G7/100)</f>
        <v>0</v>
      </c>
    </row>
    <row r="8" spans="1:8" x14ac:dyDescent="0.2">
      <c r="A8" s="14"/>
      <c r="B8" s="81" t="s">
        <v>16</v>
      </c>
      <c r="C8" s="81"/>
      <c r="D8" s="81"/>
      <c r="E8" s="81"/>
      <c r="F8" s="81"/>
      <c r="G8" s="81"/>
      <c r="H8" s="82"/>
    </row>
    <row r="9" spans="1:8" x14ac:dyDescent="0.2">
      <c r="A9" s="6" t="s">
        <v>17</v>
      </c>
      <c r="B9" s="7" t="s">
        <v>40</v>
      </c>
      <c r="C9" s="8" t="s">
        <v>18</v>
      </c>
      <c r="D9" s="9"/>
      <c r="E9" s="15">
        <v>49500</v>
      </c>
      <c r="F9" s="11">
        <f>D9*E9</f>
        <v>0</v>
      </c>
      <c r="G9" s="12">
        <v>21</v>
      </c>
      <c r="H9" s="13">
        <f>F9*(1+G9/100)</f>
        <v>0</v>
      </c>
    </row>
    <row r="10" spans="1:8" x14ac:dyDescent="0.2">
      <c r="A10" s="16"/>
      <c r="B10" s="81" t="s">
        <v>44</v>
      </c>
      <c r="C10" s="81"/>
      <c r="D10" s="81"/>
      <c r="E10" s="81"/>
      <c r="F10" s="81"/>
      <c r="G10" s="81"/>
      <c r="H10" s="82"/>
    </row>
    <row r="11" spans="1:8" ht="15" thickBot="1" x14ac:dyDescent="0.25">
      <c r="A11" s="6" t="s">
        <v>19</v>
      </c>
      <c r="B11" s="7" t="s">
        <v>20</v>
      </c>
      <c r="C11" s="8" t="s">
        <v>21</v>
      </c>
      <c r="D11" s="9"/>
      <c r="E11" s="15">
        <v>10000</v>
      </c>
      <c r="F11" s="11">
        <f>D11*E11</f>
        <v>0</v>
      </c>
      <c r="G11" s="12">
        <v>21</v>
      </c>
      <c r="H11" s="13">
        <f>F11*(1+G11/100)</f>
        <v>0</v>
      </c>
    </row>
    <row r="12" spans="1:8" ht="15" x14ac:dyDescent="0.2">
      <c r="A12" s="5" t="s">
        <v>22</v>
      </c>
      <c r="B12" s="69" t="s">
        <v>23</v>
      </c>
      <c r="C12" s="69"/>
      <c r="D12" s="69"/>
      <c r="E12" s="69"/>
      <c r="F12" s="69"/>
      <c r="G12" s="69"/>
      <c r="H12" s="70"/>
    </row>
    <row r="13" spans="1:8" x14ac:dyDescent="0.2">
      <c r="A13" s="17" t="s">
        <v>13</v>
      </c>
      <c r="B13" s="18" t="s">
        <v>24</v>
      </c>
      <c r="C13" s="8" t="s">
        <v>25</v>
      </c>
      <c r="D13" s="9"/>
      <c r="E13" s="15">
        <v>355</v>
      </c>
      <c r="F13" s="11">
        <f t="shared" ref="F13:F18" si="0">D13*E13</f>
        <v>0</v>
      </c>
      <c r="G13" s="12">
        <v>21</v>
      </c>
      <c r="H13" s="13">
        <f t="shared" ref="H13:H18" si="1">F13*(1+G13/100)</f>
        <v>0</v>
      </c>
    </row>
    <row r="14" spans="1:8" x14ac:dyDescent="0.2">
      <c r="A14" s="17" t="s">
        <v>17</v>
      </c>
      <c r="B14" s="18" t="s">
        <v>38</v>
      </c>
      <c r="C14" s="8" t="s">
        <v>25</v>
      </c>
      <c r="D14" s="9"/>
      <c r="E14" s="15">
        <v>65</v>
      </c>
      <c r="F14" s="11">
        <f t="shared" si="0"/>
        <v>0</v>
      </c>
      <c r="G14" s="12">
        <v>21</v>
      </c>
      <c r="H14" s="13">
        <f t="shared" si="1"/>
        <v>0</v>
      </c>
    </row>
    <row r="15" spans="1:8" x14ac:dyDescent="0.2">
      <c r="A15" s="17" t="s">
        <v>19</v>
      </c>
      <c r="B15" s="18" t="s">
        <v>26</v>
      </c>
      <c r="C15" s="8" t="s">
        <v>25</v>
      </c>
      <c r="D15" s="9"/>
      <c r="E15" s="15">
        <v>37</v>
      </c>
      <c r="F15" s="11">
        <f t="shared" si="0"/>
        <v>0</v>
      </c>
      <c r="G15" s="12">
        <v>21</v>
      </c>
      <c r="H15" s="13">
        <f t="shared" si="1"/>
        <v>0</v>
      </c>
    </row>
    <row r="16" spans="1:8" x14ac:dyDescent="0.2">
      <c r="A16" s="17" t="s">
        <v>27</v>
      </c>
      <c r="B16" s="18" t="s">
        <v>42</v>
      </c>
      <c r="C16" s="8" t="s">
        <v>25</v>
      </c>
      <c r="D16" s="9"/>
      <c r="E16" s="15">
        <v>8</v>
      </c>
      <c r="F16" s="11">
        <f t="shared" si="0"/>
        <v>0</v>
      </c>
      <c r="G16" s="12">
        <v>21</v>
      </c>
      <c r="H16" s="13">
        <f t="shared" si="1"/>
        <v>0</v>
      </c>
    </row>
    <row r="17" spans="1:10" x14ac:dyDescent="0.2">
      <c r="A17" s="17" t="s">
        <v>39</v>
      </c>
      <c r="B17" s="18" t="s">
        <v>43</v>
      </c>
      <c r="C17" s="8" t="s">
        <v>25</v>
      </c>
      <c r="D17" s="9"/>
      <c r="E17" s="15">
        <v>3</v>
      </c>
      <c r="F17" s="11">
        <f t="shared" si="0"/>
        <v>0</v>
      </c>
      <c r="G17" s="12">
        <v>21</v>
      </c>
      <c r="H17" s="13">
        <f t="shared" si="1"/>
        <v>0</v>
      </c>
    </row>
    <row r="18" spans="1:10" ht="15" thickBot="1" x14ac:dyDescent="0.25">
      <c r="A18" s="17" t="s">
        <v>41</v>
      </c>
      <c r="B18" s="7" t="s">
        <v>28</v>
      </c>
      <c r="C18" s="8" t="s">
        <v>25</v>
      </c>
      <c r="D18" s="9"/>
      <c r="E18" s="15">
        <v>25</v>
      </c>
      <c r="F18" s="11">
        <f t="shared" si="0"/>
        <v>0</v>
      </c>
      <c r="G18" s="12">
        <v>21</v>
      </c>
      <c r="H18" s="13">
        <f t="shared" si="1"/>
        <v>0</v>
      </c>
    </row>
    <row r="19" spans="1:10" ht="15" x14ac:dyDescent="0.2">
      <c r="A19" s="5" t="s">
        <v>29</v>
      </c>
      <c r="B19" s="69" t="s">
        <v>30</v>
      </c>
      <c r="C19" s="69"/>
      <c r="D19" s="69"/>
      <c r="E19" s="69"/>
      <c r="F19" s="69"/>
      <c r="G19" s="69"/>
      <c r="H19" s="70"/>
    </row>
    <row r="20" spans="1:10" x14ac:dyDescent="0.2">
      <c r="A20" s="6" t="s">
        <v>13</v>
      </c>
      <c r="B20" s="19" t="s">
        <v>31</v>
      </c>
      <c r="C20" s="8" t="s">
        <v>25</v>
      </c>
      <c r="D20" s="9"/>
      <c r="E20" s="15">
        <v>240</v>
      </c>
      <c r="F20" s="11">
        <f>D20*E20</f>
        <v>0</v>
      </c>
      <c r="G20" s="12">
        <v>21</v>
      </c>
      <c r="H20" s="13">
        <f>F20*(1+G20/100)</f>
        <v>0</v>
      </c>
    </row>
    <row r="21" spans="1:10" ht="15" thickBot="1" x14ac:dyDescent="0.25">
      <c r="A21" s="20" t="s">
        <v>17</v>
      </c>
      <c r="B21" s="21" t="s">
        <v>32</v>
      </c>
      <c r="C21" s="22" t="s">
        <v>21</v>
      </c>
      <c r="D21" s="67"/>
      <c r="E21" s="23">
        <v>8000</v>
      </c>
      <c r="F21" s="24">
        <f>D21*E21</f>
        <v>0</v>
      </c>
      <c r="G21" s="25">
        <v>21</v>
      </c>
      <c r="H21" s="26">
        <f>F21*(1+G21/100)</f>
        <v>0</v>
      </c>
    </row>
    <row r="22" spans="1:10" x14ac:dyDescent="0.2">
      <c r="A22" s="71"/>
      <c r="B22" s="72"/>
      <c r="C22" s="72"/>
      <c r="D22" s="72"/>
      <c r="E22" s="72"/>
      <c r="F22" s="72"/>
      <c r="G22" s="72"/>
      <c r="H22" s="73"/>
    </row>
    <row r="23" spans="1:10" x14ac:dyDescent="0.2">
      <c r="A23" s="48" t="s">
        <v>33</v>
      </c>
      <c r="B23" s="49"/>
      <c r="C23" s="49"/>
      <c r="D23" s="50"/>
      <c r="E23" s="49"/>
      <c r="F23" s="51">
        <f>F7+F9+F11+F13+F14+F15+F16+F17+F18+F20+F21</f>
        <v>0</v>
      </c>
      <c r="G23" s="52"/>
      <c r="H23" s="53"/>
      <c r="J23" s="68"/>
    </row>
    <row r="24" spans="1:10" x14ac:dyDescent="0.2">
      <c r="A24" s="48" t="s">
        <v>34</v>
      </c>
      <c r="B24" s="49"/>
      <c r="C24" s="49"/>
      <c r="D24" s="50"/>
      <c r="E24" s="49"/>
      <c r="F24" s="49"/>
      <c r="G24" s="52"/>
      <c r="H24" s="54">
        <f>H7+H9+H11+H13+H14+H15+H16+H17+H18+H20+H21</f>
        <v>0</v>
      </c>
    </row>
    <row r="25" spans="1:10" x14ac:dyDescent="0.2">
      <c r="A25" s="74"/>
      <c r="B25" s="75"/>
      <c r="C25" s="75"/>
      <c r="D25" s="75"/>
      <c r="E25" s="75"/>
      <c r="F25" s="75"/>
      <c r="G25" s="75"/>
      <c r="H25" s="76"/>
    </row>
    <row r="26" spans="1:10" x14ac:dyDescent="0.2">
      <c r="A26" s="48" t="s">
        <v>45</v>
      </c>
      <c r="B26" s="49"/>
      <c r="C26" s="49"/>
      <c r="D26" s="50"/>
      <c r="E26" s="49"/>
      <c r="F26" s="51">
        <f>F23*18</f>
        <v>0</v>
      </c>
      <c r="G26" s="52"/>
      <c r="H26" s="55"/>
      <c r="I26" s="83"/>
    </row>
    <row r="27" spans="1:10" x14ac:dyDescent="0.2">
      <c r="A27" s="48" t="s">
        <v>46</v>
      </c>
      <c r="B27" s="49"/>
      <c r="C27" s="49"/>
      <c r="D27" s="50"/>
      <c r="E27" s="49"/>
      <c r="F27" s="49"/>
      <c r="G27" s="52"/>
      <c r="H27" s="54">
        <f>H24*18</f>
        <v>0</v>
      </c>
      <c r="I27" s="83"/>
    </row>
    <row r="28" spans="1:10" x14ac:dyDescent="0.2">
      <c r="A28" s="56" t="s">
        <v>49</v>
      </c>
      <c r="B28" s="57"/>
      <c r="C28" s="58"/>
      <c r="D28" s="59"/>
      <c r="E28" s="58"/>
      <c r="F28" s="51">
        <f>F26/100*10</f>
        <v>0</v>
      </c>
      <c r="G28" s="60"/>
      <c r="H28" s="54"/>
    </row>
    <row r="29" spans="1:10" x14ac:dyDescent="0.2">
      <c r="A29" s="61" t="s">
        <v>50</v>
      </c>
      <c r="B29" s="57"/>
      <c r="C29" s="58"/>
      <c r="D29" s="59"/>
      <c r="E29" s="58"/>
      <c r="F29" s="58"/>
      <c r="G29" s="60"/>
      <c r="H29" s="54">
        <f>F28/100*121</f>
        <v>0</v>
      </c>
    </row>
    <row r="30" spans="1:10" x14ac:dyDescent="0.2">
      <c r="A30" s="48" t="s">
        <v>47</v>
      </c>
      <c r="B30" s="49"/>
      <c r="C30" s="58"/>
      <c r="D30" s="59"/>
      <c r="E30" s="58"/>
      <c r="F30" s="51">
        <f>F26+F28</f>
        <v>0</v>
      </c>
      <c r="G30" s="60"/>
      <c r="H30" s="54"/>
      <c r="I30" s="83"/>
    </row>
    <row r="31" spans="1:10" ht="15" thickBot="1" x14ac:dyDescent="0.25">
      <c r="A31" s="62" t="s">
        <v>48</v>
      </c>
      <c r="B31" s="63"/>
      <c r="C31" s="63"/>
      <c r="D31" s="64"/>
      <c r="E31" s="63"/>
      <c r="F31" s="63"/>
      <c r="G31" s="65"/>
      <c r="H31" s="66">
        <f>H27+H29</f>
        <v>0</v>
      </c>
    </row>
    <row r="32" spans="1:10" x14ac:dyDescent="0.2">
      <c r="A32" s="27"/>
      <c r="B32" s="28"/>
      <c r="C32" s="28"/>
      <c r="D32" s="29"/>
      <c r="E32" s="28"/>
      <c r="F32" s="28"/>
      <c r="G32" s="30"/>
      <c r="H32" s="31"/>
    </row>
    <row r="33" spans="1:8" x14ac:dyDescent="0.2">
      <c r="A33" s="32" t="s">
        <v>35</v>
      </c>
      <c r="B33" s="32"/>
      <c r="C33" s="33"/>
      <c r="D33" s="34"/>
      <c r="E33" s="33"/>
      <c r="F33" s="33"/>
      <c r="G33" s="35"/>
      <c r="H33" s="36"/>
    </row>
    <row r="34" spans="1:8" x14ac:dyDescent="0.2">
      <c r="A34" s="37" t="s">
        <v>36</v>
      </c>
      <c r="B34" s="37"/>
      <c r="C34" s="38"/>
      <c r="D34" s="39"/>
      <c r="E34" s="38"/>
      <c r="F34" s="38"/>
      <c r="G34" s="39"/>
      <c r="H34" s="36"/>
    </row>
  </sheetData>
  <mergeCells count="9">
    <mergeCell ref="B19:H19"/>
    <mergeCell ref="A22:H22"/>
    <mergeCell ref="A25:H25"/>
    <mergeCell ref="A4:A5"/>
    <mergeCell ref="B4:B5"/>
    <mergeCell ref="B6:H6"/>
    <mergeCell ref="B8:H8"/>
    <mergeCell ref="B10:H10"/>
    <mergeCell ref="B12:H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Štěpánka Kozlová</dc:creator>
  <cp:lastModifiedBy>Ing. Jaromír Kohout</cp:lastModifiedBy>
  <cp:lastPrinted>2017-06-19T06:02:27Z</cp:lastPrinted>
  <dcterms:created xsi:type="dcterms:W3CDTF">2015-08-24T06:28:28Z</dcterms:created>
  <dcterms:modified xsi:type="dcterms:W3CDTF">2019-08-19T10:56:27Z</dcterms:modified>
</cp:coreProperties>
</file>