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480" windowWidth="28860" windowHeight="6540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F46" i="1"/>
  <c r="F47"/>
  <c r="F28"/>
  <c r="F49" l="1"/>
  <c r="F48"/>
  <c r="F5"/>
  <c r="F33"/>
  <c r="F34"/>
  <c r="F35"/>
  <c r="F36"/>
  <c r="F37"/>
  <c r="F38"/>
  <c r="F39"/>
  <c r="F40"/>
  <c r="F41"/>
  <c r="F42"/>
  <c r="F32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6"/>
  <c r="D32"/>
  <c r="F43" l="1"/>
  <c r="F29"/>
  <c r="F51" l="1"/>
</calcChain>
</file>

<file path=xl/sharedStrings.xml><?xml version="1.0" encoding="utf-8"?>
<sst xmlns="http://schemas.openxmlformats.org/spreadsheetml/2006/main" count="101" uniqueCount="65">
  <si>
    <t>Typ a čistota plynu</t>
  </si>
  <si>
    <t>Balení</t>
  </si>
  <si>
    <t>argon 5.0</t>
  </si>
  <si>
    <t>acetylen 2.6</t>
  </si>
  <si>
    <t>dusík 5.0</t>
  </si>
  <si>
    <t>kyslík 2.5</t>
  </si>
  <si>
    <t>Doprovodné poplatky</t>
  </si>
  <si>
    <t>Nájemné</t>
  </si>
  <si>
    <t>oxid uhličitý potrav.</t>
  </si>
  <si>
    <t>1 ks</t>
  </si>
  <si>
    <t>Předpokládaný roční počet</t>
  </si>
  <si>
    <t>Předpokládaný počet    tlakových lahví a kontejnerů</t>
  </si>
  <si>
    <t>kg</t>
  </si>
  <si>
    <t>argon 4.6</t>
  </si>
  <si>
    <t>argon 4.8</t>
  </si>
  <si>
    <t>corgon 18</t>
  </si>
  <si>
    <t>acetylén 2.6</t>
  </si>
  <si>
    <t>dusík 4.0</t>
  </si>
  <si>
    <t>vzduch technický stlačený</t>
  </si>
  <si>
    <t>vzduch syntetický</t>
  </si>
  <si>
    <t>helium 5.3</t>
  </si>
  <si>
    <t>zemní plyn (metan)</t>
  </si>
  <si>
    <t>kyslík pro dýchání</t>
  </si>
  <si>
    <t>poplatek ADR kapalný kyslík</t>
  </si>
  <si>
    <t>vodík 5.0</t>
  </si>
  <si>
    <t>kyslík kapalný 2.5</t>
  </si>
  <si>
    <t>poplatek ADR - kontejner EuroCyl</t>
  </si>
  <si>
    <t>poplatek ADR - lahve</t>
  </si>
  <si>
    <t>Siln. energ. poplatek - lahve</t>
  </si>
  <si>
    <t>Siln. energ. poplatek - kontejner EuroCyl</t>
  </si>
  <si>
    <t>Siln. energ. poplatek - kapalný kyslík</t>
  </si>
  <si>
    <t>dopravné - lahve</t>
  </si>
  <si>
    <t>dopravné - kontejner EuroCyl</t>
  </si>
  <si>
    <t>jiné poplatky - lahve (atesty, manipulace, …)</t>
  </si>
  <si>
    <t>jiné poplatky - kontejner EuroCyl (atesty, manipulace, …)</t>
  </si>
  <si>
    <t>jiné poplatky - kaplany kyslik (atesty, manipulace, …)</t>
  </si>
  <si>
    <t>tlaková lahev - denní nájem</t>
  </si>
  <si>
    <t>kontejner EuroCyl - denní nájem</t>
  </si>
  <si>
    <t>pro 1 ks lahve</t>
  </si>
  <si>
    <t>pro 1 ks kont.</t>
  </si>
  <si>
    <t>pro 1 ks dodání</t>
  </si>
  <si>
    <t>Požadovaný rozsah dodávek technických plynů, doprovodné poplatky a nájemné</t>
  </si>
  <si>
    <t>Předpokládaný roční odběr (ks, kg)</t>
  </si>
  <si>
    <t>láhev 40/8 kg</t>
  </si>
  <si>
    <t>láhev 20/4 kg</t>
  </si>
  <si>
    <t>láhev 50/10 kg</t>
  </si>
  <si>
    <t>láhev 20/200</t>
  </si>
  <si>
    <t>láhev 50/200</t>
  </si>
  <si>
    <t>kontejner EuroCyl 180L</t>
  </si>
  <si>
    <t>láhev 40/200</t>
  </si>
  <si>
    <t>láhev 10/6 kg</t>
  </si>
  <si>
    <t>láhev 10/1,5 m3</t>
  </si>
  <si>
    <t>láhev 10/200</t>
  </si>
  <si>
    <t>helium 5.0</t>
  </si>
  <si>
    <t>Příloha č. 1 Seznam technických plynů na rok 2020</t>
  </si>
  <si>
    <t>zásobník kyslíku v min. objemu 
10 000 l - měsíční nájem</t>
  </si>
  <si>
    <t>Položka č.</t>
  </si>
  <si>
    <t>Celkem za technické plyny</t>
  </si>
  <si>
    <t>Celkem za nájemné</t>
  </si>
  <si>
    <t>NÁZEV ÚČASTNÍKA:</t>
  </si>
  <si>
    <t>MJ</t>
  </si>
  <si>
    <t>Celková nabídková cena bez DPH</t>
  </si>
  <si>
    <t>Cena za jednotku</t>
  </si>
  <si>
    <t>Cena pronájmu</t>
  </si>
  <si>
    <t>Celkem za poplatky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</si>
</sst>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Border="1" applyAlignment="1">
      <alignment horizontal="right"/>
    </xf>
    <xf numFmtId="3" fontId="0" fillId="0" borderId="0" xfId="0" applyNumberForma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Fill="1" applyBorder="1" applyAlignment="1">
      <alignment wrapText="1"/>
    </xf>
    <xf numFmtId="3" fontId="0" fillId="0" borderId="3" xfId="0" applyNumberFormat="1" applyBorder="1"/>
    <xf numFmtId="3" fontId="0" fillId="0" borderId="4" xfId="0" applyNumberFormat="1" applyBorder="1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Alignment="1">
      <alignment horizontal="center" vertical="center"/>
    </xf>
    <xf numFmtId="164" fontId="2" fillId="3" borderId="5" xfId="0" applyNumberFormat="1" applyFont="1" applyFill="1" applyBorder="1" applyAlignment="1">
      <alignment horizontal="center" wrapText="1"/>
    </xf>
    <xf numFmtId="164" fontId="0" fillId="0" borderId="1" xfId="0" applyNumberFormat="1" applyBorder="1"/>
    <xf numFmtId="164" fontId="1" fillId="3" borderId="1" xfId="0" applyNumberFormat="1" applyFont="1" applyFill="1" applyBorder="1"/>
    <xf numFmtId="164" fontId="0" fillId="0" borderId="1" xfId="0" applyNumberForma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64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2" borderId="6" xfId="0" applyNumberFormat="1" applyFont="1" applyFill="1" applyBorder="1" applyAlignment="1" applyProtection="1">
      <alignment horizontal="center" vertical="center"/>
      <protection locked="0"/>
    </xf>
    <xf numFmtId="164" fontId="1" fillId="2" borderId="3" xfId="0" applyNumberFormat="1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2"/>
  <sheetViews>
    <sheetView tabSelected="1" topLeftCell="A27" zoomScaleNormal="100" workbookViewId="0">
      <selection activeCell="E49" sqref="E49"/>
    </sheetView>
  </sheetViews>
  <sheetFormatPr defaultRowHeight="15"/>
  <cols>
    <col min="1" max="1" width="7.85546875" bestFit="1" customWidth="1"/>
    <col min="2" max="2" width="33.42578125" customWidth="1"/>
    <col min="3" max="3" width="17" style="10" bestFit="1" customWidth="1"/>
    <col min="4" max="4" width="20" style="10" bestFit="1" customWidth="1"/>
    <col min="5" max="5" width="20" customWidth="1"/>
    <col min="6" max="6" width="21.85546875" customWidth="1"/>
  </cols>
  <sheetData>
    <row r="1" spans="1:6" ht="15.75">
      <c r="B1" s="42" t="s">
        <v>54</v>
      </c>
      <c r="C1" s="42"/>
      <c r="D1" s="42"/>
      <c r="E1" s="42"/>
      <c r="F1" s="42"/>
    </row>
    <row r="2" spans="1:6">
      <c r="B2" s="43" t="s">
        <v>41</v>
      </c>
      <c r="C2" s="43"/>
      <c r="D2" s="43"/>
      <c r="E2" s="43"/>
      <c r="F2" s="43"/>
    </row>
    <row r="3" spans="1:6">
      <c r="B3" s="41" t="s">
        <v>59</v>
      </c>
      <c r="C3" s="45"/>
      <c r="D3" s="46"/>
      <c r="E3" s="46"/>
      <c r="F3" s="47"/>
    </row>
    <row r="4" spans="1:6" ht="30">
      <c r="A4" s="34" t="s">
        <v>56</v>
      </c>
      <c r="B4" s="35" t="s">
        <v>0</v>
      </c>
      <c r="C4" s="35" t="s">
        <v>1</v>
      </c>
      <c r="D4" s="34" t="s">
        <v>42</v>
      </c>
      <c r="E4" s="34" t="s">
        <v>62</v>
      </c>
      <c r="F4" s="34" t="s">
        <v>61</v>
      </c>
    </row>
    <row r="5" spans="1:6">
      <c r="A5" s="2">
        <v>1</v>
      </c>
      <c r="B5" s="16" t="s">
        <v>3</v>
      </c>
      <c r="C5" s="5" t="s">
        <v>44</v>
      </c>
      <c r="D5" s="29">
        <v>2</v>
      </c>
      <c r="E5" s="37"/>
      <c r="F5" s="27">
        <f>D5*E5</f>
        <v>0</v>
      </c>
    </row>
    <row r="6" spans="1:6">
      <c r="A6" s="2">
        <v>2</v>
      </c>
      <c r="B6" s="16" t="s">
        <v>3</v>
      </c>
      <c r="C6" s="5" t="s">
        <v>43</v>
      </c>
      <c r="D6" s="29">
        <v>4</v>
      </c>
      <c r="E6" s="37"/>
      <c r="F6" s="27">
        <f>D6*E6</f>
        <v>0</v>
      </c>
    </row>
    <row r="7" spans="1:6">
      <c r="A7" s="2">
        <v>3</v>
      </c>
      <c r="B7" s="16" t="s">
        <v>16</v>
      </c>
      <c r="C7" s="5" t="s">
        <v>45</v>
      </c>
      <c r="D7" s="29">
        <v>4</v>
      </c>
      <c r="E7" s="37"/>
      <c r="F7" s="27">
        <f t="shared" ref="F7:F27" si="0">D7*E7</f>
        <v>0</v>
      </c>
    </row>
    <row r="8" spans="1:6">
      <c r="A8" s="2">
        <v>4</v>
      </c>
      <c r="B8" s="16" t="s">
        <v>13</v>
      </c>
      <c r="C8" s="5" t="s">
        <v>46</v>
      </c>
      <c r="D8" s="29">
        <v>2</v>
      </c>
      <c r="E8" s="37"/>
      <c r="F8" s="27">
        <f t="shared" si="0"/>
        <v>0</v>
      </c>
    </row>
    <row r="9" spans="1:6">
      <c r="A9" s="2">
        <v>5</v>
      </c>
      <c r="B9" s="16" t="s">
        <v>14</v>
      </c>
      <c r="C9" s="5" t="s">
        <v>46</v>
      </c>
      <c r="D9" s="29">
        <v>1</v>
      </c>
      <c r="E9" s="37"/>
      <c r="F9" s="27">
        <f t="shared" si="0"/>
        <v>0</v>
      </c>
    </row>
    <row r="10" spans="1:6">
      <c r="A10" s="2">
        <v>6</v>
      </c>
      <c r="B10" s="16" t="s">
        <v>14</v>
      </c>
      <c r="C10" s="5" t="s">
        <v>47</v>
      </c>
      <c r="D10" s="29">
        <v>6</v>
      </c>
      <c r="E10" s="37"/>
      <c r="F10" s="27">
        <f t="shared" si="0"/>
        <v>0</v>
      </c>
    </row>
    <row r="11" spans="1:6">
      <c r="A11" s="2">
        <v>7</v>
      </c>
      <c r="B11" s="16" t="s">
        <v>2</v>
      </c>
      <c r="C11" s="5" t="s">
        <v>47</v>
      </c>
      <c r="D11" s="29">
        <v>1</v>
      </c>
      <c r="E11" s="37"/>
      <c r="F11" s="27">
        <f t="shared" si="0"/>
        <v>0</v>
      </c>
    </row>
    <row r="12" spans="1:6" ht="30">
      <c r="A12" s="5">
        <v>8</v>
      </c>
      <c r="B12" s="16" t="s">
        <v>2</v>
      </c>
      <c r="C12" s="6" t="s">
        <v>48</v>
      </c>
      <c r="D12" s="29">
        <v>18</v>
      </c>
      <c r="E12" s="37"/>
      <c r="F12" s="27">
        <f t="shared" si="0"/>
        <v>0</v>
      </c>
    </row>
    <row r="13" spans="1:6">
      <c r="A13" s="2">
        <v>9</v>
      </c>
      <c r="B13" s="16" t="s">
        <v>15</v>
      </c>
      <c r="C13" s="5" t="s">
        <v>46</v>
      </c>
      <c r="D13" s="29">
        <v>6</v>
      </c>
      <c r="E13" s="37"/>
      <c r="F13" s="27">
        <f t="shared" si="0"/>
        <v>0</v>
      </c>
    </row>
    <row r="14" spans="1:6">
      <c r="A14" s="2">
        <v>10</v>
      </c>
      <c r="B14" s="16" t="s">
        <v>15</v>
      </c>
      <c r="C14" s="5" t="s">
        <v>47</v>
      </c>
      <c r="D14" s="29">
        <v>4</v>
      </c>
      <c r="E14" s="37"/>
      <c r="F14" s="27">
        <f t="shared" si="0"/>
        <v>0</v>
      </c>
    </row>
    <row r="15" spans="1:6">
      <c r="A15" s="2">
        <v>11</v>
      </c>
      <c r="B15" s="16" t="s">
        <v>17</v>
      </c>
      <c r="C15" s="5" t="s">
        <v>47</v>
      </c>
      <c r="D15" s="29">
        <v>6</v>
      </c>
      <c r="E15" s="37"/>
      <c r="F15" s="27">
        <f t="shared" si="0"/>
        <v>0</v>
      </c>
    </row>
    <row r="16" spans="1:6">
      <c r="A16" s="2">
        <v>12</v>
      </c>
      <c r="B16" s="16" t="s">
        <v>4</v>
      </c>
      <c r="C16" s="5" t="s">
        <v>47</v>
      </c>
      <c r="D16" s="29">
        <v>10</v>
      </c>
      <c r="E16" s="37"/>
      <c r="F16" s="27">
        <f t="shared" si="0"/>
        <v>0</v>
      </c>
    </row>
    <row r="17" spans="1:6">
      <c r="A17" s="2">
        <v>13</v>
      </c>
      <c r="B17" s="22" t="s">
        <v>24</v>
      </c>
      <c r="C17" s="23" t="s">
        <v>47</v>
      </c>
      <c r="D17" s="30">
        <v>1</v>
      </c>
      <c r="E17" s="37"/>
      <c r="F17" s="27">
        <f t="shared" si="0"/>
        <v>0</v>
      </c>
    </row>
    <row r="18" spans="1:6">
      <c r="A18" s="2">
        <v>14</v>
      </c>
      <c r="B18" s="16" t="s">
        <v>5</v>
      </c>
      <c r="C18" s="5" t="s">
        <v>46</v>
      </c>
      <c r="D18" s="29">
        <v>18</v>
      </c>
      <c r="E18" s="37"/>
      <c r="F18" s="27">
        <f t="shared" si="0"/>
        <v>0</v>
      </c>
    </row>
    <row r="19" spans="1:6">
      <c r="A19" s="2">
        <v>15</v>
      </c>
      <c r="B19" s="16" t="s">
        <v>5</v>
      </c>
      <c r="C19" s="5" t="s">
        <v>49</v>
      </c>
      <c r="D19" s="29">
        <v>10</v>
      </c>
      <c r="E19" s="37"/>
      <c r="F19" s="27">
        <f t="shared" si="0"/>
        <v>0</v>
      </c>
    </row>
    <row r="20" spans="1:6">
      <c r="A20" s="2">
        <v>16</v>
      </c>
      <c r="B20" s="16" t="s">
        <v>5</v>
      </c>
      <c r="C20" s="5" t="s">
        <v>47</v>
      </c>
      <c r="D20" s="29">
        <v>25</v>
      </c>
      <c r="E20" s="37"/>
      <c r="F20" s="27">
        <f t="shared" si="0"/>
        <v>0</v>
      </c>
    </row>
    <row r="21" spans="1:6">
      <c r="A21" s="2">
        <v>17</v>
      </c>
      <c r="B21" s="16" t="s">
        <v>25</v>
      </c>
      <c r="C21" s="5" t="s">
        <v>12</v>
      </c>
      <c r="D21" s="31">
        <v>100000</v>
      </c>
      <c r="E21" s="37"/>
      <c r="F21" s="27">
        <f t="shared" si="0"/>
        <v>0</v>
      </c>
    </row>
    <row r="22" spans="1:6">
      <c r="A22" s="2">
        <v>18</v>
      </c>
      <c r="B22" s="16" t="s">
        <v>53</v>
      </c>
      <c r="C22" s="5" t="s">
        <v>47</v>
      </c>
      <c r="D22" s="31">
        <v>1</v>
      </c>
      <c r="E22" s="37"/>
      <c r="F22" s="27">
        <f t="shared" si="0"/>
        <v>0</v>
      </c>
    </row>
    <row r="23" spans="1:6">
      <c r="A23" s="2">
        <v>19</v>
      </c>
      <c r="B23" s="16" t="s">
        <v>20</v>
      </c>
      <c r="C23" s="5" t="s">
        <v>47</v>
      </c>
      <c r="D23" s="29">
        <v>5</v>
      </c>
      <c r="E23" s="37"/>
      <c r="F23" s="27">
        <f t="shared" si="0"/>
        <v>0</v>
      </c>
    </row>
    <row r="24" spans="1:6">
      <c r="A24" s="2">
        <v>20</v>
      </c>
      <c r="B24" s="16" t="s">
        <v>8</v>
      </c>
      <c r="C24" s="5" t="s">
        <v>50</v>
      </c>
      <c r="D24" s="29">
        <v>6</v>
      </c>
      <c r="E24" s="37"/>
      <c r="F24" s="27">
        <f t="shared" si="0"/>
        <v>0</v>
      </c>
    </row>
    <row r="25" spans="1:6">
      <c r="A25" s="2">
        <v>21</v>
      </c>
      <c r="B25" s="16" t="s">
        <v>21</v>
      </c>
      <c r="C25" s="5" t="s">
        <v>51</v>
      </c>
      <c r="D25" s="29">
        <v>6</v>
      </c>
      <c r="E25" s="37"/>
      <c r="F25" s="27">
        <f t="shared" si="0"/>
        <v>0</v>
      </c>
    </row>
    <row r="26" spans="1:6">
      <c r="A26" s="2">
        <v>22</v>
      </c>
      <c r="B26" s="16" t="s">
        <v>22</v>
      </c>
      <c r="C26" s="5" t="s">
        <v>52</v>
      </c>
      <c r="D26" s="29">
        <v>1</v>
      </c>
      <c r="E26" s="37"/>
      <c r="F26" s="27">
        <f t="shared" si="0"/>
        <v>0</v>
      </c>
    </row>
    <row r="27" spans="1:6">
      <c r="A27" s="2">
        <v>23</v>
      </c>
      <c r="B27" s="16" t="s">
        <v>18</v>
      </c>
      <c r="C27" s="5" t="s">
        <v>47</v>
      </c>
      <c r="D27" s="29">
        <v>7</v>
      </c>
      <c r="E27" s="37"/>
      <c r="F27" s="27">
        <f t="shared" si="0"/>
        <v>0</v>
      </c>
    </row>
    <row r="28" spans="1:6">
      <c r="A28" s="2">
        <v>24</v>
      </c>
      <c r="B28" s="16" t="s">
        <v>19</v>
      </c>
      <c r="C28" s="5" t="s">
        <v>47</v>
      </c>
      <c r="D28" s="29">
        <v>8</v>
      </c>
      <c r="E28" s="37"/>
      <c r="F28" s="27">
        <f>D28*E28</f>
        <v>0</v>
      </c>
    </row>
    <row r="29" spans="1:6" s="3" customFormat="1">
      <c r="B29" s="36" t="s">
        <v>57</v>
      </c>
      <c r="C29" s="20"/>
      <c r="D29" s="32"/>
      <c r="E29" s="21"/>
      <c r="F29" s="28">
        <f>SUM(F5:F28)</f>
        <v>0</v>
      </c>
    </row>
    <row r="30" spans="1:6" s="3" customFormat="1">
      <c r="B30" s="7"/>
      <c r="C30" s="11"/>
      <c r="D30" s="11"/>
      <c r="F30" s="15"/>
    </row>
    <row r="31" spans="1:6" ht="30">
      <c r="A31" s="34" t="s">
        <v>56</v>
      </c>
      <c r="B31" s="33" t="s">
        <v>6</v>
      </c>
      <c r="C31" s="34" t="s">
        <v>60</v>
      </c>
      <c r="D31" s="34" t="s">
        <v>10</v>
      </c>
      <c r="E31" s="34" t="s">
        <v>62</v>
      </c>
      <c r="F31" s="34" t="s">
        <v>61</v>
      </c>
    </row>
    <row r="32" spans="1:6">
      <c r="A32" s="5">
        <v>25</v>
      </c>
      <c r="B32" s="16" t="s">
        <v>27</v>
      </c>
      <c r="C32" s="5" t="s">
        <v>9</v>
      </c>
      <c r="D32" s="29">
        <f>SUM(D5:D28)-D21-D12</f>
        <v>134</v>
      </c>
      <c r="E32" s="37"/>
      <c r="F32" s="27">
        <f>D32*E32</f>
        <v>0</v>
      </c>
    </row>
    <row r="33" spans="1:6">
      <c r="A33" s="5">
        <v>26</v>
      </c>
      <c r="B33" s="16" t="s">
        <v>26</v>
      </c>
      <c r="C33" s="5" t="s">
        <v>9</v>
      </c>
      <c r="D33" s="29">
        <v>18</v>
      </c>
      <c r="E33" s="37"/>
      <c r="F33" s="27">
        <f t="shared" ref="F33:F42" si="1">D33*E33</f>
        <v>0</v>
      </c>
    </row>
    <row r="34" spans="1:6">
      <c r="A34" s="5">
        <v>27</v>
      </c>
      <c r="B34" s="16" t="s">
        <v>28</v>
      </c>
      <c r="C34" s="5" t="s">
        <v>9</v>
      </c>
      <c r="D34" s="29">
        <v>134</v>
      </c>
      <c r="E34" s="37"/>
      <c r="F34" s="27">
        <f t="shared" si="1"/>
        <v>0</v>
      </c>
    </row>
    <row r="35" spans="1:6" ht="30">
      <c r="A35" s="5">
        <v>28</v>
      </c>
      <c r="B35" s="18" t="s">
        <v>29</v>
      </c>
      <c r="C35" s="5" t="s">
        <v>9</v>
      </c>
      <c r="D35" s="29">
        <v>18</v>
      </c>
      <c r="E35" s="37"/>
      <c r="F35" s="27">
        <f t="shared" si="1"/>
        <v>0</v>
      </c>
    </row>
    <row r="36" spans="1:6">
      <c r="A36" s="5">
        <v>29</v>
      </c>
      <c r="B36" s="17" t="s">
        <v>23</v>
      </c>
      <c r="C36" s="5" t="s">
        <v>9</v>
      </c>
      <c r="D36" s="29">
        <v>8</v>
      </c>
      <c r="E36" s="37"/>
      <c r="F36" s="27">
        <f t="shared" si="1"/>
        <v>0</v>
      </c>
    </row>
    <row r="37" spans="1:6">
      <c r="A37" s="5">
        <v>30</v>
      </c>
      <c r="B37" s="17" t="s">
        <v>30</v>
      </c>
      <c r="C37" s="5" t="s">
        <v>12</v>
      </c>
      <c r="D37" s="31">
        <v>100000</v>
      </c>
      <c r="E37" s="37"/>
      <c r="F37" s="27">
        <f t="shared" si="1"/>
        <v>0</v>
      </c>
    </row>
    <row r="38" spans="1:6">
      <c r="A38" s="5">
        <v>31</v>
      </c>
      <c r="B38" s="16" t="s">
        <v>31</v>
      </c>
      <c r="C38" s="5" t="s">
        <v>9</v>
      </c>
      <c r="D38" s="29">
        <v>134</v>
      </c>
      <c r="E38" s="37"/>
      <c r="F38" s="27">
        <f t="shared" si="1"/>
        <v>0</v>
      </c>
    </row>
    <row r="39" spans="1:6">
      <c r="A39" s="5">
        <v>32</v>
      </c>
      <c r="B39" s="16" t="s">
        <v>32</v>
      </c>
      <c r="C39" s="5" t="s">
        <v>9</v>
      </c>
      <c r="D39" s="29">
        <v>18</v>
      </c>
      <c r="E39" s="37"/>
      <c r="F39" s="27">
        <f t="shared" si="1"/>
        <v>0</v>
      </c>
    </row>
    <row r="40" spans="1:6" ht="30">
      <c r="A40" s="5">
        <v>33</v>
      </c>
      <c r="B40" s="19" t="s">
        <v>33</v>
      </c>
      <c r="C40" s="5" t="s">
        <v>38</v>
      </c>
      <c r="D40" s="29">
        <v>134</v>
      </c>
      <c r="E40" s="37"/>
      <c r="F40" s="27">
        <f t="shared" si="1"/>
        <v>0</v>
      </c>
    </row>
    <row r="41" spans="1:6" ht="30">
      <c r="A41" s="5">
        <v>34</v>
      </c>
      <c r="B41" s="19" t="s">
        <v>34</v>
      </c>
      <c r="C41" s="5" t="s">
        <v>39</v>
      </c>
      <c r="D41" s="29">
        <v>18</v>
      </c>
      <c r="E41" s="37"/>
      <c r="F41" s="27">
        <f t="shared" si="1"/>
        <v>0</v>
      </c>
    </row>
    <row r="42" spans="1:6" ht="30">
      <c r="A42" s="5">
        <v>35</v>
      </c>
      <c r="B42" s="19" t="s">
        <v>35</v>
      </c>
      <c r="C42" s="5" t="s">
        <v>40</v>
      </c>
      <c r="D42" s="29">
        <v>8</v>
      </c>
      <c r="E42" s="37"/>
      <c r="F42" s="27">
        <f t="shared" si="1"/>
        <v>0</v>
      </c>
    </row>
    <row r="43" spans="1:6" s="3" customFormat="1">
      <c r="B43" s="36" t="s">
        <v>64</v>
      </c>
      <c r="C43" s="20"/>
      <c r="D43" s="32"/>
      <c r="E43" s="21"/>
      <c r="F43" s="28">
        <f>SUM(F32:F42)</f>
        <v>0</v>
      </c>
    </row>
    <row r="44" spans="1:6" s="3" customFormat="1">
      <c r="B44" s="7"/>
      <c r="C44" s="11"/>
      <c r="D44" s="11"/>
      <c r="F44" s="14"/>
    </row>
    <row r="45" spans="1:6" ht="45">
      <c r="A45" s="34" t="s">
        <v>56</v>
      </c>
      <c r="B45" s="35" t="s">
        <v>7</v>
      </c>
      <c r="C45" s="34" t="s">
        <v>60</v>
      </c>
      <c r="D45" s="34" t="s">
        <v>11</v>
      </c>
      <c r="E45" s="34" t="s">
        <v>63</v>
      </c>
      <c r="F45" s="34" t="s">
        <v>61</v>
      </c>
    </row>
    <row r="46" spans="1:6">
      <c r="A46" s="5">
        <v>36</v>
      </c>
      <c r="B46" s="1" t="s">
        <v>36</v>
      </c>
      <c r="C46" s="2" t="s">
        <v>9</v>
      </c>
      <c r="D46" s="2">
        <v>134</v>
      </c>
      <c r="E46" s="38"/>
      <c r="F46" s="25">
        <f>D46*E46*366</f>
        <v>0</v>
      </c>
    </row>
    <row r="47" spans="1:6">
      <c r="A47" s="5">
        <v>37</v>
      </c>
      <c r="B47" s="1" t="s">
        <v>37</v>
      </c>
      <c r="C47" s="2" t="s">
        <v>9</v>
      </c>
      <c r="D47" s="2">
        <v>1</v>
      </c>
      <c r="E47" s="38"/>
      <c r="F47" s="25">
        <f>D47*E47*366</f>
        <v>0</v>
      </c>
    </row>
    <row r="48" spans="1:6" ht="30">
      <c r="A48" s="5">
        <v>38</v>
      </c>
      <c r="B48" s="13" t="s">
        <v>55</v>
      </c>
      <c r="C48" s="5" t="s">
        <v>9</v>
      </c>
      <c r="D48" s="5">
        <v>1</v>
      </c>
      <c r="E48" s="39"/>
      <c r="F48" s="27">
        <f>D48*E48*12</f>
        <v>0</v>
      </c>
    </row>
    <row r="49" spans="2:6" s="3" customFormat="1">
      <c r="B49" s="40" t="s">
        <v>58</v>
      </c>
      <c r="C49" s="12"/>
      <c r="D49" s="12"/>
      <c r="E49" s="8"/>
      <c r="F49" s="26">
        <f>SUM(F46:F48)</f>
        <v>0</v>
      </c>
    </row>
    <row r="50" spans="2:6" s="3" customFormat="1" ht="15.75" thickBot="1">
      <c r="B50" s="7"/>
      <c r="C50" s="12"/>
      <c r="D50" s="12"/>
      <c r="E50" s="8"/>
      <c r="F50" s="9"/>
    </row>
    <row r="51" spans="2:6" ht="16.5" thickBot="1">
      <c r="B51" s="44" t="s">
        <v>61</v>
      </c>
      <c r="C51" s="44"/>
      <c r="F51" s="24">
        <f>F49+F29+F43</f>
        <v>0</v>
      </c>
    </row>
    <row r="52" spans="2:6">
      <c r="F52" s="4"/>
    </row>
  </sheetData>
  <sheetProtection password="CA81" sheet="1" objects="1" scenarios="1"/>
  <mergeCells count="4">
    <mergeCell ref="B1:F1"/>
    <mergeCell ref="B2:F2"/>
    <mergeCell ref="B51:C51"/>
    <mergeCell ref="C3:F3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Medek</dc:creator>
  <cp:lastModifiedBy>Štefek</cp:lastModifiedBy>
  <cp:lastPrinted>2019-12-04T08:19:33Z</cp:lastPrinted>
  <dcterms:created xsi:type="dcterms:W3CDTF">2018-02-07T13:47:06Z</dcterms:created>
  <dcterms:modified xsi:type="dcterms:W3CDTF">2019-12-04T11:43:10Z</dcterms:modified>
</cp:coreProperties>
</file>