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7"/>
  <workbookPr defaultThemeVersion="124226"/>
  <bookViews>
    <workbookView xWindow="3435" yWindow="1815" windowWidth="19350" windowHeight="10485" activeTab="0"/>
  </bookViews>
  <sheets>
    <sheet name="VYPLNIT_Rozpočet dle činností" sheetId="11" r:id="rId1"/>
    <sheet name="TISK_Rozpočet dle toků" sheetId="10" r:id="rId2"/>
  </sheets>
  <definedNames>
    <definedName name="_xlnm._FilterDatabase" localSheetId="1" hidden="1">'TISK_Rozpočet dle toků'!$A$31:$U$52</definedName>
    <definedName name="_xlnm.Print_Area" localSheetId="1">'TISK_Rozpočet dle toků'!$A$1:$U$64</definedName>
  </definedNames>
  <calcPr calcId="191029"/>
</workbook>
</file>

<file path=xl/sharedStrings.xml><?xml version="1.0" encoding="utf-8"?>
<sst xmlns="http://schemas.openxmlformats.org/spreadsheetml/2006/main" count="174" uniqueCount="69">
  <si>
    <t>Modla</t>
  </si>
  <si>
    <t>Hasina</t>
  </si>
  <si>
    <t>Leska</t>
  </si>
  <si>
    <t>Fojtovický potok</t>
  </si>
  <si>
    <t>Merboltický potok</t>
  </si>
  <si>
    <t>IDVT</t>
  </si>
  <si>
    <t>Obrtka</t>
  </si>
  <si>
    <t>Lužický potok</t>
  </si>
  <si>
    <t>Liběšický potok</t>
  </si>
  <si>
    <t>Bobří potok- LBP Robečského p</t>
  </si>
  <si>
    <t>Panenský potok</t>
  </si>
  <si>
    <t>Žejdlík-LBP Ohře</t>
  </si>
  <si>
    <t>Čepel</t>
  </si>
  <si>
    <t>Libchavský potok (Libchava)</t>
  </si>
  <si>
    <t>Svatava - HVT č. S 220</t>
  </si>
  <si>
    <t>Hazlovský potok - HVT č. S 253</t>
  </si>
  <si>
    <t>Ostrovský potok</t>
  </si>
  <si>
    <t>Borský potok</t>
  </si>
  <si>
    <t>Lučinský potok</t>
  </si>
  <si>
    <t>Chlumecký potok (Chlumský)</t>
  </si>
  <si>
    <t>ID</t>
  </si>
  <si>
    <t>Číslo akce</t>
  </si>
  <si>
    <t>NÁZEV VODNÍHO TOKU</t>
  </si>
  <si>
    <t>Sviní potok</t>
  </si>
  <si>
    <t>Tabulka předpokládaných nákladů</t>
  </si>
  <si>
    <t>MJ</t>
  </si>
  <si>
    <t>počet MJ</t>
  </si>
  <si>
    <t>cena za jednotku</t>
  </si>
  <si>
    <t>náklady bez DPH</t>
  </si>
  <si>
    <t>shromáždění podkladů</t>
  </si>
  <si>
    <t>kpl</t>
  </si>
  <si>
    <t>terénní průzkum</t>
  </si>
  <si>
    <t>km</t>
  </si>
  <si>
    <t>zajištění geodetických podkladů</t>
  </si>
  <si>
    <t>zajištění hydrologických dat</t>
  </si>
  <si>
    <t>profil</t>
  </si>
  <si>
    <t>sestavení DMT</t>
  </si>
  <si>
    <t>zpracování numerického výpočtového modelu</t>
  </si>
  <si>
    <t>zpracování map povodňového nebezpečí</t>
  </si>
  <si>
    <t>zpracování map povodňového ohrožení</t>
  </si>
  <si>
    <t>zpracování návrhu AZZÚ</t>
  </si>
  <si>
    <t>psaný podélný profil</t>
  </si>
  <si>
    <t>počet toků</t>
  </si>
  <si>
    <t>podélný profil - výkres</t>
  </si>
  <si>
    <t>vykreslení příčných profilů</t>
  </si>
  <si>
    <t>technická zpráva</t>
  </si>
  <si>
    <t>kompletace</t>
  </si>
  <si>
    <t>Celkem</t>
  </si>
  <si>
    <t>DÉLKA ÚSEKU v km</t>
  </si>
  <si>
    <t xml:space="preserve">DÉLKA ÚSEKU v km </t>
  </si>
  <si>
    <t>Jednotka</t>
  </si>
  <si>
    <t>Cena za jednotku v Kč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</si>
  <si>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</si>
  <si>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</si>
  <si>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</si>
  <si>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</si>
  <si>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</si>
  <si>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</si>
  <si>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</si>
  <si>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</si>
  <si>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</si>
  <si>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</si>
  <si>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</si>
  <si>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</si>
  <si>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</si>
  <si>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</si>
  <si>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Cena celkem
 v Kč</t>
  </si>
  <si>
    <t>POH - Stanovení záplavových území a map povodňového ohrožení</t>
  </si>
  <si>
    <t xml:space="preserve">CZ.05.1.24/0.0/0.0/19_123/0010215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</si>
</sst>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F0F6"/>
        <bgColor indexed="64"/>
      </patternFill>
    </fill>
    <fill>
      <patternFill patternType="gray125">
        <bgColor rgb="FFEAF0F6"/>
      </patternFill>
    </fill>
    <fill>
      <patternFill patternType="gray125">
        <bgColor theme="0" tint="-0.04997999966144562"/>
      </patternFill>
    </fill>
    <fill>
      <patternFill patternType="gray0625">
        <bgColor theme="4" tint="0.5999900102615356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 diagonalUp="1">
      <left style="medium"/>
      <right style="medium"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0" borderId="0" xfId="0" applyFont="1" applyProtection="1">
      <protection/>
    </xf>
    <xf numFmtId="0" fontId="0" fillId="0" borderId="0" xfId="0" applyProtection="1">
      <protection/>
    </xf>
    <xf numFmtId="0" fontId="8" fillId="3" borderId="1" xfId="0" applyFont="1" applyFill="1" applyBorder="1" applyAlignment="1" applyProtection="1">
      <alignment vertical="center" wrapText="1"/>
      <protection/>
    </xf>
    <xf numFmtId="0" fontId="8" fillId="3" borderId="2" xfId="0" applyFont="1" applyFill="1" applyBorder="1" applyAlignment="1" applyProtection="1">
      <alignment vertical="center" wrapText="1"/>
      <protection/>
    </xf>
    <xf numFmtId="0" fontId="7" fillId="0" borderId="0" xfId="0" applyFont="1" applyFill="1" applyProtection="1">
      <protection/>
    </xf>
    <xf numFmtId="0" fontId="0" fillId="0" borderId="0" xfId="0" applyFill="1" applyProtection="1">
      <protection/>
    </xf>
    <xf numFmtId="0" fontId="0" fillId="4" borderId="3" xfId="0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3" borderId="4" xfId="0" applyFont="1" applyFill="1" applyBorder="1" applyAlignment="1" applyProtection="1">
      <alignment vertical="center" wrapText="1"/>
      <protection/>
    </xf>
    <xf numFmtId="0" fontId="8" fillId="3" borderId="5" xfId="0" applyFont="1" applyFill="1" applyBorder="1" applyAlignment="1" applyProtection="1">
      <alignment vertical="center" wrapText="1"/>
      <protection/>
    </xf>
    <xf numFmtId="4" fontId="0" fillId="4" borderId="3" xfId="0" applyNumberFormat="1" applyFill="1" applyBorder="1" applyAlignment="1" applyProtection="1">
      <alignment vertical="center" wrapText="1"/>
      <protection/>
    </xf>
    <xf numFmtId="4" fontId="0" fillId="0" borderId="3" xfId="0" applyNumberFormat="1" applyBorder="1" applyAlignment="1" applyProtection="1">
      <alignment vertical="center" wrapText="1"/>
      <protection locked="0"/>
    </xf>
    <xf numFmtId="4" fontId="8" fillId="3" borderId="5" xfId="0" applyNumberFormat="1" applyFont="1" applyFill="1" applyBorder="1" applyAlignment="1" applyProtection="1">
      <alignment vertical="center" wrapText="1"/>
      <protection/>
    </xf>
    <xf numFmtId="4" fontId="8" fillId="3" borderId="2" xfId="0" applyNumberFormat="1" applyFont="1" applyFill="1" applyBorder="1" applyAlignment="1" applyProtection="1">
      <alignment vertical="center" wrapText="1"/>
      <protection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right" vertical="center" indent="1"/>
    </xf>
    <xf numFmtId="2" fontId="2" fillId="3" borderId="8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 applyProtection="1">
      <alignment vertical="top" wrapText="1"/>
      <protection/>
    </xf>
    <xf numFmtId="0" fontId="8" fillId="3" borderId="10" xfId="0" applyFont="1" applyFill="1" applyBorder="1" applyAlignment="1" applyProtection="1">
      <alignment vertical="center" wrapText="1"/>
      <protection/>
    </xf>
    <xf numFmtId="0" fontId="8" fillId="3" borderId="11" xfId="0" applyFont="1" applyFill="1" applyBorder="1" applyAlignment="1" applyProtection="1">
      <alignment vertical="center" wrapText="1"/>
      <protection/>
    </xf>
    <xf numFmtId="0" fontId="8" fillId="3" borderId="6" xfId="0" applyFont="1" applyFill="1" applyBorder="1" applyAlignment="1" applyProtection="1">
      <alignment vertical="top" wrapText="1"/>
      <protection/>
    </xf>
    <xf numFmtId="0" fontId="8" fillId="3" borderId="7" xfId="0" applyFont="1" applyFill="1" applyBorder="1" applyAlignment="1" applyProtection="1">
      <alignment vertical="top" wrapText="1"/>
      <protection/>
    </xf>
    <xf numFmtId="0" fontId="8" fillId="3" borderId="12" xfId="0" applyFont="1" applyFill="1" applyBorder="1" applyAlignment="1" applyProtection="1">
      <alignment vertical="top" wrapText="1"/>
      <protection/>
    </xf>
    <xf numFmtId="4" fontId="8" fillId="3" borderId="7" xfId="0" applyNumberFormat="1" applyFont="1" applyFill="1" applyBorder="1" applyAlignment="1" applyProtection="1">
      <alignment vertical="center" wrapText="1"/>
      <protection/>
    </xf>
    <xf numFmtId="4" fontId="8" fillId="3" borderId="12" xfId="0" applyNumberFormat="1" applyFont="1" applyFill="1" applyBorder="1" applyAlignment="1" applyProtection="1">
      <alignment vertical="center" wrapText="1"/>
      <protection/>
    </xf>
    <xf numFmtId="4" fontId="8" fillId="3" borderId="13" xfId="0" applyNumberFormat="1" applyFont="1" applyFill="1" applyBorder="1" applyAlignment="1" applyProtection="1">
      <alignment vertical="center" wrapText="1"/>
      <protection/>
    </xf>
    <xf numFmtId="164" fontId="4" fillId="3" borderId="8" xfId="0" applyNumberFormat="1" applyFont="1" applyFill="1" applyBorder="1" applyAlignment="1">
      <alignment vertical="center"/>
    </xf>
    <xf numFmtId="1" fontId="4" fillId="3" borderId="8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 wrapText="1" indent="1"/>
    </xf>
    <xf numFmtId="0" fontId="2" fillId="5" borderId="15" xfId="0" applyFont="1" applyFill="1" applyBorder="1" applyAlignment="1">
      <alignment horizontal="center" vertical="center"/>
    </xf>
    <xf numFmtId="165" fontId="3" fillId="5" borderId="15" xfId="0" applyNumberFormat="1" applyFont="1" applyFill="1" applyBorder="1" applyAlignment="1">
      <alignment horizontal="right" vertical="center" indent="1"/>
    </xf>
    <xf numFmtId="2" fontId="1" fillId="5" borderId="15" xfId="0" applyNumberFormat="1" applyFont="1" applyFill="1" applyBorder="1" applyAlignment="1">
      <alignment horizontal="right" vertical="center"/>
    </xf>
    <xf numFmtId="165" fontId="3" fillId="5" borderId="15" xfId="0" applyNumberFormat="1" applyFont="1" applyFill="1" applyBorder="1" applyAlignment="1">
      <alignment horizontal="right" vertical="center"/>
    </xf>
    <xf numFmtId="3" fontId="1" fillId="5" borderId="15" xfId="0" applyNumberFormat="1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center" wrapText="1" indent="1"/>
    </xf>
    <xf numFmtId="0" fontId="4" fillId="5" borderId="17" xfId="0" applyFont="1" applyFill="1" applyBorder="1" applyAlignment="1">
      <alignment horizontal="center" vertical="center"/>
    </xf>
    <xf numFmtId="165" fontId="3" fillId="5" borderId="18" xfId="0" applyNumberFormat="1" applyFont="1" applyFill="1" applyBorder="1" applyAlignment="1">
      <alignment horizontal="right" vertical="center" indent="1"/>
    </xf>
    <xf numFmtId="2" fontId="1" fillId="5" borderId="18" xfId="0" applyNumberFormat="1" applyFont="1" applyFill="1" applyBorder="1" applyAlignment="1">
      <alignment horizontal="right" vertical="center"/>
    </xf>
    <xf numFmtId="165" fontId="3" fillId="5" borderId="18" xfId="0" applyNumberFormat="1" applyFont="1" applyFill="1" applyBorder="1" applyAlignment="1">
      <alignment horizontal="right" vertical="center"/>
    </xf>
    <xf numFmtId="3" fontId="1" fillId="5" borderId="18" xfId="0" applyNumberFormat="1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left" vertical="center" indent="1"/>
    </xf>
    <xf numFmtId="0" fontId="2" fillId="5" borderId="17" xfId="0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right" vertical="center" indent="1"/>
    </xf>
    <xf numFmtId="2" fontId="1" fillId="5" borderId="17" xfId="0" applyNumberFormat="1" applyFont="1" applyFill="1" applyBorder="1" applyAlignment="1">
      <alignment horizontal="right" vertical="center"/>
    </xf>
    <xf numFmtId="165" fontId="1" fillId="5" borderId="17" xfId="0" applyNumberFormat="1" applyFont="1" applyFill="1" applyBorder="1" applyAlignment="1">
      <alignment horizontal="right" vertical="center"/>
    </xf>
    <xf numFmtId="3" fontId="1" fillId="5" borderId="17" xfId="0" applyNumberFormat="1" applyFont="1" applyFill="1" applyBorder="1" applyAlignment="1">
      <alignment horizontal="right" vertical="center"/>
    </xf>
    <xf numFmtId="165" fontId="3" fillId="5" borderId="17" xfId="0" applyNumberFormat="1" applyFont="1" applyFill="1" applyBorder="1" applyAlignment="1">
      <alignment horizontal="right" vertical="center" indent="1"/>
    </xf>
    <xf numFmtId="165" fontId="3" fillId="5" borderId="17" xfId="0" applyNumberFormat="1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left" vertical="center" indent="1"/>
    </xf>
    <xf numFmtId="0" fontId="2" fillId="5" borderId="20" xfId="0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right" vertical="center" indent="1"/>
    </xf>
    <xf numFmtId="2" fontId="1" fillId="5" borderId="20" xfId="0" applyNumberFormat="1" applyFont="1" applyFill="1" applyBorder="1" applyAlignment="1">
      <alignment horizontal="right" vertical="center"/>
    </xf>
    <xf numFmtId="165" fontId="1" fillId="5" borderId="20" xfId="0" applyNumberFormat="1" applyFont="1" applyFill="1" applyBorder="1" applyAlignment="1">
      <alignment horizontal="right" vertical="center"/>
    </xf>
    <xf numFmtId="3" fontId="1" fillId="5" borderId="20" xfId="0" applyNumberFormat="1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center" wrapText="1" indent="1"/>
    </xf>
    <xf numFmtId="0" fontId="2" fillId="6" borderId="15" xfId="0" applyFont="1" applyFill="1" applyBorder="1" applyAlignment="1">
      <alignment horizontal="center" vertical="center"/>
    </xf>
    <xf numFmtId="165" fontId="3" fillId="6" borderId="15" xfId="0" applyNumberFormat="1" applyFont="1" applyFill="1" applyBorder="1" applyAlignment="1">
      <alignment horizontal="right" vertical="center" indent="1"/>
    </xf>
    <xf numFmtId="4" fontId="1" fillId="6" borderId="15" xfId="0" applyNumberFormat="1" applyFont="1" applyFill="1" applyBorder="1" applyAlignment="1">
      <alignment horizontal="right" vertical="center"/>
    </xf>
    <xf numFmtId="4" fontId="3" fillId="6" borderId="15" xfId="0" applyNumberFormat="1" applyFont="1" applyFill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3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left" vertical="center" wrapText="1" indent="1"/>
    </xf>
    <xf numFmtId="0" fontId="4" fillId="6" borderId="17" xfId="0" applyFont="1" applyFill="1" applyBorder="1" applyAlignment="1">
      <alignment horizontal="center" vertical="center"/>
    </xf>
    <xf numFmtId="165" fontId="3" fillId="6" borderId="18" xfId="0" applyNumberFormat="1" applyFont="1" applyFill="1" applyBorder="1" applyAlignment="1">
      <alignment horizontal="right" vertical="center" indent="1"/>
    </xf>
    <xf numFmtId="4" fontId="3" fillId="6" borderId="18" xfId="0" applyNumberFormat="1" applyFont="1" applyFill="1" applyBorder="1" applyAlignment="1">
      <alignment horizontal="right" vertical="center"/>
    </xf>
    <xf numFmtId="4" fontId="1" fillId="6" borderId="18" xfId="0" applyNumberFormat="1" applyFont="1" applyFill="1" applyBorder="1" applyAlignment="1">
      <alignment horizontal="right" vertical="center"/>
    </xf>
    <xf numFmtId="4" fontId="2" fillId="6" borderId="18" xfId="0" applyNumberFormat="1" applyFont="1" applyFill="1" applyBorder="1" applyAlignment="1">
      <alignment horizontal="right" vertical="center"/>
    </xf>
    <xf numFmtId="0" fontId="2" fillId="6" borderId="17" xfId="0" applyFont="1" applyFill="1" applyBorder="1" applyAlignment="1">
      <alignment horizontal="left" vertical="center" indent="1"/>
    </xf>
    <xf numFmtId="0" fontId="2" fillId="6" borderId="17" xfId="0" applyFont="1" applyFill="1" applyBorder="1" applyAlignment="1">
      <alignment horizontal="center" vertical="center"/>
    </xf>
    <xf numFmtId="165" fontId="1" fillId="6" borderId="17" xfId="0" applyNumberFormat="1" applyFont="1" applyFill="1" applyBorder="1" applyAlignment="1">
      <alignment horizontal="right" vertical="center" indent="1"/>
    </xf>
    <xf numFmtId="4" fontId="1" fillId="6" borderId="17" xfId="0" applyNumberFormat="1" applyFont="1" applyFill="1" applyBorder="1" applyAlignment="1">
      <alignment horizontal="right" vertical="center"/>
    </xf>
    <xf numFmtId="4" fontId="2" fillId="6" borderId="17" xfId="0" applyNumberFormat="1" applyFont="1" applyFill="1" applyBorder="1" applyAlignment="1">
      <alignment horizontal="right" vertical="center"/>
    </xf>
    <xf numFmtId="165" fontId="3" fillId="6" borderId="17" xfId="0" applyNumberFormat="1" applyFont="1" applyFill="1" applyBorder="1" applyAlignment="1">
      <alignment horizontal="right" vertical="center" indent="1"/>
    </xf>
    <xf numFmtId="4" fontId="3" fillId="6" borderId="17" xfId="0" applyNumberFormat="1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left" vertical="center" indent="1"/>
    </xf>
    <xf numFmtId="0" fontId="2" fillId="6" borderId="20" xfId="0" applyFont="1" applyFill="1" applyBorder="1" applyAlignment="1">
      <alignment horizontal="center" vertical="center"/>
    </xf>
    <xf numFmtId="165" fontId="1" fillId="6" borderId="20" xfId="0" applyNumberFormat="1" applyFont="1" applyFill="1" applyBorder="1" applyAlignment="1">
      <alignment horizontal="right" vertical="center" indent="1"/>
    </xf>
    <xf numFmtId="4" fontId="1" fillId="6" borderId="20" xfId="0" applyNumberFormat="1" applyFont="1" applyFill="1" applyBorder="1" applyAlignment="1">
      <alignment horizontal="right" vertical="center"/>
    </xf>
    <xf numFmtId="4" fontId="2" fillId="6" borderId="20" xfId="0" applyNumberFormat="1" applyFont="1" applyFill="1" applyBorder="1" applyAlignment="1">
      <alignment horizontal="right" vertical="center"/>
    </xf>
    <xf numFmtId="3" fontId="3" fillId="5" borderId="15" xfId="0" applyNumberFormat="1" applyFont="1" applyFill="1" applyBorder="1" applyAlignment="1">
      <alignment horizontal="center" vertical="center"/>
    </xf>
    <xf numFmtId="3" fontId="3" fillId="5" borderId="17" xfId="0" applyNumberFormat="1" applyFont="1" applyFill="1" applyBorder="1" applyAlignment="1">
      <alignment horizontal="center" vertical="center"/>
    </xf>
    <xf numFmtId="3" fontId="0" fillId="5" borderId="20" xfId="0" applyNumberForma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center" vertical="center"/>
    </xf>
    <xf numFmtId="3" fontId="0" fillId="6" borderId="20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3" fillId="7" borderId="15" xfId="0" applyNumberFormat="1" applyFont="1" applyFill="1" applyBorder="1" applyAlignment="1">
      <alignment horizontal="right" vertical="center" indent="1"/>
    </xf>
    <xf numFmtId="165" fontId="3" fillId="7" borderId="18" xfId="0" applyNumberFormat="1" applyFont="1" applyFill="1" applyBorder="1" applyAlignment="1">
      <alignment horizontal="right" vertical="center" indent="1"/>
    </xf>
    <xf numFmtId="165" fontId="1" fillId="7" borderId="17" xfId="0" applyNumberFormat="1" applyFont="1" applyFill="1" applyBorder="1" applyAlignment="1">
      <alignment horizontal="right" vertical="center" indent="1"/>
    </xf>
    <xf numFmtId="165" fontId="3" fillId="7" borderId="17" xfId="0" applyNumberFormat="1" applyFont="1" applyFill="1" applyBorder="1" applyAlignment="1">
      <alignment horizontal="right" vertical="center" indent="1"/>
    </xf>
    <xf numFmtId="165" fontId="1" fillId="7" borderId="20" xfId="0" applyNumberFormat="1" applyFont="1" applyFill="1" applyBorder="1" applyAlignment="1">
      <alignment horizontal="right" vertical="center" indent="1"/>
    </xf>
    <xf numFmtId="165" fontId="3" fillId="8" borderId="15" xfId="0" applyNumberFormat="1" applyFont="1" applyFill="1" applyBorder="1" applyAlignment="1">
      <alignment horizontal="right" vertical="center" indent="1"/>
    </xf>
    <xf numFmtId="165" fontId="3" fillId="8" borderId="18" xfId="0" applyNumberFormat="1" applyFont="1" applyFill="1" applyBorder="1" applyAlignment="1">
      <alignment horizontal="right" vertical="center" indent="1"/>
    </xf>
    <xf numFmtId="165" fontId="1" fillId="8" borderId="17" xfId="0" applyNumberFormat="1" applyFont="1" applyFill="1" applyBorder="1" applyAlignment="1">
      <alignment horizontal="right" vertical="center" indent="1"/>
    </xf>
    <xf numFmtId="165" fontId="3" fillId="8" borderId="17" xfId="0" applyNumberFormat="1" applyFont="1" applyFill="1" applyBorder="1" applyAlignment="1">
      <alignment horizontal="right" vertical="center" indent="1"/>
    </xf>
    <xf numFmtId="165" fontId="1" fillId="8" borderId="20" xfId="0" applyNumberFormat="1" applyFont="1" applyFill="1" applyBorder="1" applyAlignment="1">
      <alignment horizontal="right" vertical="center" indent="1"/>
    </xf>
    <xf numFmtId="164" fontId="4" fillId="9" borderId="8" xfId="0" applyNumberFormat="1" applyFont="1" applyFill="1" applyBorder="1" applyAlignment="1">
      <alignment horizontal="right" vertical="center" indent="1"/>
    </xf>
    <xf numFmtId="4" fontId="12" fillId="3" borderId="8" xfId="0" applyNumberFormat="1" applyFont="1" applyFill="1" applyBorder="1" applyAlignment="1">
      <alignment horizontal="right" vertical="center"/>
    </xf>
    <xf numFmtId="0" fontId="9" fillId="3" borderId="21" xfId="0" applyFont="1" applyFill="1" applyBorder="1" applyAlignment="1" applyProtection="1">
      <alignment vertical="top" wrapText="1"/>
      <protection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showGridLines="0" tabSelected="1" zoomScale="85" zoomScaleNormal="85" zoomScaleSheetLayoutView="80" workbookViewId="0" topLeftCell="A1">
      <selection activeCell="E4" sqref="E4"/>
    </sheetView>
  </sheetViews>
  <sheetFormatPr defaultColWidth="9.140625" defaultRowHeight="15"/>
  <cols>
    <col min="1" max="1" width="4.7109375" style="5" customWidth="1"/>
    <col min="2" max="2" width="57.57421875" style="5" bestFit="1" customWidth="1"/>
    <col min="3" max="3" width="11.421875" style="5" bestFit="1" customWidth="1"/>
    <col min="4" max="4" width="9.140625" style="5" bestFit="1" customWidth="1"/>
    <col min="5" max="5" width="16.7109375" style="5" bestFit="1" customWidth="1"/>
    <col min="6" max="6" width="16.421875" style="5" bestFit="1" customWidth="1"/>
    <col min="7" max="7" width="8.00390625" style="5" bestFit="1" customWidth="1"/>
    <col min="8" max="8" width="12.57421875" style="5" bestFit="1" customWidth="1"/>
    <col min="9" max="16" width="5.57421875" style="5" customWidth="1"/>
    <col min="17" max="16384" width="9.140625" style="5" customWidth="1"/>
  </cols>
  <sheetData>
    <row r="1" spans="1:8" ht="34.5" customHeight="1">
      <c r="A1" s="117" t="s">
        <v>67</v>
      </c>
      <c r="B1" s="117"/>
      <c r="C1" s="4"/>
      <c r="F1" s="4"/>
      <c r="G1" s="4"/>
      <c r="H1" s="4"/>
    </row>
    <row r="2" spans="2:8" ht="28.5" customHeight="1" thickBot="1">
      <c r="B2" s="118" t="s">
        <v>68</v>
      </c>
      <c r="C2" s="4"/>
      <c r="F2" s="4"/>
      <c r="G2" s="4"/>
      <c r="H2" s="4"/>
    </row>
    <row r="3" spans="1:9" ht="27.75" customHeight="1" thickBot="1">
      <c r="A3" s="115"/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8"/>
      <c r="H3" s="8"/>
      <c r="I3" s="9"/>
    </row>
    <row r="4" spans="1:9" ht="27.75" customHeight="1" thickBot="1">
      <c r="A4" s="116" t="s">
        <v>52</v>
      </c>
      <c r="B4" s="10" t="s">
        <v>29</v>
      </c>
      <c r="C4" s="10" t="s">
        <v>30</v>
      </c>
      <c r="D4" s="10">
        <v>1</v>
      </c>
      <c r="E4" s="16"/>
      <c r="F4" s="15">
        <f>D4*E4</f>
        <v>0</v>
      </c>
      <c r="G4" s="11"/>
      <c r="H4" s="11"/>
      <c r="I4" s="9"/>
    </row>
    <row r="5" spans="1:9" ht="27.75" customHeight="1" thickBot="1">
      <c r="A5" s="116" t="s">
        <v>53</v>
      </c>
      <c r="B5" s="10" t="s">
        <v>31</v>
      </c>
      <c r="C5" s="10" t="s">
        <v>32</v>
      </c>
      <c r="D5" s="10">
        <v>196.61</v>
      </c>
      <c r="E5" s="16"/>
      <c r="F5" s="15">
        <f aca="true" t="shared" si="0" ref="F5:F17">D5*E5</f>
        <v>0</v>
      </c>
      <c r="G5" s="12"/>
      <c r="H5" s="12"/>
      <c r="I5" s="9"/>
    </row>
    <row r="6" spans="1:6" ht="27.75" customHeight="1" thickBot="1">
      <c r="A6" s="116" t="s">
        <v>54</v>
      </c>
      <c r="B6" s="10" t="s">
        <v>33</v>
      </c>
      <c r="C6" s="10" t="s">
        <v>32</v>
      </c>
      <c r="D6" s="10">
        <v>196.61</v>
      </c>
      <c r="E6" s="16"/>
      <c r="F6" s="15">
        <f t="shared" si="0"/>
        <v>0</v>
      </c>
    </row>
    <row r="7" spans="1:6" ht="27.75" customHeight="1" thickBot="1">
      <c r="A7" s="116" t="s">
        <v>55</v>
      </c>
      <c r="B7" s="10" t="s">
        <v>34</v>
      </c>
      <c r="C7" s="10" t="s">
        <v>35</v>
      </c>
      <c r="D7" s="10">
        <v>39</v>
      </c>
      <c r="E7" s="16"/>
      <c r="F7" s="15">
        <f t="shared" si="0"/>
        <v>0</v>
      </c>
    </row>
    <row r="8" spans="1:6" ht="27.75" customHeight="1" thickBot="1">
      <c r="A8" s="116" t="s">
        <v>56</v>
      </c>
      <c r="B8" s="10" t="s">
        <v>36</v>
      </c>
      <c r="C8" s="10" t="s">
        <v>32</v>
      </c>
      <c r="D8" s="10">
        <v>196.61</v>
      </c>
      <c r="E8" s="16"/>
      <c r="F8" s="15">
        <f t="shared" si="0"/>
        <v>0</v>
      </c>
    </row>
    <row r="9" spans="1:6" ht="27.75" customHeight="1" thickBot="1">
      <c r="A9" s="116" t="s">
        <v>57</v>
      </c>
      <c r="B9" s="10" t="s">
        <v>37</v>
      </c>
      <c r="C9" s="10" t="s">
        <v>32</v>
      </c>
      <c r="D9" s="10">
        <v>196.61</v>
      </c>
      <c r="E9" s="16"/>
      <c r="F9" s="15">
        <f t="shared" si="0"/>
        <v>0</v>
      </c>
    </row>
    <row r="10" spans="1:6" ht="27.75" customHeight="1" thickBot="1">
      <c r="A10" s="116" t="s">
        <v>58</v>
      </c>
      <c r="B10" s="10" t="s">
        <v>38</v>
      </c>
      <c r="C10" s="10" t="s">
        <v>32</v>
      </c>
      <c r="D10" s="10">
        <v>196.61</v>
      </c>
      <c r="E10" s="16"/>
      <c r="F10" s="15">
        <f t="shared" si="0"/>
        <v>0</v>
      </c>
    </row>
    <row r="11" spans="1:6" ht="27.75" customHeight="1" thickBot="1">
      <c r="A11" s="116" t="s">
        <v>59</v>
      </c>
      <c r="B11" s="10" t="s">
        <v>39</v>
      </c>
      <c r="C11" s="10" t="s">
        <v>32</v>
      </c>
      <c r="D11" s="10">
        <v>196.61</v>
      </c>
      <c r="E11" s="16"/>
      <c r="F11" s="15">
        <f t="shared" si="0"/>
        <v>0</v>
      </c>
    </row>
    <row r="12" spans="1:6" ht="27.75" customHeight="1" thickBot="1">
      <c r="A12" s="116" t="s">
        <v>60</v>
      </c>
      <c r="B12" s="10" t="s">
        <v>40</v>
      </c>
      <c r="C12" s="10" t="s">
        <v>32</v>
      </c>
      <c r="D12" s="10">
        <v>196.61</v>
      </c>
      <c r="E12" s="16"/>
      <c r="F12" s="15">
        <f t="shared" si="0"/>
        <v>0</v>
      </c>
    </row>
    <row r="13" spans="1:6" ht="27.75" customHeight="1" thickBot="1">
      <c r="A13" s="116" t="s">
        <v>61</v>
      </c>
      <c r="B13" s="10" t="s">
        <v>41</v>
      </c>
      <c r="C13" s="10" t="s">
        <v>42</v>
      </c>
      <c r="D13" s="10">
        <v>20</v>
      </c>
      <c r="E13" s="16"/>
      <c r="F13" s="15">
        <f t="shared" si="0"/>
        <v>0</v>
      </c>
    </row>
    <row r="14" spans="1:6" ht="27.75" customHeight="1" thickBot="1">
      <c r="A14" s="116" t="s">
        <v>62</v>
      </c>
      <c r="B14" s="10" t="s">
        <v>43</v>
      </c>
      <c r="C14" s="10" t="s">
        <v>32</v>
      </c>
      <c r="D14" s="10">
        <v>196.61</v>
      </c>
      <c r="E14" s="16"/>
      <c r="F14" s="15">
        <f t="shared" si="0"/>
        <v>0</v>
      </c>
    </row>
    <row r="15" spans="1:6" ht="27.75" customHeight="1" thickBot="1">
      <c r="A15" s="116" t="s">
        <v>63</v>
      </c>
      <c r="B15" s="10" t="s">
        <v>44</v>
      </c>
      <c r="C15" s="10" t="s">
        <v>32</v>
      </c>
      <c r="D15" s="10">
        <v>196.61</v>
      </c>
      <c r="E15" s="16"/>
      <c r="F15" s="15">
        <f t="shared" si="0"/>
        <v>0</v>
      </c>
    </row>
    <row r="16" spans="1:6" ht="27.75" customHeight="1" thickBot="1">
      <c r="A16" s="116" t="s">
        <v>64</v>
      </c>
      <c r="B16" s="10" t="s">
        <v>45</v>
      </c>
      <c r="C16" s="10" t="s">
        <v>42</v>
      </c>
      <c r="D16" s="10">
        <v>20</v>
      </c>
      <c r="E16" s="16"/>
      <c r="F16" s="15">
        <f t="shared" si="0"/>
        <v>0</v>
      </c>
    </row>
    <row r="17" spans="1:6" ht="27.75" customHeight="1" thickBot="1">
      <c r="A17" s="116" t="s">
        <v>65</v>
      </c>
      <c r="B17" s="10" t="s">
        <v>46</v>
      </c>
      <c r="C17" s="10" t="s">
        <v>42</v>
      </c>
      <c r="D17" s="10">
        <v>20</v>
      </c>
      <c r="E17" s="16"/>
      <c r="F17" s="15">
        <f t="shared" si="0"/>
        <v>0</v>
      </c>
    </row>
    <row r="18" spans="2:6" ht="29.1" customHeight="1" thickBot="1">
      <c r="B18" s="6" t="s">
        <v>47</v>
      </c>
      <c r="C18" s="13"/>
      <c r="D18" s="14"/>
      <c r="E18" s="17"/>
      <c r="F18" s="18">
        <f>SUM(F4:F17)</f>
        <v>0</v>
      </c>
    </row>
  </sheetData>
  <sheetProtection algorithmName="SHA-512" hashValue="zTGdW3vUZe1LluIko68oJSZMZRvVrGbIHA7TjDnfRVlUAZwMnJdpM5haDjVsx8oApe+XNjNVZNtXyjem9s4//g==" saltValue="fVMmoABw9OyC/UX8sRyg7w==" spinCount="100000" sheet="1" objects="1" scenarios="1"/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2"/>
  <sheetViews>
    <sheetView showGridLines="0" zoomScale="80" zoomScaleNormal="80" workbookViewId="0" topLeftCell="A1">
      <pane xSplit="6" ySplit="6" topLeftCell="G19" activePane="bottomRight" state="frozen"/>
      <selection pane="topRight" activeCell="G1" sqref="G1"/>
      <selection pane="bottomLeft" activeCell="A7" sqref="A7"/>
      <selection pane="bottomRight" activeCell="A1" sqref="A1"/>
    </sheetView>
  </sheetViews>
  <sheetFormatPr defaultColWidth="9.140625" defaultRowHeight="15"/>
  <cols>
    <col min="1" max="1" width="3.7109375" style="0" customWidth="1"/>
    <col min="2" max="2" width="8.57421875" style="0" customWidth="1"/>
    <col min="3" max="3" width="34.421875" style="0" bestFit="1" customWidth="1"/>
    <col min="4" max="4" width="12.00390625" style="0" customWidth="1"/>
    <col min="5" max="5" width="10.8515625" style="0" customWidth="1"/>
    <col min="6" max="6" width="10.140625" style="0" customWidth="1"/>
    <col min="7" max="20" width="12.421875" style="0" customWidth="1"/>
    <col min="21" max="21" width="19.140625" style="0" customWidth="1"/>
  </cols>
  <sheetData>
    <row r="1" ht="20.25">
      <c r="A1" s="2" t="s">
        <v>67</v>
      </c>
    </row>
    <row r="2" ht="7.5" customHeight="1">
      <c r="A2" s="2"/>
    </row>
    <row r="3" ht="7.5" customHeight="1">
      <c r="B3" s="1"/>
    </row>
    <row r="4" spans="1:20" ht="23.25" customHeight="1" thickBot="1">
      <c r="A4" s="2"/>
      <c r="B4" s="1"/>
      <c r="G4" s="99" t="s">
        <v>52</v>
      </c>
      <c r="H4" s="99" t="s">
        <v>53</v>
      </c>
      <c r="I4" s="99" t="s">
        <v>54</v>
      </c>
      <c r="J4" s="99" t="s">
        <v>55</v>
      </c>
      <c r="K4" s="98" t="s">
        <v>56</v>
      </c>
      <c r="L4" s="98" t="s">
        <v>57</v>
      </c>
      <c r="M4" s="98" t="s">
        <v>58</v>
      </c>
      <c r="N4" s="98" t="s">
        <v>59</v>
      </c>
      <c r="O4" s="98" t="s">
        <v>60</v>
      </c>
      <c r="P4" s="98" t="s">
        <v>61</v>
      </c>
      <c r="Q4" s="98" t="s">
        <v>62</v>
      </c>
      <c r="R4" s="98" t="s">
        <v>63</v>
      </c>
      <c r="S4" s="98" t="s">
        <v>64</v>
      </c>
      <c r="T4" s="98" t="s">
        <v>65</v>
      </c>
    </row>
    <row r="5" spans="7:20" ht="75.75" thickBot="1">
      <c r="G5" s="24" t="s">
        <v>29</v>
      </c>
      <c r="H5" s="24" t="s">
        <v>31</v>
      </c>
      <c r="I5" s="24" t="s">
        <v>33</v>
      </c>
      <c r="J5" s="24" t="s">
        <v>34</v>
      </c>
      <c r="K5" s="24" t="s">
        <v>36</v>
      </c>
      <c r="L5" s="24" t="s">
        <v>37</v>
      </c>
      <c r="M5" s="24" t="s">
        <v>38</v>
      </c>
      <c r="N5" s="24" t="s">
        <v>39</v>
      </c>
      <c r="O5" s="24" t="s">
        <v>40</v>
      </c>
      <c r="P5" s="24" t="s">
        <v>41</v>
      </c>
      <c r="Q5" s="24" t="s">
        <v>43</v>
      </c>
      <c r="R5" s="24" t="s">
        <v>44</v>
      </c>
      <c r="S5" s="24" t="s">
        <v>45</v>
      </c>
      <c r="T5" s="24" t="s">
        <v>46</v>
      </c>
    </row>
    <row r="6" spans="1:20" ht="51.6" customHeight="1" thickBot="1">
      <c r="A6" s="19" t="s">
        <v>20</v>
      </c>
      <c r="B6" s="20" t="s">
        <v>21</v>
      </c>
      <c r="C6" s="20" t="s">
        <v>22</v>
      </c>
      <c r="D6" s="20" t="s">
        <v>5</v>
      </c>
      <c r="E6" s="20" t="s">
        <v>49</v>
      </c>
      <c r="F6" s="114" t="s">
        <v>50</v>
      </c>
      <c r="G6" s="25" t="s">
        <v>30</v>
      </c>
      <c r="H6" s="26" t="s">
        <v>32</v>
      </c>
      <c r="I6" s="26" t="s">
        <v>32</v>
      </c>
      <c r="J6" s="26" t="s">
        <v>35</v>
      </c>
      <c r="K6" s="26" t="s">
        <v>32</v>
      </c>
      <c r="L6" s="26" t="s">
        <v>32</v>
      </c>
      <c r="M6" s="26" t="s">
        <v>32</v>
      </c>
      <c r="N6" s="26" t="s">
        <v>32</v>
      </c>
      <c r="O6" s="26" t="s">
        <v>32</v>
      </c>
      <c r="P6" s="26" t="s">
        <v>42</v>
      </c>
      <c r="Q6" s="26" t="s">
        <v>32</v>
      </c>
      <c r="R6" s="26" t="s">
        <v>32</v>
      </c>
      <c r="S6" s="26" t="s">
        <v>42</v>
      </c>
      <c r="T6" s="26" t="s">
        <v>42</v>
      </c>
    </row>
    <row r="7" spans="1:20" ht="15">
      <c r="A7" s="36">
        <v>1</v>
      </c>
      <c r="B7" s="92">
        <v>400048</v>
      </c>
      <c r="C7" s="37" t="s">
        <v>13</v>
      </c>
      <c r="D7" s="38">
        <v>10101181</v>
      </c>
      <c r="E7" s="39">
        <v>7.505</v>
      </c>
      <c r="F7" s="105"/>
      <c r="G7" s="40">
        <f>(E7/($E$27/100)*0.01)</f>
        <v>0.03817201566553074</v>
      </c>
      <c r="H7" s="41">
        <v>7.505</v>
      </c>
      <c r="I7" s="41">
        <v>7.505</v>
      </c>
      <c r="J7" s="42">
        <v>2</v>
      </c>
      <c r="K7" s="41">
        <v>7.505</v>
      </c>
      <c r="L7" s="41">
        <v>7.505</v>
      </c>
      <c r="M7" s="41">
        <v>7.505</v>
      </c>
      <c r="N7" s="41">
        <v>7.505</v>
      </c>
      <c r="O7" s="41">
        <v>7.505</v>
      </c>
      <c r="P7" s="42">
        <v>1</v>
      </c>
      <c r="Q7" s="41">
        <v>7.505</v>
      </c>
      <c r="R7" s="41">
        <v>7.505</v>
      </c>
      <c r="S7" s="42">
        <v>1</v>
      </c>
      <c r="T7" s="42">
        <v>1</v>
      </c>
    </row>
    <row r="8" spans="1:20" ht="15">
      <c r="A8" s="43">
        <v>2</v>
      </c>
      <c r="B8" s="93">
        <v>400063</v>
      </c>
      <c r="C8" s="44" t="s">
        <v>9</v>
      </c>
      <c r="D8" s="45">
        <v>10100185</v>
      </c>
      <c r="E8" s="46">
        <v>15.899999999999999</v>
      </c>
      <c r="F8" s="106"/>
      <c r="G8" s="47">
        <f aca="true" t="shared" si="0" ref="G8:G26">(E8/($E$27/100)*0.01)</f>
        <v>0.08087075937134428</v>
      </c>
      <c r="H8" s="48">
        <v>15.899999999999999</v>
      </c>
      <c r="I8" s="48">
        <v>15.899999999999999</v>
      </c>
      <c r="J8" s="49">
        <v>4</v>
      </c>
      <c r="K8" s="48">
        <v>15.899999999999999</v>
      </c>
      <c r="L8" s="48">
        <v>15.899999999999999</v>
      </c>
      <c r="M8" s="48">
        <v>15.899999999999999</v>
      </c>
      <c r="N8" s="48">
        <v>15.899999999999999</v>
      </c>
      <c r="O8" s="48">
        <v>15.899999999999999</v>
      </c>
      <c r="P8" s="49">
        <v>1</v>
      </c>
      <c r="Q8" s="48">
        <v>15.899999999999999</v>
      </c>
      <c r="R8" s="48">
        <v>15.899999999999999</v>
      </c>
      <c r="S8" s="49">
        <v>1</v>
      </c>
      <c r="T8" s="49">
        <v>1</v>
      </c>
    </row>
    <row r="9" spans="1:20" ht="15">
      <c r="A9" s="43">
        <v>3</v>
      </c>
      <c r="B9" s="93">
        <v>400062</v>
      </c>
      <c r="C9" s="50" t="s">
        <v>12</v>
      </c>
      <c r="D9" s="51">
        <v>10100416</v>
      </c>
      <c r="E9" s="52">
        <v>10.366</v>
      </c>
      <c r="F9" s="107"/>
      <c r="G9" s="53">
        <f t="shared" si="0"/>
        <v>0.052723666141091495</v>
      </c>
      <c r="H9" s="54">
        <v>10.366</v>
      </c>
      <c r="I9" s="54">
        <v>10.366</v>
      </c>
      <c r="J9" s="55">
        <v>2</v>
      </c>
      <c r="K9" s="54">
        <v>10.366</v>
      </c>
      <c r="L9" s="54">
        <v>10.366</v>
      </c>
      <c r="M9" s="54">
        <v>10.366</v>
      </c>
      <c r="N9" s="54">
        <v>10.366</v>
      </c>
      <c r="O9" s="54">
        <v>10.366</v>
      </c>
      <c r="P9" s="55">
        <v>1</v>
      </c>
      <c r="Q9" s="54">
        <v>10.366</v>
      </c>
      <c r="R9" s="54">
        <v>10.366</v>
      </c>
      <c r="S9" s="55">
        <v>1</v>
      </c>
      <c r="T9" s="55">
        <v>1</v>
      </c>
    </row>
    <row r="10" spans="1:20" ht="15">
      <c r="A10" s="43">
        <v>4</v>
      </c>
      <c r="B10" s="93">
        <v>400066</v>
      </c>
      <c r="C10" s="50" t="s">
        <v>0</v>
      </c>
      <c r="D10" s="51">
        <v>10226172</v>
      </c>
      <c r="E10" s="52">
        <v>22.2</v>
      </c>
      <c r="F10" s="107"/>
      <c r="G10" s="53">
        <f t="shared" si="0"/>
        <v>0.112913890443009</v>
      </c>
      <c r="H10" s="54">
        <v>22.2</v>
      </c>
      <c r="I10" s="54">
        <v>22.2</v>
      </c>
      <c r="J10" s="55">
        <v>3</v>
      </c>
      <c r="K10" s="54">
        <v>22.2</v>
      </c>
      <c r="L10" s="54">
        <v>22.2</v>
      </c>
      <c r="M10" s="54">
        <v>22.2</v>
      </c>
      <c r="N10" s="54">
        <v>22.2</v>
      </c>
      <c r="O10" s="54">
        <v>22.2</v>
      </c>
      <c r="P10" s="55">
        <v>1</v>
      </c>
      <c r="Q10" s="54">
        <v>22.2</v>
      </c>
      <c r="R10" s="54">
        <v>22.2</v>
      </c>
      <c r="S10" s="55">
        <v>1</v>
      </c>
      <c r="T10" s="55">
        <v>1</v>
      </c>
    </row>
    <row r="11" spans="1:20" ht="15">
      <c r="A11" s="43">
        <v>5</v>
      </c>
      <c r="B11" s="93">
        <v>400069</v>
      </c>
      <c r="C11" s="50" t="s">
        <v>4</v>
      </c>
      <c r="D11" s="51">
        <v>10100859</v>
      </c>
      <c r="E11" s="52">
        <v>4.300000000000001</v>
      </c>
      <c r="F11" s="107"/>
      <c r="G11" s="53">
        <f t="shared" si="0"/>
        <v>0.021870708509231476</v>
      </c>
      <c r="H11" s="54">
        <v>4.300000000000001</v>
      </c>
      <c r="I11" s="54">
        <v>4.300000000000001</v>
      </c>
      <c r="J11" s="55">
        <v>2</v>
      </c>
      <c r="K11" s="54">
        <v>4.300000000000001</v>
      </c>
      <c r="L11" s="54">
        <v>4.300000000000001</v>
      </c>
      <c r="M11" s="54">
        <v>4.300000000000001</v>
      </c>
      <c r="N11" s="54">
        <v>4.300000000000001</v>
      </c>
      <c r="O11" s="54">
        <v>4.300000000000001</v>
      </c>
      <c r="P11" s="55">
        <v>1</v>
      </c>
      <c r="Q11" s="54">
        <v>4.300000000000001</v>
      </c>
      <c r="R11" s="54">
        <v>4.300000000000001</v>
      </c>
      <c r="S11" s="55">
        <v>1</v>
      </c>
      <c r="T11" s="55">
        <v>1</v>
      </c>
    </row>
    <row r="12" spans="1:20" ht="15">
      <c r="A12" s="43">
        <v>6</v>
      </c>
      <c r="B12" s="93">
        <v>400076</v>
      </c>
      <c r="C12" s="44" t="s">
        <v>19</v>
      </c>
      <c r="D12" s="45">
        <v>10105751</v>
      </c>
      <c r="E12" s="52">
        <v>1.6</v>
      </c>
      <c r="F12" s="107"/>
      <c r="G12" s="53">
        <f t="shared" si="0"/>
        <v>0.008137938049946595</v>
      </c>
      <c r="H12" s="54">
        <v>1.6</v>
      </c>
      <c r="I12" s="54">
        <v>1.6</v>
      </c>
      <c r="J12" s="55">
        <v>1</v>
      </c>
      <c r="K12" s="54">
        <v>1.6</v>
      </c>
      <c r="L12" s="54">
        <v>1.6</v>
      </c>
      <c r="M12" s="54">
        <v>1.6</v>
      </c>
      <c r="N12" s="54">
        <v>1.6</v>
      </c>
      <c r="O12" s="54">
        <v>1.6</v>
      </c>
      <c r="P12" s="55">
        <v>1</v>
      </c>
      <c r="Q12" s="54">
        <v>1.6</v>
      </c>
      <c r="R12" s="54">
        <v>1.6</v>
      </c>
      <c r="S12" s="55">
        <v>1</v>
      </c>
      <c r="T12" s="55">
        <v>1</v>
      </c>
    </row>
    <row r="13" spans="1:20" ht="15">
      <c r="A13" s="43">
        <v>7</v>
      </c>
      <c r="B13" s="93">
        <v>400082</v>
      </c>
      <c r="C13" s="44" t="s">
        <v>14</v>
      </c>
      <c r="D13" s="45">
        <v>10100091</v>
      </c>
      <c r="E13" s="52">
        <v>30.38</v>
      </c>
      <c r="F13" s="107"/>
      <c r="G13" s="53">
        <f t="shared" si="0"/>
        <v>0.15451909872336095</v>
      </c>
      <c r="H13" s="54">
        <v>30.38</v>
      </c>
      <c r="I13" s="54">
        <v>30.38</v>
      </c>
      <c r="J13" s="55">
        <v>4</v>
      </c>
      <c r="K13" s="54">
        <v>30.38</v>
      </c>
      <c r="L13" s="54">
        <v>30.38</v>
      </c>
      <c r="M13" s="54">
        <v>30.38</v>
      </c>
      <c r="N13" s="54">
        <v>30.38</v>
      </c>
      <c r="O13" s="54">
        <v>30.38</v>
      </c>
      <c r="P13" s="55">
        <v>1</v>
      </c>
      <c r="Q13" s="54">
        <v>30.38</v>
      </c>
      <c r="R13" s="54">
        <v>30.38</v>
      </c>
      <c r="S13" s="55">
        <v>1</v>
      </c>
      <c r="T13" s="55">
        <v>1</v>
      </c>
    </row>
    <row r="14" spans="1:20" ht="15">
      <c r="A14" s="43">
        <v>8</v>
      </c>
      <c r="B14" s="93">
        <v>400080</v>
      </c>
      <c r="C14" s="50" t="s">
        <v>16</v>
      </c>
      <c r="D14" s="45">
        <v>10238244</v>
      </c>
      <c r="E14" s="52">
        <v>1.2</v>
      </c>
      <c r="F14" s="107"/>
      <c r="G14" s="53">
        <f t="shared" si="0"/>
        <v>0.0061034535374599455</v>
      </c>
      <c r="H14" s="54">
        <v>1.2</v>
      </c>
      <c r="I14" s="54">
        <v>1.2</v>
      </c>
      <c r="J14" s="55">
        <v>1</v>
      </c>
      <c r="K14" s="54">
        <v>1.2</v>
      </c>
      <c r="L14" s="54">
        <v>1.2</v>
      </c>
      <c r="M14" s="54">
        <v>1.2</v>
      </c>
      <c r="N14" s="54">
        <v>1.2</v>
      </c>
      <c r="O14" s="54">
        <v>1.2</v>
      </c>
      <c r="P14" s="55">
        <v>1</v>
      </c>
      <c r="Q14" s="54">
        <v>1.2</v>
      </c>
      <c r="R14" s="54">
        <v>1.2</v>
      </c>
      <c r="S14" s="55">
        <v>1</v>
      </c>
      <c r="T14" s="55">
        <v>1</v>
      </c>
    </row>
    <row r="15" spans="1:20" ht="15">
      <c r="A15" s="43">
        <v>9</v>
      </c>
      <c r="B15" s="93">
        <v>400081</v>
      </c>
      <c r="C15" s="50" t="s">
        <v>17</v>
      </c>
      <c r="D15" s="45">
        <v>10226592</v>
      </c>
      <c r="E15" s="52">
        <v>1.6</v>
      </c>
      <c r="F15" s="107"/>
      <c r="G15" s="53">
        <f t="shared" si="0"/>
        <v>0.008137938049946595</v>
      </c>
      <c r="H15" s="54">
        <v>1.6</v>
      </c>
      <c r="I15" s="54">
        <v>1.6</v>
      </c>
      <c r="J15" s="55">
        <v>1</v>
      </c>
      <c r="K15" s="54">
        <v>1.6</v>
      </c>
      <c r="L15" s="54">
        <v>1.6</v>
      </c>
      <c r="M15" s="54">
        <v>1.6</v>
      </c>
      <c r="N15" s="54">
        <v>1.6</v>
      </c>
      <c r="O15" s="54">
        <v>1.6</v>
      </c>
      <c r="P15" s="55">
        <v>1</v>
      </c>
      <c r="Q15" s="54">
        <v>1.6</v>
      </c>
      <c r="R15" s="54">
        <v>1.6</v>
      </c>
      <c r="S15" s="55">
        <v>1</v>
      </c>
      <c r="T15" s="55">
        <v>1</v>
      </c>
    </row>
    <row r="16" spans="1:20" ht="15">
      <c r="A16" s="43">
        <v>10</v>
      </c>
      <c r="B16" s="93">
        <v>400075</v>
      </c>
      <c r="C16" s="50" t="s">
        <v>7</v>
      </c>
      <c r="D16" s="45">
        <v>10226149</v>
      </c>
      <c r="E16" s="56">
        <v>2.3000000000000003</v>
      </c>
      <c r="F16" s="108"/>
      <c r="G16" s="53">
        <f t="shared" si="0"/>
        <v>0.011698285946798231</v>
      </c>
      <c r="H16" s="57">
        <v>2.3000000000000003</v>
      </c>
      <c r="I16" s="57">
        <v>2.3000000000000003</v>
      </c>
      <c r="J16" s="55">
        <v>1</v>
      </c>
      <c r="K16" s="57">
        <v>2.3000000000000003</v>
      </c>
      <c r="L16" s="57">
        <v>2.3000000000000003</v>
      </c>
      <c r="M16" s="57">
        <v>2.3000000000000003</v>
      </c>
      <c r="N16" s="57">
        <v>2.3000000000000003</v>
      </c>
      <c r="O16" s="57">
        <v>2.3000000000000003</v>
      </c>
      <c r="P16" s="55">
        <v>1</v>
      </c>
      <c r="Q16" s="57">
        <v>2.3000000000000003</v>
      </c>
      <c r="R16" s="57">
        <v>2.3000000000000003</v>
      </c>
      <c r="S16" s="55">
        <v>1</v>
      </c>
      <c r="T16" s="55">
        <v>1</v>
      </c>
    </row>
    <row r="17" spans="1:20" ht="15">
      <c r="A17" s="43">
        <v>11</v>
      </c>
      <c r="B17" s="93">
        <v>400079</v>
      </c>
      <c r="C17" s="50" t="s">
        <v>8</v>
      </c>
      <c r="D17" s="45">
        <v>10228404</v>
      </c>
      <c r="E17" s="56">
        <v>4.2</v>
      </c>
      <c r="F17" s="108"/>
      <c r="G17" s="53">
        <f t="shared" si="0"/>
        <v>0.021362087381109812</v>
      </c>
      <c r="H17" s="57">
        <v>4.2</v>
      </c>
      <c r="I17" s="57">
        <v>4.2</v>
      </c>
      <c r="J17" s="55">
        <v>1</v>
      </c>
      <c r="K17" s="57">
        <v>4.2</v>
      </c>
      <c r="L17" s="57">
        <v>4.2</v>
      </c>
      <c r="M17" s="57">
        <v>4.2</v>
      </c>
      <c r="N17" s="57">
        <v>4.2</v>
      </c>
      <c r="O17" s="57">
        <v>4.2</v>
      </c>
      <c r="P17" s="55">
        <v>1</v>
      </c>
      <c r="Q17" s="57">
        <v>4.2</v>
      </c>
      <c r="R17" s="57">
        <v>4.2</v>
      </c>
      <c r="S17" s="55">
        <v>1</v>
      </c>
      <c r="T17" s="55">
        <v>1</v>
      </c>
    </row>
    <row r="18" spans="1:20" ht="15">
      <c r="A18" s="43">
        <v>12</v>
      </c>
      <c r="B18" s="93">
        <v>400083</v>
      </c>
      <c r="C18" s="50" t="s">
        <v>18</v>
      </c>
      <c r="D18" s="45">
        <v>10284037</v>
      </c>
      <c r="E18" s="52">
        <v>1.4</v>
      </c>
      <c r="F18" s="107"/>
      <c r="G18" s="53">
        <f t="shared" si="0"/>
        <v>0.007120695793703269</v>
      </c>
      <c r="H18" s="54">
        <v>1.4</v>
      </c>
      <c r="I18" s="54">
        <v>1.4</v>
      </c>
      <c r="J18" s="55">
        <v>1</v>
      </c>
      <c r="K18" s="54">
        <v>1.4</v>
      </c>
      <c r="L18" s="54">
        <v>1.4</v>
      </c>
      <c r="M18" s="54">
        <v>1.4</v>
      </c>
      <c r="N18" s="54">
        <v>1.4</v>
      </c>
      <c r="O18" s="54">
        <v>1.4</v>
      </c>
      <c r="P18" s="55">
        <v>1</v>
      </c>
      <c r="Q18" s="54">
        <v>1.4</v>
      </c>
      <c r="R18" s="54">
        <v>1.4</v>
      </c>
      <c r="S18" s="55">
        <v>1</v>
      </c>
      <c r="T18" s="55">
        <v>1</v>
      </c>
    </row>
    <row r="19" spans="1:20" ht="15">
      <c r="A19" s="43">
        <v>13</v>
      </c>
      <c r="B19" s="93">
        <v>400084</v>
      </c>
      <c r="C19" s="44" t="s">
        <v>15</v>
      </c>
      <c r="D19" s="45">
        <v>10102356</v>
      </c>
      <c r="E19" s="56">
        <v>1.9</v>
      </c>
      <c r="F19" s="108"/>
      <c r="G19" s="53">
        <f t="shared" si="0"/>
        <v>0.00966380143431158</v>
      </c>
      <c r="H19" s="57">
        <v>1.9</v>
      </c>
      <c r="I19" s="57">
        <v>1.9</v>
      </c>
      <c r="J19" s="55">
        <v>1</v>
      </c>
      <c r="K19" s="57">
        <v>1.9</v>
      </c>
      <c r="L19" s="57">
        <v>1.9</v>
      </c>
      <c r="M19" s="57">
        <v>1.9</v>
      </c>
      <c r="N19" s="57">
        <v>1.9</v>
      </c>
      <c r="O19" s="57">
        <v>1.9</v>
      </c>
      <c r="P19" s="55">
        <v>1</v>
      </c>
      <c r="Q19" s="57">
        <v>1.9</v>
      </c>
      <c r="R19" s="57">
        <v>1.9</v>
      </c>
      <c r="S19" s="55">
        <v>1</v>
      </c>
      <c r="T19" s="55">
        <v>1</v>
      </c>
    </row>
    <row r="20" spans="1:20" ht="15">
      <c r="A20" s="43">
        <v>14</v>
      </c>
      <c r="B20" s="93">
        <v>400072</v>
      </c>
      <c r="C20" s="50" t="s">
        <v>1</v>
      </c>
      <c r="D20" s="51">
        <v>10224272</v>
      </c>
      <c r="E20" s="52">
        <v>19</v>
      </c>
      <c r="F20" s="107"/>
      <c r="G20" s="53">
        <f t="shared" si="0"/>
        <v>0.09663801434311581</v>
      </c>
      <c r="H20" s="54">
        <v>19</v>
      </c>
      <c r="I20" s="54">
        <v>19</v>
      </c>
      <c r="J20" s="55">
        <v>2</v>
      </c>
      <c r="K20" s="54">
        <v>19</v>
      </c>
      <c r="L20" s="54">
        <v>19</v>
      </c>
      <c r="M20" s="54">
        <v>19</v>
      </c>
      <c r="N20" s="54">
        <v>19</v>
      </c>
      <c r="O20" s="54">
        <v>19</v>
      </c>
      <c r="P20" s="55">
        <v>1</v>
      </c>
      <c r="Q20" s="54">
        <v>19</v>
      </c>
      <c r="R20" s="54">
        <v>19</v>
      </c>
      <c r="S20" s="55">
        <v>1</v>
      </c>
      <c r="T20" s="55">
        <v>1</v>
      </c>
    </row>
    <row r="21" spans="1:20" ht="15">
      <c r="A21" s="43">
        <v>15</v>
      </c>
      <c r="B21" s="93">
        <v>400073</v>
      </c>
      <c r="C21" s="50" t="s">
        <v>2</v>
      </c>
      <c r="D21" s="51">
        <v>10100251</v>
      </c>
      <c r="E21" s="52">
        <v>13.2</v>
      </c>
      <c r="F21" s="107"/>
      <c r="G21" s="53">
        <f t="shared" si="0"/>
        <v>0.0671379889120594</v>
      </c>
      <c r="H21" s="54">
        <v>13.2</v>
      </c>
      <c r="I21" s="54">
        <v>13.2</v>
      </c>
      <c r="J21" s="55">
        <v>2</v>
      </c>
      <c r="K21" s="54">
        <v>13.2</v>
      </c>
      <c r="L21" s="54">
        <v>13.2</v>
      </c>
      <c r="M21" s="54">
        <v>13.2</v>
      </c>
      <c r="N21" s="54">
        <v>13.2</v>
      </c>
      <c r="O21" s="54">
        <v>13.2</v>
      </c>
      <c r="P21" s="55">
        <v>1</v>
      </c>
      <c r="Q21" s="54">
        <v>13.2</v>
      </c>
      <c r="R21" s="54">
        <v>13.2</v>
      </c>
      <c r="S21" s="55">
        <v>1</v>
      </c>
      <c r="T21" s="55">
        <v>1</v>
      </c>
    </row>
    <row r="22" spans="1:20" ht="15">
      <c r="A22" s="43">
        <v>16</v>
      </c>
      <c r="B22" s="93">
        <v>400070</v>
      </c>
      <c r="C22" s="50" t="s">
        <v>10</v>
      </c>
      <c r="D22" s="51">
        <v>10100181</v>
      </c>
      <c r="E22" s="52">
        <v>16.854999999999997</v>
      </c>
      <c r="F22" s="107"/>
      <c r="G22" s="53">
        <f t="shared" si="0"/>
        <v>0.08572809114490614</v>
      </c>
      <c r="H22" s="54">
        <v>16.854999999999997</v>
      </c>
      <c r="I22" s="54">
        <v>16.854999999999997</v>
      </c>
      <c r="J22" s="55">
        <v>3</v>
      </c>
      <c r="K22" s="54">
        <v>16.854999999999997</v>
      </c>
      <c r="L22" s="54">
        <v>16.854999999999997</v>
      </c>
      <c r="M22" s="54">
        <v>16.854999999999997</v>
      </c>
      <c r="N22" s="54">
        <v>16.854999999999997</v>
      </c>
      <c r="O22" s="54">
        <v>16.854999999999997</v>
      </c>
      <c r="P22" s="55">
        <v>1</v>
      </c>
      <c r="Q22" s="54">
        <v>16.854999999999997</v>
      </c>
      <c r="R22" s="54">
        <v>16.854999999999997</v>
      </c>
      <c r="S22" s="55">
        <v>1</v>
      </c>
      <c r="T22" s="55">
        <v>1</v>
      </c>
    </row>
    <row r="23" spans="1:20" ht="15">
      <c r="A23" s="43">
        <v>17</v>
      </c>
      <c r="B23" s="93">
        <v>400071</v>
      </c>
      <c r="C23" s="50" t="s">
        <v>3</v>
      </c>
      <c r="D23" s="51">
        <v>10102186</v>
      </c>
      <c r="E23" s="52">
        <v>6.2</v>
      </c>
      <c r="F23" s="107"/>
      <c r="G23" s="53">
        <f t="shared" si="0"/>
        <v>0.03153450994354305</v>
      </c>
      <c r="H23" s="54">
        <v>6.2</v>
      </c>
      <c r="I23" s="54">
        <v>6.2</v>
      </c>
      <c r="J23" s="55">
        <v>2</v>
      </c>
      <c r="K23" s="54">
        <v>6.2</v>
      </c>
      <c r="L23" s="54">
        <v>6.2</v>
      </c>
      <c r="M23" s="54">
        <v>6.2</v>
      </c>
      <c r="N23" s="54">
        <v>6.2</v>
      </c>
      <c r="O23" s="54">
        <v>6.2</v>
      </c>
      <c r="P23" s="55">
        <v>1</v>
      </c>
      <c r="Q23" s="54">
        <v>6.2</v>
      </c>
      <c r="R23" s="54">
        <v>6.2</v>
      </c>
      <c r="S23" s="55">
        <v>1</v>
      </c>
      <c r="T23" s="55">
        <v>1</v>
      </c>
    </row>
    <row r="24" spans="1:20" ht="15">
      <c r="A24" s="43">
        <v>18</v>
      </c>
      <c r="B24" s="93">
        <v>400065</v>
      </c>
      <c r="C24" s="50" t="s">
        <v>6</v>
      </c>
      <c r="D24" s="45">
        <v>10284057</v>
      </c>
      <c r="E24" s="52">
        <v>13.299999999999999</v>
      </c>
      <c r="F24" s="107"/>
      <c r="G24" s="53">
        <f t="shared" si="0"/>
        <v>0.06764661004018106</v>
      </c>
      <c r="H24" s="54">
        <v>13.299999999999999</v>
      </c>
      <c r="I24" s="54">
        <v>13.299999999999999</v>
      </c>
      <c r="J24" s="55">
        <v>2</v>
      </c>
      <c r="K24" s="54">
        <v>13.299999999999999</v>
      </c>
      <c r="L24" s="54">
        <v>13.299999999999999</v>
      </c>
      <c r="M24" s="54">
        <v>13.299999999999999</v>
      </c>
      <c r="N24" s="54">
        <v>13.299999999999999</v>
      </c>
      <c r="O24" s="54">
        <v>13.299999999999999</v>
      </c>
      <c r="P24" s="55">
        <v>1</v>
      </c>
      <c r="Q24" s="54">
        <v>13.299999999999999</v>
      </c>
      <c r="R24" s="54">
        <v>13.299999999999999</v>
      </c>
      <c r="S24" s="55">
        <v>1</v>
      </c>
      <c r="T24" s="55">
        <v>1</v>
      </c>
    </row>
    <row r="25" spans="1:20" ht="15">
      <c r="A25" s="43">
        <v>19</v>
      </c>
      <c r="B25" s="93">
        <v>400067</v>
      </c>
      <c r="C25" s="50" t="s">
        <v>11</v>
      </c>
      <c r="D25" s="45">
        <v>10221462</v>
      </c>
      <c r="E25" s="52">
        <v>14</v>
      </c>
      <c r="F25" s="107"/>
      <c r="G25" s="53">
        <f t="shared" si="0"/>
        <v>0.0712069579370327</v>
      </c>
      <c r="H25" s="54">
        <v>14</v>
      </c>
      <c r="I25" s="54">
        <v>14</v>
      </c>
      <c r="J25" s="55">
        <v>2</v>
      </c>
      <c r="K25" s="54">
        <v>14</v>
      </c>
      <c r="L25" s="54">
        <v>14</v>
      </c>
      <c r="M25" s="54">
        <v>14</v>
      </c>
      <c r="N25" s="54">
        <v>14</v>
      </c>
      <c r="O25" s="54">
        <v>14</v>
      </c>
      <c r="P25" s="55">
        <v>1</v>
      </c>
      <c r="Q25" s="54">
        <v>14</v>
      </c>
      <c r="R25" s="54">
        <v>14</v>
      </c>
      <c r="S25" s="55">
        <v>1</v>
      </c>
      <c r="T25" s="55">
        <v>1</v>
      </c>
    </row>
    <row r="26" spans="1:20" ht="15.75" thickBot="1">
      <c r="A26" s="58">
        <v>20</v>
      </c>
      <c r="B26" s="94">
        <v>400087</v>
      </c>
      <c r="C26" s="59" t="s">
        <v>23</v>
      </c>
      <c r="D26" s="60">
        <v>10284025</v>
      </c>
      <c r="E26" s="61">
        <v>9.204</v>
      </c>
      <c r="F26" s="109"/>
      <c r="G26" s="62">
        <f t="shared" si="0"/>
        <v>0.04681348863231778</v>
      </c>
      <c r="H26" s="63">
        <v>9.204</v>
      </c>
      <c r="I26" s="63">
        <v>9.204</v>
      </c>
      <c r="J26" s="64">
        <v>2</v>
      </c>
      <c r="K26" s="63">
        <v>9.204</v>
      </c>
      <c r="L26" s="63">
        <v>9.204</v>
      </c>
      <c r="M26" s="63">
        <v>9.204</v>
      </c>
      <c r="N26" s="63">
        <v>9.204</v>
      </c>
      <c r="O26" s="63">
        <v>9.204</v>
      </c>
      <c r="P26" s="64">
        <v>1</v>
      </c>
      <c r="Q26" s="63">
        <v>9.204</v>
      </c>
      <c r="R26" s="63">
        <v>9.204</v>
      </c>
      <c r="S26" s="64">
        <v>1</v>
      </c>
      <c r="T26" s="64">
        <v>1</v>
      </c>
    </row>
    <row r="27" spans="1:20" ht="15.75" customHeight="1">
      <c r="A27" s="3"/>
      <c r="B27" s="3"/>
      <c r="C27" s="3"/>
      <c r="D27" s="3"/>
      <c r="E27" s="21">
        <f>SUM(E7:E26)</f>
        <v>196.61</v>
      </c>
      <c r="F27" s="110"/>
      <c r="G27" s="22">
        <f aca="true" t="shared" si="1" ref="G27:T27">SUM(G7:G26)</f>
        <v>0.9999999999999997</v>
      </c>
      <c r="H27" s="33">
        <f t="shared" si="1"/>
        <v>196.61</v>
      </c>
      <c r="I27" s="33">
        <f t="shared" si="1"/>
        <v>196.61</v>
      </c>
      <c r="J27" s="34">
        <f t="shared" si="1"/>
        <v>39</v>
      </c>
      <c r="K27" s="33">
        <f t="shared" si="1"/>
        <v>196.61</v>
      </c>
      <c r="L27" s="33">
        <f t="shared" si="1"/>
        <v>196.61</v>
      </c>
      <c r="M27" s="33">
        <f t="shared" si="1"/>
        <v>196.61</v>
      </c>
      <c r="N27" s="33">
        <f t="shared" si="1"/>
        <v>196.61</v>
      </c>
      <c r="O27" s="33">
        <f t="shared" si="1"/>
        <v>196.61</v>
      </c>
      <c r="P27" s="34">
        <f t="shared" si="1"/>
        <v>20</v>
      </c>
      <c r="Q27" s="33">
        <f t="shared" si="1"/>
        <v>196.61</v>
      </c>
      <c r="R27" s="33">
        <f t="shared" si="1"/>
        <v>196.61</v>
      </c>
      <c r="S27" s="34">
        <f t="shared" si="1"/>
        <v>20</v>
      </c>
      <c r="T27" s="34">
        <f t="shared" si="1"/>
        <v>20</v>
      </c>
    </row>
    <row r="29" spans="7:20" ht="21.75" thickBot="1">
      <c r="G29" s="99" t="s">
        <v>52</v>
      </c>
      <c r="H29" s="99" t="s">
        <v>53</v>
      </c>
      <c r="I29" s="99" t="s">
        <v>54</v>
      </c>
      <c r="J29" s="99" t="s">
        <v>55</v>
      </c>
      <c r="K29" s="98" t="s">
        <v>56</v>
      </c>
      <c r="L29" s="98" t="s">
        <v>57</v>
      </c>
      <c r="M29" s="98" t="s">
        <v>58</v>
      </c>
      <c r="N29" s="98" t="s">
        <v>59</v>
      </c>
      <c r="O29" s="98" t="s">
        <v>60</v>
      </c>
      <c r="P29" s="98" t="s">
        <v>61</v>
      </c>
      <c r="Q29" s="98" t="s">
        <v>62</v>
      </c>
      <c r="R29" s="98" t="s">
        <v>63</v>
      </c>
      <c r="S29" s="98" t="s">
        <v>64</v>
      </c>
      <c r="T29" s="98" t="s">
        <v>65</v>
      </c>
    </row>
    <row r="30" spans="7:21" ht="81.75" customHeight="1" thickBot="1">
      <c r="G30" s="27" t="s">
        <v>29</v>
      </c>
      <c r="H30" s="28" t="s">
        <v>31</v>
      </c>
      <c r="I30" s="28" t="s">
        <v>33</v>
      </c>
      <c r="J30" s="28" t="s">
        <v>34</v>
      </c>
      <c r="K30" s="28" t="s">
        <v>36</v>
      </c>
      <c r="L30" s="28" t="s">
        <v>37</v>
      </c>
      <c r="M30" s="28" t="s">
        <v>38</v>
      </c>
      <c r="N30" s="28" t="s">
        <v>39</v>
      </c>
      <c r="O30" s="28" t="s">
        <v>40</v>
      </c>
      <c r="P30" s="28" t="s">
        <v>41</v>
      </c>
      <c r="Q30" s="28" t="s">
        <v>43</v>
      </c>
      <c r="R30" s="28" t="s">
        <v>44</v>
      </c>
      <c r="S30" s="28" t="s">
        <v>45</v>
      </c>
      <c r="T30" s="29" t="s">
        <v>46</v>
      </c>
      <c r="U30" s="112" t="s">
        <v>66</v>
      </c>
    </row>
    <row r="31" spans="1:21" ht="52.5" customHeight="1" thickBot="1">
      <c r="A31" s="19" t="s">
        <v>20</v>
      </c>
      <c r="B31" s="20" t="s">
        <v>21</v>
      </c>
      <c r="C31" s="20" t="s">
        <v>22</v>
      </c>
      <c r="D31" s="20" t="s">
        <v>5</v>
      </c>
      <c r="E31" s="20" t="s">
        <v>48</v>
      </c>
      <c r="F31" s="113" t="s">
        <v>51</v>
      </c>
      <c r="G31" s="30">
        <f ca="1">OFFSET('VYPLNIT_Rozpočet dle činností'!$E$4,COLUMN(G$31)-COLUMN($G$31),0)</f>
        <v>0</v>
      </c>
      <c r="H31" s="30">
        <f ca="1">OFFSET('VYPLNIT_Rozpočet dle činností'!$E$4,COLUMN(H$31)-COLUMN($G$31),0)</f>
        <v>0</v>
      </c>
      <c r="I31" s="30">
        <f ca="1">OFFSET('VYPLNIT_Rozpočet dle činností'!$E$4,COLUMN(I$31)-COLUMN($G$31),0)</f>
        <v>0</v>
      </c>
      <c r="J31" s="30">
        <f ca="1">OFFSET('VYPLNIT_Rozpočet dle činností'!$E$4,COLUMN(J$31)-COLUMN($G$31),0)</f>
        <v>0</v>
      </c>
      <c r="K31" s="30">
        <f ca="1">OFFSET('VYPLNIT_Rozpočet dle činností'!$E$4,COLUMN(K$31)-COLUMN($G$31),0)</f>
        <v>0</v>
      </c>
      <c r="L31" s="30">
        <f ca="1">OFFSET('VYPLNIT_Rozpočet dle činností'!$E$4,COLUMN(L$31)-COLUMN($G$31),0)</f>
        <v>0</v>
      </c>
      <c r="M31" s="30">
        <f ca="1">OFFSET('VYPLNIT_Rozpočet dle činností'!$E$4,COLUMN(M$31)-COLUMN($G$31),0)</f>
        <v>0</v>
      </c>
      <c r="N31" s="30">
        <f ca="1">OFFSET('VYPLNIT_Rozpočet dle činností'!$E$4,COLUMN(N$31)-COLUMN($G$31),0)</f>
        <v>0</v>
      </c>
      <c r="O31" s="30">
        <f ca="1">OFFSET('VYPLNIT_Rozpočet dle činností'!$E$4,COLUMN(O$31)-COLUMN($G$31),0)</f>
        <v>0</v>
      </c>
      <c r="P31" s="30">
        <f ca="1">OFFSET('VYPLNIT_Rozpočet dle činností'!$E$4,COLUMN(P$31)-COLUMN($G$31),0)</f>
        <v>0</v>
      </c>
      <c r="Q31" s="30">
        <f ca="1">OFFSET('VYPLNIT_Rozpočet dle činností'!$E$4,COLUMN(Q$31)-COLUMN($G$31),0)</f>
        <v>0</v>
      </c>
      <c r="R31" s="30">
        <f ca="1">OFFSET('VYPLNIT_Rozpočet dle činností'!$E$4,COLUMN(R$31)-COLUMN($G$31),0)</f>
        <v>0</v>
      </c>
      <c r="S31" s="30">
        <f ca="1">OFFSET('VYPLNIT_Rozpočet dle činností'!$E$4,COLUMN(S$31)-COLUMN($G$31),0)</f>
        <v>0</v>
      </c>
      <c r="T31" s="31">
        <f ca="1">OFFSET('VYPLNIT_Rozpočet dle činností'!$E$4,COLUMN(T$31)-COLUMN($G$31),0)</f>
        <v>0</v>
      </c>
      <c r="U31" s="32"/>
    </row>
    <row r="32" spans="1:21" ht="15">
      <c r="A32" s="65">
        <v>1</v>
      </c>
      <c r="B32" s="95">
        <v>400048</v>
      </c>
      <c r="C32" s="66" t="s">
        <v>13</v>
      </c>
      <c r="D32" s="67">
        <v>10101181</v>
      </c>
      <c r="E32" s="68">
        <v>7.505</v>
      </c>
      <c r="F32" s="100"/>
      <c r="G32" s="69">
        <f ca="1">G7*G$31</f>
        <v>0</v>
      </c>
      <c r="H32" s="70">
        <f aca="true" t="shared" si="2" ref="H32:T32">H7*H$31</f>
        <v>0</v>
      </c>
      <c r="I32" s="70">
        <f ca="1" t="shared" si="2"/>
        <v>0</v>
      </c>
      <c r="J32" s="69">
        <f ca="1" t="shared" si="2"/>
        <v>0</v>
      </c>
      <c r="K32" s="70">
        <f ca="1" t="shared" si="2"/>
        <v>0</v>
      </c>
      <c r="L32" s="70">
        <f ca="1" t="shared" si="2"/>
        <v>0</v>
      </c>
      <c r="M32" s="70">
        <f ca="1" t="shared" si="2"/>
        <v>0</v>
      </c>
      <c r="N32" s="70">
        <f ca="1" t="shared" si="2"/>
        <v>0</v>
      </c>
      <c r="O32" s="70">
        <f ca="1" t="shared" si="2"/>
        <v>0</v>
      </c>
      <c r="P32" s="69">
        <f ca="1" t="shared" si="2"/>
        <v>0</v>
      </c>
      <c r="Q32" s="70">
        <f ca="1" t="shared" si="2"/>
        <v>0</v>
      </c>
      <c r="R32" s="70">
        <f ca="1" t="shared" si="2"/>
        <v>0</v>
      </c>
      <c r="S32" s="69">
        <f ca="1" t="shared" si="2"/>
        <v>0</v>
      </c>
      <c r="T32" s="69">
        <f ca="1" t="shared" si="2"/>
        <v>0</v>
      </c>
      <c r="U32" s="71">
        <f ca="1">SUM(G32:T32)</f>
        <v>0</v>
      </c>
    </row>
    <row r="33" spans="1:21" ht="15">
      <c r="A33" s="72">
        <v>2</v>
      </c>
      <c r="B33" s="96">
        <v>400063</v>
      </c>
      <c r="C33" s="73" t="s">
        <v>9</v>
      </c>
      <c r="D33" s="74">
        <v>10100185</v>
      </c>
      <c r="E33" s="75">
        <v>15.899999999999999</v>
      </c>
      <c r="F33" s="101"/>
      <c r="G33" s="76">
        <f aca="true" t="shared" si="3" ref="G33:T33">G8*G$31</f>
        <v>0</v>
      </c>
      <c r="H33" s="76">
        <f ca="1" t="shared" si="3"/>
        <v>0</v>
      </c>
      <c r="I33" s="76">
        <f ca="1" t="shared" si="3"/>
        <v>0</v>
      </c>
      <c r="J33" s="77">
        <f ca="1" t="shared" si="3"/>
        <v>0</v>
      </c>
      <c r="K33" s="76">
        <f ca="1" t="shared" si="3"/>
        <v>0</v>
      </c>
      <c r="L33" s="76">
        <f ca="1" t="shared" si="3"/>
        <v>0</v>
      </c>
      <c r="M33" s="76">
        <f ca="1" t="shared" si="3"/>
        <v>0</v>
      </c>
      <c r="N33" s="76">
        <f ca="1" t="shared" si="3"/>
        <v>0</v>
      </c>
      <c r="O33" s="76">
        <f ca="1" t="shared" si="3"/>
        <v>0</v>
      </c>
      <c r="P33" s="77">
        <f ca="1" t="shared" si="3"/>
        <v>0</v>
      </c>
      <c r="Q33" s="76">
        <f ca="1" t="shared" si="3"/>
        <v>0</v>
      </c>
      <c r="R33" s="76">
        <f ca="1" t="shared" si="3"/>
        <v>0</v>
      </c>
      <c r="S33" s="77">
        <f ca="1" t="shared" si="3"/>
        <v>0</v>
      </c>
      <c r="T33" s="77">
        <f ca="1" t="shared" si="3"/>
        <v>0</v>
      </c>
      <c r="U33" s="78">
        <f aca="true" t="shared" si="4" ref="U33:U52">SUM(G33:T33)</f>
        <v>0</v>
      </c>
    </row>
    <row r="34" spans="1:21" ht="15">
      <c r="A34" s="72">
        <v>3</v>
      </c>
      <c r="B34" s="96">
        <v>400062</v>
      </c>
      <c r="C34" s="79" t="s">
        <v>12</v>
      </c>
      <c r="D34" s="80">
        <v>10100416</v>
      </c>
      <c r="E34" s="81">
        <v>10.366</v>
      </c>
      <c r="F34" s="102"/>
      <c r="G34" s="82">
        <f aca="true" t="shared" si="5" ref="G34:T34">G9*G$31</f>
        <v>0</v>
      </c>
      <c r="H34" s="82">
        <f ca="1" t="shared" si="5"/>
        <v>0</v>
      </c>
      <c r="I34" s="82">
        <f ca="1" t="shared" si="5"/>
        <v>0</v>
      </c>
      <c r="J34" s="82">
        <f ca="1" t="shared" si="5"/>
        <v>0</v>
      </c>
      <c r="K34" s="82">
        <f ca="1" t="shared" si="5"/>
        <v>0</v>
      </c>
      <c r="L34" s="82">
        <f ca="1" t="shared" si="5"/>
        <v>0</v>
      </c>
      <c r="M34" s="82">
        <f ca="1" t="shared" si="5"/>
        <v>0</v>
      </c>
      <c r="N34" s="82">
        <f ca="1" t="shared" si="5"/>
        <v>0</v>
      </c>
      <c r="O34" s="82">
        <f ca="1" t="shared" si="5"/>
        <v>0</v>
      </c>
      <c r="P34" s="82">
        <f ca="1" t="shared" si="5"/>
        <v>0</v>
      </c>
      <c r="Q34" s="82">
        <f ca="1" t="shared" si="5"/>
        <v>0</v>
      </c>
      <c r="R34" s="82">
        <f ca="1" t="shared" si="5"/>
        <v>0</v>
      </c>
      <c r="S34" s="82">
        <f ca="1" t="shared" si="5"/>
        <v>0</v>
      </c>
      <c r="T34" s="82">
        <f ca="1" t="shared" si="5"/>
        <v>0</v>
      </c>
      <c r="U34" s="83">
        <f ca="1" t="shared" si="4"/>
        <v>0</v>
      </c>
    </row>
    <row r="35" spans="1:21" ht="15">
      <c r="A35" s="72">
        <v>4</v>
      </c>
      <c r="B35" s="96">
        <v>400066</v>
      </c>
      <c r="C35" s="79" t="s">
        <v>0</v>
      </c>
      <c r="D35" s="80">
        <v>10226172</v>
      </c>
      <c r="E35" s="81">
        <v>22.2</v>
      </c>
      <c r="F35" s="102"/>
      <c r="G35" s="82">
        <f aca="true" t="shared" si="6" ref="G35:T35">G10*G$31</f>
        <v>0</v>
      </c>
      <c r="H35" s="82">
        <f ca="1" t="shared" si="6"/>
        <v>0</v>
      </c>
      <c r="I35" s="82">
        <f ca="1" t="shared" si="6"/>
        <v>0</v>
      </c>
      <c r="J35" s="82">
        <f ca="1" t="shared" si="6"/>
        <v>0</v>
      </c>
      <c r="K35" s="82">
        <f ca="1" t="shared" si="6"/>
        <v>0</v>
      </c>
      <c r="L35" s="82">
        <f ca="1" t="shared" si="6"/>
        <v>0</v>
      </c>
      <c r="M35" s="82">
        <f ca="1" t="shared" si="6"/>
        <v>0</v>
      </c>
      <c r="N35" s="82">
        <f ca="1" t="shared" si="6"/>
        <v>0</v>
      </c>
      <c r="O35" s="82">
        <f ca="1" t="shared" si="6"/>
        <v>0</v>
      </c>
      <c r="P35" s="82">
        <f ca="1" t="shared" si="6"/>
        <v>0</v>
      </c>
      <c r="Q35" s="82">
        <f ca="1" t="shared" si="6"/>
        <v>0</v>
      </c>
      <c r="R35" s="82">
        <f ca="1" t="shared" si="6"/>
        <v>0</v>
      </c>
      <c r="S35" s="82">
        <f ca="1" t="shared" si="6"/>
        <v>0</v>
      </c>
      <c r="T35" s="82">
        <f ca="1" t="shared" si="6"/>
        <v>0</v>
      </c>
      <c r="U35" s="83">
        <f ca="1" t="shared" si="4"/>
        <v>0</v>
      </c>
    </row>
    <row r="36" spans="1:21" ht="15">
      <c r="A36" s="72">
        <v>5</v>
      </c>
      <c r="B36" s="96">
        <v>400069</v>
      </c>
      <c r="C36" s="79" t="s">
        <v>4</v>
      </c>
      <c r="D36" s="80">
        <v>10100859</v>
      </c>
      <c r="E36" s="81">
        <v>4.300000000000001</v>
      </c>
      <c r="F36" s="102"/>
      <c r="G36" s="82">
        <f aca="true" t="shared" si="7" ref="G36:T36">G11*G$31</f>
        <v>0</v>
      </c>
      <c r="H36" s="82">
        <f ca="1" t="shared" si="7"/>
        <v>0</v>
      </c>
      <c r="I36" s="82">
        <f ca="1" t="shared" si="7"/>
        <v>0</v>
      </c>
      <c r="J36" s="82">
        <f ca="1" t="shared" si="7"/>
        <v>0</v>
      </c>
      <c r="K36" s="82">
        <f ca="1" t="shared" si="7"/>
        <v>0</v>
      </c>
      <c r="L36" s="82">
        <f ca="1" t="shared" si="7"/>
        <v>0</v>
      </c>
      <c r="M36" s="82">
        <f ca="1" t="shared" si="7"/>
        <v>0</v>
      </c>
      <c r="N36" s="82">
        <f ca="1" t="shared" si="7"/>
        <v>0</v>
      </c>
      <c r="O36" s="82">
        <f ca="1" t="shared" si="7"/>
        <v>0</v>
      </c>
      <c r="P36" s="82">
        <f ca="1" t="shared" si="7"/>
        <v>0</v>
      </c>
      <c r="Q36" s="82">
        <f ca="1" t="shared" si="7"/>
        <v>0</v>
      </c>
      <c r="R36" s="82">
        <f ca="1" t="shared" si="7"/>
        <v>0</v>
      </c>
      <c r="S36" s="82">
        <f ca="1" t="shared" si="7"/>
        <v>0</v>
      </c>
      <c r="T36" s="82">
        <f ca="1" t="shared" si="7"/>
        <v>0</v>
      </c>
      <c r="U36" s="83">
        <f ca="1" t="shared" si="4"/>
        <v>0</v>
      </c>
    </row>
    <row r="37" spans="1:21" ht="15">
      <c r="A37" s="72">
        <v>6</v>
      </c>
      <c r="B37" s="96">
        <v>400076</v>
      </c>
      <c r="C37" s="73" t="s">
        <v>19</v>
      </c>
      <c r="D37" s="74">
        <v>10105751</v>
      </c>
      <c r="E37" s="81">
        <v>1.6</v>
      </c>
      <c r="F37" s="102"/>
      <c r="G37" s="82">
        <f aca="true" t="shared" si="8" ref="G37:T37">G12*G$31</f>
        <v>0</v>
      </c>
      <c r="H37" s="82">
        <f ca="1" t="shared" si="8"/>
        <v>0</v>
      </c>
      <c r="I37" s="82">
        <f ca="1" t="shared" si="8"/>
        <v>0</v>
      </c>
      <c r="J37" s="82">
        <f ca="1" t="shared" si="8"/>
        <v>0</v>
      </c>
      <c r="K37" s="82">
        <f ca="1" t="shared" si="8"/>
        <v>0</v>
      </c>
      <c r="L37" s="82">
        <f ca="1" t="shared" si="8"/>
        <v>0</v>
      </c>
      <c r="M37" s="82">
        <f ca="1" t="shared" si="8"/>
        <v>0</v>
      </c>
      <c r="N37" s="82">
        <f ca="1" t="shared" si="8"/>
        <v>0</v>
      </c>
      <c r="O37" s="82">
        <f ca="1" t="shared" si="8"/>
        <v>0</v>
      </c>
      <c r="P37" s="82">
        <f ca="1" t="shared" si="8"/>
        <v>0</v>
      </c>
      <c r="Q37" s="82">
        <f ca="1" t="shared" si="8"/>
        <v>0</v>
      </c>
      <c r="R37" s="82">
        <f ca="1" t="shared" si="8"/>
        <v>0</v>
      </c>
      <c r="S37" s="82">
        <f ca="1" t="shared" si="8"/>
        <v>0</v>
      </c>
      <c r="T37" s="82">
        <f ca="1" t="shared" si="8"/>
        <v>0</v>
      </c>
      <c r="U37" s="83">
        <f ca="1" t="shared" si="4"/>
        <v>0</v>
      </c>
    </row>
    <row r="38" spans="1:21" ht="15">
      <c r="A38" s="72">
        <v>7</v>
      </c>
      <c r="B38" s="96">
        <v>400082</v>
      </c>
      <c r="C38" s="73" t="s">
        <v>14</v>
      </c>
      <c r="D38" s="74">
        <v>10100091</v>
      </c>
      <c r="E38" s="81">
        <v>30.38</v>
      </c>
      <c r="F38" s="102"/>
      <c r="G38" s="82">
        <f aca="true" t="shared" si="9" ref="G38:T38">G13*G$31</f>
        <v>0</v>
      </c>
      <c r="H38" s="82">
        <f ca="1" t="shared" si="9"/>
        <v>0</v>
      </c>
      <c r="I38" s="82">
        <f ca="1" t="shared" si="9"/>
        <v>0</v>
      </c>
      <c r="J38" s="82">
        <f ca="1" t="shared" si="9"/>
        <v>0</v>
      </c>
      <c r="K38" s="82">
        <f ca="1" t="shared" si="9"/>
        <v>0</v>
      </c>
      <c r="L38" s="82">
        <f ca="1" t="shared" si="9"/>
        <v>0</v>
      </c>
      <c r="M38" s="82">
        <f ca="1" t="shared" si="9"/>
        <v>0</v>
      </c>
      <c r="N38" s="82">
        <f ca="1" t="shared" si="9"/>
        <v>0</v>
      </c>
      <c r="O38" s="82">
        <f ca="1" t="shared" si="9"/>
        <v>0</v>
      </c>
      <c r="P38" s="82">
        <f ca="1" t="shared" si="9"/>
        <v>0</v>
      </c>
      <c r="Q38" s="82">
        <f ca="1" t="shared" si="9"/>
        <v>0</v>
      </c>
      <c r="R38" s="82">
        <f ca="1" t="shared" si="9"/>
        <v>0</v>
      </c>
      <c r="S38" s="82">
        <f ca="1" t="shared" si="9"/>
        <v>0</v>
      </c>
      <c r="T38" s="82">
        <f ca="1" t="shared" si="9"/>
        <v>0</v>
      </c>
      <c r="U38" s="83">
        <f ca="1" t="shared" si="4"/>
        <v>0</v>
      </c>
    </row>
    <row r="39" spans="1:21" ht="15">
      <c r="A39" s="72">
        <v>8</v>
      </c>
      <c r="B39" s="96">
        <v>400080</v>
      </c>
      <c r="C39" s="79" t="s">
        <v>16</v>
      </c>
      <c r="D39" s="74">
        <v>10238244</v>
      </c>
      <c r="E39" s="81">
        <v>1.2</v>
      </c>
      <c r="F39" s="102"/>
      <c r="G39" s="82">
        <f aca="true" t="shared" si="10" ref="G39:T39">G14*G$31</f>
        <v>0</v>
      </c>
      <c r="H39" s="82">
        <f ca="1" t="shared" si="10"/>
        <v>0</v>
      </c>
      <c r="I39" s="82">
        <f ca="1" t="shared" si="10"/>
        <v>0</v>
      </c>
      <c r="J39" s="82">
        <f ca="1" t="shared" si="10"/>
        <v>0</v>
      </c>
      <c r="K39" s="82">
        <f ca="1" t="shared" si="10"/>
        <v>0</v>
      </c>
      <c r="L39" s="82">
        <f ca="1" t="shared" si="10"/>
        <v>0</v>
      </c>
      <c r="M39" s="82">
        <f ca="1" t="shared" si="10"/>
        <v>0</v>
      </c>
      <c r="N39" s="82">
        <f ca="1" t="shared" si="10"/>
        <v>0</v>
      </c>
      <c r="O39" s="82">
        <f ca="1" t="shared" si="10"/>
        <v>0</v>
      </c>
      <c r="P39" s="82">
        <f ca="1" t="shared" si="10"/>
        <v>0</v>
      </c>
      <c r="Q39" s="82">
        <f ca="1" t="shared" si="10"/>
        <v>0</v>
      </c>
      <c r="R39" s="82">
        <f ca="1" t="shared" si="10"/>
        <v>0</v>
      </c>
      <c r="S39" s="82">
        <f ca="1" t="shared" si="10"/>
        <v>0</v>
      </c>
      <c r="T39" s="82">
        <f ca="1" t="shared" si="10"/>
        <v>0</v>
      </c>
      <c r="U39" s="83">
        <f ca="1" t="shared" si="4"/>
        <v>0</v>
      </c>
    </row>
    <row r="40" spans="1:21" ht="15">
      <c r="A40" s="72">
        <v>9</v>
      </c>
      <c r="B40" s="96">
        <v>400081</v>
      </c>
      <c r="C40" s="79" t="s">
        <v>17</v>
      </c>
      <c r="D40" s="74">
        <v>10226592</v>
      </c>
      <c r="E40" s="81">
        <v>1.6</v>
      </c>
      <c r="F40" s="102"/>
      <c r="G40" s="82">
        <f aca="true" t="shared" si="11" ref="G40:T40">G15*G$31</f>
        <v>0</v>
      </c>
      <c r="H40" s="82">
        <f ca="1" t="shared" si="11"/>
        <v>0</v>
      </c>
      <c r="I40" s="82">
        <f ca="1" t="shared" si="11"/>
        <v>0</v>
      </c>
      <c r="J40" s="82">
        <f ca="1" t="shared" si="11"/>
        <v>0</v>
      </c>
      <c r="K40" s="82">
        <f ca="1" t="shared" si="11"/>
        <v>0</v>
      </c>
      <c r="L40" s="82">
        <f ca="1" t="shared" si="11"/>
        <v>0</v>
      </c>
      <c r="M40" s="82">
        <f ca="1" t="shared" si="11"/>
        <v>0</v>
      </c>
      <c r="N40" s="82">
        <f ca="1" t="shared" si="11"/>
        <v>0</v>
      </c>
      <c r="O40" s="82">
        <f ca="1" t="shared" si="11"/>
        <v>0</v>
      </c>
      <c r="P40" s="82">
        <f ca="1" t="shared" si="11"/>
        <v>0</v>
      </c>
      <c r="Q40" s="82">
        <f ca="1" t="shared" si="11"/>
        <v>0</v>
      </c>
      <c r="R40" s="82">
        <f ca="1" t="shared" si="11"/>
        <v>0</v>
      </c>
      <c r="S40" s="82">
        <f ca="1" t="shared" si="11"/>
        <v>0</v>
      </c>
      <c r="T40" s="82">
        <f ca="1" t="shared" si="11"/>
        <v>0</v>
      </c>
      <c r="U40" s="83">
        <f ca="1" t="shared" si="4"/>
        <v>0</v>
      </c>
    </row>
    <row r="41" spans="1:21" ht="15">
      <c r="A41" s="72">
        <v>10</v>
      </c>
      <c r="B41" s="96">
        <v>400075</v>
      </c>
      <c r="C41" s="79" t="s">
        <v>7</v>
      </c>
      <c r="D41" s="74">
        <v>10226149</v>
      </c>
      <c r="E41" s="84">
        <v>2.3000000000000003</v>
      </c>
      <c r="F41" s="103"/>
      <c r="G41" s="85">
        <f aca="true" t="shared" si="12" ref="G41:T41">G16*G$31</f>
        <v>0</v>
      </c>
      <c r="H41" s="85">
        <f ca="1" t="shared" si="12"/>
        <v>0</v>
      </c>
      <c r="I41" s="85">
        <f ca="1" t="shared" si="12"/>
        <v>0</v>
      </c>
      <c r="J41" s="82">
        <f ca="1" t="shared" si="12"/>
        <v>0</v>
      </c>
      <c r="K41" s="85">
        <f ca="1" t="shared" si="12"/>
        <v>0</v>
      </c>
      <c r="L41" s="85">
        <f ca="1" t="shared" si="12"/>
        <v>0</v>
      </c>
      <c r="M41" s="85">
        <f ca="1" t="shared" si="12"/>
        <v>0</v>
      </c>
      <c r="N41" s="85">
        <f ca="1" t="shared" si="12"/>
        <v>0</v>
      </c>
      <c r="O41" s="85">
        <f ca="1" t="shared" si="12"/>
        <v>0</v>
      </c>
      <c r="P41" s="82">
        <f ca="1" t="shared" si="12"/>
        <v>0</v>
      </c>
      <c r="Q41" s="85">
        <f ca="1" t="shared" si="12"/>
        <v>0</v>
      </c>
      <c r="R41" s="85">
        <f ca="1" t="shared" si="12"/>
        <v>0</v>
      </c>
      <c r="S41" s="82">
        <f ca="1" t="shared" si="12"/>
        <v>0</v>
      </c>
      <c r="T41" s="82">
        <f ca="1" t="shared" si="12"/>
        <v>0</v>
      </c>
      <c r="U41" s="83">
        <f ca="1" t="shared" si="4"/>
        <v>0</v>
      </c>
    </row>
    <row r="42" spans="1:21" ht="15">
      <c r="A42" s="72">
        <v>11</v>
      </c>
      <c r="B42" s="96">
        <v>400079</v>
      </c>
      <c r="C42" s="79" t="s">
        <v>8</v>
      </c>
      <c r="D42" s="74">
        <v>10228404</v>
      </c>
      <c r="E42" s="84">
        <v>4.2</v>
      </c>
      <c r="F42" s="103"/>
      <c r="G42" s="85">
        <f aca="true" t="shared" si="13" ref="G42:T42">G17*G$31</f>
        <v>0</v>
      </c>
      <c r="H42" s="85">
        <f ca="1" t="shared" si="13"/>
        <v>0</v>
      </c>
      <c r="I42" s="85">
        <f ca="1" t="shared" si="13"/>
        <v>0</v>
      </c>
      <c r="J42" s="82">
        <f ca="1" t="shared" si="13"/>
        <v>0</v>
      </c>
      <c r="K42" s="85">
        <f ca="1" t="shared" si="13"/>
        <v>0</v>
      </c>
      <c r="L42" s="85">
        <f ca="1" t="shared" si="13"/>
        <v>0</v>
      </c>
      <c r="M42" s="85">
        <f ca="1" t="shared" si="13"/>
        <v>0</v>
      </c>
      <c r="N42" s="85">
        <f ca="1" t="shared" si="13"/>
        <v>0</v>
      </c>
      <c r="O42" s="85">
        <f ca="1" t="shared" si="13"/>
        <v>0</v>
      </c>
      <c r="P42" s="82">
        <f ca="1" t="shared" si="13"/>
        <v>0</v>
      </c>
      <c r="Q42" s="85">
        <f ca="1" t="shared" si="13"/>
        <v>0</v>
      </c>
      <c r="R42" s="85">
        <f ca="1" t="shared" si="13"/>
        <v>0</v>
      </c>
      <c r="S42" s="82">
        <f ca="1" t="shared" si="13"/>
        <v>0</v>
      </c>
      <c r="T42" s="82">
        <f ca="1" t="shared" si="13"/>
        <v>0</v>
      </c>
      <c r="U42" s="83">
        <f ca="1" t="shared" si="4"/>
        <v>0</v>
      </c>
    </row>
    <row r="43" spans="1:21" ht="15">
      <c r="A43" s="72">
        <v>12</v>
      </c>
      <c r="B43" s="96">
        <v>400083</v>
      </c>
      <c r="C43" s="79" t="s">
        <v>18</v>
      </c>
      <c r="D43" s="74">
        <v>10284037</v>
      </c>
      <c r="E43" s="81">
        <v>1.4</v>
      </c>
      <c r="F43" s="102"/>
      <c r="G43" s="82">
        <f aca="true" t="shared" si="14" ref="G43:T43">G18*G$31</f>
        <v>0</v>
      </c>
      <c r="H43" s="82">
        <f ca="1" t="shared" si="14"/>
        <v>0</v>
      </c>
      <c r="I43" s="82">
        <f ca="1" t="shared" si="14"/>
        <v>0</v>
      </c>
      <c r="J43" s="82">
        <f ca="1" t="shared" si="14"/>
        <v>0</v>
      </c>
      <c r="K43" s="82">
        <f ca="1" t="shared" si="14"/>
        <v>0</v>
      </c>
      <c r="L43" s="82">
        <f ca="1" t="shared" si="14"/>
        <v>0</v>
      </c>
      <c r="M43" s="82">
        <f ca="1" t="shared" si="14"/>
        <v>0</v>
      </c>
      <c r="N43" s="82">
        <f ca="1" t="shared" si="14"/>
        <v>0</v>
      </c>
      <c r="O43" s="82">
        <f ca="1" t="shared" si="14"/>
        <v>0</v>
      </c>
      <c r="P43" s="82">
        <f ca="1" t="shared" si="14"/>
        <v>0</v>
      </c>
      <c r="Q43" s="82">
        <f ca="1" t="shared" si="14"/>
        <v>0</v>
      </c>
      <c r="R43" s="82">
        <f ca="1" t="shared" si="14"/>
        <v>0</v>
      </c>
      <c r="S43" s="82">
        <f ca="1" t="shared" si="14"/>
        <v>0</v>
      </c>
      <c r="T43" s="82">
        <f ca="1" t="shared" si="14"/>
        <v>0</v>
      </c>
      <c r="U43" s="83">
        <f ca="1" t="shared" si="4"/>
        <v>0</v>
      </c>
    </row>
    <row r="44" spans="1:21" ht="15">
      <c r="A44" s="72">
        <v>13</v>
      </c>
      <c r="B44" s="96">
        <v>400084</v>
      </c>
      <c r="C44" s="73" t="s">
        <v>15</v>
      </c>
      <c r="D44" s="74">
        <v>10102356</v>
      </c>
      <c r="E44" s="84">
        <v>1.9</v>
      </c>
      <c r="F44" s="103"/>
      <c r="G44" s="85">
        <f aca="true" t="shared" si="15" ref="G44:T44">G19*G$31</f>
        <v>0</v>
      </c>
      <c r="H44" s="85">
        <f ca="1" t="shared" si="15"/>
        <v>0</v>
      </c>
      <c r="I44" s="85">
        <f ca="1" t="shared" si="15"/>
        <v>0</v>
      </c>
      <c r="J44" s="82">
        <f ca="1" t="shared" si="15"/>
        <v>0</v>
      </c>
      <c r="K44" s="85">
        <f ca="1" t="shared" si="15"/>
        <v>0</v>
      </c>
      <c r="L44" s="85">
        <f ca="1" t="shared" si="15"/>
        <v>0</v>
      </c>
      <c r="M44" s="85">
        <f ca="1" t="shared" si="15"/>
        <v>0</v>
      </c>
      <c r="N44" s="85">
        <f ca="1" t="shared" si="15"/>
        <v>0</v>
      </c>
      <c r="O44" s="85">
        <f ca="1" t="shared" si="15"/>
        <v>0</v>
      </c>
      <c r="P44" s="82">
        <f ca="1" t="shared" si="15"/>
        <v>0</v>
      </c>
      <c r="Q44" s="85">
        <f ca="1" t="shared" si="15"/>
        <v>0</v>
      </c>
      <c r="R44" s="85">
        <f ca="1" t="shared" si="15"/>
        <v>0</v>
      </c>
      <c r="S44" s="82">
        <f ca="1" t="shared" si="15"/>
        <v>0</v>
      </c>
      <c r="T44" s="82">
        <f ca="1" t="shared" si="15"/>
        <v>0</v>
      </c>
      <c r="U44" s="83">
        <f ca="1" t="shared" si="4"/>
        <v>0</v>
      </c>
    </row>
    <row r="45" spans="1:21" ht="15">
      <c r="A45" s="72">
        <v>14</v>
      </c>
      <c r="B45" s="96">
        <v>400072</v>
      </c>
      <c r="C45" s="79" t="s">
        <v>1</v>
      </c>
      <c r="D45" s="80">
        <v>10224272</v>
      </c>
      <c r="E45" s="81">
        <v>19</v>
      </c>
      <c r="F45" s="102"/>
      <c r="G45" s="82">
        <f aca="true" t="shared" si="16" ref="G45:T45">G20*G$31</f>
        <v>0</v>
      </c>
      <c r="H45" s="82">
        <f ca="1" t="shared" si="16"/>
        <v>0</v>
      </c>
      <c r="I45" s="82">
        <f ca="1" t="shared" si="16"/>
        <v>0</v>
      </c>
      <c r="J45" s="82">
        <f ca="1" t="shared" si="16"/>
        <v>0</v>
      </c>
      <c r="K45" s="82">
        <f ca="1" t="shared" si="16"/>
        <v>0</v>
      </c>
      <c r="L45" s="82">
        <f ca="1" t="shared" si="16"/>
        <v>0</v>
      </c>
      <c r="M45" s="82">
        <f ca="1" t="shared" si="16"/>
        <v>0</v>
      </c>
      <c r="N45" s="82">
        <f ca="1" t="shared" si="16"/>
        <v>0</v>
      </c>
      <c r="O45" s="82">
        <f ca="1" t="shared" si="16"/>
        <v>0</v>
      </c>
      <c r="P45" s="82">
        <f ca="1" t="shared" si="16"/>
        <v>0</v>
      </c>
      <c r="Q45" s="82">
        <f ca="1" t="shared" si="16"/>
        <v>0</v>
      </c>
      <c r="R45" s="82">
        <f ca="1" t="shared" si="16"/>
        <v>0</v>
      </c>
      <c r="S45" s="82">
        <f ca="1" t="shared" si="16"/>
        <v>0</v>
      </c>
      <c r="T45" s="82">
        <f ca="1" t="shared" si="16"/>
        <v>0</v>
      </c>
      <c r="U45" s="83">
        <f ca="1" t="shared" si="4"/>
        <v>0</v>
      </c>
    </row>
    <row r="46" spans="1:21" ht="15">
      <c r="A46" s="72">
        <v>15</v>
      </c>
      <c r="B46" s="96">
        <v>400073</v>
      </c>
      <c r="C46" s="79" t="s">
        <v>2</v>
      </c>
      <c r="D46" s="80">
        <v>10100251</v>
      </c>
      <c r="E46" s="81">
        <v>13.2</v>
      </c>
      <c r="F46" s="102"/>
      <c r="G46" s="82">
        <f aca="true" t="shared" si="17" ref="G46:T46">G21*G$31</f>
        <v>0</v>
      </c>
      <c r="H46" s="82">
        <f ca="1" t="shared" si="17"/>
        <v>0</v>
      </c>
      <c r="I46" s="82">
        <f ca="1" t="shared" si="17"/>
        <v>0</v>
      </c>
      <c r="J46" s="82">
        <f ca="1" t="shared" si="17"/>
        <v>0</v>
      </c>
      <c r="K46" s="82">
        <f ca="1" t="shared" si="17"/>
        <v>0</v>
      </c>
      <c r="L46" s="82">
        <f ca="1" t="shared" si="17"/>
        <v>0</v>
      </c>
      <c r="M46" s="82">
        <f ca="1" t="shared" si="17"/>
        <v>0</v>
      </c>
      <c r="N46" s="82">
        <f ca="1" t="shared" si="17"/>
        <v>0</v>
      </c>
      <c r="O46" s="82">
        <f ca="1" t="shared" si="17"/>
        <v>0</v>
      </c>
      <c r="P46" s="82">
        <f ca="1" t="shared" si="17"/>
        <v>0</v>
      </c>
      <c r="Q46" s="82">
        <f ca="1" t="shared" si="17"/>
        <v>0</v>
      </c>
      <c r="R46" s="82">
        <f ca="1" t="shared" si="17"/>
        <v>0</v>
      </c>
      <c r="S46" s="82">
        <f ca="1" t="shared" si="17"/>
        <v>0</v>
      </c>
      <c r="T46" s="82">
        <f ca="1" t="shared" si="17"/>
        <v>0</v>
      </c>
      <c r="U46" s="83">
        <f ca="1" t="shared" si="4"/>
        <v>0</v>
      </c>
    </row>
    <row r="47" spans="1:21" ht="15">
      <c r="A47" s="72">
        <v>16</v>
      </c>
      <c r="B47" s="96">
        <v>400070</v>
      </c>
      <c r="C47" s="79" t="s">
        <v>10</v>
      </c>
      <c r="D47" s="80">
        <v>10100181</v>
      </c>
      <c r="E47" s="81">
        <v>16.854999999999997</v>
      </c>
      <c r="F47" s="102"/>
      <c r="G47" s="82">
        <f aca="true" t="shared" si="18" ref="G47:T47">G22*G$31</f>
        <v>0</v>
      </c>
      <c r="H47" s="82">
        <f ca="1" t="shared" si="18"/>
        <v>0</v>
      </c>
      <c r="I47" s="82">
        <f ca="1" t="shared" si="18"/>
        <v>0</v>
      </c>
      <c r="J47" s="82">
        <f ca="1" t="shared" si="18"/>
        <v>0</v>
      </c>
      <c r="K47" s="82">
        <f ca="1" t="shared" si="18"/>
        <v>0</v>
      </c>
      <c r="L47" s="82">
        <f ca="1" t="shared" si="18"/>
        <v>0</v>
      </c>
      <c r="M47" s="82">
        <f ca="1" t="shared" si="18"/>
        <v>0</v>
      </c>
      <c r="N47" s="82">
        <f ca="1" t="shared" si="18"/>
        <v>0</v>
      </c>
      <c r="O47" s="82">
        <f ca="1" t="shared" si="18"/>
        <v>0</v>
      </c>
      <c r="P47" s="82">
        <f ca="1" t="shared" si="18"/>
        <v>0</v>
      </c>
      <c r="Q47" s="82">
        <f ca="1" t="shared" si="18"/>
        <v>0</v>
      </c>
      <c r="R47" s="82">
        <f ca="1" t="shared" si="18"/>
        <v>0</v>
      </c>
      <c r="S47" s="82">
        <f ca="1" t="shared" si="18"/>
        <v>0</v>
      </c>
      <c r="T47" s="82">
        <f ca="1" t="shared" si="18"/>
        <v>0</v>
      </c>
      <c r="U47" s="83">
        <f ca="1" t="shared" si="4"/>
        <v>0</v>
      </c>
    </row>
    <row r="48" spans="1:21" ht="15">
      <c r="A48" s="72">
        <v>17</v>
      </c>
      <c r="B48" s="96">
        <v>400071</v>
      </c>
      <c r="C48" s="79" t="s">
        <v>3</v>
      </c>
      <c r="D48" s="80">
        <v>10102186</v>
      </c>
      <c r="E48" s="81">
        <v>6.2</v>
      </c>
      <c r="F48" s="102"/>
      <c r="G48" s="82">
        <f aca="true" t="shared" si="19" ref="G48:T48">G23*G$31</f>
        <v>0</v>
      </c>
      <c r="H48" s="82">
        <f ca="1" t="shared" si="19"/>
        <v>0</v>
      </c>
      <c r="I48" s="82">
        <f ca="1" t="shared" si="19"/>
        <v>0</v>
      </c>
      <c r="J48" s="82">
        <f ca="1" t="shared" si="19"/>
        <v>0</v>
      </c>
      <c r="K48" s="82">
        <f ca="1" t="shared" si="19"/>
        <v>0</v>
      </c>
      <c r="L48" s="82">
        <f ca="1" t="shared" si="19"/>
        <v>0</v>
      </c>
      <c r="M48" s="82">
        <f ca="1" t="shared" si="19"/>
        <v>0</v>
      </c>
      <c r="N48" s="82">
        <f ca="1" t="shared" si="19"/>
        <v>0</v>
      </c>
      <c r="O48" s="82">
        <f ca="1" t="shared" si="19"/>
        <v>0</v>
      </c>
      <c r="P48" s="82">
        <f ca="1" t="shared" si="19"/>
        <v>0</v>
      </c>
      <c r="Q48" s="82">
        <f ca="1" t="shared" si="19"/>
        <v>0</v>
      </c>
      <c r="R48" s="82">
        <f ca="1" t="shared" si="19"/>
        <v>0</v>
      </c>
      <c r="S48" s="82">
        <f ca="1" t="shared" si="19"/>
        <v>0</v>
      </c>
      <c r="T48" s="82">
        <f ca="1" t="shared" si="19"/>
        <v>0</v>
      </c>
      <c r="U48" s="83">
        <f ca="1" t="shared" si="4"/>
        <v>0</v>
      </c>
    </row>
    <row r="49" spans="1:21" ht="15">
      <c r="A49" s="72">
        <v>18</v>
      </c>
      <c r="B49" s="96">
        <v>400065</v>
      </c>
      <c r="C49" s="79" t="s">
        <v>6</v>
      </c>
      <c r="D49" s="74">
        <v>10284057</v>
      </c>
      <c r="E49" s="81">
        <v>13.299999999999999</v>
      </c>
      <c r="F49" s="102"/>
      <c r="G49" s="82">
        <f aca="true" t="shared" si="20" ref="G49:T49">G24*G$31</f>
        <v>0</v>
      </c>
      <c r="H49" s="82">
        <f ca="1" t="shared" si="20"/>
        <v>0</v>
      </c>
      <c r="I49" s="82">
        <f ca="1" t="shared" si="20"/>
        <v>0</v>
      </c>
      <c r="J49" s="82">
        <f ca="1" t="shared" si="20"/>
        <v>0</v>
      </c>
      <c r="K49" s="82">
        <f ca="1" t="shared" si="20"/>
        <v>0</v>
      </c>
      <c r="L49" s="82">
        <f ca="1" t="shared" si="20"/>
        <v>0</v>
      </c>
      <c r="M49" s="82">
        <f ca="1" t="shared" si="20"/>
        <v>0</v>
      </c>
      <c r="N49" s="82">
        <f ca="1" t="shared" si="20"/>
        <v>0</v>
      </c>
      <c r="O49" s="82">
        <f ca="1" t="shared" si="20"/>
        <v>0</v>
      </c>
      <c r="P49" s="82">
        <f ca="1" t="shared" si="20"/>
        <v>0</v>
      </c>
      <c r="Q49" s="82">
        <f ca="1" t="shared" si="20"/>
        <v>0</v>
      </c>
      <c r="R49" s="82">
        <f ca="1" t="shared" si="20"/>
        <v>0</v>
      </c>
      <c r="S49" s="82">
        <f ca="1" t="shared" si="20"/>
        <v>0</v>
      </c>
      <c r="T49" s="82">
        <f ca="1" t="shared" si="20"/>
        <v>0</v>
      </c>
      <c r="U49" s="83">
        <f ca="1" t="shared" si="4"/>
        <v>0</v>
      </c>
    </row>
    <row r="50" spans="1:21" ht="15">
      <c r="A50" s="72">
        <v>19</v>
      </c>
      <c r="B50" s="96">
        <v>400067</v>
      </c>
      <c r="C50" s="79" t="s">
        <v>11</v>
      </c>
      <c r="D50" s="74">
        <v>10221462</v>
      </c>
      <c r="E50" s="81">
        <v>14</v>
      </c>
      <c r="F50" s="102"/>
      <c r="G50" s="82">
        <f aca="true" t="shared" si="21" ref="G50:T50">G25*G$31</f>
        <v>0</v>
      </c>
      <c r="H50" s="82">
        <f ca="1" t="shared" si="21"/>
        <v>0</v>
      </c>
      <c r="I50" s="82">
        <f ca="1" t="shared" si="21"/>
        <v>0</v>
      </c>
      <c r="J50" s="82">
        <f ca="1" t="shared" si="21"/>
        <v>0</v>
      </c>
      <c r="K50" s="82">
        <f ca="1" t="shared" si="21"/>
        <v>0</v>
      </c>
      <c r="L50" s="82">
        <f ca="1" t="shared" si="21"/>
        <v>0</v>
      </c>
      <c r="M50" s="82">
        <f ca="1" t="shared" si="21"/>
        <v>0</v>
      </c>
      <c r="N50" s="82">
        <f ca="1" t="shared" si="21"/>
        <v>0</v>
      </c>
      <c r="O50" s="82">
        <f ca="1" t="shared" si="21"/>
        <v>0</v>
      </c>
      <c r="P50" s="82">
        <f ca="1" t="shared" si="21"/>
        <v>0</v>
      </c>
      <c r="Q50" s="82">
        <f ca="1" t="shared" si="21"/>
        <v>0</v>
      </c>
      <c r="R50" s="82">
        <f ca="1" t="shared" si="21"/>
        <v>0</v>
      </c>
      <c r="S50" s="82">
        <f ca="1" t="shared" si="21"/>
        <v>0</v>
      </c>
      <c r="T50" s="82">
        <f ca="1" t="shared" si="21"/>
        <v>0</v>
      </c>
      <c r="U50" s="83">
        <f ca="1" t="shared" si="4"/>
        <v>0</v>
      </c>
    </row>
    <row r="51" spans="1:21" ht="15.75" thickBot="1">
      <c r="A51" s="86">
        <v>20</v>
      </c>
      <c r="B51" s="97">
        <v>400087</v>
      </c>
      <c r="C51" s="87" t="s">
        <v>23</v>
      </c>
      <c r="D51" s="88">
        <v>10284025</v>
      </c>
      <c r="E51" s="89">
        <v>9.204</v>
      </c>
      <c r="F51" s="104"/>
      <c r="G51" s="90">
        <f aca="true" t="shared" si="22" ref="G51:T51">G26*G$31</f>
        <v>0</v>
      </c>
      <c r="H51" s="90">
        <f ca="1" t="shared" si="22"/>
        <v>0</v>
      </c>
      <c r="I51" s="90">
        <f ca="1" t="shared" si="22"/>
        <v>0</v>
      </c>
      <c r="J51" s="90">
        <f ca="1" t="shared" si="22"/>
        <v>0</v>
      </c>
      <c r="K51" s="90">
        <f ca="1" t="shared" si="22"/>
        <v>0</v>
      </c>
      <c r="L51" s="90">
        <f ca="1" t="shared" si="22"/>
        <v>0</v>
      </c>
      <c r="M51" s="90">
        <f ca="1" t="shared" si="22"/>
        <v>0</v>
      </c>
      <c r="N51" s="90">
        <f ca="1" t="shared" si="22"/>
        <v>0</v>
      </c>
      <c r="O51" s="90">
        <f ca="1" t="shared" si="22"/>
        <v>0</v>
      </c>
      <c r="P51" s="90">
        <f ca="1" t="shared" si="22"/>
        <v>0</v>
      </c>
      <c r="Q51" s="90">
        <f ca="1" t="shared" si="22"/>
        <v>0</v>
      </c>
      <c r="R51" s="90">
        <f ca="1" t="shared" si="22"/>
        <v>0</v>
      </c>
      <c r="S51" s="90">
        <f ca="1" t="shared" si="22"/>
        <v>0</v>
      </c>
      <c r="T51" s="90">
        <f ca="1" t="shared" si="22"/>
        <v>0</v>
      </c>
      <c r="U51" s="91">
        <f ca="1" t="shared" si="4"/>
        <v>0</v>
      </c>
    </row>
    <row r="52" spans="1:21" ht="31.5" customHeight="1">
      <c r="A52" s="3"/>
      <c r="B52" s="3"/>
      <c r="C52" s="3"/>
      <c r="D52" s="3"/>
      <c r="E52" s="21">
        <f>SUM(E32:E51)</f>
        <v>196.61</v>
      </c>
      <c r="F52" s="110"/>
      <c r="G52" s="23">
        <f aca="true" t="shared" si="23" ref="G52">SUM(G32:G51)</f>
        <v>0</v>
      </c>
      <c r="H52" s="35">
        <f aca="true" t="shared" si="24" ref="H52">SUM(H32:H51)</f>
        <v>0</v>
      </c>
      <c r="I52" s="35">
        <f aca="true" t="shared" si="25" ref="I52">SUM(I32:I51)</f>
        <v>0</v>
      </c>
      <c r="J52" s="35">
        <f aca="true" t="shared" si="26" ref="J52">SUM(J32:J51)</f>
        <v>0</v>
      </c>
      <c r="K52" s="35">
        <f aca="true" t="shared" si="27" ref="K52">SUM(K32:K51)</f>
        <v>0</v>
      </c>
      <c r="L52" s="35">
        <f aca="true" t="shared" si="28" ref="L52">SUM(L32:L51)</f>
        <v>0</v>
      </c>
      <c r="M52" s="35">
        <f aca="true" t="shared" si="29" ref="M52">SUM(M32:M51)</f>
        <v>0</v>
      </c>
      <c r="N52" s="35">
        <f aca="true" t="shared" si="30" ref="N52">SUM(N32:N51)</f>
        <v>0</v>
      </c>
      <c r="O52" s="35">
        <f aca="true" t="shared" si="31" ref="O52">SUM(O32:O51)</f>
        <v>0</v>
      </c>
      <c r="P52" s="35">
        <f aca="true" t="shared" si="32" ref="P52">SUM(P32:P51)</f>
        <v>0</v>
      </c>
      <c r="Q52" s="35">
        <f aca="true" t="shared" si="33" ref="Q52">SUM(Q32:Q51)</f>
        <v>0</v>
      </c>
      <c r="R52" s="35">
        <f aca="true" t="shared" si="34" ref="R52">SUM(R32:R51)</f>
        <v>0</v>
      </c>
      <c r="S52" s="35">
        <f aca="true" t="shared" si="35" ref="S52">SUM(S32:S51)</f>
        <v>0</v>
      </c>
      <c r="T52" s="35">
        <f aca="true" t="shared" si="36" ref="T52">SUM(T32:T51)</f>
        <v>0</v>
      </c>
      <c r="U52" s="111">
        <f ca="1" t="shared" si="4"/>
        <v>0</v>
      </c>
    </row>
  </sheetData>
  <sheetProtection algorithmName="SHA-512" hashValue="LpvgFx3YTsA8K9x8to0Ecwglx0kZT/3H2k3F+nAwKHrWRPux/SOR9hQx0S9RSx3rokzqUAaSs8RSwV8CO38utg==" saltValue="pwjm5Fj0NvE4cmA7RkO3Cw==" spinCount="100000" sheet="1" objects="1" scenarios="1"/>
  <autoFilter ref="A31:U52"/>
  <printOptions/>
  <pageMargins left="0.2755905511811024" right="0.15748031496062992" top="0.35433070866141736" bottom="0.31496062992125984" header="0.31496062992125984" footer="0.31496062992125984"/>
  <pageSetup blackAndWhite="1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Ohře,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Polach David</dc:creator>
  <cp:keywords/>
  <dc:description/>
  <cp:lastModifiedBy>Pöschlová Michaela</cp:lastModifiedBy>
  <cp:lastPrinted>2019-10-01T12:16:54Z</cp:lastPrinted>
  <dcterms:created xsi:type="dcterms:W3CDTF">2015-11-06T06:43:32Z</dcterms:created>
  <dcterms:modified xsi:type="dcterms:W3CDTF">2020-04-01T08:45:18Z</dcterms:modified>
  <cp:category/>
  <cp:version/>
  <cp:contentType/>
  <cp:contentStatus/>
</cp:coreProperties>
</file>