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OPI\úkoly Říha\Výběrová řízení 2020\Výběrové řízení EPS Kačina\"/>
    </mc:Choice>
  </mc:AlternateContent>
  <bookViews>
    <workbookView xWindow="-12" yWindow="-12" windowWidth="13044" windowHeight="12120"/>
  </bookViews>
  <sheets>
    <sheet name="PC" sheetId="6" r:id="rId1"/>
  </sheets>
  <definedNames>
    <definedName name="INF">PC!#REF!</definedName>
  </definedNames>
  <calcPr calcId="162913"/>
</workbook>
</file>

<file path=xl/calcChain.xml><?xml version="1.0" encoding="utf-8"?>
<calcChain xmlns="http://schemas.openxmlformats.org/spreadsheetml/2006/main">
  <c r="M31" i="6" l="1"/>
  <c r="M32" i="6"/>
  <c r="M33" i="6"/>
  <c r="M34" i="6"/>
  <c r="M35" i="6"/>
  <c r="M36" i="6"/>
  <c r="M37" i="6"/>
  <c r="M28" i="6"/>
  <c r="K28" i="6"/>
  <c r="H28" i="6"/>
  <c r="I28" i="6"/>
  <c r="H8" i="6"/>
  <c r="I8" i="6" s="1"/>
  <c r="H9" i="6"/>
  <c r="I9" i="6"/>
  <c r="H10" i="6"/>
  <c r="I10" i="6" s="1"/>
  <c r="H11" i="6"/>
  <c r="I11" i="6"/>
  <c r="H12" i="6"/>
  <c r="I12" i="6" s="1"/>
  <c r="H13" i="6"/>
  <c r="I13" i="6"/>
  <c r="H14" i="6"/>
  <c r="I14" i="6" s="1"/>
  <c r="H15" i="6"/>
  <c r="I15" i="6"/>
  <c r="H16" i="6"/>
  <c r="I16" i="6" s="1"/>
  <c r="H17" i="6"/>
  <c r="I17" i="6"/>
  <c r="H18" i="6"/>
  <c r="I18" i="6" s="1"/>
  <c r="H19" i="6"/>
  <c r="I19" i="6"/>
  <c r="H20" i="6"/>
  <c r="I20" i="6" s="1"/>
  <c r="H21" i="6"/>
  <c r="I21" i="6"/>
  <c r="H22" i="6"/>
  <c r="I22" i="6" s="1"/>
  <c r="H24" i="6"/>
  <c r="I24" i="6"/>
  <c r="H25" i="6"/>
  <c r="I25" i="6" s="1"/>
  <c r="H26" i="6"/>
  <c r="I26" i="6"/>
  <c r="H27" i="6"/>
  <c r="I27" i="6" s="1"/>
  <c r="K8" i="6"/>
  <c r="K9" i="6"/>
  <c r="J30" i="6" s="1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4" i="6"/>
  <c r="K25" i="6"/>
  <c r="K26" i="6"/>
  <c r="K27" i="6"/>
  <c r="M8" i="6"/>
  <c r="M9" i="6"/>
  <c r="L30" i="6" s="1"/>
  <c r="M30" i="6" s="1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4" i="6"/>
  <c r="M25" i="6"/>
  <c r="M26" i="6"/>
  <c r="M27" i="6"/>
  <c r="H31" i="6"/>
  <c r="I31" i="6"/>
  <c r="H32" i="6"/>
  <c r="I32" i="6" s="1"/>
  <c r="H33" i="6"/>
  <c r="I33" i="6"/>
  <c r="H34" i="6"/>
  <c r="I34" i="6" s="1"/>
  <c r="H35" i="6"/>
  <c r="I35" i="6"/>
  <c r="H36" i="6"/>
  <c r="I36" i="6" s="1"/>
  <c r="H37" i="6"/>
  <c r="I37" i="6"/>
  <c r="K31" i="6"/>
  <c r="K32" i="6"/>
  <c r="K33" i="6"/>
  <c r="K34" i="6"/>
  <c r="K35" i="6"/>
  <c r="K36" i="6"/>
  <c r="K37" i="6"/>
  <c r="H30" i="6" l="1"/>
  <c r="I30" i="6" s="1"/>
  <c r="I4" i="6" s="1"/>
  <c r="K30" i="6"/>
  <c r="K4" i="6"/>
  <c r="M4" i="6"/>
</calcChain>
</file>

<file path=xl/sharedStrings.xml><?xml version="1.0" encoding="utf-8"?>
<sst xmlns="http://schemas.openxmlformats.org/spreadsheetml/2006/main" count="120" uniqueCount="74">
  <si>
    <t>ks</t>
  </si>
  <si>
    <t>počet mj</t>
  </si>
  <si>
    <t>měrná jednotka</t>
  </si>
  <si>
    <t>Jednotková cena</t>
  </si>
  <si>
    <t>Celková cena</t>
  </si>
  <si>
    <t>Jednotková cena materiálu</t>
  </si>
  <si>
    <t>Celková cena materiálu</t>
  </si>
  <si>
    <t>Celková cena prací</t>
  </si>
  <si>
    <t>m</t>
  </si>
  <si>
    <t>Stavební přípomoci</t>
  </si>
  <si>
    <t>Mimostaveništní doprava dodávek</t>
  </si>
  <si>
    <t>Podíl přidružených výkonů</t>
  </si>
  <si>
    <t>Drobné práce montážního charakteru</t>
  </si>
  <si>
    <t>Revize</t>
  </si>
  <si>
    <t>Výchozí revize a revizní zpráva</t>
  </si>
  <si>
    <t>Dokumentace</t>
  </si>
  <si>
    <t>Dokumentace skutečného provedení stavby</t>
  </si>
  <si>
    <t>Supervize</t>
  </si>
  <si>
    <t>Označení, popis a relevantní typ</t>
  </si>
  <si>
    <t>Pomocný související elektroinstalační a kompletační materiál a práce</t>
  </si>
  <si>
    <t>Ovládací panel s displejem</t>
  </si>
  <si>
    <t>Česká lokalizace ústředny</t>
  </si>
  <si>
    <t>Opticko-kouřový automatický hlásič</t>
  </si>
  <si>
    <t>Sokl hlásiče</t>
  </si>
  <si>
    <t>Držák štítku na patici</t>
  </si>
  <si>
    <t>bal.</t>
  </si>
  <si>
    <t>Sekání drážek pro elektroinstalační trubky, včetně zapravení</t>
  </si>
  <si>
    <t>Průrazy, průvrty</t>
  </si>
  <si>
    <t>OSTATNÍ</t>
  </si>
  <si>
    <t>Specifikace: ostatní, výše neuvedený materiál, nezbytný k řádnému dokončení a zprovoznění instalace dle zadávací dokumentace.</t>
  </si>
  <si>
    <t>hod</t>
  </si>
  <si>
    <t xml:space="preserve">Jednotková cena prací </t>
  </si>
  <si>
    <t>EPH</t>
  </si>
  <si>
    <t>půda</t>
  </si>
  <si>
    <t>Ústředna EPH, (1 - 10 smyček)</t>
  </si>
  <si>
    <t>Akumulátor 12V DC/24Ah</t>
  </si>
  <si>
    <t>Modul ústředny</t>
  </si>
  <si>
    <t>Modul kapacity ústředny</t>
  </si>
  <si>
    <t>Skříň tlačítkového hlásiče červená</t>
  </si>
  <si>
    <t>Elektronika tlačítka s oddělovačem</t>
  </si>
  <si>
    <t>Modul propojení ústředen 1</t>
  </si>
  <si>
    <t>Modul propojení ústředen 2</t>
  </si>
  <si>
    <t>EPH nosná konstrukce - kabelový žlab 35/100 Zn</t>
  </si>
  <si>
    <t>EPS nosná konstrukce - kabelový žlab 35/100 Zn</t>
  </si>
  <si>
    <t>Instalační kabel 2x2x0,8 CuS HF</t>
  </si>
  <si>
    <t>ostatní</t>
  </si>
  <si>
    <t>Ohebná trubka se střední mechanickou odolností, di= 25mm</t>
  </si>
  <si>
    <t>Lišta vkládací 20x20 HF</t>
  </si>
  <si>
    <t>Doprava instalačního materiálu</t>
  </si>
  <si>
    <t>km</t>
  </si>
  <si>
    <t xml:space="preserve">Vedení, řízení a koordinace zakázky </t>
  </si>
  <si>
    <t>Instalační kabel 1x2x0,8 CuS HF</t>
  </si>
  <si>
    <t>EPH (Elektronické požární hlášení) + kabelový rozvod</t>
  </si>
  <si>
    <t>pol.</t>
  </si>
  <si>
    <t>datum:</t>
  </si>
  <si>
    <t>Záchytná podložka nad hlásič 0,75m2</t>
  </si>
  <si>
    <t>Elektromontážní materiál, uvedený v této specifikaci jako relevantní typ, znamená, že svými vlastnostmi a provedením určuje minimální estetický a technický standard použitých výrobků. Je možné použít alternativní výrobky, avšak musí být dodržena úroveň jejich dílenského zpracování, estetické provedení, materiál, účinnost a charakteristiky tak, jak je tomu u relevantního typu. Veškeré alternativy musí být schváleny autorem projektu, architektem a TDI v rámci AD. Dále jsou použity konkrétní typy výrobků vzhledem ktomu, že se jedná o rozšíření stávajícího systému a musí být dodržena kompatibilita stávající a nové instalace.</t>
  </si>
  <si>
    <r>
      <rPr>
        <b/>
        <sz val="18"/>
        <color indexed="8"/>
        <rFont val="Calibri"/>
        <family val="2"/>
        <charset val="238"/>
      </rPr>
      <t xml:space="preserve">Zámek Kačina: Rozšíření stávajícího systému detekce požáru o prostor půdy hlavní budovy zámku, a obou kolonád                                                                                                                                                                                                                                        
Svatý Mikuláš 51, 284 01 Kutná Hora, parc. č. 862 v k. ú. Svatý Mikuláš   </t>
    </r>
    <r>
      <rPr>
        <b/>
        <sz val="16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VÝKAZ VÝMĚR 18.11. 2019</t>
    </r>
  </si>
  <si>
    <t>KABELOVÉ TRASY (Kabelové trasy budou, v maximální možné míře, vedeny pohledově skrytě)</t>
  </si>
  <si>
    <t>Typ: ESSER FlexES control, FX10 nebo kompatibilní</t>
  </si>
  <si>
    <t>Typ: ESSER aku12V/24Ah nebo kompatibilní</t>
  </si>
  <si>
    <t>Typ: ESSER displej 5,7" 1/4 VGA nebo kompatibilní</t>
  </si>
  <si>
    <t>Typ: ESSER maska displeje v českém jazyce nebo kompatibilní</t>
  </si>
  <si>
    <t>Typ: ESSER modul 1, 4x port mikro nebo kompatibilní</t>
  </si>
  <si>
    <t>Typ: ESSER Mikromodul esserbus-Plus GT nebo kompatibilní</t>
  </si>
  <si>
    <t>Typ: ESSER IQ8Quad nebo kompatibilní</t>
  </si>
  <si>
    <t>Typ: ESSER IQ8 nebo kompatibilní</t>
  </si>
  <si>
    <t>Typ: ESSER IQ8Quad, 10ks/ balení nebo kompatibilní</t>
  </si>
  <si>
    <t>Typ: ESSER Mikromodul essernet 62,5 kBd nebo kompatibilní</t>
  </si>
  <si>
    <t>Relevantní typ: PRAFlaCom® F  B2ca s1d1a1 nebo kompatibilní</t>
  </si>
  <si>
    <t>Relevantní typ: HL VFL35.100 nebo kompatibilní</t>
  </si>
  <si>
    <t>Relevantní typ: HL Systém; instalační, kompletační, konstrukční a spojovací materiál nebo kompatibilní</t>
  </si>
  <si>
    <t>Relevantní typ: KOPOS LHD 20X20HF nebo kompatibilní</t>
  </si>
  <si>
    <t>Relevantní typ: KOPOS MONOFLEX 1432K50 nebo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</si>
</sst>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name val="Calibri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Arial Narrow"/>
      <family val="2"/>
      <charset val="238"/>
    </font>
    <font>
      <sz val="11"/>
      <color indexed="10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21" applyNumberFormat="0" applyFill="0" applyAlignment="0" applyProtection="0"/>
    <xf numFmtId="0" fontId="17" fillId="21" borderId="0" applyNumberFormat="0" applyBorder="0" applyAlignment="0" applyProtection="0"/>
    <xf numFmtId="0" fontId="18" fillId="22" borderId="22" applyNumberFormat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" fillId="24" borderId="26" applyNumberFormat="0" applyFont="0" applyAlignment="0" applyProtection="0"/>
    <xf numFmtId="0" fontId="24" fillId="0" borderId="27" applyNumberFormat="0" applyFill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28" applyNumberFormat="0" applyAlignment="0" applyProtection="0"/>
    <xf numFmtId="0" fontId="28" fillId="27" borderId="28" applyNumberFormat="0" applyAlignment="0" applyProtection="0"/>
    <xf numFmtId="0" fontId="29" fillId="27" borderId="29" applyNumberFormat="0" applyAlignment="0" applyProtection="0"/>
    <xf numFmtId="0" fontId="30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vertical="center" wrapText="1"/>
    </xf>
    <xf numFmtId="164" fontId="8" fillId="0" borderId="8" xfId="0" applyNumberFormat="1" applyFont="1" applyBorder="1" applyAlignment="1">
      <alignment vertical="center" wrapText="1"/>
    </xf>
    <xf numFmtId="164" fontId="8" fillId="2" borderId="8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9" fontId="8" fillId="0" borderId="8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topLeftCell="A25" zoomScale="90" zoomScaleNormal="90" workbookViewId="0">
      <selection activeCell="B38" sqref="B38"/>
    </sheetView>
  </sheetViews>
  <sheetFormatPr defaultColWidth="9.109375" defaultRowHeight="14.4" x14ac:dyDescent="0.3"/>
  <cols>
    <col min="1" max="1" width="3.109375" style="1" customWidth="1"/>
    <col min="2" max="2" width="5.33203125" style="1" customWidth="1"/>
    <col min="3" max="3" width="9.109375" style="3" customWidth="1"/>
    <col min="4" max="4" width="31.33203125" style="2" customWidth="1"/>
    <col min="5" max="5" width="47.21875" style="2" customWidth="1"/>
    <col min="6" max="6" width="8.109375" style="3" customWidth="1"/>
    <col min="7" max="7" width="8.109375" style="50" customWidth="1"/>
    <col min="8" max="8" width="14.77734375" style="4" customWidth="1"/>
    <col min="9" max="9" width="15.6640625" style="4" customWidth="1"/>
    <col min="10" max="10" width="13.88671875" style="60" bestFit="1" customWidth="1"/>
    <col min="11" max="11" width="17" style="4" customWidth="1"/>
    <col min="12" max="12" width="12.33203125" style="68" bestFit="1" customWidth="1"/>
    <col min="13" max="13" width="13.33203125" style="4" customWidth="1"/>
    <col min="14" max="14" width="2.109375" customWidth="1"/>
    <col min="15" max="16384" width="9.109375" style="1"/>
  </cols>
  <sheetData>
    <row r="1" spans="2:14" ht="76.8" customHeight="1" thickBot="1" x14ac:dyDescent="0.35">
      <c r="B1" s="79" t="s">
        <v>57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1"/>
    </row>
    <row r="2" spans="2:14" ht="15" thickBot="1" x14ac:dyDescent="0.35">
      <c r="B2" s="5"/>
      <c r="C2" s="9"/>
      <c r="D2" s="8"/>
      <c r="E2" s="8"/>
      <c r="F2" s="9"/>
      <c r="G2" s="40"/>
      <c r="H2" s="7"/>
      <c r="I2" s="7"/>
      <c r="J2" s="51"/>
      <c r="K2" s="7"/>
      <c r="L2" s="64"/>
      <c r="M2" s="6"/>
      <c r="N2" s="1"/>
    </row>
    <row r="3" spans="2:14" ht="49.8" customHeight="1" thickBot="1" x14ac:dyDescent="0.35">
      <c r="B3" s="82" t="s">
        <v>56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1"/>
    </row>
    <row r="4" spans="2:14" ht="15" thickBot="1" x14ac:dyDescent="0.35">
      <c r="B4" s="11"/>
      <c r="C4" s="74" t="s">
        <v>54</v>
      </c>
      <c r="D4" s="75">
        <v>43776</v>
      </c>
      <c r="E4" s="13"/>
      <c r="F4" s="12"/>
      <c r="G4" s="41"/>
      <c r="H4" s="14"/>
      <c r="I4" s="72">
        <f>SUM(I7:I37)</f>
        <v>0</v>
      </c>
      <c r="J4" s="52"/>
      <c r="K4" s="72">
        <f>SUM(K7:K37)</f>
        <v>0</v>
      </c>
      <c r="L4" s="65"/>
      <c r="M4" s="72">
        <f>SUM(M7:M37)</f>
        <v>0</v>
      </c>
      <c r="N4" s="1"/>
    </row>
    <row r="5" spans="2:14" ht="44.1" customHeight="1" thickBot="1" x14ac:dyDescent="0.35">
      <c r="B5" s="15"/>
      <c r="C5" s="85" t="s">
        <v>18</v>
      </c>
      <c r="D5" s="85"/>
      <c r="E5" s="86"/>
      <c r="F5" s="16" t="s">
        <v>2</v>
      </c>
      <c r="G5" s="42" t="s">
        <v>1</v>
      </c>
      <c r="H5" s="17" t="s">
        <v>3</v>
      </c>
      <c r="I5" s="17" t="s">
        <v>4</v>
      </c>
      <c r="J5" s="53" t="s">
        <v>5</v>
      </c>
      <c r="K5" s="17" t="s">
        <v>6</v>
      </c>
      <c r="L5" s="53" t="s">
        <v>31</v>
      </c>
      <c r="M5" s="17" t="s">
        <v>7</v>
      </c>
      <c r="N5" s="1"/>
    </row>
    <row r="6" spans="2:14" ht="15" thickBot="1" x14ac:dyDescent="0.35">
      <c r="B6" s="18"/>
      <c r="C6" s="76" t="s">
        <v>52</v>
      </c>
      <c r="D6" s="77"/>
      <c r="E6" s="78"/>
      <c r="F6" s="19"/>
      <c r="G6" s="43"/>
      <c r="H6" s="20"/>
      <c r="I6" s="20"/>
      <c r="J6" s="54"/>
      <c r="K6" s="20"/>
      <c r="L6" s="66"/>
      <c r="M6" s="21"/>
      <c r="N6" s="1"/>
    </row>
    <row r="7" spans="2:14" ht="15" thickBot="1" x14ac:dyDescent="0.35">
      <c r="B7" s="62" t="s">
        <v>53</v>
      </c>
      <c r="C7" s="76" t="s">
        <v>32</v>
      </c>
      <c r="D7" s="77"/>
      <c r="E7" s="78"/>
      <c r="F7" s="19"/>
      <c r="G7" s="43"/>
      <c r="H7" s="20"/>
      <c r="I7" s="20"/>
      <c r="J7" s="54"/>
      <c r="K7" s="20"/>
      <c r="L7" s="66"/>
      <c r="M7" s="21"/>
      <c r="N7" s="1"/>
    </row>
    <row r="8" spans="2:14" x14ac:dyDescent="0.3">
      <c r="B8" s="61"/>
      <c r="C8" s="22" t="s">
        <v>32</v>
      </c>
      <c r="D8" s="26" t="s">
        <v>34</v>
      </c>
      <c r="E8" s="69" t="s">
        <v>59</v>
      </c>
      <c r="F8" s="27" t="s">
        <v>0</v>
      </c>
      <c r="G8" s="45">
        <v>1</v>
      </c>
      <c r="H8" s="28">
        <f t="shared" ref="H8:H18" si="0">SUM(J8,L8)</f>
        <v>0</v>
      </c>
      <c r="I8" s="28">
        <f t="shared" ref="I8:I18" si="1">G8*H8</f>
        <v>0</v>
      </c>
      <c r="J8" s="56"/>
      <c r="K8" s="28">
        <f t="shared" ref="K8:K18" si="2">G8*J8</f>
        <v>0</v>
      </c>
      <c r="L8" s="55"/>
      <c r="M8" s="29">
        <f t="shared" ref="M8:M18" si="3">G8*L8</f>
        <v>0</v>
      </c>
      <c r="N8" s="1"/>
    </row>
    <row r="9" spans="2:14" x14ac:dyDescent="0.3">
      <c r="B9" s="61"/>
      <c r="C9" s="22" t="s">
        <v>32</v>
      </c>
      <c r="D9" s="23" t="s">
        <v>35</v>
      </c>
      <c r="E9" s="70" t="s">
        <v>60</v>
      </c>
      <c r="F9" s="22" t="s">
        <v>0</v>
      </c>
      <c r="G9" s="44">
        <v>2</v>
      </c>
      <c r="H9" s="28">
        <f t="shared" si="0"/>
        <v>0</v>
      </c>
      <c r="I9" s="28">
        <f t="shared" si="1"/>
        <v>0</v>
      </c>
      <c r="J9" s="56"/>
      <c r="K9" s="28">
        <f t="shared" si="2"/>
        <v>0</v>
      </c>
      <c r="L9" s="55"/>
      <c r="M9" s="29">
        <f t="shared" si="3"/>
        <v>0</v>
      </c>
      <c r="N9" s="1"/>
    </row>
    <row r="10" spans="2:14" x14ac:dyDescent="0.3">
      <c r="B10" s="61"/>
      <c r="C10" s="22" t="s">
        <v>32</v>
      </c>
      <c r="D10" s="23" t="s">
        <v>20</v>
      </c>
      <c r="E10" s="70" t="s">
        <v>61</v>
      </c>
      <c r="F10" s="22" t="s">
        <v>0</v>
      </c>
      <c r="G10" s="44">
        <v>1</v>
      </c>
      <c r="H10" s="28">
        <f t="shared" si="0"/>
        <v>0</v>
      </c>
      <c r="I10" s="28">
        <f t="shared" si="1"/>
        <v>0</v>
      </c>
      <c r="J10" s="56"/>
      <c r="K10" s="28">
        <f t="shared" si="2"/>
        <v>0</v>
      </c>
      <c r="L10" s="55"/>
      <c r="M10" s="29">
        <f t="shared" si="3"/>
        <v>0</v>
      </c>
      <c r="N10" s="1"/>
    </row>
    <row r="11" spans="2:14" ht="36" customHeight="1" x14ac:dyDescent="0.3">
      <c r="B11" s="61"/>
      <c r="C11" s="22" t="s">
        <v>32</v>
      </c>
      <c r="D11" s="23" t="s">
        <v>21</v>
      </c>
      <c r="E11" s="70" t="s">
        <v>62</v>
      </c>
      <c r="F11" s="22" t="s">
        <v>0</v>
      </c>
      <c r="G11" s="44">
        <v>1</v>
      </c>
      <c r="H11" s="28">
        <f t="shared" si="0"/>
        <v>0</v>
      </c>
      <c r="I11" s="28">
        <f t="shared" si="1"/>
        <v>0</v>
      </c>
      <c r="J11" s="56"/>
      <c r="K11" s="28">
        <f t="shared" si="2"/>
        <v>0</v>
      </c>
      <c r="L11" s="55"/>
      <c r="M11" s="29">
        <f t="shared" si="3"/>
        <v>0</v>
      </c>
      <c r="N11" s="1"/>
    </row>
    <row r="12" spans="2:14" x14ac:dyDescent="0.3">
      <c r="B12" s="61"/>
      <c r="C12" s="22" t="s">
        <v>32</v>
      </c>
      <c r="D12" s="23" t="s">
        <v>36</v>
      </c>
      <c r="E12" s="70" t="s">
        <v>63</v>
      </c>
      <c r="F12" s="22" t="s">
        <v>0</v>
      </c>
      <c r="G12" s="44">
        <v>1</v>
      </c>
      <c r="H12" s="28">
        <f t="shared" si="0"/>
        <v>0</v>
      </c>
      <c r="I12" s="28">
        <f t="shared" si="1"/>
        <v>0</v>
      </c>
      <c r="J12" s="56"/>
      <c r="K12" s="28">
        <f t="shared" si="2"/>
        <v>0</v>
      </c>
      <c r="L12" s="55"/>
      <c r="M12" s="29">
        <f t="shared" si="3"/>
        <v>0</v>
      </c>
      <c r="N12" s="1"/>
    </row>
    <row r="13" spans="2:14" ht="32.4" customHeight="1" x14ac:dyDescent="0.3">
      <c r="B13" s="61"/>
      <c r="C13" s="22" t="s">
        <v>32</v>
      </c>
      <c r="D13" s="23" t="s">
        <v>37</v>
      </c>
      <c r="E13" s="70" t="s">
        <v>64</v>
      </c>
      <c r="F13" s="22" t="s">
        <v>0</v>
      </c>
      <c r="G13" s="44">
        <v>1</v>
      </c>
      <c r="H13" s="28">
        <f t="shared" si="0"/>
        <v>0</v>
      </c>
      <c r="I13" s="28">
        <f t="shared" si="1"/>
        <v>0</v>
      </c>
      <c r="J13" s="56"/>
      <c r="K13" s="28">
        <f t="shared" si="2"/>
        <v>0</v>
      </c>
      <c r="L13" s="55"/>
      <c r="M13" s="29">
        <f t="shared" si="3"/>
        <v>0</v>
      </c>
      <c r="N13" s="1"/>
    </row>
    <row r="14" spans="2:14" x14ac:dyDescent="0.3">
      <c r="B14" s="61"/>
      <c r="C14" s="22" t="s">
        <v>32</v>
      </c>
      <c r="D14" s="23" t="s">
        <v>22</v>
      </c>
      <c r="E14" s="70" t="s">
        <v>65</v>
      </c>
      <c r="F14" s="22" t="s">
        <v>0</v>
      </c>
      <c r="G14" s="44">
        <v>67</v>
      </c>
      <c r="H14" s="28">
        <f t="shared" si="0"/>
        <v>0</v>
      </c>
      <c r="I14" s="28">
        <f t="shared" si="1"/>
        <v>0</v>
      </c>
      <c r="J14" s="56"/>
      <c r="K14" s="28">
        <f t="shared" si="2"/>
        <v>0</v>
      </c>
      <c r="L14" s="55"/>
      <c r="M14" s="29">
        <f t="shared" si="3"/>
        <v>0</v>
      </c>
      <c r="N14" s="1"/>
    </row>
    <row r="15" spans="2:14" x14ac:dyDescent="0.3">
      <c r="B15" s="61"/>
      <c r="C15" s="22" t="s">
        <v>32</v>
      </c>
      <c r="D15" s="23" t="s">
        <v>23</v>
      </c>
      <c r="E15" s="70" t="s">
        <v>65</v>
      </c>
      <c r="F15" s="22" t="s">
        <v>0</v>
      </c>
      <c r="G15" s="44">
        <v>67</v>
      </c>
      <c r="H15" s="28">
        <f t="shared" si="0"/>
        <v>0</v>
      </c>
      <c r="I15" s="28">
        <f t="shared" si="1"/>
        <v>0</v>
      </c>
      <c r="J15" s="56"/>
      <c r="K15" s="28">
        <f t="shared" si="2"/>
        <v>0</v>
      </c>
      <c r="L15" s="55"/>
      <c r="M15" s="29">
        <f t="shared" si="3"/>
        <v>0</v>
      </c>
      <c r="N15" s="1"/>
    </row>
    <row r="16" spans="2:14" x14ac:dyDescent="0.3">
      <c r="B16" s="61"/>
      <c r="C16" s="22" t="s">
        <v>32</v>
      </c>
      <c r="D16" s="23" t="s">
        <v>39</v>
      </c>
      <c r="E16" s="70" t="s">
        <v>66</v>
      </c>
      <c r="F16" s="22" t="s">
        <v>0</v>
      </c>
      <c r="G16" s="44">
        <v>2</v>
      </c>
      <c r="H16" s="28">
        <f>SUM(J16,L16)</f>
        <v>0</v>
      </c>
      <c r="I16" s="28">
        <f>G16*H16</f>
        <v>0</v>
      </c>
      <c r="J16" s="56"/>
      <c r="K16" s="28">
        <f>G16*J16</f>
        <v>0</v>
      </c>
      <c r="L16" s="55"/>
      <c r="M16" s="29">
        <f>G16*L16</f>
        <v>0</v>
      </c>
      <c r="N16" s="1"/>
    </row>
    <row r="17" spans="2:14" x14ac:dyDescent="0.3">
      <c r="B17" s="61"/>
      <c r="C17" s="22" t="s">
        <v>32</v>
      </c>
      <c r="D17" s="23" t="s">
        <v>38</v>
      </c>
      <c r="E17" s="70" t="s">
        <v>66</v>
      </c>
      <c r="F17" s="22" t="s">
        <v>0</v>
      </c>
      <c r="G17" s="44">
        <v>2</v>
      </c>
      <c r="H17" s="28">
        <f>SUM(J17,L17)</f>
        <v>0</v>
      </c>
      <c r="I17" s="28">
        <f>G17*H17</f>
        <v>0</v>
      </c>
      <c r="J17" s="56"/>
      <c r="K17" s="28">
        <f>G17*J17</f>
        <v>0</v>
      </c>
      <c r="L17" s="55"/>
      <c r="M17" s="29">
        <f>G17*L17</f>
        <v>0</v>
      </c>
      <c r="N17" s="1"/>
    </row>
    <row r="18" spans="2:14" x14ac:dyDescent="0.3">
      <c r="B18" s="61"/>
      <c r="C18" s="22" t="s">
        <v>32</v>
      </c>
      <c r="D18" s="23" t="s">
        <v>24</v>
      </c>
      <c r="E18" s="70" t="s">
        <v>67</v>
      </c>
      <c r="F18" s="22" t="s">
        <v>25</v>
      </c>
      <c r="G18" s="44">
        <v>7</v>
      </c>
      <c r="H18" s="28">
        <f t="shared" si="0"/>
        <v>0</v>
      </c>
      <c r="I18" s="28">
        <f t="shared" si="1"/>
        <v>0</v>
      </c>
      <c r="J18" s="56"/>
      <c r="K18" s="28">
        <f t="shared" si="2"/>
        <v>0</v>
      </c>
      <c r="L18" s="55"/>
      <c r="M18" s="29">
        <f t="shared" si="3"/>
        <v>0</v>
      </c>
      <c r="N18" s="1"/>
    </row>
    <row r="19" spans="2:14" ht="52.2" customHeight="1" x14ac:dyDescent="0.3">
      <c r="B19" s="61"/>
      <c r="C19" s="22" t="s">
        <v>32</v>
      </c>
      <c r="D19" s="23" t="s">
        <v>40</v>
      </c>
      <c r="E19" s="70" t="s">
        <v>68</v>
      </c>
      <c r="F19" s="22" t="s">
        <v>0</v>
      </c>
      <c r="G19" s="44">
        <v>1</v>
      </c>
      <c r="H19" s="28">
        <f>SUM(J19,L19)</f>
        <v>0</v>
      </c>
      <c r="I19" s="28">
        <f>G19*H19</f>
        <v>0</v>
      </c>
      <c r="J19" s="56"/>
      <c r="K19" s="28">
        <f>G19*J19</f>
        <v>0</v>
      </c>
      <c r="L19" s="55"/>
      <c r="M19" s="29">
        <f>G19*L19</f>
        <v>0</v>
      </c>
      <c r="N19" s="1"/>
    </row>
    <row r="20" spans="2:14" ht="44.4" customHeight="1" x14ac:dyDescent="0.3">
      <c r="B20" s="61"/>
      <c r="C20" s="22" t="s">
        <v>32</v>
      </c>
      <c r="D20" s="23" t="s">
        <v>41</v>
      </c>
      <c r="E20" s="70" t="s">
        <v>68</v>
      </c>
      <c r="F20" s="22" t="s">
        <v>0</v>
      </c>
      <c r="G20" s="44">
        <v>1</v>
      </c>
      <c r="H20" s="28">
        <f>SUM(J20,L20)</f>
        <v>0</v>
      </c>
      <c r="I20" s="28">
        <f>G20*H20</f>
        <v>0</v>
      </c>
      <c r="J20" s="56"/>
      <c r="K20" s="28">
        <f>G20*J20</f>
        <v>0</v>
      </c>
      <c r="L20" s="55"/>
      <c r="M20" s="29">
        <f>G20*L20</f>
        <v>0</v>
      </c>
      <c r="N20" s="1"/>
    </row>
    <row r="21" spans="2:14" ht="27.6" x14ac:dyDescent="0.3">
      <c r="B21" s="61"/>
      <c r="C21" s="22" t="s">
        <v>32</v>
      </c>
      <c r="D21" s="23" t="s">
        <v>44</v>
      </c>
      <c r="E21" s="70" t="s">
        <v>69</v>
      </c>
      <c r="F21" s="22" t="s">
        <v>8</v>
      </c>
      <c r="G21" s="44">
        <v>1300</v>
      </c>
      <c r="H21" s="28">
        <f>SUM(J21,L21)</f>
        <v>0</v>
      </c>
      <c r="I21" s="28">
        <f>G21*H21</f>
        <v>0</v>
      </c>
      <c r="J21" s="56"/>
      <c r="K21" s="28">
        <f>G21*J21</f>
        <v>0</v>
      </c>
      <c r="L21" s="55"/>
      <c r="M21" s="29">
        <f>G21*L21</f>
        <v>0</v>
      </c>
      <c r="N21" s="1"/>
    </row>
    <row r="22" spans="2:14" ht="28.2" thickBot="1" x14ac:dyDescent="0.35">
      <c r="B22" s="61"/>
      <c r="C22" s="22" t="s">
        <v>32</v>
      </c>
      <c r="D22" s="23" t="s">
        <v>51</v>
      </c>
      <c r="E22" s="70" t="s">
        <v>69</v>
      </c>
      <c r="F22" s="22" t="s">
        <v>8</v>
      </c>
      <c r="G22" s="44">
        <v>10</v>
      </c>
      <c r="H22" s="28">
        <f>SUM(J22,L22)</f>
        <v>0</v>
      </c>
      <c r="I22" s="28">
        <f>G22*H22</f>
        <v>0</v>
      </c>
      <c r="J22" s="56"/>
      <c r="K22" s="28">
        <f>G22*J22</f>
        <v>0</v>
      </c>
      <c r="L22" s="55"/>
      <c r="M22" s="29">
        <f>G22*L22</f>
        <v>0</v>
      </c>
      <c r="N22" s="1"/>
    </row>
    <row r="23" spans="2:14" ht="15" thickBot="1" x14ac:dyDescent="0.35">
      <c r="B23" s="62"/>
      <c r="C23" s="76" t="s">
        <v>58</v>
      </c>
      <c r="D23" s="77"/>
      <c r="E23" s="78"/>
      <c r="F23" s="19"/>
      <c r="G23" s="43"/>
      <c r="H23" s="20"/>
      <c r="I23" s="20"/>
      <c r="J23" s="54"/>
      <c r="K23" s="20"/>
      <c r="L23" s="54"/>
      <c r="M23" s="21"/>
      <c r="N23" s="1"/>
    </row>
    <row r="24" spans="2:14" ht="27.6" x14ac:dyDescent="0.3">
      <c r="B24" s="61"/>
      <c r="C24" s="22" t="s">
        <v>33</v>
      </c>
      <c r="D24" s="23" t="s">
        <v>42</v>
      </c>
      <c r="E24" s="70" t="s">
        <v>70</v>
      </c>
      <c r="F24" s="22" t="s">
        <v>8</v>
      </c>
      <c r="G24" s="47">
        <v>650</v>
      </c>
      <c r="H24" s="28">
        <f>SUM(J24,L24)</f>
        <v>0</v>
      </c>
      <c r="I24" s="28">
        <f>G24*H24</f>
        <v>0</v>
      </c>
      <c r="J24" s="56"/>
      <c r="K24" s="28">
        <f>G24*J24</f>
        <v>0</v>
      </c>
      <c r="L24" s="55"/>
      <c r="M24" s="29">
        <f>G24*L24</f>
        <v>0</v>
      </c>
    </row>
    <row r="25" spans="2:14" ht="27.6" x14ac:dyDescent="0.3">
      <c r="B25" s="61"/>
      <c r="C25" s="22" t="s">
        <v>33</v>
      </c>
      <c r="D25" s="23" t="s">
        <v>43</v>
      </c>
      <c r="E25" s="70" t="s">
        <v>71</v>
      </c>
      <c r="F25" s="22" t="s">
        <v>0</v>
      </c>
      <c r="G25" s="47">
        <v>1100</v>
      </c>
      <c r="H25" s="28">
        <f>SUM(J25,L25)</f>
        <v>0</v>
      </c>
      <c r="I25" s="28">
        <f>G25*H25</f>
        <v>0</v>
      </c>
      <c r="J25" s="56"/>
      <c r="K25" s="28">
        <f>G25*J25</f>
        <v>0</v>
      </c>
      <c r="L25" s="55"/>
      <c r="M25" s="29">
        <f>G25*L25</f>
        <v>0</v>
      </c>
    </row>
    <row r="26" spans="2:14" x14ac:dyDescent="0.3">
      <c r="B26" s="61"/>
      <c r="C26" s="22" t="s">
        <v>45</v>
      </c>
      <c r="D26" s="23" t="s">
        <v>47</v>
      </c>
      <c r="E26" s="70" t="s">
        <v>72</v>
      </c>
      <c r="F26" s="22" t="s">
        <v>8</v>
      </c>
      <c r="G26" s="47">
        <v>30</v>
      </c>
      <c r="H26" s="28">
        <f>SUM(J26,L26)</f>
        <v>0</v>
      </c>
      <c r="I26" s="28">
        <f>G26*H26</f>
        <v>0</v>
      </c>
      <c r="J26" s="56"/>
      <c r="K26" s="28">
        <f>G26*J26</f>
        <v>0</v>
      </c>
      <c r="L26" s="55"/>
      <c r="M26" s="29">
        <f>G26*L26</f>
        <v>0</v>
      </c>
    </row>
    <row r="27" spans="2:14" ht="27.6" x14ac:dyDescent="0.3">
      <c r="B27" s="61"/>
      <c r="C27" s="22" t="s">
        <v>45</v>
      </c>
      <c r="D27" s="23" t="s">
        <v>46</v>
      </c>
      <c r="E27" s="70" t="s">
        <v>73</v>
      </c>
      <c r="F27" s="22" t="s">
        <v>8</v>
      </c>
      <c r="G27" s="47">
        <v>50</v>
      </c>
      <c r="H27" s="28">
        <f>SUM(J27,L27)</f>
        <v>0</v>
      </c>
      <c r="I27" s="28">
        <f>G27*H27</f>
        <v>0</v>
      </c>
      <c r="J27" s="56"/>
      <c r="K27" s="28">
        <f>G27*J27</f>
        <v>0</v>
      </c>
      <c r="L27" s="55"/>
      <c r="M27" s="29">
        <f>G27*L27</f>
        <v>0</v>
      </c>
    </row>
    <row r="28" spans="2:14" ht="15" thickBot="1" x14ac:dyDescent="0.35">
      <c r="B28" s="61"/>
      <c r="C28" s="22" t="s">
        <v>45</v>
      </c>
      <c r="D28" s="23" t="s">
        <v>55</v>
      </c>
      <c r="E28" s="70"/>
      <c r="F28" s="22" t="s">
        <v>0</v>
      </c>
      <c r="G28" s="47">
        <v>30</v>
      </c>
      <c r="H28" s="28">
        <f>SUM(J28,L28)</f>
        <v>0</v>
      </c>
      <c r="I28" s="28">
        <f>G28*H28</f>
        <v>0</v>
      </c>
      <c r="J28" s="56"/>
      <c r="K28" s="28">
        <f>G28*J28</f>
        <v>0</v>
      </c>
      <c r="L28" s="55"/>
      <c r="M28" s="29">
        <f>G28*L28</f>
        <v>0</v>
      </c>
    </row>
    <row r="29" spans="2:14" ht="15" thickBot="1" x14ac:dyDescent="0.35">
      <c r="B29" s="63"/>
      <c r="C29" s="76" t="s">
        <v>28</v>
      </c>
      <c r="D29" s="77"/>
      <c r="E29" s="78"/>
      <c r="F29" s="33"/>
      <c r="G29" s="46"/>
      <c r="H29" s="34"/>
      <c r="I29" s="34"/>
      <c r="J29" s="57"/>
      <c r="K29" s="34"/>
      <c r="L29" s="57"/>
      <c r="M29" s="35"/>
    </row>
    <row r="30" spans="2:14" ht="41.4" x14ac:dyDescent="0.3">
      <c r="B30" s="61"/>
      <c r="C30" s="22"/>
      <c r="D30" s="23" t="s">
        <v>19</v>
      </c>
      <c r="E30" s="70" t="s">
        <v>29</v>
      </c>
      <c r="F30" s="22" t="s">
        <v>0</v>
      </c>
      <c r="G30" s="71">
        <v>0.05</v>
      </c>
      <c r="H30" s="24">
        <f>SUM(J30,L30)</f>
        <v>0</v>
      </c>
      <c r="I30" s="24">
        <f>H30*G30</f>
        <v>0</v>
      </c>
      <c r="J30" s="55">
        <f>SUM(K7:K29)</f>
        <v>0</v>
      </c>
      <c r="K30" s="24">
        <f>G30*J30</f>
        <v>0</v>
      </c>
      <c r="L30" s="55">
        <f>SUM(M7:M29)</f>
        <v>0</v>
      </c>
      <c r="M30" s="25">
        <f>G30*L30</f>
        <v>0</v>
      </c>
    </row>
    <row r="31" spans="2:14" ht="36.6" customHeight="1" x14ac:dyDescent="0.3">
      <c r="B31" s="61"/>
      <c r="C31" s="22"/>
      <c r="D31" s="23" t="s">
        <v>9</v>
      </c>
      <c r="E31" s="70" t="s">
        <v>26</v>
      </c>
      <c r="F31" s="22" t="s">
        <v>8</v>
      </c>
      <c r="G31" s="47">
        <v>45</v>
      </c>
      <c r="H31" s="24">
        <f t="shared" ref="H31:H37" si="4">SUM(J31,L31)</f>
        <v>0</v>
      </c>
      <c r="I31" s="24">
        <f t="shared" ref="I31:I37" si="5">G31*H31</f>
        <v>0</v>
      </c>
      <c r="J31" s="55"/>
      <c r="K31" s="24">
        <f t="shared" ref="K31:K37" si="6">G31*J31</f>
        <v>0</v>
      </c>
      <c r="L31" s="55"/>
      <c r="M31" s="25">
        <f t="shared" ref="M31:M37" si="7">G31*L31</f>
        <v>0</v>
      </c>
    </row>
    <row r="32" spans="2:14" x14ac:dyDescent="0.3">
      <c r="B32" s="61"/>
      <c r="C32" s="22"/>
      <c r="D32" s="23" t="s">
        <v>9</v>
      </c>
      <c r="E32" s="70" t="s">
        <v>27</v>
      </c>
      <c r="F32" s="22" t="s">
        <v>0</v>
      </c>
      <c r="G32" s="47">
        <v>6</v>
      </c>
      <c r="H32" s="24">
        <f>SUM(J32,L32)</f>
        <v>0</v>
      </c>
      <c r="I32" s="24">
        <f t="shared" si="5"/>
        <v>0</v>
      </c>
      <c r="J32" s="55"/>
      <c r="K32" s="24">
        <f t="shared" si="6"/>
        <v>0</v>
      </c>
      <c r="L32" s="55"/>
      <c r="M32" s="25">
        <f t="shared" si="7"/>
        <v>0</v>
      </c>
    </row>
    <row r="33" spans="2:13" x14ac:dyDescent="0.3">
      <c r="B33" s="61"/>
      <c r="C33" s="22"/>
      <c r="D33" s="23" t="s">
        <v>10</v>
      </c>
      <c r="E33" s="70" t="s">
        <v>48</v>
      </c>
      <c r="F33" s="22" t="s">
        <v>49</v>
      </c>
      <c r="G33" s="47">
        <v>480</v>
      </c>
      <c r="H33" s="24">
        <f t="shared" si="4"/>
        <v>0</v>
      </c>
      <c r="I33" s="24">
        <f t="shared" si="5"/>
        <v>0</v>
      </c>
      <c r="J33" s="55"/>
      <c r="K33" s="24">
        <f t="shared" si="6"/>
        <v>0</v>
      </c>
      <c r="L33" s="55"/>
      <c r="M33" s="25">
        <f t="shared" si="7"/>
        <v>0</v>
      </c>
    </row>
    <row r="34" spans="2:13" x14ac:dyDescent="0.3">
      <c r="B34" s="61"/>
      <c r="C34" s="22"/>
      <c r="D34" s="23" t="s">
        <v>11</v>
      </c>
      <c r="E34" s="70" t="s">
        <v>12</v>
      </c>
      <c r="F34" s="22" t="s">
        <v>30</v>
      </c>
      <c r="G34" s="47">
        <v>30</v>
      </c>
      <c r="H34" s="24">
        <f t="shared" si="4"/>
        <v>0</v>
      </c>
      <c r="I34" s="24">
        <f t="shared" si="5"/>
        <v>0</v>
      </c>
      <c r="J34" s="55"/>
      <c r="K34" s="24">
        <f t="shared" si="6"/>
        <v>0</v>
      </c>
      <c r="L34" s="55"/>
      <c r="M34" s="25">
        <f t="shared" si="7"/>
        <v>0</v>
      </c>
    </row>
    <row r="35" spans="2:13" x14ac:dyDescent="0.3">
      <c r="B35" s="61"/>
      <c r="C35" s="22"/>
      <c r="D35" s="23" t="s">
        <v>13</v>
      </c>
      <c r="E35" s="70" t="s">
        <v>14</v>
      </c>
      <c r="F35" s="22" t="s">
        <v>0</v>
      </c>
      <c r="G35" s="47">
        <v>1</v>
      </c>
      <c r="H35" s="24">
        <f t="shared" si="4"/>
        <v>0</v>
      </c>
      <c r="I35" s="24">
        <f t="shared" si="5"/>
        <v>0</v>
      </c>
      <c r="J35" s="55"/>
      <c r="K35" s="24">
        <f t="shared" si="6"/>
        <v>0</v>
      </c>
      <c r="L35" s="55"/>
      <c r="M35" s="25">
        <f t="shared" si="7"/>
        <v>0</v>
      </c>
    </row>
    <row r="36" spans="2:13" x14ac:dyDescent="0.3">
      <c r="B36" s="61"/>
      <c r="C36" s="22"/>
      <c r="D36" s="23" t="s">
        <v>15</v>
      </c>
      <c r="E36" s="70" t="s">
        <v>16</v>
      </c>
      <c r="F36" s="22" t="s">
        <v>0</v>
      </c>
      <c r="G36" s="47">
        <v>1</v>
      </c>
      <c r="H36" s="24">
        <f>SUM(J36,L36)</f>
        <v>0</v>
      </c>
      <c r="I36" s="24">
        <f t="shared" si="5"/>
        <v>0</v>
      </c>
      <c r="J36" s="55"/>
      <c r="K36" s="24">
        <f t="shared" si="6"/>
        <v>0</v>
      </c>
      <c r="L36" s="55"/>
      <c r="M36" s="25">
        <f t="shared" si="7"/>
        <v>0</v>
      </c>
    </row>
    <row r="37" spans="2:13" ht="15" thickBot="1" x14ac:dyDescent="0.35">
      <c r="B37" s="61"/>
      <c r="C37" s="36"/>
      <c r="D37" s="37" t="s">
        <v>17</v>
      </c>
      <c r="E37" s="73" t="s">
        <v>50</v>
      </c>
      <c r="F37" s="36" t="s">
        <v>0</v>
      </c>
      <c r="G37" s="48">
        <v>4</v>
      </c>
      <c r="H37" s="38">
        <f t="shared" si="4"/>
        <v>0</v>
      </c>
      <c r="I37" s="38">
        <f t="shared" si="5"/>
        <v>0</v>
      </c>
      <c r="J37" s="58"/>
      <c r="K37" s="38">
        <f t="shared" si="6"/>
        <v>0</v>
      </c>
      <c r="L37" s="58"/>
      <c r="M37" s="39">
        <f t="shared" si="7"/>
        <v>0</v>
      </c>
    </row>
    <row r="38" spans="2:13" x14ac:dyDescent="0.3">
      <c r="B38" s="10"/>
      <c r="C38" s="30"/>
      <c r="D38" s="31"/>
      <c r="E38" s="31"/>
      <c r="F38" s="30"/>
      <c r="G38" s="49"/>
      <c r="H38" s="32"/>
      <c r="I38" s="32"/>
      <c r="J38" s="59"/>
      <c r="K38" s="32"/>
      <c r="L38" s="67"/>
      <c r="M38" s="32"/>
    </row>
  </sheetData>
  <mergeCells count="7">
    <mergeCell ref="C29:E29"/>
    <mergeCell ref="C7:E7"/>
    <mergeCell ref="B1:M1"/>
    <mergeCell ref="B3:M3"/>
    <mergeCell ref="C5:E5"/>
    <mergeCell ref="C6:E6"/>
    <mergeCell ref="C23:E23"/>
  </mergeCells>
  <phoneticPr fontId="4" type="noConversion"/>
  <printOptions horizontalCentered="1"/>
  <pageMargins left="0.19685039370078741" right="0" top="0.78740157480314965" bottom="0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Anton Říha</cp:lastModifiedBy>
  <cp:lastPrinted>2019-11-18T11:15:35Z</cp:lastPrinted>
  <dcterms:created xsi:type="dcterms:W3CDTF">2015-07-11T08:24:41Z</dcterms:created>
  <dcterms:modified xsi:type="dcterms:W3CDTF">2020-04-08T08:35:11Z</dcterms:modified>
</cp:coreProperties>
</file>