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tabRatio="666" activeTab="0"/>
  </bookViews>
  <sheets>
    <sheet name="Místnost č. 20" sheetId="1" r:id="rId1"/>
    <sheet name="Místnost č. 115" sheetId="2" r:id="rId2"/>
    <sheet name="Místnost č. 385" sheetId="3" r:id="rId3"/>
    <sheet name="Místnost č. 385A" sheetId="4" r:id="rId4"/>
    <sheet name="Reprografie" sheetId="5" r:id="rId5"/>
    <sheet name="Místnost č. 336" sheetId="6" r:id="rId6"/>
    <sheet name="Rekapitulace" sheetId="7" r:id="rId7"/>
    <sheet name="List15" sheetId="8" r:id="rId8"/>
    <sheet name="List16" sheetId="9" r:id="rId9"/>
  </sheets>
  <definedNames/>
  <calcPr fullCalcOnLoad="1"/>
</workbook>
</file>

<file path=xl/sharedStrings.xml><?xml version="1.0" encoding="utf-8"?>
<sst xmlns="http://schemas.openxmlformats.org/spreadsheetml/2006/main" count="215" uniqueCount="91">
  <si>
    <t>Počet</t>
  </si>
  <si>
    <t xml:space="preserve">Cena celkem s DPH </t>
  </si>
  <si>
    <t xml:space="preserve">                               Položka</t>
  </si>
  <si>
    <t>DPH 21%</t>
  </si>
  <si>
    <t>Snížená DPH 10%</t>
  </si>
  <si>
    <t>Základ pro DPH 21%</t>
  </si>
  <si>
    <t>Základ pro sníženou DPH 10%</t>
  </si>
  <si>
    <t>M. j.</t>
  </si>
  <si>
    <t>ks</t>
  </si>
  <si>
    <t>LTD javor 1521 (stolové desky tl. 25mm)</t>
  </si>
  <si>
    <t>LTD dub 1334 (stolové desky tl. 25mm)</t>
  </si>
  <si>
    <t>LTD javor 1521 Egger (stolové desky tl. 25mm)</t>
  </si>
  <si>
    <t>LTD bílá W980 SM hladká (prac.deska F105 Mramor Terano Egger)</t>
  </si>
  <si>
    <t>LTD calvados 1951 Egger</t>
  </si>
  <si>
    <t>20</t>
  </si>
  <si>
    <t>115</t>
  </si>
  <si>
    <t>385</t>
  </si>
  <si>
    <t>385A</t>
  </si>
  <si>
    <t>336</t>
  </si>
  <si>
    <t>Celková cena nabídkového koše:</t>
  </si>
  <si>
    <t>Technická specifikace a cenová nabídka</t>
  </si>
  <si>
    <t>Akce:</t>
  </si>
  <si>
    <t>Místnost č. 20</t>
  </si>
  <si>
    <t>Provedení nábytku:</t>
  </si>
  <si>
    <r>
      <t xml:space="preserve">Stůl rohový ergo zaoblený, </t>
    </r>
    <r>
      <rPr>
        <sz val="9"/>
        <rFont val="Arial"/>
        <family val="2"/>
      </rPr>
      <t>rozměr 220/60x200/80x75cm, s pevnými zásuvkami na levé straně</t>
    </r>
  </si>
  <si>
    <r>
      <t xml:space="preserve">Závesná nika </t>
    </r>
    <r>
      <rPr>
        <sz val="9"/>
        <rFont val="Arial"/>
        <family val="2"/>
      </rPr>
      <t>60 x 20 x 30 cm</t>
    </r>
  </si>
  <si>
    <r>
      <t xml:space="preserve">Skříň 4dveřová se zásuvkou </t>
    </r>
    <r>
      <rPr>
        <sz val="9"/>
        <rFont val="Arial"/>
        <family val="2"/>
      </rPr>
      <t>80 x 41+dvířka x 200 cm</t>
    </r>
  </si>
  <si>
    <r>
      <t xml:space="preserve">Skříň 2dveřová se zásuvkou </t>
    </r>
    <r>
      <rPr>
        <sz val="9"/>
        <rFont val="Arial"/>
        <family val="2"/>
      </rPr>
      <t>80 x 41+dvířka x 200 cm</t>
    </r>
  </si>
  <si>
    <t>Nástavba na skříň 80 x 41+dvířka x 40cm</t>
  </si>
  <si>
    <r>
      <t xml:space="preserve">Konferenční stolek </t>
    </r>
    <r>
      <rPr>
        <sz val="9"/>
        <rFont val="Arial"/>
        <family val="2"/>
      </rPr>
      <t>100 x 60 x 62 cm</t>
    </r>
  </si>
  <si>
    <r>
      <t xml:space="preserve">Skříňová sestava na lednici rozměr </t>
    </r>
    <r>
      <rPr>
        <sz val="9"/>
        <rFont val="Arial"/>
        <family val="2"/>
      </rPr>
      <t>120 x 60 x 85 cm</t>
    </r>
  </si>
  <si>
    <r>
      <t>Skříňka se zásuvkou</t>
    </r>
    <r>
      <rPr>
        <sz val="9"/>
        <rFont val="Arial"/>
        <family val="2"/>
      </rPr>
      <t xml:space="preserve"> 80 x 41+dvířka x 90 cm</t>
    </r>
  </si>
  <si>
    <r>
      <t xml:space="preserve">Židle Desire </t>
    </r>
    <r>
      <rPr>
        <sz val="9"/>
        <rFont val="Arial"/>
        <family val="2"/>
      </rPr>
      <t>kostra černá, látka bondai 7032 bez područek s kolečky</t>
    </r>
  </si>
  <si>
    <t>Parapet spodní 165 x 31 cm</t>
  </si>
  <si>
    <t>Cena celkem (včetně dopravy a montáže) bez DPH</t>
  </si>
  <si>
    <t>Místnost č. 115</t>
  </si>
  <si>
    <r>
      <t xml:space="preserve">Skříň úložná </t>
    </r>
    <r>
      <rPr>
        <sz val="9"/>
        <rFont val="Arial"/>
        <family val="2"/>
      </rPr>
      <t>60 x 56+dveře x 200 cm</t>
    </r>
  </si>
  <si>
    <r>
      <t xml:space="preserve">Skříň šatní </t>
    </r>
    <r>
      <rPr>
        <sz val="9"/>
        <rFont val="Arial"/>
        <family val="2"/>
      </rPr>
      <t>80 x 56+dveře x 200 cm</t>
    </r>
  </si>
  <si>
    <r>
      <t xml:space="preserve">Skříň 2dveřová se zásuvkou </t>
    </r>
    <r>
      <rPr>
        <sz val="9"/>
        <rFont val="Arial"/>
        <family val="2"/>
      </rPr>
      <t>80 x 41+dvířka x 200 cm</t>
    </r>
  </si>
  <si>
    <r>
      <t xml:space="preserve">Sestava roletových skříní s nikou na lednici, </t>
    </r>
    <r>
      <rPr>
        <sz val="9"/>
        <rFont val="Arial"/>
        <family val="2"/>
      </rPr>
      <t>rozměr 280 x 80 x 90cm, 3dílná roleta</t>
    </r>
  </si>
  <si>
    <r>
      <t xml:space="preserve">Věšáková stěna rohová </t>
    </r>
    <r>
      <rPr>
        <sz val="9"/>
        <rFont val="Arial"/>
        <family val="2"/>
      </rPr>
      <t>50 x 50 x 150 cm</t>
    </r>
  </si>
  <si>
    <r>
      <t xml:space="preserve">Konferenční stolek oválný </t>
    </r>
    <r>
      <rPr>
        <sz val="9"/>
        <rFont val="Arial"/>
        <family val="2"/>
      </rPr>
      <t>100 x 60 x 62cm, středem desky sklo</t>
    </r>
  </si>
  <si>
    <t>Místnost č. 385</t>
  </si>
  <si>
    <r>
      <t xml:space="preserve">Stůl rohový pracovní </t>
    </r>
    <r>
      <rPr>
        <sz val="9"/>
        <rFont val="Arial"/>
        <family val="2"/>
      </rPr>
      <t>rozměr 140/70 x 190/60 x 75 cm</t>
    </r>
  </si>
  <si>
    <r>
      <t xml:space="preserve">Parapet </t>
    </r>
    <r>
      <rPr>
        <sz val="9"/>
        <rFont val="Arial"/>
        <family val="2"/>
      </rPr>
      <t>rozměr 308 x 30 cm, tl. 25 mm s mřížkou dl. 100 cm</t>
    </r>
  </si>
  <si>
    <r>
      <t xml:space="preserve">Regál </t>
    </r>
    <r>
      <rPr>
        <sz val="9"/>
        <rFont val="Arial"/>
        <family val="2"/>
      </rPr>
      <t>rozměr 30 x 28 x 72,5 cm, podstavný pod parapet</t>
    </r>
  </si>
  <si>
    <r>
      <t xml:space="preserve">Regál </t>
    </r>
    <r>
      <rPr>
        <sz val="9"/>
        <rFont val="Arial"/>
        <family val="2"/>
      </rPr>
      <t>rozměr 60 x 30 x 25 cm, s jednou policí</t>
    </r>
  </si>
  <si>
    <r>
      <t xml:space="preserve">Police na trny </t>
    </r>
    <r>
      <rPr>
        <sz val="9"/>
        <rFont val="Arial"/>
        <family val="2"/>
      </rPr>
      <t>rozměr 70 x 25 x 3,6 cm</t>
    </r>
  </si>
  <si>
    <r>
      <t xml:space="preserve">Postavec pod monitor </t>
    </r>
    <r>
      <rPr>
        <sz val="9"/>
        <rFont val="Arial"/>
        <family val="2"/>
      </rPr>
      <t>rozměr 50 x 50x 12 cm</t>
    </r>
  </si>
  <si>
    <r>
      <t xml:space="preserve">Stůl návštěvní </t>
    </r>
    <r>
      <rPr>
        <sz val="9"/>
        <rFont val="Arial"/>
        <family val="2"/>
      </rPr>
      <t>rozměr 80 x 60 x 60 cm, centrální noha</t>
    </r>
  </si>
  <si>
    <r>
      <t xml:space="preserve">Skříň kombinovaná - 1/2 šatní + 1/2 policová, </t>
    </r>
    <r>
      <rPr>
        <sz val="9"/>
        <rFont val="Arial"/>
        <family val="2"/>
      </rPr>
      <t>rozměr 60 x 55 x 185 cm, sokl</t>
    </r>
  </si>
  <si>
    <r>
      <t xml:space="preserve">Skříň kombinovaná - dolní skříňka 2dveřová s jenou policí, horní část dělená na 6x4 pole, </t>
    </r>
    <r>
      <rPr>
        <sz val="9"/>
        <rFont val="Arial"/>
        <family val="2"/>
      </rPr>
      <t>rozměr 100 x 55/35 x 185 cm, sokl</t>
    </r>
  </si>
  <si>
    <r>
      <t xml:space="preserve">Skříň kombinovaná s roletou - dolní část 2dveřová + 1x zásuvka, horní část 2x police s roletou, </t>
    </r>
    <r>
      <rPr>
        <sz val="9"/>
        <rFont val="Arial"/>
        <family val="2"/>
      </rPr>
      <t>rozměr 80 x 55 x 185 cm, sokl</t>
    </r>
  </si>
  <si>
    <r>
      <t>Skříňka zásuvková - 3 zásuvky, r</t>
    </r>
    <r>
      <rPr>
        <sz val="9"/>
        <rFont val="Arial"/>
        <family val="2"/>
      </rPr>
      <t>ozměr 100 x 55 x 85 cm, sokl</t>
    </r>
  </si>
  <si>
    <r>
      <t>Police závěsná,</t>
    </r>
    <r>
      <rPr>
        <sz val="9"/>
        <rFont val="Arial"/>
        <family val="2"/>
      </rPr>
      <t xml:space="preserve"> rozměr 100 x 35 x 25 cm</t>
    </r>
  </si>
  <si>
    <t>Místnost č. 385A</t>
  </si>
  <si>
    <t>Cena za m.j. 
bez DPH</t>
  </si>
  <si>
    <t>Celková cena 
bez DPH</t>
  </si>
  <si>
    <r>
      <t xml:space="preserve">Stůl rohový pracovní, </t>
    </r>
    <r>
      <rPr>
        <sz val="9"/>
        <rFont val="Arial"/>
        <family val="2"/>
      </rPr>
      <t>rozměr 150/60 x 140/60 x 75cm, s roletovou skříňkou š. 60 cm, stolová deska tl. 25mm</t>
    </r>
  </si>
  <si>
    <r>
      <t>Parapet</t>
    </r>
    <r>
      <rPr>
        <sz val="9"/>
        <rFont val="Arial"/>
        <family val="2"/>
      </rPr>
      <t xml:space="preserve"> rozměr 313 x 30 cm, tl. 25 mm s mřížkou dl. 100 cm</t>
    </r>
  </si>
  <si>
    <r>
      <t xml:space="preserve">Skříňka zásuvková </t>
    </r>
    <r>
      <rPr>
        <sz val="9"/>
        <rFont val="Arial"/>
        <family val="2"/>
      </rPr>
      <t>rozměr 30 x 30 x 72,5 cm, podstavná pod parapet, 
4 zásuvky, horní zásuvka zámek</t>
    </r>
  </si>
  <si>
    <r>
      <t xml:space="preserve">Police na trny </t>
    </r>
    <r>
      <rPr>
        <sz val="9"/>
        <rFont val="Arial"/>
        <family val="2"/>
      </rPr>
      <t>rozměr 140 x 25 x 3,6 cm</t>
    </r>
  </si>
  <si>
    <r>
      <t xml:space="preserve">Stůl jednací </t>
    </r>
    <r>
      <rPr>
        <sz val="9"/>
        <rFont val="Arial"/>
        <family val="2"/>
      </rPr>
      <t>rozměr 200 x 80 x 75 cm, stolová deska tl. 25mm, centrální noha 2x stříbrná</t>
    </r>
  </si>
  <si>
    <t>Místnost č. 518E (Reprografie)</t>
  </si>
  <si>
    <t>Cena za m.j. 
Bez DPH</t>
  </si>
  <si>
    <r>
      <rPr>
        <u val="single"/>
        <sz val="10"/>
        <rFont val="Arial"/>
        <family val="2"/>
      </rPr>
      <t>Stůl s kontejnery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rozměr stůl  dl.340 x hl. 73cm x v.77cm + 2,5cm, podnoží deskové, středová noha hl. 40cm, lub v 30cm, 2x kontejner 35x60x65cm, 3x zásuvka (dolní zásuvka v 30cm)</t>
    </r>
  </si>
  <si>
    <r>
      <rPr>
        <u val="single"/>
        <sz val="10"/>
        <rFont val="Arial"/>
        <family val="2"/>
      </rPr>
      <t>Pult</t>
    </r>
    <r>
      <rPr>
        <sz val="10"/>
        <rFont val="Arial"/>
        <family val="2"/>
      </rPr>
      <t xml:space="preserve"> -</t>
    </r>
    <r>
      <rPr>
        <sz val="9"/>
        <rFont val="Arial"/>
        <family val="2"/>
      </rPr>
      <t xml:space="preserve"> rozměr horní plát - pracovní deska 400x70x3,8cm, 5x skříňka š.80x hl. korpus -38 s dvířky 40/sokl 35x76+10 sokl + pracovní deska - celková výška 90cm (2x dvojkřídlá a 3x otevřená), police tl.25mm, pracovní deska zaoblené rohy, skříňky osadit 8cm od stěny; provedení korpus+dveře LTD bílá W980SM (hladká), prac.deska F105 Mramor Terano Egger</t>
    </r>
  </si>
  <si>
    <r>
      <rPr>
        <u val="single"/>
        <sz val="10"/>
        <rFont val="Arial"/>
        <family val="2"/>
      </rPr>
      <t>Police nad pult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 xml:space="preserve">rozměr dl.400cm, hl. 20cm, tl. 25mm na kovových konzolích bílých, provedení LTD bílá W980 SM hladká </t>
    </r>
  </si>
  <si>
    <r>
      <rPr>
        <u val="single"/>
        <sz val="10"/>
        <rFont val="Arial"/>
        <family val="2"/>
      </rPr>
      <t>Pult dělící</t>
    </r>
    <r>
      <rPr>
        <sz val="10"/>
        <rFont val="Arial"/>
        <family val="2"/>
      </rPr>
      <t xml:space="preserve"> -</t>
    </r>
    <r>
      <rPr>
        <sz val="9"/>
        <rFont val="Arial"/>
        <family val="2"/>
      </rPr>
      <t xml:space="preserve"> rozměr horní plát - pracovní deska 186x35x3,8cm, 3x skříňka kombi s nikou š.62x hl.32/x 86cm + 10cm sokl  + prac.deska - celková výška 110c, s dvěmi policemi, 1x skříňka na kolečkách š.101x hl.32/35cm s prac.deskou x v.90cm s jednou policí tl.25mm, záda skříněk pohledová, provedení prac.deska F105 Mramor Terano Egger, LTD bílá W980 SM hladká </t>
    </r>
  </si>
  <si>
    <r>
      <rPr>
        <u val="single"/>
        <sz val="10"/>
        <rFont val="Arial"/>
        <family val="2"/>
      </rPr>
      <t>Police do výklenku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 xml:space="preserve">rozměr š.161x hl.29cm x tl.18mm, středem do kovových konzolí + boční pásky na stěnu, provedení LTD bílá W980 SM hladká </t>
    </r>
  </si>
  <si>
    <r>
      <rPr>
        <u val="single"/>
        <sz val="10"/>
        <rFont val="Arial"/>
        <family val="2"/>
      </rPr>
      <t>Rohová police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 xml:space="preserve">rozměr 70x70cm - tl. 18mm na kovových konzolích, povedení LTD bílá W980 SM hladká </t>
    </r>
  </si>
  <si>
    <r>
      <rPr>
        <u val="single"/>
        <sz val="10"/>
        <rFont val="Arial"/>
        <family val="2"/>
      </rPr>
      <t>Zásuvka pod stávající stoly</t>
    </r>
    <r>
      <rPr>
        <sz val="10"/>
        <rFont val="Arial"/>
        <family val="2"/>
      </rPr>
      <t xml:space="preserve"> - vnější rozměr zásuvky 60x40x40x60x90cm, kuličkový plnovýsuv, provedení LTD bílá W980 SM hladká </t>
    </r>
  </si>
  <si>
    <t xml:space="preserve">Pojízdný stolek s výklopnými deskami rozměr 60+40x40+60x90cm na kolečkách s brzdou s jednou policí, provedení LTD bílá W980 SM hladká </t>
  </si>
  <si>
    <t>Místnost č. 336</t>
  </si>
  <si>
    <t>Skříň policová 2dvéřová, rozměr 120 x 50 x 220 cm, 5x police stavitelná, sokl v. 5 cm, příčka uprostřed</t>
  </si>
  <si>
    <t>Celková cena
bez DPH</t>
  </si>
  <si>
    <t>Rekapitulace cenových nabídek / rozpočtů jednotlivých akcí</t>
  </si>
  <si>
    <t>Místnost č.:</t>
  </si>
  <si>
    <t>Cena bez DPH:</t>
  </si>
  <si>
    <t>DPH 21%:</t>
  </si>
  <si>
    <t>DPH 10%:</t>
  </si>
  <si>
    <t>Cena včetně DPH:</t>
  </si>
  <si>
    <t>518E (Reprografie)</t>
  </si>
  <si>
    <r>
      <t xml:space="preserve">Skříň kombinovaná se zásuvkami, </t>
    </r>
    <r>
      <rPr>
        <sz val="9"/>
        <rFont val="Arial"/>
        <family val="2"/>
      </rPr>
      <t>rozměr 140 x 55/35 x 180 cm, dělící příčka středem, v každé části 4 zásuvky + 2 police stavitelné, horní zásuvka zámek</t>
    </r>
  </si>
  <si>
    <t>Kontejner 4 zásuvky, centrální zámek</t>
  </si>
  <si>
    <r>
      <t xml:space="preserve">Stůl jednací </t>
    </r>
    <r>
      <rPr>
        <sz val="12"/>
        <rFont val="Arial"/>
        <family val="2"/>
      </rPr>
      <t>Ø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180cm, v. 75 cm</t>
    </r>
  </si>
  <si>
    <r>
      <t xml:space="preserve">Vestavná lednice ZUA 12420 </t>
    </r>
    <r>
      <rPr>
        <sz val="10"/>
        <rFont val="Arial"/>
        <family val="2"/>
      </rPr>
      <t>Zanusi</t>
    </r>
  </si>
  <si>
    <t>nábytek bude opatřen úchytkami 63121 - MARTINA 96mm chrom</t>
  </si>
  <si>
    <t>Kontejner 4zásuvky, centrální zámek</t>
  </si>
  <si>
    <r>
      <t xml:space="preserve">Stůl přístavný </t>
    </r>
    <r>
      <rPr>
        <sz val="9"/>
        <rFont val="Arial"/>
        <family val="2"/>
      </rPr>
      <t>rozměr 70x 75 x 75 cm</t>
    </r>
  </si>
  <si>
    <r>
      <t xml:space="preserve">Kontejner 4zásuvky, </t>
    </r>
    <r>
      <rPr>
        <sz val="9"/>
        <rFont val="Arial"/>
        <family val="2"/>
      </rPr>
      <t>rozměr 40 x 60 x 60 cm, na kolečkách, centrální zámek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</si>
</sst>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d/m"/>
    <numFmt numFmtId="166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/>
    </xf>
    <xf numFmtId="44" fontId="1" fillId="33" borderId="11" xfId="0" applyNumberFormat="1" applyFont="1" applyFill="1" applyBorder="1" applyAlignment="1">
      <alignment horizontal="center"/>
    </xf>
    <xf numFmtId="44" fontId="0" fillId="0" borderId="11" xfId="0" applyNumberFormat="1" applyFont="1" applyBorder="1" applyAlignment="1">
      <alignment horizontal="center"/>
    </xf>
    <xf numFmtId="44" fontId="1" fillId="34" borderId="1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44" fontId="1" fillId="0" borderId="11" xfId="0" applyNumberFormat="1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33" borderId="11" xfId="39" applyFont="1" applyFill="1" applyBorder="1" applyAlignment="1">
      <alignment horizontal="center"/>
    </xf>
    <xf numFmtId="44" fontId="0" fillId="0" borderId="11" xfId="39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4" fontId="0" fillId="0" borderId="10" xfId="39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44" fontId="1" fillId="34" borderId="10" xfId="39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5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56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5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4" fontId="0" fillId="0" borderId="11" xfId="0" applyNumberFormat="1" applyFont="1" applyFill="1" applyBorder="1" applyAlignment="1">
      <alignment/>
    </xf>
    <xf numFmtId="0" fontId="5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/>
    </xf>
    <xf numFmtId="4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4" fontId="0" fillId="0" borderId="11" xfId="0" applyNumberFormat="1" applyFont="1" applyBorder="1" applyAlignment="1">
      <alignment/>
    </xf>
    <xf numFmtId="0" fontId="56" fillId="0" borderId="14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8.00390625" style="0" customWidth="1"/>
    <col min="2" max="2" width="37.421875" style="0" customWidth="1"/>
    <col min="3" max="4" width="8.421875" style="15" customWidth="1"/>
    <col min="5" max="6" width="16.7109375" style="40" customWidth="1"/>
  </cols>
  <sheetData>
    <row r="1" spans="1:4" ht="18">
      <c r="A1" s="28" t="s">
        <v>20</v>
      </c>
      <c r="B1" s="4"/>
      <c r="C1" s="13"/>
      <c r="D1" s="14"/>
    </row>
    <row r="2" spans="1:4" ht="18">
      <c r="A2" s="7"/>
      <c r="B2" s="4"/>
      <c r="C2" s="13"/>
      <c r="D2" s="14"/>
    </row>
    <row r="3" spans="1:3" ht="18">
      <c r="A3" s="10" t="s">
        <v>21</v>
      </c>
      <c r="B3" s="11" t="s">
        <v>22</v>
      </c>
      <c r="C3" s="13"/>
    </row>
    <row r="4" spans="1:4" ht="12.75">
      <c r="A4" s="10" t="s">
        <v>23</v>
      </c>
      <c r="B4" s="82" t="s">
        <v>9</v>
      </c>
      <c r="D4" s="16"/>
    </row>
    <row r="5" spans="1:4" ht="12.75">
      <c r="A5" s="10"/>
      <c r="B5" s="83" t="s">
        <v>87</v>
      </c>
      <c r="D5" s="16"/>
    </row>
    <row r="6" ht="15.75" customHeight="1"/>
    <row r="7" spans="1:12" s="6" customFormat="1" ht="24">
      <c r="A7" s="64" t="s">
        <v>2</v>
      </c>
      <c r="B7" s="65"/>
      <c r="C7" s="23" t="s">
        <v>0</v>
      </c>
      <c r="D7" s="23" t="s">
        <v>7</v>
      </c>
      <c r="E7" s="23" t="s">
        <v>56</v>
      </c>
      <c r="F7" s="23" t="s">
        <v>57</v>
      </c>
      <c r="G7" s="50"/>
      <c r="H7" s="51"/>
      <c r="I7" s="51"/>
      <c r="J7" s="51"/>
      <c r="K7" s="51"/>
      <c r="L7" s="51"/>
    </row>
    <row r="8" spans="1:6" s="1" customFormat="1" ht="30" customHeight="1">
      <c r="A8" s="56" t="s">
        <v>24</v>
      </c>
      <c r="B8" s="57"/>
      <c r="C8" s="17">
        <v>1</v>
      </c>
      <c r="D8" s="17" t="s">
        <v>8</v>
      </c>
      <c r="E8" s="41"/>
      <c r="F8" s="26">
        <f aca="true" t="shared" si="0" ref="F8:F20">E8*C8</f>
        <v>0</v>
      </c>
    </row>
    <row r="9" spans="1:12" s="1" customFormat="1" ht="20.25" customHeight="1">
      <c r="A9" s="56" t="s">
        <v>84</v>
      </c>
      <c r="B9" s="56"/>
      <c r="C9" s="17">
        <v>1</v>
      </c>
      <c r="D9" s="17" t="s">
        <v>8</v>
      </c>
      <c r="E9" s="41"/>
      <c r="F9" s="26">
        <f t="shared" si="0"/>
        <v>0</v>
      </c>
      <c r="G9" s="52"/>
      <c r="H9" s="53"/>
      <c r="I9" s="53"/>
      <c r="J9" s="53"/>
      <c r="K9" s="53"/>
      <c r="L9" s="53"/>
    </row>
    <row r="10" spans="1:6" s="1" customFormat="1" ht="20.25" customHeight="1">
      <c r="A10" s="56" t="s">
        <v>25</v>
      </c>
      <c r="B10" s="57"/>
      <c r="C10" s="17">
        <v>2</v>
      </c>
      <c r="D10" s="17" t="s">
        <v>8</v>
      </c>
      <c r="E10" s="41"/>
      <c r="F10" s="26">
        <f t="shared" si="0"/>
        <v>0</v>
      </c>
    </row>
    <row r="11" spans="1:6" s="1" customFormat="1" ht="20.25" customHeight="1">
      <c r="A11" s="56" t="s">
        <v>26</v>
      </c>
      <c r="B11" s="56"/>
      <c r="C11" s="17">
        <v>2</v>
      </c>
      <c r="D11" s="17" t="s">
        <v>8</v>
      </c>
      <c r="E11" s="41"/>
      <c r="F11" s="26">
        <f t="shared" si="0"/>
        <v>0</v>
      </c>
    </row>
    <row r="12" spans="1:6" s="1" customFormat="1" ht="20.25" customHeight="1">
      <c r="A12" s="56" t="s">
        <v>27</v>
      </c>
      <c r="B12" s="56"/>
      <c r="C12" s="17">
        <v>2</v>
      </c>
      <c r="D12" s="17" t="s">
        <v>8</v>
      </c>
      <c r="E12" s="41"/>
      <c r="F12" s="26">
        <f t="shared" si="0"/>
        <v>0</v>
      </c>
    </row>
    <row r="13" spans="1:6" s="1" customFormat="1" ht="20.25" customHeight="1">
      <c r="A13" s="56" t="s">
        <v>28</v>
      </c>
      <c r="B13" s="57"/>
      <c r="C13" s="17">
        <v>2</v>
      </c>
      <c r="D13" s="17" t="s">
        <v>8</v>
      </c>
      <c r="E13" s="41"/>
      <c r="F13" s="26">
        <f t="shared" si="0"/>
        <v>0</v>
      </c>
    </row>
    <row r="14" spans="1:13" s="1" customFormat="1" ht="20.25" customHeight="1">
      <c r="A14" s="56" t="s">
        <v>85</v>
      </c>
      <c r="B14" s="57"/>
      <c r="C14" s="17">
        <v>1</v>
      </c>
      <c r="D14" s="17" t="s">
        <v>8</v>
      </c>
      <c r="E14" s="41"/>
      <c r="F14" s="26">
        <f t="shared" si="0"/>
        <v>0</v>
      </c>
      <c r="G14" s="52"/>
      <c r="H14" s="53"/>
      <c r="I14" s="53"/>
      <c r="J14" s="53"/>
      <c r="K14" s="53"/>
      <c r="L14" s="53"/>
      <c r="M14" s="53"/>
    </row>
    <row r="15" spans="1:6" s="1" customFormat="1" ht="20.25" customHeight="1">
      <c r="A15" s="56" t="s">
        <v>29</v>
      </c>
      <c r="B15" s="57"/>
      <c r="C15" s="17">
        <v>1</v>
      </c>
      <c r="D15" s="17" t="s">
        <v>8</v>
      </c>
      <c r="E15" s="41"/>
      <c r="F15" s="26">
        <f t="shared" si="0"/>
        <v>0</v>
      </c>
    </row>
    <row r="16" spans="1:6" s="1" customFormat="1" ht="20.25" customHeight="1">
      <c r="A16" s="56" t="s">
        <v>30</v>
      </c>
      <c r="B16" s="57"/>
      <c r="C16" s="17">
        <v>1</v>
      </c>
      <c r="D16" s="17" t="s">
        <v>8</v>
      </c>
      <c r="E16" s="41"/>
      <c r="F16" s="26">
        <f t="shared" si="0"/>
        <v>0</v>
      </c>
    </row>
    <row r="17" spans="1:12" s="1" customFormat="1" ht="20.25" customHeight="1">
      <c r="A17" s="56" t="s">
        <v>86</v>
      </c>
      <c r="B17" s="57"/>
      <c r="C17" s="17">
        <v>1</v>
      </c>
      <c r="D17" s="17" t="s">
        <v>8</v>
      </c>
      <c r="E17" s="41"/>
      <c r="F17" s="26">
        <f t="shared" si="0"/>
        <v>0</v>
      </c>
      <c r="G17" s="54"/>
      <c r="H17" s="55"/>
      <c r="I17" s="55"/>
      <c r="J17" s="55"/>
      <c r="K17" s="55"/>
      <c r="L17" s="55"/>
    </row>
    <row r="18" spans="1:6" s="1" customFormat="1" ht="20.25" customHeight="1">
      <c r="A18" s="56" t="s">
        <v>31</v>
      </c>
      <c r="B18" s="57"/>
      <c r="C18" s="17">
        <v>1</v>
      </c>
      <c r="D18" s="17" t="s">
        <v>8</v>
      </c>
      <c r="E18" s="41"/>
      <c r="F18" s="26">
        <f t="shared" si="0"/>
        <v>0</v>
      </c>
    </row>
    <row r="19" spans="1:6" s="1" customFormat="1" ht="20.25" customHeight="1">
      <c r="A19" s="56" t="s">
        <v>33</v>
      </c>
      <c r="B19" s="57"/>
      <c r="C19" s="17">
        <v>2</v>
      </c>
      <c r="D19" s="17" t="s">
        <v>8</v>
      </c>
      <c r="E19" s="41"/>
      <c r="F19" s="26">
        <f t="shared" si="0"/>
        <v>0</v>
      </c>
    </row>
    <row r="20" spans="1:6" s="1" customFormat="1" ht="20.25" customHeight="1">
      <c r="A20" s="56" t="s">
        <v>32</v>
      </c>
      <c r="B20" s="57"/>
      <c r="C20" s="17">
        <v>10</v>
      </c>
      <c r="D20" s="17" t="s">
        <v>8</v>
      </c>
      <c r="E20" s="41"/>
      <c r="F20" s="26">
        <f t="shared" si="0"/>
        <v>0</v>
      </c>
    </row>
    <row r="21" spans="1:6" s="10" customFormat="1" ht="20.25" customHeight="1">
      <c r="A21" s="60" t="s">
        <v>34</v>
      </c>
      <c r="B21" s="61"/>
      <c r="C21" s="61"/>
      <c r="D21" s="61"/>
      <c r="E21" s="61"/>
      <c r="F21" s="31">
        <f>SUM(F8:F20)</f>
        <v>0</v>
      </c>
    </row>
    <row r="22" spans="1:6" s="10" customFormat="1" ht="12.75" customHeight="1">
      <c r="A22" s="33"/>
      <c r="B22" s="34"/>
      <c r="C22" s="34"/>
      <c r="D22" s="34"/>
      <c r="E22" s="34"/>
      <c r="F22" s="35"/>
    </row>
    <row r="23" spans="1:6" s="10" customFormat="1" ht="20.25" customHeight="1">
      <c r="A23" s="60" t="s">
        <v>5</v>
      </c>
      <c r="B23" s="61"/>
      <c r="C23" s="61"/>
      <c r="D23" s="61"/>
      <c r="E23" s="61"/>
      <c r="F23" s="25"/>
    </row>
    <row r="24" spans="1:6" s="10" customFormat="1" ht="20.25" customHeight="1">
      <c r="A24" s="66" t="s">
        <v>3</v>
      </c>
      <c r="B24" s="61"/>
      <c r="C24" s="61"/>
      <c r="D24" s="61"/>
      <c r="E24" s="61"/>
      <c r="F24" s="32">
        <f>CEILING(F23*21%,0.1)</f>
        <v>0</v>
      </c>
    </row>
    <row r="25" spans="1:6" s="10" customFormat="1" ht="20.25" customHeight="1">
      <c r="A25" s="60" t="s">
        <v>6</v>
      </c>
      <c r="B25" s="61"/>
      <c r="C25" s="61"/>
      <c r="D25" s="61"/>
      <c r="E25" s="61"/>
      <c r="F25" s="25"/>
    </row>
    <row r="26" spans="1:6" s="10" customFormat="1" ht="20.25" customHeight="1">
      <c r="A26" s="58" t="s">
        <v>4</v>
      </c>
      <c r="B26" s="59"/>
      <c r="C26" s="59"/>
      <c r="D26" s="59"/>
      <c r="E26" s="59"/>
      <c r="F26" s="32">
        <f>CEILING(F25*10%,0.1)</f>
        <v>0</v>
      </c>
    </row>
    <row r="27" spans="1:6" s="10" customFormat="1" ht="12.75" customHeight="1">
      <c r="A27" s="36"/>
      <c r="B27" s="37"/>
      <c r="C27" s="37"/>
      <c r="D27" s="37"/>
      <c r="E27" s="37"/>
      <c r="F27" s="38"/>
    </row>
    <row r="28" spans="1:6" s="10" customFormat="1" ht="20.25" customHeight="1">
      <c r="A28" s="60" t="s">
        <v>1</v>
      </c>
      <c r="B28" s="61"/>
      <c r="C28" s="61"/>
      <c r="D28" s="61"/>
      <c r="E28" s="61"/>
      <c r="F28" s="31">
        <f>F21+F24+F26</f>
        <v>0</v>
      </c>
    </row>
  </sheetData>
  <sheetProtection/>
  <mergeCells count="20">
    <mergeCell ref="A9:B9"/>
    <mergeCell ref="A10:B10"/>
    <mergeCell ref="A8:B8"/>
    <mergeCell ref="A12:B12"/>
    <mergeCell ref="A11:B11"/>
    <mergeCell ref="A14:B14"/>
    <mergeCell ref="A7:B7"/>
    <mergeCell ref="A21:E21"/>
    <mergeCell ref="A23:E23"/>
    <mergeCell ref="A24:E24"/>
    <mergeCell ref="A20:B20"/>
    <mergeCell ref="A19:B19"/>
    <mergeCell ref="A18:B18"/>
    <mergeCell ref="A16:B16"/>
    <mergeCell ref="A17:B17"/>
    <mergeCell ref="A13:B13"/>
    <mergeCell ref="A26:E26"/>
    <mergeCell ref="A28:E28"/>
    <mergeCell ref="A25:E25"/>
    <mergeCell ref="A15:B15"/>
  </mergeCells>
  <printOptions horizontalCentered="1"/>
  <pageMargins left="0.07874015748031496" right="0.07874015748031496" top="0.7874015748031497" bottom="0.5905511811023623" header="0.5118110236220472" footer="0.5118110236220472"/>
  <pageSetup horizontalDpi="300" verticalDpi="300" orientation="portrait" paperSize="9" scale="95" r:id="rId1"/>
  <headerFooter alignWithMargins="0">
    <oddHeader>&amp;CCenová nabídka dodavatele</oddHeader>
    <oddFooter>&amp;LRozpočet díla - skladba&amp;CStránka &amp;P z &amp;N&amp;RMZe ČR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7.140625" style="0" customWidth="1"/>
    <col min="2" max="2" width="37.421875" style="0" customWidth="1"/>
    <col min="3" max="4" width="8.421875" style="15" customWidth="1"/>
    <col min="5" max="6" width="16.7109375" style="40" customWidth="1"/>
  </cols>
  <sheetData>
    <row r="1" ht="12.75">
      <c r="A1" s="28" t="s">
        <v>20</v>
      </c>
    </row>
    <row r="2" ht="18">
      <c r="A2" s="7"/>
    </row>
    <row r="3" spans="1:2" ht="12.75">
      <c r="A3" s="10" t="s">
        <v>21</v>
      </c>
      <c r="B3" s="12" t="s">
        <v>35</v>
      </c>
    </row>
    <row r="4" spans="1:2" ht="12.75">
      <c r="A4" s="10" t="s">
        <v>23</v>
      </c>
      <c r="B4" s="12" t="s">
        <v>10</v>
      </c>
    </row>
    <row r="5" spans="1:2" ht="12.75">
      <c r="A5" s="10"/>
      <c r="B5" s="10" t="s">
        <v>87</v>
      </c>
    </row>
    <row r="6" spans="1:3" ht="15.75">
      <c r="A6" s="3"/>
      <c r="C6" s="29"/>
    </row>
    <row r="7" spans="1:12" ht="24">
      <c r="A7" s="64" t="s">
        <v>2</v>
      </c>
      <c r="B7" s="65"/>
      <c r="C7" s="23" t="s">
        <v>0</v>
      </c>
      <c r="D7" s="23" t="s">
        <v>7</v>
      </c>
      <c r="E7" s="23" t="s">
        <v>56</v>
      </c>
      <c r="F7" s="23" t="s">
        <v>57</v>
      </c>
      <c r="G7" s="67"/>
      <c r="H7" s="68"/>
      <c r="I7" s="68"/>
      <c r="J7" s="68"/>
      <c r="K7" s="68"/>
      <c r="L7" s="68"/>
    </row>
    <row r="8" spans="1:12" ht="20.25" customHeight="1">
      <c r="A8" s="57" t="s">
        <v>88</v>
      </c>
      <c r="B8" s="57"/>
      <c r="C8" s="30">
        <v>4</v>
      </c>
      <c r="D8" s="30" t="s">
        <v>8</v>
      </c>
      <c r="E8" s="41"/>
      <c r="F8" s="26">
        <f aca="true" t="shared" si="0" ref="F8:F14">E8*C8</f>
        <v>0</v>
      </c>
      <c r="G8" s="62"/>
      <c r="H8" s="63"/>
      <c r="I8" s="63"/>
      <c r="J8" s="63"/>
      <c r="K8" s="63"/>
      <c r="L8" s="63"/>
    </row>
    <row r="9" spans="1:6" ht="20.25" customHeight="1">
      <c r="A9" s="57" t="s">
        <v>36</v>
      </c>
      <c r="B9" s="57"/>
      <c r="C9" s="30">
        <v>1</v>
      </c>
      <c r="D9" s="30" t="s">
        <v>8</v>
      </c>
      <c r="E9" s="41"/>
      <c r="F9" s="26">
        <f t="shared" si="0"/>
        <v>0</v>
      </c>
    </row>
    <row r="10" spans="1:6" ht="20.25" customHeight="1">
      <c r="A10" s="57" t="s">
        <v>37</v>
      </c>
      <c r="B10" s="57"/>
      <c r="C10" s="30">
        <v>1</v>
      </c>
      <c r="D10" s="30" t="s">
        <v>8</v>
      </c>
      <c r="E10" s="41"/>
      <c r="F10" s="26">
        <f t="shared" si="0"/>
        <v>0</v>
      </c>
    </row>
    <row r="11" spans="1:6" ht="20.25" customHeight="1">
      <c r="A11" s="57" t="s">
        <v>38</v>
      </c>
      <c r="B11" s="57"/>
      <c r="C11" s="30">
        <v>2</v>
      </c>
      <c r="D11" s="30" t="s">
        <v>8</v>
      </c>
      <c r="E11" s="41"/>
      <c r="F11" s="26">
        <f t="shared" si="0"/>
        <v>0</v>
      </c>
    </row>
    <row r="12" spans="1:6" ht="25.5" customHeight="1">
      <c r="A12" s="57" t="s">
        <v>39</v>
      </c>
      <c r="B12" s="57"/>
      <c r="C12" s="30">
        <v>1</v>
      </c>
      <c r="D12" s="30" t="s">
        <v>8</v>
      </c>
      <c r="E12" s="41"/>
      <c r="F12" s="26">
        <f t="shared" si="0"/>
        <v>0</v>
      </c>
    </row>
    <row r="13" spans="1:6" ht="20.25" customHeight="1">
      <c r="A13" s="57" t="s">
        <v>40</v>
      </c>
      <c r="B13" s="57"/>
      <c r="C13" s="30">
        <v>1</v>
      </c>
      <c r="D13" s="30" t="s">
        <v>8</v>
      </c>
      <c r="E13" s="41"/>
      <c r="F13" s="26">
        <f t="shared" si="0"/>
        <v>0</v>
      </c>
    </row>
    <row r="14" spans="1:6" ht="20.25" customHeight="1">
      <c r="A14" s="57" t="s">
        <v>41</v>
      </c>
      <c r="B14" s="57"/>
      <c r="C14" s="30">
        <v>1</v>
      </c>
      <c r="D14" s="30" t="s">
        <v>8</v>
      </c>
      <c r="E14" s="41"/>
      <c r="F14" s="26">
        <f t="shared" si="0"/>
        <v>0</v>
      </c>
    </row>
    <row r="15" spans="1:6" ht="20.25" customHeight="1">
      <c r="A15" s="60" t="s">
        <v>34</v>
      </c>
      <c r="B15" s="61"/>
      <c r="C15" s="61"/>
      <c r="D15" s="61"/>
      <c r="E15" s="61"/>
      <c r="F15" s="22">
        <f>SUM(F8:F14)</f>
        <v>0</v>
      </c>
    </row>
    <row r="16" spans="1:6" ht="12" customHeight="1">
      <c r="A16" s="2"/>
      <c r="B16" s="2"/>
      <c r="C16" s="20"/>
      <c r="D16" s="20"/>
      <c r="E16" s="19"/>
      <c r="F16" s="19"/>
    </row>
    <row r="17" spans="1:6" ht="20.25" customHeight="1">
      <c r="A17" s="69" t="s">
        <v>5</v>
      </c>
      <c r="B17" s="69"/>
      <c r="C17" s="69"/>
      <c r="D17" s="69"/>
      <c r="E17" s="69"/>
      <c r="F17" s="25"/>
    </row>
    <row r="18" spans="1:6" ht="20.25" customHeight="1">
      <c r="A18" s="74" t="s">
        <v>3</v>
      </c>
      <c r="B18" s="74"/>
      <c r="C18" s="74"/>
      <c r="D18" s="74"/>
      <c r="E18" s="74"/>
      <c r="F18" s="26">
        <f>CEILING(F17*21%,0.1)</f>
        <v>0</v>
      </c>
    </row>
    <row r="19" spans="1:6" ht="20.25" customHeight="1">
      <c r="A19" s="69" t="s">
        <v>6</v>
      </c>
      <c r="B19" s="69"/>
      <c r="C19" s="69"/>
      <c r="D19" s="69"/>
      <c r="E19" s="69"/>
      <c r="F19" s="25"/>
    </row>
    <row r="20" spans="1:6" ht="20.25" customHeight="1">
      <c r="A20" s="70" t="s">
        <v>4</v>
      </c>
      <c r="B20" s="71"/>
      <c r="C20" s="71"/>
      <c r="D20" s="71"/>
      <c r="E20" s="71"/>
      <c r="F20" s="26">
        <f>CEILING(F19*10%,0.1)</f>
        <v>0</v>
      </c>
    </row>
    <row r="21" spans="1:6" ht="12" customHeight="1">
      <c r="A21" s="72"/>
      <c r="B21" s="73"/>
      <c r="C21" s="73"/>
      <c r="D21" s="73"/>
      <c r="E21" s="73"/>
      <c r="F21" s="21"/>
    </row>
    <row r="22" spans="1:6" ht="20.25" customHeight="1">
      <c r="A22" s="60" t="s">
        <v>1</v>
      </c>
      <c r="B22" s="61"/>
      <c r="C22" s="61"/>
      <c r="D22" s="61"/>
      <c r="E22" s="61"/>
      <c r="F22" s="24">
        <f>F15+F18+F20</f>
        <v>0</v>
      </c>
    </row>
  </sheetData>
  <sheetProtection/>
  <mergeCells count="17">
    <mergeCell ref="A9:B9"/>
    <mergeCell ref="A19:E19"/>
    <mergeCell ref="A20:E20"/>
    <mergeCell ref="A21:E21"/>
    <mergeCell ref="A15:E15"/>
    <mergeCell ref="A17:E17"/>
    <mergeCell ref="A18:E18"/>
    <mergeCell ref="G7:L7"/>
    <mergeCell ref="G8:L8"/>
    <mergeCell ref="A22:E22"/>
    <mergeCell ref="A11:B11"/>
    <mergeCell ref="A12:B12"/>
    <mergeCell ref="A13:B13"/>
    <mergeCell ref="A14:B14"/>
    <mergeCell ref="A10:B10"/>
    <mergeCell ref="A7:B7"/>
    <mergeCell ref="A8:B8"/>
  </mergeCells>
  <printOptions horizontalCentered="1"/>
  <pageMargins left="0.07874015748031496" right="0.07874015748031496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&amp;CCenová nabídka dodavatele</oddHeader>
    <oddFooter>&amp;LRozpočet díla&amp;CStránka &amp;P z &amp;N&amp;RMZe ČR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7.140625" style="0" customWidth="1"/>
    <col min="2" max="2" width="42.421875" style="0" customWidth="1"/>
    <col min="3" max="4" width="8.421875" style="15" customWidth="1"/>
    <col min="5" max="6" width="16.7109375" style="40" customWidth="1"/>
  </cols>
  <sheetData>
    <row r="1" ht="12.75">
      <c r="A1" s="28" t="s">
        <v>20</v>
      </c>
    </row>
    <row r="2" ht="18">
      <c r="A2" s="7"/>
    </row>
    <row r="3" spans="1:2" ht="12.75">
      <c r="A3" s="10" t="s">
        <v>21</v>
      </c>
      <c r="B3" s="12" t="s">
        <v>42</v>
      </c>
    </row>
    <row r="4" spans="1:2" ht="12.75">
      <c r="A4" s="10" t="s">
        <v>23</v>
      </c>
      <c r="B4" s="12" t="s">
        <v>11</v>
      </c>
    </row>
    <row r="5" spans="1:2" ht="12.75">
      <c r="A5" s="10"/>
      <c r="B5" s="10" t="s">
        <v>87</v>
      </c>
    </row>
    <row r="6" spans="1:3" ht="15.75">
      <c r="A6" s="3"/>
      <c r="C6" s="29"/>
    </row>
    <row r="7" spans="1:12" ht="24" customHeight="1">
      <c r="A7" s="64" t="s">
        <v>2</v>
      </c>
      <c r="B7" s="65"/>
      <c r="C7" s="23" t="s">
        <v>0</v>
      </c>
      <c r="D7" s="23" t="s">
        <v>7</v>
      </c>
      <c r="E7" s="23" t="s">
        <v>56</v>
      </c>
      <c r="F7" s="23" t="s">
        <v>57</v>
      </c>
      <c r="G7" s="67"/>
      <c r="H7" s="68"/>
      <c r="I7" s="68"/>
      <c r="J7" s="68"/>
      <c r="K7" s="68"/>
      <c r="L7" s="68"/>
    </row>
    <row r="8" spans="1:20" ht="20.25" customHeight="1">
      <c r="A8" s="57" t="s">
        <v>43</v>
      </c>
      <c r="B8" s="57"/>
      <c r="C8" s="30">
        <v>1</v>
      </c>
      <c r="D8" s="30" t="s">
        <v>8</v>
      </c>
      <c r="E8" s="41"/>
      <c r="F8" s="26">
        <f aca="true" t="shared" si="0" ref="F8:F21">E8*C8</f>
        <v>0</v>
      </c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6" ht="20.25" customHeight="1">
      <c r="A9" s="57" t="s">
        <v>44</v>
      </c>
      <c r="B9" s="57"/>
      <c r="C9" s="30">
        <v>1</v>
      </c>
      <c r="D9" s="30" t="s">
        <v>8</v>
      </c>
      <c r="E9" s="41"/>
      <c r="F9" s="26">
        <f t="shared" si="0"/>
        <v>0</v>
      </c>
    </row>
    <row r="10" spans="1:6" ht="20.25" customHeight="1">
      <c r="A10" s="57" t="s">
        <v>45</v>
      </c>
      <c r="B10" s="57"/>
      <c r="C10" s="30">
        <v>1</v>
      </c>
      <c r="D10" s="30" t="s">
        <v>8</v>
      </c>
      <c r="E10" s="41"/>
      <c r="F10" s="26">
        <f t="shared" si="0"/>
        <v>0</v>
      </c>
    </row>
    <row r="11" spans="1:6" ht="20.25" customHeight="1">
      <c r="A11" s="57" t="s">
        <v>46</v>
      </c>
      <c r="B11" s="57"/>
      <c r="C11" s="30">
        <v>1</v>
      </c>
      <c r="D11" s="30" t="s">
        <v>8</v>
      </c>
      <c r="E11" s="41"/>
      <c r="F11" s="26">
        <f t="shared" si="0"/>
        <v>0</v>
      </c>
    </row>
    <row r="12" spans="1:6" ht="20.25" customHeight="1">
      <c r="A12" s="57" t="s">
        <v>47</v>
      </c>
      <c r="B12" s="57"/>
      <c r="C12" s="30">
        <v>1</v>
      </c>
      <c r="D12" s="30" t="s">
        <v>8</v>
      </c>
      <c r="E12" s="41"/>
      <c r="F12" s="26">
        <f t="shared" si="0"/>
        <v>0</v>
      </c>
    </row>
    <row r="13" spans="1:7" ht="20.25" customHeight="1">
      <c r="A13" s="57" t="s">
        <v>89</v>
      </c>
      <c r="B13" s="57"/>
      <c r="C13" s="30">
        <v>1</v>
      </c>
      <c r="D13" s="30" t="s">
        <v>8</v>
      </c>
      <c r="E13" s="41"/>
      <c r="F13" s="26">
        <f t="shared" si="0"/>
        <v>0</v>
      </c>
      <c r="G13" s="39"/>
    </row>
    <row r="14" spans="1:6" ht="20.25" customHeight="1">
      <c r="A14" s="57" t="s">
        <v>48</v>
      </c>
      <c r="B14" s="57"/>
      <c r="C14" s="30">
        <v>1</v>
      </c>
      <c r="D14" s="30" t="s">
        <v>8</v>
      </c>
      <c r="E14" s="41"/>
      <c r="F14" s="26">
        <f t="shared" si="0"/>
        <v>0</v>
      </c>
    </row>
    <row r="15" spans="1:12" ht="28.5" customHeight="1">
      <c r="A15" s="57" t="s">
        <v>90</v>
      </c>
      <c r="B15" s="57"/>
      <c r="C15" s="30">
        <v>1</v>
      </c>
      <c r="D15" s="30" t="s">
        <v>8</v>
      </c>
      <c r="E15" s="41"/>
      <c r="F15" s="26">
        <f t="shared" si="0"/>
        <v>0</v>
      </c>
      <c r="G15" s="62"/>
      <c r="H15" s="63"/>
      <c r="I15" s="63"/>
      <c r="J15" s="63"/>
      <c r="K15" s="63"/>
      <c r="L15" s="63"/>
    </row>
    <row r="16" spans="1:6" ht="20.25" customHeight="1">
      <c r="A16" s="57" t="s">
        <v>49</v>
      </c>
      <c r="B16" s="57"/>
      <c r="C16" s="30">
        <v>1</v>
      </c>
      <c r="D16" s="30" t="s">
        <v>8</v>
      </c>
      <c r="E16" s="41"/>
      <c r="F16" s="26">
        <f t="shared" si="0"/>
        <v>0</v>
      </c>
    </row>
    <row r="17" spans="1:6" ht="30.75" customHeight="1">
      <c r="A17" s="57" t="s">
        <v>50</v>
      </c>
      <c r="B17" s="57"/>
      <c r="C17" s="30">
        <v>1</v>
      </c>
      <c r="D17" s="30" t="s">
        <v>8</v>
      </c>
      <c r="E17" s="41"/>
      <c r="F17" s="26">
        <f t="shared" si="0"/>
        <v>0</v>
      </c>
    </row>
    <row r="18" spans="1:6" ht="30.75" customHeight="1">
      <c r="A18" s="57" t="s">
        <v>51</v>
      </c>
      <c r="B18" s="57"/>
      <c r="C18" s="30">
        <v>1</v>
      </c>
      <c r="D18" s="30" t="s">
        <v>8</v>
      </c>
      <c r="E18" s="41"/>
      <c r="F18" s="26">
        <f t="shared" si="0"/>
        <v>0</v>
      </c>
    </row>
    <row r="19" spans="1:6" ht="30.75" customHeight="1">
      <c r="A19" s="57" t="s">
        <v>52</v>
      </c>
      <c r="B19" s="57"/>
      <c r="C19" s="30">
        <v>1</v>
      </c>
      <c r="D19" s="30" t="s">
        <v>8</v>
      </c>
      <c r="E19" s="41"/>
      <c r="F19" s="26">
        <f t="shared" si="0"/>
        <v>0</v>
      </c>
    </row>
    <row r="20" spans="1:6" ht="20.25" customHeight="1">
      <c r="A20" s="57" t="s">
        <v>53</v>
      </c>
      <c r="B20" s="57"/>
      <c r="C20" s="30">
        <v>1</v>
      </c>
      <c r="D20" s="30" t="s">
        <v>8</v>
      </c>
      <c r="E20" s="41"/>
      <c r="F20" s="26">
        <f t="shared" si="0"/>
        <v>0</v>
      </c>
    </row>
    <row r="21" spans="1:6" ht="20.25" customHeight="1">
      <c r="A21" s="57" t="s">
        <v>54</v>
      </c>
      <c r="B21" s="57"/>
      <c r="C21" s="30">
        <v>1</v>
      </c>
      <c r="D21" s="30" t="s">
        <v>8</v>
      </c>
      <c r="E21" s="41"/>
      <c r="F21" s="26">
        <f t="shared" si="0"/>
        <v>0</v>
      </c>
    </row>
    <row r="22" spans="1:6" ht="20.25" customHeight="1">
      <c r="A22" s="60" t="s">
        <v>34</v>
      </c>
      <c r="B22" s="61"/>
      <c r="C22" s="61"/>
      <c r="D22" s="61"/>
      <c r="E22" s="61"/>
      <c r="F22" s="24">
        <f>SUM(F8:F21)</f>
        <v>0</v>
      </c>
    </row>
    <row r="23" spans="1:6" ht="12.75">
      <c r="A23" s="2"/>
      <c r="B23" s="2"/>
      <c r="C23" s="20"/>
      <c r="D23" s="20"/>
      <c r="E23" s="19"/>
      <c r="F23" s="19"/>
    </row>
    <row r="24" spans="1:6" ht="20.25" customHeight="1">
      <c r="A24" s="69" t="s">
        <v>5</v>
      </c>
      <c r="B24" s="80"/>
      <c r="C24" s="80"/>
      <c r="D24" s="80"/>
      <c r="E24" s="80"/>
      <c r="F24" s="25"/>
    </row>
    <row r="25" spans="1:6" ht="20.25" customHeight="1">
      <c r="A25" s="74" t="s">
        <v>3</v>
      </c>
      <c r="B25" s="80"/>
      <c r="C25" s="80"/>
      <c r="D25" s="80"/>
      <c r="E25" s="80"/>
      <c r="F25" s="26">
        <f>CEILING(F24*21%,0.1)</f>
        <v>0</v>
      </c>
    </row>
    <row r="26" spans="1:6" ht="20.25" customHeight="1">
      <c r="A26" s="69" t="s">
        <v>6</v>
      </c>
      <c r="B26" s="80"/>
      <c r="C26" s="80"/>
      <c r="D26" s="80"/>
      <c r="E26" s="80"/>
      <c r="F26" s="25"/>
    </row>
    <row r="27" spans="1:6" ht="20.25" customHeight="1">
      <c r="A27" s="70" t="s">
        <v>4</v>
      </c>
      <c r="B27" s="71"/>
      <c r="C27" s="71"/>
      <c r="D27" s="71"/>
      <c r="E27" s="71"/>
      <c r="F27" s="26">
        <f>CEILING(F26*10%,0.1)</f>
        <v>0</v>
      </c>
    </row>
    <row r="28" spans="1:6" ht="12.75" customHeight="1">
      <c r="A28" s="72"/>
      <c r="B28" s="73"/>
      <c r="C28" s="73"/>
      <c r="D28" s="73"/>
      <c r="E28" s="73"/>
      <c r="F28" s="21"/>
    </row>
    <row r="29" spans="1:6" ht="20.25" customHeight="1">
      <c r="A29" s="77" t="s">
        <v>1</v>
      </c>
      <c r="B29" s="78"/>
      <c r="C29" s="78"/>
      <c r="D29" s="78"/>
      <c r="E29" s="79"/>
      <c r="F29" s="24">
        <f>F22+F25+F27</f>
        <v>0</v>
      </c>
    </row>
  </sheetData>
  <sheetProtection/>
  <mergeCells count="25">
    <mergeCell ref="A16:B16"/>
    <mergeCell ref="A17:B17"/>
    <mergeCell ref="A11:B11"/>
    <mergeCell ref="A14:B14"/>
    <mergeCell ref="A15:B15"/>
    <mergeCell ref="A28:E28"/>
    <mergeCell ref="A18:B18"/>
    <mergeCell ref="A20:B20"/>
    <mergeCell ref="A21:B21"/>
    <mergeCell ref="A22:E22"/>
    <mergeCell ref="A24:E24"/>
    <mergeCell ref="A25:E25"/>
    <mergeCell ref="A19:B19"/>
    <mergeCell ref="A26:E26"/>
    <mergeCell ref="A27:E27"/>
    <mergeCell ref="G7:L7"/>
    <mergeCell ref="G15:L15"/>
    <mergeCell ref="G8:T8"/>
    <mergeCell ref="A29:E29"/>
    <mergeCell ref="A12:B12"/>
    <mergeCell ref="A13:B13"/>
    <mergeCell ref="A7:B7"/>
    <mergeCell ref="A8:B8"/>
    <mergeCell ref="A9:B9"/>
    <mergeCell ref="A10:B10"/>
  </mergeCells>
  <printOptions horizontalCentered="1"/>
  <pageMargins left="0.07874015748031496" right="0.07874015748031496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&amp;CCenová nabídka dodavatele</oddHeader>
    <oddFooter>&amp;LRozpočet díla - skladba&amp;CStránka &amp;P z &amp;N&amp;RMZe ČR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7.140625" style="0" customWidth="1"/>
    <col min="2" max="2" width="42.421875" style="0" customWidth="1"/>
    <col min="3" max="4" width="8.421875" style="15" customWidth="1"/>
    <col min="5" max="6" width="16.7109375" style="40" customWidth="1"/>
  </cols>
  <sheetData>
    <row r="1" ht="12.75">
      <c r="A1" s="28" t="s">
        <v>20</v>
      </c>
    </row>
    <row r="2" ht="18">
      <c r="A2" s="7"/>
    </row>
    <row r="3" spans="1:2" ht="12.75">
      <c r="A3" s="10" t="s">
        <v>21</v>
      </c>
      <c r="B3" s="12" t="s">
        <v>55</v>
      </c>
    </row>
    <row r="4" spans="1:2" ht="12.75">
      <c r="A4" s="10" t="s">
        <v>23</v>
      </c>
      <c r="B4" s="12" t="s">
        <v>11</v>
      </c>
    </row>
    <row r="5" spans="1:2" ht="12.75">
      <c r="A5" s="10"/>
      <c r="B5" s="10" t="s">
        <v>87</v>
      </c>
    </row>
    <row r="6" spans="1:3" ht="15.75">
      <c r="A6" s="3"/>
      <c r="C6" s="29"/>
    </row>
    <row r="7" spans="1:12" ht="24">
      <c r="A7" s="64" t="s">
        <v>2</v>
      </c>
      <c r="B7" s="65"/>
      <c r="C7" s="23" t="s">
        <v>0</v>
      </c>
      <c r="D7" s="23" t="s">
        <v>7</v>
      </c>
      <c r="E7" s="23" t="s">
        <v>56</v>
      </c>
      <c r="F7" s="23" t="s">
        <v>57</v>
      </c>
      <c r="G7" s="67"/>
      <c r="H7" s="68"/>
      <c r="I7" s="68"/>
      <c r="J7" s="68"/>
      <c r="K7" s="68"/>
      <c r="L7" s="68"/>
    </row>
    <row r="8" spans="1:12" ht="30" customHeight="1">
      <c r="A8" s="57" t="s">
        <v>58</v>
      </c>
      <c r="B8" s="57"/>
      <c r="C8" s="30">
        <v>1</v>
      </c>
      <c r="D8" s="30" t="s">
        <v>8</v>
      </c>
      <c r="E8" s="41"/>
      <c r="F8" s="26">
        <f aca="true" t="shared" si="0" ref="F8:F14">E8*C8</f>
        <v>0</v>
      </c>
      <c r="G8" s="62"/>
      <c r="H8" s="63"/>
      <c r="I8" s="63"/>
      <c r="J8" s="63"/>
      <c r="K8" s="63"/>
      <c r="L8" s="63"/>
    </row>
    <row r="9" spans="1:6" ht="20.25" customHeight="1">
      <c r="A9" s="57" t="s">
        <v>59</v>
      </c>
      <c r="B9" s="57"/>
      <c r="C9" s="30">
        <v>1</v>
      </c>
      <c r="D9" s="30" t="s">
        <v>8</v>
      </c>
      <c r="E9" s="41"/>
      <c r="F9" s="26">
        <f t="shared" si="0"/>
        <v>0</v>
      </c>
    </row>
    <row r="10" spans="1:6" ht="30" customHeight="1">
      <c r="A10" s="57" t="s">
        <v>60</v>
      </c>
      <c r="B10" s="57"/>
      <c r="C10" s="30">
        <v>1</v>
      </c>
      <c r="D10" s="30" t="s">
        <v>8</v>
      </c>
      <c r="E10" s="41"/>
      <c r="F10" s="26">
        <f t="shared" si="0"/>
        <v>0</v>
      </c>
    </row>
    <row r="11" spans="1:6" ht="20.25" customHeight="1">
      <c r="A11" s="57" t="s">
        <v>45</v>
      </c>
      <c r="B11" s="57"/>
      <c r="C11" s="30">
        <v>1</v>
      </c>
      <c r="D11" s="30" t="s">
        <v>8</v>
      </c>
      <c r="E11" s="41"/>
      <c r="F11" s="26">
        <f t="shared" si="0"/>
        <v>0</v>
      </c>
    </row>
    <row r="12" spans="1:6" ht="20.25" customHeight="1">
      <c r="A12" s="57" t="s">
        <v>61</v>
      </c>
      <c r="B12" s="57"/>
      <c r="C12" s="30">
        <v>1</v>
      </c>
      <c r="D12" s="30" t="s">
        <v>8</v>
      </c>
      <c r="E12" s="41"/>
      <c r="F12" s="26">
        <f>E12*C12</f>
        <v>0</v>
      </c>
    </row>
    <row r="13" spans="1:12" ht="41.25" customHeight="1">
      <c r="A13" s="57" t="s">
        <v>83</v>
      </c>
      <c r="B13" s="57"/>
      <c r="C13" s="30">
        <v>1</v>
      </c>
      <c r="D13" s="30" t="s">
        <v>8</v>
      </c>
      <c r="E13" s="41"/>
      <c r="F13" s="26">
        <f t="shared" si="0"/>
        <v>0</v>
      </c>
      <c r="G13" s="62"/>
      <c r="H13" s="63"/>
      <c r="I13" s="63"/>
      <c r="J13" s="63"/>
      <c r="K13" s="63"/>
      <c r="L13" s="63"/>
    </row>
    <row r="14" spans="1:6" ht="30" customHeight="1">
      <c r="A14" s="57" t="s">
        <v>62</v>
      </c>
      <c r="B14" s="57"/>
      <c r="C14" s="30">
        <v>1</v>
      </c>
      <c r="D14" s="30" t="s">
        <v>8</v>
      </c>
      <c r="E14" s="41"/>
      <c r="F14" s="26">
        <f t="shared" si="0"/>
        <v>0</v>
      </c>
    </row>
    <row r="15" spans="1:6" ht="20.25" customHeight="1">
      <c r="A15" s="60" t="s">
        <v>34</v>
      </c>
      <c r="B15" s="61"/>
      <c r="C15" s="61"/>
      <c r="D15" s="61"/>
      <c r="E15" s="61"/>
      <c r="F15" s="24">
        <f>SUM(F8:F14)</f>
        <v>0</v>
      </c>
    </row>
    <row r="16" spans="1:6" ht="12.75">
      <c r="A16" s="2"/>
      <c r="B16" s="2"/>
      <c r="C16" s="20"/>
      <c r="D16" s="20"/>
      <c r="E16" s="19"/>
      <c r="F16" s="19"/>
    </row>
    <row r="17" spans="1:6" ht="20.25" customHeight="1">
      <c r="A17" s="69" t="s">
        <v>5</v>
      </c>
      <c r="B17" s="80"/>
      <c r="C17" s="80"/>
      <c r="D17" s="80"/>
      <c r="E17" s="80"/>
      <c r="F17" s="25"/>
    </row>
    <row r="18" spans="1:6" ht="20.25" customHeight="1">
      <c r="A18" s="74" t="s">
        <v>3</v>
      </c>
      <c r="B18" s="80"/>
      <c r="C18" s="80"/>
      <c r="D18" s="80"/>
      <c r="E18" s="80"/>
      <c r="F18" s="26">
        <f>CEILING(F17*21%,0.1)</f>
        <v>0</v>
      </c>
    </row>
    <row r="19" spans="1:6" ht="20.25" customHeight="1">
      <c r="A19" s="69" t="s">
        <v>6</v>
      </c>
      <c r="B19" s="80"/>
      <c r="C19" s="80"/>
      <c r="D19" s="80"/>
      <c r="E19" s="80"/>
      <c r="F19" s="25"/>
    </row>
    <row r="20" spans="1:6" ht="20.25" customHeight="1">
      <c r="A20" s="70" t="s">
        <v>4</v>
      </c>
      <c r="B20" s="71"/>
      <c r="C20" s="71"/>
      <c r="D20" s="71"/>
      <c r="E20" s="71"/>
      <c r="F20" s="26">
        <f>CEILING(F19*10%,0.1)</f>
        <v>0</v>
      </c>
    </row>
    <row r="21" spans="1:6" ht="15">
      <c r="A21" s="72"/>
      <c r="B21" s="73"/>
      <c r="C21" s="73"/>
      <c r="D21" s="73"/>
      <c r="E21" s="73"/>
      <c r="F21" s="21"/>
    </row>
    <row r="22" spans="1:6" ht="20.25" customHeight="1">
      <c r="A22" s="77" t="s">
        <v>1</v>
      </c>
      <c r="B22" s="78"/>
      <c r="C22" s="78"/>
      <c r="D22" s="78"/>
      <c r="E22" s="79"/>
      <c r="F22" s="24">
        <f>F15+F18+F20</f>
        <v>0</v>
      </c>
    </row>
  </sheetData>
  <sheetProtection/>
  <mergeCells count="18">
    <mergeCell ref="A17:E17"/>
    <mergeCell ref="A18:E18"/>
    <mergeCell ref="G7:L7"/>
    <mergeCell ref="G8:L8"/>
    <mergeCell ref="A7:B7"/>
    <mergeCell ref="A8:B8"/>
    <mergeCell ref="A9:B9"/>
    <mergeCell ref="G13:L13"/>
    <mergeCell ref="A22:E22"/>
    <mergeCell ref="A13:B13"/>
    <mergeCell ref="A14:B14"/>
    <mergeCell ref="A12:B12"/>
    <mergeCell ref="A19:E19"/>
    <mergeCell ref="A10:B10"/>
    <mergeCell ref="A11:B11"/>
    <mergeCell ref="A20:E20"/>
    <mergeCell ref="A21:E21"/>
    <mergeCell ref="A15:E15"/>
  </mergeCells>
  <printOptions horizontalCentered="1"/>
  <pageMargins left="0.07874015748031496" right="0.07874015748031496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&amp;CCenová nabídka dodavatele</oddHeader>
    <oddFooter>&amp;LRozpočet díla - skladba&amp;CStránka &amp;P z &amp;N&amp;RMZe ČR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7.140625" style="0" customWidth="1"/>
    <col min="2" max="2" width="42.421875" style="0" customWidth="1"/>
    <col min="3" max="4" width="8.421875" style="15" customWidth="1"/>
    <col min="5" max="5" width="16.7109375" style="40" customWidth="1"/>
    <col min="6" max="6" width="16.7109375" style="15" customWidth="1"/>
  </cols>
  <sheetData>
    <row r="1" ht="12.75">
      <c r="A1" s="28" t="s">
        <v>20</v>
      </c>
    </row>
    <row r="2" ht="18">
      <c r="A2" s="7"/>
    </row>
    <row r="3" spans="1:2" ht="12.75">
      <c r="A3" s="10" t="s">
        <v>21</v>
      </c>
      <c r="B3" s="12" t="s">
        <v>63</v>
      </c>
    </row>
    <row r="4" spans="1:2" ht="12.75">
      <c r="A4" s="10" t="s">
        <v>23</v>
      </c>
      <c r="B4" s="12" t="s">
        <v>12</v>
      </c>
    </row>
    <row r="5" spans="1:2" ht="12.75">
      <c r="A5" s="10"/>
      <c r="B5" s="10" t="s">
        <v>87</v>
      </c>
    </row>
    <row r="6" spans="1:3" ht="15.75">
      <c r="A6" s="3"/>
      <c r="C6" s="29"/>
    </row>
    <row r="7" spans="1:6" ht="24">
      <c r="A7" s="64" t="s">
        <v>2</v>
      </c>
      <c r="B7" s="65"/>
      <c r="C7" s="23" t="s">
        <v>0</v>
      </c>
      <c r="D7" s="23" t="s">
        <v>7</v>
      </c>
      <c r="E7" s="23" t="s">
        <v>64</v>
      </c>
      <c r="F7" s="23" t="s">
        <v>57</v>
      </c>
    </row>
    <row r="8" spans="1:6" ht="65.25" customHeight="1">
      <c r="A8" s="57" t="s">
        <v>66</v>
      </c>
      <c r="B8" s="57"/>
      <c r="C8" s="30">
        <v>1</v>
      </c>
      <c r="D8" s="30" t="s">
        <v>8</v>
      </c>
      <c r="E8" s="41"/>
      <c r="F8" s="26">
        <f aca="true" t="shared" si="0" ref="F8:F15">E8*C8</f>
        <v>0</v>
      </c>
    </row>
    <row r="9" spans="1:6" ht="27.75" customHeight="1">
      <c r="A9" s="57" t="s">
        <v>67</v>
      </c>
      <c r="B9" s="57"/>
      <c r="C9" s="30">
        <v>1</v>
      </c>
      <c r="D9" s="30" t="s">
        <v>8</v>
      </c>
      <c r="E9" s="41"/>
      <c r="F9" s="26">
        <f t="shared" si="0"/>
        <v>0</v>
      </c>
    </row>
    <row r="10" spans="1:6" ht="39.75" customHeight="1">
      <c r="A10" s="57" t="s">
        <v>65</v>
      </c>
      <c r="B10" s="57"/>
      <c r="C10" s="30">
        <v>1</v>
      </c>
      <c r="D10" s="30" t="s">
        <v>8</v>
      </c>
      <c r="E10" s="41"/>
      <c r="F10" s="26">
        <f t="shared" si="0"/>
        <v>0</v>
      </c>
    </row>
    <row r="11" spans="1:6" ht="76.5" customHeight="1">
      <c r="A11" s="57" t="s">
        <v>68</v>
      </c>
      <c r="B11" s="57"/>
      <c r="C11" s="30">
        <v>1</v>
      </c>
      <c r="D11" s="30" t="s">
        <v>8</v>
      </c>
      <c r="E11" s="41"/>
      <c r="F11" s="26">
        <f t="shared" si="0"/>
        <v>0</v>
      </c>
    </row>
    <row r="12" spans="1:6" ht="36.75" customHeight="1">
      <c r="A12" s="57" t="s">
        <v>69</v>
      </c>
      <c r="B12" s="57"/>
      <c r="C12" s="30">
        <v>3</v>
      </c>
      <c r="D12" s="30" t="s">
        <v>8</v>
      </c>
      <c r="E12" s="41"/>
      <c r="F12" s="26">
        <f>E12*C12</f>
        <v>0</v>
      </c>
    </row>
    <row r="13" spans="1:6" ht="30" customHeight="1">
      <c r="A13" s="57" t="s">
        <v>70</v>
      </c>
      <c r="B13" s="57"/>
      <c r="C13" s="30">
        <v>1</v>
      </c>
      <c r="D13" s="30" t="s">
        <v>8</v>
      </c>
      <c r="E13" s="41"/>
      <c r="F13" s="26">
        <f t="shared" si="0"/>
        <v>0</v>
      </c>
    </row>
    <row r="14" spans="1:6" ht="40.5" customHeight="1">
      <c r="A14" s="57" t="s">
        <v>71</v>
      </c>
      <c r="B14" s="57"/>
      <c r="C14" s="30">
        <v>4</v>
      </c>
      <c r="D14" s="30" t="s">
        <v>8</v>
      </c>
      <c r="E14" s="41"/>
      <c r="F14" s="26">
        <f t="shared" si="0"/>
        <v>0</v>
      </c>
    </row>
    <row r="15" spans="1:6" ht="39.75" customHeight="1">
      <c r="A15" s="57" t="s">
        <v>72</v>
      </c>
      <c r="B15" s="57"/>
      <c r="C15" s="30">
        <v>2</v>
      </c>
      <c r="D15" s="30" t="s">
        <v>8</v>
      </c>
      <c r="E15" s="41"/>
      <c r="F15" s="26">
        <f t="shared" si="0"/>
        <v>0</v>
      </c>
    </row>
    <row r="16" spans="1:6" ht="20.25" customHeight="1">
      <c r="A16" s="60" t="s">
        <v>34</v>
      </c>
      <c r="B16" s="61"/>
      <c r="C16" s="61"/>
      <c r="D16" s="61"/>
      <c r="E16" s="61"/>
      <c r="F16" s="24">
        <f>SUM(F8:F15)</f>
        <v>0</v>
      </c>
    </row>
    <row r="17" spans="1:6" ht="12.75">
      <c r="A17" s="2"/>
      <c r="B17" s="2"/>
      <c r="C17" s="20"/>
      <c r="D17" s="20"/>
      <c r="E17" s="19"/>
      <c r="F17" s="19"/>
    </row>
    <row r="18" spans="1:6" ht="20.25" customHeight="1">
      <c r="A18" s="69" t="s">
        <v>5</v>
      </c>
      <c r="B18" s="80"/>
      <c r="C18" s="80"/>
      <c r="D18" s="80"/>
      <c r="E18" s="80"/>
      <c r="F18" s="25"/>
    </row>
    <row r="19" spans="1:6" ht="20.25" customHeight="1">
      <c r="A19" s="74" t="s">
        <v>3</v>
      </c>
      <c r="B19" s="80"/>
      <c r="C19" s="80"/>
      <c r="D19" s="80"/>
      <c r="E19" s="80"/>
      <c r="F19" s="26">
        <f>CEILING(F18*21%,0.1)</f>
        <v>0</v>
      </c>
    </row>
    <row r="20" spans="1:6" ht="20.25" customHeight="1">
      <c r="A20" s="69" t="s">
        <v>6</v>
      </c>
      <c r="B20" s="80"/>
      <c r="C20" s="80"/>
      <c r="D20" s="80"/>
      <c r="E20" s="80"/>
      <c r="F20" s="25"/>
    </row>
    <row r="21" spans="1:6" ht="20.25" customHeight="1">
      <c r="A21" s="70" t="s">
        <v>4</v>
      </c>
      <c r="B21" s="71"/>
      <c r="C21" s="71"/>
      <c r="D21" s="71"/>
      <c r="E21" s="71"/>
      <c r="F21" s="26">
        <f>CEILING(F20*10%,0.1)</f>
        <v>0</v>
      </c>
    </row>
    <row r="22" spans="1:6" ht="15">
      <c r="A22" s="72"/>
      <c r="B22" s="73"/>
      <c r="C22" s="73"/>
      <c r="D22" s="73"/>
      <c r="E22" s="73"/>
      <c r="F22" s="21"/>
    </row>
    <row r="23" spans="1:6" ht="20.25" customHeight="1">
      <c r="A23" s="77" t="s">
        <v>1</v>
      </c>
      <c r="B23" s="78"/>
      <c r="C23" s="78"/>
      <c r="D23" s="78"/>
      <c r="E23" s="79"/>
      <c r="F23" s="24">
        <f>F16+F19+F21</f>
        <v>0</v>
      </c>
    </row>
  </sheetData>
  <sheetProtection/>
  <mergeCells count="16">
    <mergeCell ref="A7:B7"/>
    <mergeCell ref="A8:B8"/>
    <mergeCell ref="A9:B9"/>
    <mergeCell ref="A10:B10"/>
    <mergeCell ref="A11:B11"/>
    <mergeCell ref="A16:E16"/>
    <mergeCell ref="A21:E21"/>
    <mergeCell ref="A22:E22"/>
    <mergeCell ref="A23:E23"/>
    <mergeCell ref="A12:B12"/>
    <mergeCell ref="A13:B13"/>
    <mergeCell ref="A14:B14"/>
    <mergeCell ref="A15:B15"/>
    <mergeCell ref="A19:E19"/>
    <mergeCell ref="A20:E20"/>
    <mergeCell ref="A18:E18"/>
  </mergeCells>
  <printOptions horizontalCentered="1"/>
  <pageMargins left="0.07874015748031496" right="0.07874015748031496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&amp;CCenová nabídka dodavatele</oddHeader>
    <oddFooter>&amp;LRozpočet díla - skladba&amp;CStránka &amp;P z &amp;N&amp;RMZe ČR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140625" style="0" customWidth="1"/>
    <col min="2" max="2" width="42.421875" style="0" customWidth="1"/>
    <col min="3" max="4" width="8.421875" style="15" customWidth="1"/>
    <col min="5" max="5" width="16.7109375" style="40" customWidth="1"/>
    <col min="6" max="6" width="16.7109375" style="15" customWidth="1"/>
  </cols>
  <sheetData>
    <row r="1" ht="12.75">
      <c r="A1" s="28" t="s">
        <v>20</v>
      </c>
    </row>
    <row r="2" ht="18">
      <c r="A2" s="7"/>
    </row>
    <row r="3" spans="1:2" ht="12.75">
      <c r="A3" s="10" t="s">
        <v>21</v>
      </c>
      <c r="B3" s="12" t="s">
        <v>73</v>
      </c>
    </row>
    <row r="4" spans="1:2" ht="12.75">
      <c r="A4" s="10" t="s">
        <v>23</v>
      </c>
      <c r="B4" s="12" t="s">
        <v>13</v>
      </c>
    </row>
    <row r="5" spans="1:2" ht="12.75">
      <c r="A5" s="10"/>
      <c r="B5" s="10" t="s">
        <v>87</v>
      </c>
    </row>
    <row r="6" ht="18">
      <c r="A6" s="7"/>
    </row>
    <row r="7" spans="1:6" ht="24">
      <c r="A7" s="64" t="s">
        <v>2</v>
      </c>
      <c r="B7" s="65"/>
      <c r="C7" s="23" t="s">
        <v>0</v>
      </c>
      <c r="D7" s="23" t="s">
        <v>7</v>
      </c>
      <c r="E7" s="23" t="s">
        <v>56</v>
      </c>
      <c r="F7" s="23" t="s">
        <v>75</v>
      </c>
    </row>
    <row r="8" spans="1:6" ht="26.25" customHeight="1">
      <c r="A8" s="56" t="s">
        <v>74</v>
      </c>
      <c r="B8" s="81"/>
      <c r="C8" s="17">
        <v>2</v>
      </c>
      <c r="D8" s="17" t="s">
        <v>8</v>
      </c>
      <c r="E8" s="42"/>
      <c r="F8" s="18">
        <f>E8*C8</f>
        <v>0</v>
      </c>
    </row>
    <row r="9" spans="1:6" ht="20.25" customHeight="1">
      <c r="A9" s="60" t="s">
        <v>34</v>
      </c>
      <c r="B9" s="61"/>
      <c r="C9" s="61"/>
      <c r="D9" s="61"/>
      <c r="E9" s="61"/>
      <c r="F9" s="24">
        <f>SUM(F8)</f>
        <v>0</v>
      </c>
    </row>
    <row r="10" spans="1:6" ht="12.75">
      <c r="A10" s="2"/>
      <c r="B10" s="2"/>
      <c r="C10" s="20"/>
      <c r="D10" s="20"/>
      <c r="E10" s="19"/>
      <c r="F10" s="19"/>
    </row>
    <row r="11" spans="1:6" ht="20.25" customHeight="1">
      <c r="A11" s="69" t="s">
        <v>5</v>
      </c>
      <c r="B11" s="80"/>
      <c r="C11" s="80"/>
      <c r="D11" s="80"/>
      <c r="E11" s="80"/>
      <c r="F11" s="25"/>
    </row>
    <row r="12" spans="1:6" ht="20.25" customHeight="1">
      <c r="A12" s="74" t="s">
        <v>3</v>
      </c>
      <c r="B12" s="80"/>
      <c r="C12" s="80"/>
      <c r="D12" s="80"/>
      <c r="E12" s="80"/>
      <c r="F12" s="26">
        <f>CEILING(F11*21%,0.1)</f>
        <v>0</v>
      </c>
    </row>
    <row r="13" spans="1:6" ht="20.25" customHeight="1">
      <c r="A13" s="69" t="s">
        <v>6</v>
      </c>
      <c r="B13" s="80"/>
      <c r="C13" s="80"/>
      <c r="D13" s="80"/>
      <c r="E13" s="80"/>
      <c r="F13" s="25"/>
    </row>
    <row r="14" spans="1:6" ht="20.25" customHeight="1">
      <c r="A14" s="70" t="s">
        <v>4</v>
      </c>
      <c r="B14" s="71"/>
      <c r="C14" s="71"/>
      <c r="D14" s="71"/>
      <c r="E14" s="71"/>
      <c r="F14" s="26">
        <f>CEILING(F13*10%,0.1)</f>
        <v>0</v>
      </c>
    </row>
    <row r="15" spans="1:6" ht="15">
      <c r="A15" s="72"/>
      <c r="B15" s="73"/>
      <c r="C15" s="73"/>
      <c r="D15" s="73"/>
      <c r="E15" s="73"/>
      <c r="F15" s="21"/>
    </row>
    <row r="16" spans="1:6" ht="20.25" customHeight="1">
      <c r="A16" s="77" t="s">
        <v>1</v>
      </c>
      <c r="B16" s="78"/>
      <c r="C16" s="78"/>
      <c r="D16" s="78"/>
      <c r="E16" s="79"/>
      <c r="F16" s="24">
        <f>F9+F12+F14</f>
        <v>0</v>
      </c>
    </row>
  </sheetData>
  <sheetProtection/>
  <mergeCells count="9">
    <mergeCell ref="A11:E11"/>
    <mergeCell ref="A7:B7"/>
    <mergeCell ref="A8:B8"/>
    <mergeCell ref="A14:E14"/>
    <mergeCell ref="A15:E15"/>
    <mergeCell ref="A16:E16"/>
    <mergeCell ref="A12:E12"/>
    <mergeCell ref="A13:E13"/>
    <mergeCell ref="A9:E9"/>
  </mergeCells>
  <printOptions horizontalCentered="1"/>
  <pageMargins left="0.07874015748031496" right="0.07874015748031496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&amp;CCenová nabídka dodavatele</oddHeader>
    <oddFooter>&amp;LRozpočet díla - skladba&amp;CStránka &amp;P z &amp;N&amp;RMZe ČR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9.7109375" style="0" customWidth="1"/>
    <col min="2" max="2" width="18.7109375" style="40" customWidth="1"/>
    <col min="3" max="5" width="18.7109375" style="15" customWidth="1"/>
  </cols>
  <sheetData>
    <row r="1" ht="15.75">
      <c r="A1" s="43" t="s">
        <v>76</v>
      </c>
    </row>
    <row r="2" ht="12.75">
      <c r="J2" s="5"/>
    </row>
    <row r="3" spans="1:5" ht="19.5" customHeight="1" thickBot="1">
      <c r="A3" s="44" t="s">
        <v>77</v>
      </c>
      <c r="B3" s="44" t="s">
        <v>78</v>
      </c>
      <c r="C3" s="44" t="s">
        <v>79</v>
      </c>
      <c r="D3" s="44" t="s">
        <v>80</v>
      </c>
      <c r="E3" s="44" t="s">
        <v>81</v>
      </c>
    </row>
    <row r="4" spans="1:5" ht="20.25" customHeight="1" thickTop="1">
      <c r="A4" s="8" t="s">
        <v>14</v>
      </c>
      <c r="B4" s="46">
        <f>'Místnost č. 20'!F21</f>
        <v>0</v>
      </c>
      <c r="C4" s="47">
        <f>'Místnost č. 20'!F24</f>
        <v>0</v>
      </c>
      <c r="D4" s="47">
        <f>'Místnost č. 20'!F26</f>
        <v>0</v>
      </c>
      <c r="E4" s="46">
        <f aca="true" t="shared" si="0" ref="E4:E9">SUM(B4:D4)</f>
        <v>0</v>
      </c>
    </row>
    <row r="5" spans="1:5" ht="20.25" customHeight="1">
      <c r="A5" s="9" t="s">
        <v>15</v>
      </c>
      <c r="B5" s="42">
        <f>'Místnost č. 115'!F15</f>
        <v>0</v>
      </c>
      <c r="C5" s="26">
        <f>'Místnost č. 115'!F18</f>
        <v>0</v>
      </c>
      <c r="D5" s="26">
        <f>'Místnost č. 115'!F20</f>
        <v>0</v>
      </c>
      <c r="E5" s="46">
        <f t="shared" si="0"/>
        <v>0</v>
      </c>
    </row>
    <row r="6" spans="1:5" ht="20.25" customHeight="1">
      <c r="A6" s="9" t="s">
        <v>16</v>
      </c>
      <c r="B6" s="42">
        <f>'Místnost č. 385'!F22</f>
        <v>0</v>
      </c>
      <c r="C6" s="26">
        <f>'Místnost č. 385'!F25</f>
        <v>0</v>
      </c>
      <c r="D6" s="26">
        <f>'Místnost č. 385'!F27</f>
        <v>0</v>
      </c>
      <c r="E6" s="46">
        <f t="shared" si="0"/>
        <v>0</v>
      </c>
    </row>
    <row r="7" spans="1:5" ht="20.25" customHeight="1">
      <c r="A7" s="9" t="s">
        <v>17</v>
      </c>
      <c r="B7" s="42">
        <f>'Místnost č. 385A'!F15</f>
        <v>0</v>
      </c>
      <c r="C7" s="26">
        <f>'Místnost č. 385A'!F18</f>
        <v>0</v>
      </c>
      <c r="D7" s="26">
        <f>'Místnost č. 385A'!F20</f>
        <v>0</v>
      </c>
      <c r="E7" s="46">
        <f t="shared" si="0"/>
        <v>0</v>
      </c>
    </row>
    <row r="8" spans="1:5" ht="20.25" customHeight="1">
      <c r="A8" s="45" t="s">
        <v>82</v>
      </c>
      <c r="B8" s="42">
        <f>Reprografie!F16</f>
        <v>0</v>
      </c>
      <c r="C8" s="26">
        <f>Reprografie!F19</f>
        <v>0</v>
      </c>
      <c r="D8" s="26">
        <f>Reprografie!F21</f>
        <v>0</v>
      </c>
      <c r="E8" s="46">
        <f t="shared" si="0"/>
        <v>0</v>
      </c>
    </row>
    <row r="9" spans="1:5" ht="20.25" customHeight="1">
      <c r="A9" s="9" t="s">
        <v>18</v>
      </c>
      <c r="B9" s="42">
        <f>'Místnost č. 336'!F9</f>
        <v>0</v>
      </c>
      <c r="C9" s="26">
        <f>'Místnost č. 336'!F12</f>
        <v>0</v>
      </c>
      <c r="D9" s="26">
        <f>'Místnost č. 336'!F14</f>
        <v>0</v>
      </c>
      <c r="E9" s="46">
        <f t="shared" si="0"/>
        <v>0</v>
      </c>
    </row>
    <row r="10" spans="1:5" ht="25.5" customHeight="1">
      <c r="A10" s="49" t="s">
        <v>19</v>
      </c>
      <c r="B10" s="27">
        <f>SUM(B4:B9)</f>
        <v>0</v>
      </c>
      <c r="C10" s="27">
        <f>SUM(C4:C9)</f>
        <v>0</v>
      </c>
      <c r="D10" s="27">
        <f>SUM(D4:D9)</f>
        <v>0</v>
      </c>
      <c r="E10" s="48">
        <f>SUM(E4:E9)</f>
        <v>0</v>
      </c>
    </row>
  </sheetData>
  <sheetProtection/>
  <printOptions horizontalCentered="1"/>
  <pageMargins left="0.07874015748031496" right="0.07874015748031496" top="1.1811023622047245" bottom="0.984251968503937" header="0.5118110236220472" footer="0.5118110236220472"/>
  <pageSetup horizontalDpi="600" verticalDpi="600" orientation="portrait" r:id="rId1"/>
  <headerFooter alignWithMargins="0">
    <oddHeader>&amp;CCenová nabídka dodavatele</oddHeader>
    <oddFooter>&amp;LRozpočet díla - rekapitulace&amp;CStránka &amp;P z &amp;N&amp;RMZe ČR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