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/>
  <c r="K9"/>
  <c r="M9"/>
  <c r="O9"/>
  <c r="Q9"/>
  <c r="U9"/>
  <c r="I14"/>
  <c r="K14"/>
  <c r="M14"/>
  <c r="O14"/>
  <c r="Q14"/>
  <c r="U14"/>
  <c r="I19"/>
  <c r="K19"/>
  <c r="M19"/>
  <c r="O19"/>
  <c r="Q19"/>
  <c r="U19"/>
  <c r="I24"/>
  <c r="K24"/>
  <c r="M24"/>
  <c r="O24"/>
  <c r="Q24"/>
  <c r="U24"/>
  <c r="I29"/>
  <c r="K29"/>
  <c r="M29"/>
  <c r="O29"/>
  <c r="Q29"/>
  <c r="U29"/>
  <c r="I34"/>
  <c r="K34"/>
  <c r="M34"/>
  <c r="O34"/>
  <c r="Q34"/>
  <c r="U34"/>
  <c r="I39"/>
  <c r="K39"/>
  <c r="M39"/>
  <c r="O39"/>
  <c r="Q39"/>
  <c r="U39"/>
  <c r="F40" i="1"/>
  <c r="G40"/>
  <c r="H40"/>
  <c r="I40"/>
  <c r="J39"/>
  <c r="J40" s="1"/>
  <c r="J28"/>
  <c r="J26"/>
  <c r="G38"/>
  <c r="F38"/>
  <c r="J23"/>
  <c r="J24"/>
  <c r="J25"/>
  <c r="J27"/>
  <c r="E24"/>
  <c r="E26"/>
  <c r="Q8" i="12" l="1"/>
  <c r="I8"/>
  <c r="O8"/>
  <c r="U8"/>
  <c r="K8"/>
  <c r="M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<sst xmlns="http://schemas.openxmlformats.org/spreadsheetml/2006/main" count="193" uniqueCount="134">
  <si>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</si>
  <si>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</si>
  <si>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</si>
  <si>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</si>
  <si>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</si>
  <si>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</si>
  <si>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</si>
  <si>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</si>
  <si>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</si>
  <si>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</si>
  <si>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</si>
  <si>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</si>
  <si>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</si>
  <si>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</si>
  <si>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</si>
  <si>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</si>
  <si>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</si>
  <si>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</si>
  <si>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</si>
  <si>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</si>
  <si>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</si>
  <si>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</si>
  <si>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</si>
  <si>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</si>
  <si>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</si>
  <si>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</si>
  <si>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</si>
  <si>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</si>
  <si>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</si>
  <si>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</si>
  <si>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</si>
  <si>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</si>
  <si>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</si>
  <si>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</si>
  <si>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</si>
  <si>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</si>
  <si>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</si>
  <si>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</si>
  <si>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</si>
  <si>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</si>
  <si>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</si>
  <si>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</si>
  <si>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</si>
  <si>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</si>
  <si>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František Marcián</t>
  </si>
  <si>
    <t>Za Sokolovnou 323</t>
  </si>
  <si>
    <t>Rajhradice</t>
  </si>
  <si>
    <t>66461</t>
  </si>
  <si>
    <t>15226085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</si>
  <si>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</si>
  <si>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</si>
  <si>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</si>
  <si>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</si>
  <si>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</si>
  <si>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</si>
  <si>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</si>
  <si>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</si>
  <si>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</si>
  <si>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</si>
  <si>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</si>
  <si>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</si>
  <si>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</si>
  <si>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</si>
  <si>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</si>
  <si>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</si>
  <si>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</si>
  <si>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</si>
  <si>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</si>
  <si>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</si>
  <si>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</si>
  <si>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</si>
  <si>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</si>
  <si>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</si>
  <si>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</si>
  <si>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</si>
  <si>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</si>
  <si>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</si>
  <si>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</si>
  <si>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</si>
  <si>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</si>
  <si>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</si>
  <si>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</si>
  <si>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</si>
  <si>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</si>
  <si>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111201103R00</t>
  </si>
  <si>
    <t>Odstranění křovin bez odstranění pařezů na ploše, nad 10000 m2</t>
  </si>
  <si>
    <t>m2</t>
  </si>
  <si>
    <t>POL1_0</t>
  </si>
  <si>
    <t>KM 0,000-0,800: : 3066*0,5</t>
  </si>
  <si>
    <t>VV</t>
  </si>
  <si>
    <t>KM 0,800-2,100: : 8698*0,5</t>
  </si>
  <si>
    <t>KM 2,100-2,700: : (2578+2501)*0,8</t>
  </si>
  <si>
    <t>KM 2,700-3,576: : (3816+2581)*0,8</t>
  </si>
  <si>
    <t>112101101R00</t>
  </si>
  <si>
    <t>Kácení stromů listnatých o průměru kmene 10-30 cm</t>
  </si>
  <si>
    <t>kus</t>
  </si>
  <si>
    <t>KM 0,000-0,800: : 37</t>
  </si>
  <si>
    <t>KM 0,800-2,100: : 55</t>
  </si>
  <si>
    <t>KM 2,700-3,576: : 134</t>
  </si>
  <si>
    <t>112101102R00</t>
  </si>
  <si>
    <t>Kácení stromů listnatých o průměru kmene 30-50 cm</t>
  </si>
  <si>
    <t>KM 0.000-0.800: : 0</t>
  </si>
  <si>
    <t>KM 0.800-2.100: : 5</t>
  </si>
  <si>
    <t>KM 2.100-2.700: : 3</t>
  </si>
  <si>
    <t>KM 2,700-3,576: : 1</t>
  </si>
  <si>
    <t>112101103R00</t>
  </si>
  <si>
    <t>Kácení stromů listnatých o průměru kmene 50-70 cm</t>
  </si>
  <si>
    <t>KM 0,000-0,8000: : 0</t>
  </si>
  <si>
    <t>KM 0,800-2,100: : 6</t>
  </si>
  <si>
    <t>KM 2,700-3,576: : 6</t>
  </si>
  <si>
    <t>112101104R00</t>
  </si>
  <si>
    <t>Kácení stromů listnatých o průměru kmene 70-90 cm</t>
  </si>
  <si>
    <t>KM 0,000-0,800: : 3</t>
  </si>
  <si>
    <t>KM 0,800-2,100: : 0</t>
  </si>
  <si>
    <t>KM 2,100-2,700: : 0</t>
  </si>
  <si>
    <t>KM 2,100-3,576: : 0</t>
  </si>
  <si>
    <t>KM 0,000-0,800: : 5</t>
  </si>
  <si>
    <t>KM 0,800-2,100: : 25</t>
  </si>
  <si>
    <t>KM 2,100-2,700: : 25</t>
  </si>
  <si>
    <t>KM 2,700-3,576: : 32</t>
  </si>
  <si>
    <t>111251111R00</t>
  </si>
  <si>
    <t>Drcení ořezaných větví průměru do 10 cm</t>
  </si>
  <si>
    <t>m3</t>
  </si>
  <si>
    <t>stromy a ořez: : 394*0,25</t>
  </si>
  <si>
    <t>keře: : 15109*0,005</t>
  </si>
  <si>
    <t/>
  </si>
  <si>
    <t>END</t>
  </si>
  <si>
    <t>LADENSKÁ STROUHA, STARÁ BŘECLAV-LADNÁ, SO-01 Kácení dřevin</t>
  </si>
  <si>
    <t xml:space="preserve">LADENSKÁ STROUHA, STARÁ BŘECLAV-LADNÁ, SO-01 Kácení  dřevin </t>
  </si>
  <si>
    <t>Položkový výkaz výměr</t>
  </si>
  <si>
    <t>R00</t>
  </si>
  <si>
    <t>Řez netrnitých stromů D koruny do 8 m</t>
  </si>
  <si>
    <t>KM 2,100-2,700: : 55</t>
  </si>
  <si>
    <t>KM 2,100-2,700: : 3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</si>
</sst>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##,0\,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5" fontId="0" fillId="0" borderId="0" xfId="0" applyNumberFormat="1"/>
    <xf numFmtId="165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vertical="center"/>
    </xf>
    <xf numFmtId="165" fontId="7" fillId="4" borderId="38" xfId="0" applyNumberFormat="1" applyFont="1" applyFill="1" applyBorder="1" applyAlignment="1">
      <alignment horizontal="center"/>
    </xf>
    <xf numFmtId="165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165" fontId="0" fillId="3" borderId="48" xfId="0" applyNumberFormat="1" applyFill="1" applyBorder="1" applyAlignment="1">
      <alignment vertical="top"/>
    </xf>
    <xf numFmtId="165" fontId="16" fillId="0" borderId="33" xfId="0" applyNumberFormat="1" applyFont="1" applyBorder="1" applyAlignment="1">
      <alignment vertical="top" shrinkToFit="1"/>
    </xf>
    <xf numFmtId="165" fontId="16" fillId="0" borderId="26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5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165" fontId="16" fillId="0" borderId="38" xfId="0" applyNumberFormat="1" applyFont="1" applyBorder="1" applyAlignment="1">
      <alignment vertical="top" shrinkToFit="1"/>
    </xf>
    <xf numFmtId="165" fontId="16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>
      <alignment horizontal="left" vertical="top" wrapText="1"/>
    </xf>
    <xf numFmtId="4" fontId="16" fillId="0" borderId="34" xfId="0" applyNumberFormat="1" applyFont="1" applyBorder="1" applyAlignment="1">
      <alignment horizontal="center" vertical="top" shrinkToFit="1"/>
    </xf>
    <xf numFmtId="4" fontId="16" fillId="0" borderId="33" xfId="0" applyNumberFormat="1" applyFont="1" applyBorder="1" applyAlignment="1">
      <alignment vertical="top" shrinkToFit="1"/>
    </xf>
    <xf numFmtId="4" fontId="17" fillId="0" borderId="33" xfId="0" quotePrefix="1" applyNumberFormat="1" applyFont="1" applyBorder="1" applyAlignment="1">
      <alignment horizontal="left" vertical="top" wrapText="1"/>
    </xf>
    <xf numFmtId="4" fontId="17" fillId="0" borderId="34" xfId="0" applyNumberFormat="1" applyFont="1" applyBorder="1" applyAlignment="1">
      <alignment horizontal="center" vertical="top" wrapText="1" shrinkToFit="1"/>
    </xf>
    <xf numFmtId="4" fontId="17" fillId="0" borderId="33" xfId="0" applyNumberFormat="1" applyFont="1" applyBorder="1" applyAlignment="1">
      <alignment vertical="top" wrapText="1" shrinkToFit="1"/>
    </xf>
    <xf numFmtId="4" fontId="17" fillId="0" borderId="38" xfId="0" quotePrefix="1" applyNumberFormat="1" applyFont="1" applyBorder="1" applyAlignment="1">
      <alignment horizontal="left" vertical="top" wrapText="1"/>
    </xf>
    <xf numFmtId="4" fontId="17" fillId="0" borderId="37" xfId="0" applyNumberFormat="1" applyFont="1" applyBorder="1" applyAlignment="1">
      <alignment horizontal="center"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16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164" fontId="7" fillId="4" borderId="38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65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2015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8" t="s">
        <v>39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M45" sqref="M4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15" t="s">
        <v>129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>
      <c r="A2" s="4"/>
      <c r="B2" s="81" t="s">
        <v>40</v>
      </c>
      <c r="C2" s="82"/>
      <c r="D2" s="83" t="s">
        <v>128</v>
      </c>
      <c r="E2" s="83"/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1" t="s">
        <v>44</v>
      </c>
      <c r="E11" s="221"/>
      <c r="F11" s="221"/>
      <c r="G11" s="221"/>
      <c r="H11" s="28" t="s">
        <v>33</v>
      </c>
      <c r="I11" s="98" t="s">
        <v>48</v>
      </c>
      <c r="J11" s="11"/>
    </row>
    <row r="12" spans="1:15" ht="15.75" customHeight="1">
      <c r="A12" s="4"/>
      <c r="B12" s="41"/>
      <c r="C12" s="26"/>
      <c r="D12" s="213" t="s">
        <v>45</v>
      </c>
      <c r="E12" s="213"/>
      <c r="F12" s="213"/>
      <c r="G12" s="213"/>
      <c r="H12" s="28" t="s">
        <v>34</v>
      </c>
      <c r="I12" s="98"/>
      <c r="J12" s="11"/>
    </row>
    <row r="13" spans="1:15" ht="15.75" customHeight="1">
      <c r="A13" s="4"/>
      <c r="B13" s="42"/>
      <c r="C13" s="99" t="s">
        <v>47</v>
      </c>
      <c r="D13" s="214" t="s">
        <v>46</v>
      </c>
      <c r="E13" s="214"/>
      <c r="F13" s="214"/>
      <c r="G13" s="214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0"/>
      <c r="F15" s="220"/>
      <c r="G15" s="222"/>
      <c r="H15" s="222"/>
      <c r="I15" s="222" t="s">
        <v>28</v>
      </c>
      <c r="J15" s="223"/>
    </row>
    <row r="16" spans="1:15" ht="23.25" customHeight="1">
      <c r="A16" s="140" t="s">
        <v>23</v>
      </c>
      <c r="B16" s="141" t="s">
        <v>23</v>
      </c>
      <c r="C16" s="58"/>
      <c r="D16" s="59"/>
      <c r="E16" s="199"/>
      <c r="F16" s="200"/>
      <c r="G16" s="199"/>
      <c r="H16" s="200"/>
      <c r="I16" s="201"/>
      <c r="J16" s="202"/>
    </row>
    <row r="17" spans="1:10" ht="23.25" customHeight="1">
      <c r="A17" s="140" t="s">
        <v>24</v>
      </c>
      <c r="B17" s="141" t="s">
        <v>24</v>
      </c>
      <c r="C17" s="58"/>
      <c r="D17" s="59"/>
      <c r="E17" s="199"/>
      <c r="F17" s="200"/>
      <c r="G17" s="199"/>
      <c r="H17" s="200"/>
      <c r="I17" s="201"/>
      <c r="J17" s="202"/>
    </row>
    <row r="18" spans="1:10" ht="23.25" customHeight="1">
      <c r="A18" s="140" t="s">
        <v>25</v>
      </c>
      <c r="B18" s="141" t="s">
        <v>25</v>
      </c>
      <c r="C18" s="58"/>
      <c r="D18" s="59"/>
      <c r="E18" s="199"/>
      <c r="F18" s="200"/>
      <c r="G18" s="199"/>
      <c r="H18" s="200"/>
      <c r="I18" s="201"/>
      <c r="J18" s="202"/>
    </row>
    <row r="19" spans="1:10" ht="23.25" customHeight="1">
      <c r="A19" s="140" t="s">
        <v>55</v>
      </c>
      <c r="B19" s="141" t="s">
        <v>26</v>
      </c>
      <c r="C19" s="58"/>
      <c r="D19" s="59"/>
      <c r="E19" s="199"/>
      <c r="F19" s="200"/>
      <c r="G19" s="199"/>
      <c r="H19" s="200"/>
      <c r="I19" s="201"/>
      <c r="J19" s="202"/>
    </row>
    <row r="20" spans="1:10" ht="23.25" customHeight="1">
      <c r="A20" s="140" t="s">
        <v>56</v>
      </c>
      <c r="B20" s="141" t="s">
        <v>27</v>
      </c>
      <c r="C20" s="58"/>
      <c r="D20" s="59"/>
      <c r="E20" s="199"/>
      <c r="F20" s="200"/>
      <c r="G20" s="199"/>
      <c r="H20" s="200"/>
      <c r="I20" s="201"/>
      <c r="J20" s="202"/>
    </row>
    <row r="21" spans="1:10" ht="23.25" customHeight="1">
      <c r="A21" s="4"/>
      <c r="B21" s="74" t="s">
        <v>28</v>
      </c>
      <c r="C21" s="75"/>
      <c r="D21" s="76"/>
      <c r="E21" s="208"/>
      <c r="F21" s="212"/>
      <c r="G21" s="208"/>
      <c r="H21" s="212"/>
      <c r="I21" s="208"/>
      <c r="J21" s="20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6"/>
      <c r="H23" s="207"/>
      <c r="I23" s="20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4"/>
      <c r="H24" s="205"/>
      <c r="I24" s="20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6"/>
      <c r="H25" s="207"/>
      <c r="I25" s="20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8"/>
      <c r="H26" s="219"/>
      <c r="I26" s="21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0"/>
      <c r="H27" s="210"/>
      <c r="I27" s="210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11"/>
      <c r="H28" s="211"/>
      <c r="I28" s="211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11"/>
      <c r="H29" s="211"/>
      <c r="I29" s="211"/>
      <c r="J29" s="125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42549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03" t="s">
        <v>2</v>
      </c>
      <c r="E35" s="20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189"/>
      <c r="D39" s="190"/>
      <c r="E39" s="190"/>
      <c r="F39" s="114">
        <v>0</v>
      </c>
      <c r="G39" s="115">
        <v>772212.24</v>
      </c>
      <c r="H39" s="116">
        <v>162165</v>
      </c>
      <c r="I39" s="116">
        <v>934377.24</v>
      </c>
      <c r="J39" s="110">
        <f>IF(CenaCelkemVypocet=0,"",I39/CenaCelkemVypocet*100)</f>
        <v>100</v>
      </c>
    </row>
    <row r="40" spans="1:10" ht="25.5" hidden="1" customHeight="1">
      <c r="A40" s="103"/>
      <c r="B40" s="191" t="s">
        <v>49</v>
      </c>
      <c r="C40" s="192"/>
      <c r="D40" s="192"/>
      <c r="E40" s="193"/>
      <c r="F40" s="117">
        <f>SUMIF(A39:A39,"=1",F39:F39)</f>
        <v>0</v>
      </c>
      <c r="G40" s="118">
        <f>SUMIF(A39:A39,"=1",G39:G39)</f>
        <v>772212.24</v>
      </c>
      <c r="H40" s="118">
        <f>SUMIF(A39:A39,"=1",H39:H39)</f>
        <v>162165</v>
      </c>
      <c r="I40" s="118">
        <f>SUMIF(A39:A39,"=1",I39:I39)</f>
        <v>934377.24</v>
      </c>
      <c r="J40" s="104">
        <f>SUMIF(A39:A39,"=1",J39:J39)</f>
        <v>100</v>
      </c>
    </row>
    <row r="44" spans="1:10" ht="15.75">
      <c r="B44" s="126" t="s">
        <v>51</v>
      </c>
    </row>
    <row r="46" spans="1:10" ht="25.5" customHeight="1">
      <c r="A46" s="127"/>
      <c r="B46" s="130" t="s">
        <v>16</v>
      </c>
      <c r="C46" s="130" t="s">
        <v>5</v>
      </c>
      <c r="D46" s="131"/>
      <c r="E46" s="131"/>
      <c r="F46" s="134" t="s">
        <v>52</v>
      </c>
      <c r="G46" s="134"/>
      <c r="H46" s="134"/>
      <c r="I46" s="194" t="s">
        <v>28</v>
      </c>
      <c r="J46" s="194"/>
    </row>
    <row r="47" spans="1:10" ht="25.5" customHeight="1">
      <c r="A47" s="128"/>
      <c r="B47" s="135" t="s">
        <v>53</v>
      </c>
      <c r="C47" s="196" t="s">
        <v>54</v>
      </c>
      <c r="D47" s="197"/>
      <c r="E47" s="197"/>
      <c r="F47" s="136" t="s">
        <v>23</v>
      </c>
      <c r="G47" s="137"/>
      <c r="H47" s="137"/>
      <c r="I47" s="195"/>
      <c r="J47" s="195"/>
    </row>
    <row r="48" spans="1:10" ht="25.5" customHeight="1">
      <c r="A48" s="129"/>
      <c r="B48" s="132" t="s">
        <v>1</v>
      </c>
      <c r="C48" s="132"/>
      <c r="D48" s="133"/>
      <c r="E48" s="133"/>
      <c r="F48" s="138"/>
      <c r="G48" s="139"/>
      <c r="H48" s="139"/>
      <c r="I48" s="198"/>
      <c r="J48" s="198"/>
    </row>
    <row r="49" spans="6:10">
      <c r="F49" s="101"/>
      <c r="G49" s="102"/>
      <c r="H49" s="101"/>
      <c r="I49" s="102"/>
      <c r="J49" s="102"/>
    </row>
    <row r="50" spans="6:10">
      <c r="F50" s="101"/>
      <c r="G50" s="102"/>
      <c r="H50" s="101"/>
      <c r="I50" s="102"/>
      <c r="J50" s="102"/>
    </row>
    <row r="51" spans="6:10">
      <c r="F51" s="101"/>
      <c r="G51" s="102"/>
      <c r="H51" s="101"/>
      <c r="I51" s="102"/>
      <c r="J5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  <mergeCell ref="G27:I27"/>
    <mergeCell ref="G29:I29"/>
    <mergeCell ref="G25:I25"/>
    <mergeCell ref="I16:J16"/>
    <mergeCell ref="I19:J19"/>
    <mergeCell ref="G21:H21"/>
    <mergeCell ref="G28:I28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4" t="s">
        <v>6</v>
      </c>
      <c r="B1" s="224"/>
      <c r="C1" s="225"/>
      <c r="D1" s="224"/>
      <c r="E1" s="224"/>
      <c r="F1" s="224"/>
      <c r="G1" s="224"/>
    </row>
    <row r="2" spans="1:7" ht="24.95" customHeight="1">
      <c r="A2" s="79" t="s">
        <v>41</v>
      </c>
      <c r="B2" s="78"/>
      <c r="C2" s="226"/>
      <c r="D2" s="226"/>
      <c r="E2" s="226"/>
      <c r="F2" s="226"/>
      <c r="G2" s="227"/>
    </row>
    <row r="3" spans="1:7" ht="24.95" hidden="1" customHeight="1">
      <c r="A3" s="79" t="s">
        <v>7</v>
      </c>
      <c r="B3" s="78"/>
      <c r="C3" s="226"/>
      <c r="D3" s="226"/>
      <c r="E3" s="226"/>
      <c r="F3" s="226"/>
      <c r="G3" s="227"/>
    </row>
    <row r="4" spans="1:7" ht="24.95" hidden="1" customHeight="1">
      <c r="A4" s="79" t="s">
        <v>8</v>
      </c>
      <c r="B4" s="78"/>
      <c r="C4" s="226"/>
      <c r="D4" s="226"/>
      <c r="E4" s="226"/>
      <c r="F4" s="226"/>
      <c r="G4" s="22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15" sqref="C15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>
      <c r="A1" s="228" t="s">
        <v>129</v>
      </c>
      <c r="B1" s="228"/>
      <c r="C1" s="228"/>
      <c r="D1" s="228"/>
      <c r="E1" s="228"/>
      <c r="F1" s="228"/>
      <c r="G1" s="228"/>
      <c r="AE1" t="s">
        <v>58</v>
      </c>
    </row>
    <row r="2" spans="1:60" ht="24.95" customHeight="1">
      <c r="A2" s="145" t="s">
        <v>57</v>
      </c>
      <c r="B2" s="143"/>
      <c r="C2" s="229" t="s">
        <v>127</v>
      </c>
      <c r="D2" s="230"/>
      <c r="E2" s="230"/>
      <c r="F2" s="230"/>
      <c r="G2" s="231"/>
      <c r="AE2" t="s">
        <v>59</v>
      </c>
    </row>
    <row r="3" spans="1:60" ht="24.95" hidden="1" customHeight="1">
      <c r="A3" s="146" t="s">
        <v>7</v>
      </c>
      <c r="B3" s="144"/>
      <c r="C3" s="232"/>
      <c r="D3" s="232"/>
      <c r="E3" s="232"/>
      <c r="F3" s="232"/>
      <c r="G3" s="233"/>
      <c r="AE3" t="s">
        <v>60</v>
      </c>
    </row>
    <row r="4" spans="1:60" ht="24.95" hidden="1" customHeight="1">
      <c r="A4" s="146" t="s">
        <v>8</v>
      </c>
      <c r="B4" s="144"/>
      <c r="C4" s="234"/>
      <c r="D4" s="232"/>
      <c r="E4" s="232"/>
      <c r="F4" s="232"/>
      <c r="G4" s="233"/>
      <c r="AE4" t="s">
        <v>61</v>
      </c>
    </row>
    <row r="5" spans="1:60" hidden="1">
      <c r="A5" s="147" t="s">
        <v>62</v>
      </c>
      <c r="B5" s="148"/>
      <c r="C5" s="149"/>
      <c r="D5" s="150"/>
      <c r="E5" s="151"/>
      <c r="F5" s="151"/>
      <c r="G5" s="152"/>
      <c r="AE5" t="s">
        <v>63</v>
      </c>
    </row>
    <row r="6" spans="1:60">
      <c r="D6" s="142"/>
    </row>
    <row r="7" spans="1:60" ht="38.25">
      <c r="A7" s="156" t="s">
        <v>64</v>
      </c>
      <c r="B7" s="157" t="s">
        <v>65</v>
      </c>
      <c r="C7" s="157" t="s">
        <v>66</v>
      </c>
      <c r="D7" s="163" t="s">
        <v>67</v>
      </c>
      <c r="E7" s="156" t="s">
        <v>68</v>
      </c>
      <c r="F7" s="153" t="s">
        <v>69</v>
      </c>
      <c r="G7" s="164" t="s">
        <v>28</v>
      </c>
      <c r="H7" s="165" t="s">
        <v>29</v>
      </c>
      <c r="I7" s="165" t="s">
        <v>70</v>
      </c>
      <c r="J7" s="165" t="s">
        <v>30</v>
      </c>
      <c r="K7" s="165" t="s">
        <v>71</v>
      </c>
      <c r="L7" s="165" t="s">
        <v>72</v>
      </c>
      <c r="M7" s="165" t="s">
        <v>73</v>
      </c>
      <c r="N7" s="165" t="s">
        <v>74</v>
      </c>
      <c r="O7" s="165" t="s">
        <v>75</v>
      </c>
      <c r="P7" s="165" t="s">
        <v>76</v>
      </c>
      <c r="Q7" s="165" t="s">
        <v>77</v>
      </c>
      <c r="R7" s="165" t="s">
        <v>78</v>
      </c>
      <c r="S7" s="165" t="s">
        <v>79</v>
      </c>
      <c r="T7" s="165" t="s">
        <v>80</v>
      </c>
      <c r="U7" s="158" t="s">
        <v>81</v>
      </c>
    </row>
    <row r="8" spans="1:60">
      <c r="A8" s="166" t="s">
        <v>82</v>
      </c>
      <c r="B8" s="167" t="s">
        <v>53</v>
      </c>
      <c r="C8" s="168" t="s">
        <v>54</v>
      </c>
      <c r="D8" s="169"/>
      <c r="E8" s="187"/>
      <c r="F8" s="187"/>
      <c r="G8" s="187"/>
      <c r="H8" s="187"/>
      <c r="I8" s="187">
        <f>SUM(I9:I41)</f>
        <v>0</v>
      </c>
      <c r="J8" s="187"/>
      <c r="K8" s="187">
        <f>SUM(K9:K41)</f>
        <v>773076.25</v>
      </c>
      <c r="L8" s="187"/>
      <c r="M8" s="187">
        <f>SUM(M9:M41)</f>
        <v>0</v>
      </c>
      <c r="N8" s="187"/>
      <c r="O8" s="187">
        <f>SUM(O9:O41)</f>
        <v>0</v>
      </c>
      <c r="P8" s="160"/>
      <c r="Q8" s="160">
        <f>SUM(Q9:Q41)</f>
        <v>0</v>
      </c>
      <c r="R8" s="160"/>
      <c r="S8" s="160"/>
      <c r="T8" s="170"/>
      <c r="U8" s="160">
        <f>SUM(U9:U41)</f>
        <v>1601.1499999999999</v>
      </c>
      <c r="AE8" t="s">
        <v>83</v>
      </c>
    </row>
    <row r="9" spans="1:60" ht="22.5" outlineLevel="1">
      <c r="A9" s="155">
        <v>1</v>
      </c>
      <c r="B9" s="159" t="s">
        <v>84</v>
      </c>
      <c r="C9" s="177" t="s">
        <v>85</v>
      </c>
      <c r="D9" s="178" t="s">
        <v>86</v>
      </c>
      <c r="E9" s="179">
        <v>15062.8</v>
      </c>
      <c r="F9" s="179"/>
      <c r="G9" s="179"/>
      <c r="H9" s="179">
        <v>0</v>
      </c>
      <c r="I9" s="179">
        <f>ROUND(E9*H9,2)</f>
        <v>0</v>
      </c>
      <c r="J9" s="179">
        <v>8.9</v>
      </c>
      <c r="K9" s="179">
        <f>ROUND(E9*J9,2)</f>
        <v>134058.92000000001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61">
        <v>0</v>
      </c>
      <c r="Q9" s="161">
        <f>ROUND(E9*P9,2)</f>
        <v>0</v>
      </c>
      <c r="R9" s="161"/>
      <c r="S9" s="161"/>
      <c r="T9" s="162">
        <v>3.2000000000000001E-2</v>
      </c>
      <c r="U9" s="161">
        <f>ROUND(E9*T9,2)</f>
        <v>482.01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87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/>
      <c r="B10" s="159"/>
      <c r="C10" s="180" t="s">
        <v>88</v>
      </c>
      <c r="D10" s="181"/>
      <c r="E10" s="182">
        <v>1533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61"/>
      <c r="Q10" s="161"/>
      <c r="R10" s="161"/>
      <c r="S10" s="161"/>
      <c r="T10" s="162"/>
      <c r="U10" s="161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89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55"/>
      <c r="B11" s="159"/>
      <c r="C11" s="180" t="s">
        <v>90</v>
      </c>
      <c r="D11" s="181"/>
      <c r="E11" s="182">
        <v>4349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61"/>
      <c r="Q11" s="161"/>
      <c r="R11" s="161"/>
      <c r="S11" s="161"/>
      <c r="T11" s="162"/>
      <c r="U11" s="161"/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89</v>
      </c>
      <c r="AF11" s="154">
        <v>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55"/>
      <c r="B12" s="159"/>
      <c r="C12" s="180" t="s">
        <v>91</v>
      </c>
      <c r="D12" s="181"/>
      <c r="E12" s="182">
        <v>4063.2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61"/>
      <c r="Q12" s="161"/>
      <c r="R12" s="161"/>
      <c r="S12" s="161"/>
      <c r="T12" s="162"/>
      <c r="U12" s="161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89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/>
      <c r="B13" s="159"/>
      <c r="C13" s="180" t="s">
        <v>92</v>
      </c>
      <c r="D13" s="181"/>
      <c r="E13" s="182">
        <v>5117.6000000000004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61"/>
      <c r="Q13" s="161"/>
      <c r="R13" s="161"/>
      <c r="S13" s="161"/>
      <c r="T13" s="162"/>
      <c r="U13" s="161"/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89</v>
      </c>
      <c r="AF13" s="154">
        <v>0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2</v>
      </c>
      <c r="B14" s="159" t="s">
        <v>93</v>
      </c>
      <c r="C14" s="177" t="s">
        <v>94</v>
      </c>
      <c r="D14" s="178" t="s">
        <v>95</v>
      </c>
      <c r="E14" s="179">
        <v>281</v>
      </c>
      <c r="F14" s="179"/>
      <c r="G14" s="179"/>
      <c r="H14" s="179">
        <v>0</v>
      </c>
      <c r="I14" s="179">
        <f>ROUND(E14*H14,2)</f>
        <v>0</v>
      </c>
      <c r="J14" s="179">
        <v>180</v>
      </c>
      <c r="K14" s="179">
        <f>ROUND(E14*J14,2)</f>
        <v>50580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61">
        <v>0</v>
      </c>
      <c r="Q14" s="161">
        <f>ROUND(E14*P14,2)</f>
        <v>0</v>
      </c>
      <c r="R14" s="161"/>
      <c r="S14" s="161"/>
      <c r="T14" s="162">
        <v>0.49</v>
      </c>
      <c r="U14" s="161">
        <f>ROUND(E14*T14,2)</f>
        <v>137.69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87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/>
      <c r="B15" s="159"/>
      <c r="C15" s="180" t="s">
        <v>96</v>
      </c>
      <c r="D15" s="181"/>
      <c r="E15" s="182">
        <v>37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61"/>
      <c r="Q15" s="161"/>
      <c r="R15" s="161"/>
      <c r="S15" s="161"/>
      <c r="T15" s="162"/>
      <c r="U15" s="161"/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89</v>
      </c>
      <c r="AF15" s="154"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/>
      <c r="B16" s="159"/>
      <c r="C16" s="180" t="s">
        <v>97</v>
      </c>
      <c r="D16" s="181"/>
      <c r="E16" s="182">
        <v>55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61"/>
      <c r="Q16" s="161"/>
      <c r="R16" s="161"/>
      <c r="S16" s="161"/>
      <c r="T16" s="162"/>
      <c r="U16" s="161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89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55"/>
      <c r="B17" s="159"/>
      <c r="C17" s="180" t="s">
        <v>132</v>
      </c>
      <c r="D17" s="181"/>
      <c r="E17" s="182">
        <v>55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61"/>
      <c r="Q17" s="161"/>
      <c r="R17" s="161"/>
      <c r="S17" s="161"/>
      <c r="T17" s="162"/>
      <c r="U17" s="161"/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89</v>
      </c>
      <c r="AF17" s="154">
        <v>0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55"/>
      <c r="B18" s="159"/>
      <c r="C18" s="180" t="s">
        <v>98</v>
      </c>
      <c r="D18" s="181"/>
      <c r="E18" s="182">
        <v>134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61"/>
      <c r="Q18" s="161"/>
      <c r="R18" s="161"/>
      <c r="S18" s="161"/>
      <c r="T18" s="162"/>
      <c r="U18" s="161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89</v>
      </c>
      <c r="AF18" s="154">
        <v>0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55">
        <v>3</v>
      </c>
      <c r="B19" s="159" t="s">
        <v>99</v>
      </c>
      <c r="C19" s="177" t="s">
        <v>100</v>
      </c>
      <c r="D19" s="178" t="s">
        <v>95</v>
      </c>
      <c r="E19" s="179">
        <v>9</v>
      </c>
      <c r="F19" s="179"/>
      <c r="G19" s="179"/>
      <c r="H19" s="179">
        <v>0</v>
      </c>
      <c r="I19" s="179">
        <f>ROUND(E19*H19,2)</f>
        <v>0</v>
      </c>
      <c r="J19" s="179">
        <v>323</v>
      </c>
      <c r="K19" s="179">
        <f>ROUND(E19*J19,2)</f>
        <v>2907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61">
        <v>0</v>
      </c>
      <c r="Q19" s="161">
        <f>ROUND(E19*P19,2)</f>
        <v>0</v>
      </c>
      <c r="R19" s="161"/>
      <c r="S19" s="161"/>
      <c r="T19" s="162">
        <v>0.88</v>
      </c>
      <c r="U19" s="161">
        <f>ROUND(E19*T19,2)</f>
        <v>7.92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87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/>
      <c r="B20" s="159"/>
      <c r="C20" s="180" t="s">
        <v>101</v>
      </c>
      <c r="D20" s="181"/>
      <c r="E20" s="182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61"/>
      <c r="Q20" s="161"/>
      <c r="R20" s="161"/>
      <c r="S20" s="161"/>
      <c r="T20" s="162"/>
      <c r="U20" s="161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89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55"/>
      <c r="B21" s="159"/>
      <c r="C21" s="180" t="s">
        <v>102</v>
      </c>
      <c r="D21" s="181"/>
      <c r="E21" s="182">
        <v>5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61"/>
      <c r="Q21" s="161"/>
      <c r="R21" s="161"/>
      <c r="S21" s="161"/>
      <c r="T21" s="162"/>
      <c r="U21" s="161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89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55"/>
      <c r="B22" s="159"/>
      <c r="C22" s="180" t="s">
        <v>103</v>
      </c>
      <c r="D22" s="181"/>
      <c r="E22" s="182">
        <v>3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61"/>
      <c r="Q22" s="161"/>
      <c r="R22" s="161"/>
      <c r="S22" s="161"/>
      <c r="T22" s="162"/>
      <c r="U22" s="161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89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/>
      <c r="B23" s="159"/>
      <c r="C23" s="180" t="s">
        <v>104</v>
      </c>
      <c r="D23" s="181"/>
      <c r="E23" s="182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61"/>
      <c r="Q23" s="161"/>
      <c r="R23" s="161"/>
      <c r="S23" s="161"/>
      <c r="T23" s="162"/>
      <c r="U23" s="161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89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55">
        <v>4</v>
      </c>
      <c r="B24" s="159" t="s">
        <v>105</v>
      </c>
      <c r="C24" s="177" t="s">
        <v>106</v>
      </c>
      <c r="D24" s="178" t="s">
        <v>95</v>
      </c>
      <c r="E24" s="179">
        <v>15</v>
      </c>
      <c r="F24" s="179"/>
      <c r="G24" s="179"/>
      <c r="H24" s="179">
        <v>0</v>
      </c>
      <c r="I24" s="179">
        <f>ROUND(E24*H24,2)</f>
        <v>0</v>
      </c>
      <c r="J24" s="179">
        <v>522</v>
      </c>
      <c r="K24" s="179">
        <f>ROUND(E24*J24,2)</f>
        <v>7830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61">
        <v>0</v>
      </c>
      <c r="Q24" s="161">
        <f>ROUND(E24*P24,2)</f>
        <v>0</v>
      </c>
      <c r="R24" s="161"/>
      <c r="S24" s="161"/>
      <c r="T24" s="162">
        <v>1.42</v>
      </c>
      <c r="U24" s="161">
        <f>ROUND(E24*T24,2)</f>
        <v>21.3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87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55"/>
      <c r="B25" s="159"/>
      <c r="C25" s="180" t="s">
        <v>107</v>
      </c>
      <c r="D25" s="181"/>
      <c r="E25" s="182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61"/>
      <c r="Q25" s="161"/>
      <c r="R25" s="161"/>
      <c r="S25" s="161"/>
      <c r="T25" s="162"/>
      <c r="U25" s="161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89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/>
      <c r="B26" s="159"/>
      <c r="C26" s="180" t="s">
        <v>108</v>
      </c>
      <c r="D26" s="181"/>
      <c r="E26" s="182">
        <v>6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61"/>
      <c r="Q26" s="161"/>
      <c r="R26" s="161"/>
      <c r="S26" s="161"/>
      <c r="T26" s="162"/>
      <c r="U26" s="161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89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/>
      <c r="B27" s="159"/>
      <c r="C27" s="180" t="s">
        <v>133</v>
      </c>
      <c r="D27" s="181"/>
      <c r="E27" s="182">
        <v>3</v>
      </c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61"/>
      <c r="Q27" s="161"/>
      <c r="R27" s="161"/>
      <c r="S27" s="161"/>
      <c r="T27" s="162"/>
      <c r="U27" s="161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89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55"/>
      <c r="B28" s="159"/>
      <c r="C28" s="180" t="s">
        <v>109</v>
      </c>
      <c r="D28" s="181"/>
      <c r="E28" s="182">
        <v>6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61"/>
      <c r="Q28" s="161"/>
      <c r="R28" s="161"/>
      <c r="S28" s="161"/>
      <c r="T28" s="162"/>
      <c r="U28" s="161"/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89</v>
      </c>
      <c r="AF28" s="154">
        <v>0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55">
        <v>5</v>
      </c>
      <c r="B29" s="159" t="s">
        <v>110</v>
      </c>
      <c r="C29" s="177" t="s">
        <v>111</v>
      </c>
      <c r="D29" s="178" t="s">
        <v>95</v>
      </c>
      <c r="E29" s="179">
        <v>3</v>
      </c>
      <c r="F29" s="179"/>
      <c r="G29" s="179"/>
      <c r="H29" s="179">
        <v>0</v>
      </c>
      <c r="I29" s="179">
        <f>ROUND(E29*H29,2)</f>
        <v>0</v>
      </c>
      <c r="J29" s="179">
        <v>742</v>
      </c>
      <c r="K29" s="179">
        <f>ROUND(E29*J29,2)</f>
        <v>2226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61">
        <v>0</v>
      </c>
      <c r="Q29" s="161">
        <f>ROUND(E29*P29,2)</f>
        <v>0</v>
      </c>
      <c r="R29" s="161"/>
      <c r="S29" s="161"/>
      <c r="T29" s="162">
        <v>2.02</v>
      </c>
      <c r="U29" s="161">
        <f>ROUND(E29*T29,2)</f>
        <v>6.06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87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55"/>
      <c r="B30" s="159"/>
      <c r="C30" s="180" t="s">
        <v>112</v>
      </c>
      <c r="D30" s="181"/>
      <c r="E30" s="182">
        <v>3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61"/>
      <c r="Q30" s="161"/>
      <c r="R30" s="161"/>
      <c r="S30" s="161"/>
      <c r="T30" s="162"/>
      <c r="U30" s="161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89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/>
      <c r="B31" s="159"/>
      <c r="C31" s="180" t="s">
        <v>113</v>
      </c>
      <c r="D31" s="181"/>
      <c r="E31" s="182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61"/>
      <c r="Q31" s="161"/>
      <c r="R31" s="161"/>
      <c r="S31" s="161"/>
      <c r="T31" s="162"/>
      <c r="U31" s="161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89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/>
      <c r="B32" s="159"/>
      <c r="C32" s="180" t="s">
        <v>114</v>
      </c>
      <c r="D32" s="181"/>
      <c r="E32" s="182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61"/>
      <c r="Q32" s="161"/>
      <c r="R32" s="161"/>
      <c r="S32" s="161"/>
      <c r="T32" s="162"/>
      <c r="U32" s="161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89</v>
      </c>
      <c r="AF32" s="154">
        <v>0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/>
      <c r="B33" s="159"/>
      <c r="C33" s="180" t="s">
        <v>115</v>
      </c>
      <c r="D33" s="181"/>
      <c r="E33" s="182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61"/>
      <c r="Q33" s="161"/>
      <c r="R33" s="161"/>
      <c r="S33" s="161"/>
      <c r="T33" s="162"/>
      <c r="U33" s="161"/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89</v>
      </c>
      <c r="AF33" s="154">
        <v>0</v>
      </c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6</v>
      </c>
      <c r="B34" s="159" t="s">
        <v>130</v>
      </c>
      <c r="C34" s="177" t="s">
        <v>131</v>
      </c>
      <c r="D34" s="178" t="s">
        <v>95</v>
      </c>
      <c r="E34" s="179">
        <v>87</v>
      </c>
      <c r="F34" s="179"/>
      <c r="G34" s="179"/>
      <c r="H34" s="179">
        <v>0</v>
      </c>
      <c r="I34" s="179">
        <f>ROUND(E34*H34,2)</f>
        <v>0</v>
      </c>
      <c r="J34" s="179">
        <v>243</v>
      </c>
      <c r="K34" s="179">
        <f>ROUND(E34*J34,2)</f>
        <v>21141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61">
        <v>0</v>
      </c>
      <c r="Q34" s="161">
        <f>ROUND(E34*P34,2)</f>
        <v>0</v>
      </c>
      <c r="R34" s="161"/>
      <c r="S34" s="161"/>
      <c r="T34" s="162">
        <v>0.97699999999999998</v>
      </c>
      <c r="U34" s="161">
        <f>ROUND(E34*T34,2)</f>
        <v>85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87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/>
      <c r="B35" s="159"/>
      <c r="C35" s="180" t="s">
        <v>116</v>
      </c>
      <c r="D35" s="181"/>
      <c r="E35" s="182">
        <v>5</v>
      </c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61"/>
      <c r="Q35" s="161"/>
      <c r="R35" s="161"/>
      <c r="S35" s="161"/>
      <c r="T35" s="162"/>
      <c r="U35" s="161"/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89</v>
      </c>
      <c r="AF35" s="154">
        <v>0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/>
      <c r="B36" s="159"/>
      <c r="C36" s="180" t="s">
        <v>117</v>
      </c>
      <c r="D36" s="181"/>
      <c r="E36" s="182">
        <v>25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61"/>
      <c r="Q36" s="161"/>
      <c r="R36" s="161"/>
      <c r="S36" s="161"/>
      <c r="T36" s="162"/>
      <c r="U36" s="161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89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/>
      <c r="B37" s="159"/>
      <c r="C37" s="180" t="s">
        <v>118</v>
      </c>
      <c r="D37" s="181"/>
      <c r="E37" s="182">
        <v>25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61"/>
      <c r="Q37" s="161"/>
      <c r="R37" s="161"/>
      <c r="S37" s="161"/>
      <c r="T37" s="162"/>
      <c r="U37" s="161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89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/>
      <c r="B38" s="159"/>
      <c r="C38" s="180" t="s">
        <v>119</v>
      </c>
      <c r="D38" s="181"/>
      <c r="E38" s="182">
        <v>32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61"/>
      <c r="Q38" s="161"/>
      <c r="R38" s="161"/>
      <c r="S38" s="161"/>
      <c r="T38" s="162"/>
      <c r="U38" s="161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89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7</v>
      </c>
      <c r="B39" s="159" t="s">
        <v>120</v>
      </c>
      <c r="C39" s="177" t="s">
        <v>121</v>
      </c>
      <c r="D39" s="178" t="s">
        <v>122</v>
      </c>
      <c r="E39" s="179">
        <v>174.04499999999999</v>
      </c>
      <c r="F39" s="179"/>
      <c r="G39" s="179"/>
      <c r="H39" s="179">
        <v>0</v>
      </c>
      <c r="I39" s="179">
        <f>ROUND(E39*H39,2)</f>
        <v>0</v>
      </c>
      <c r="J39" s="179">
        <v>3185</v>
      </c>
      <c r="K39" s="179">
        <f>ROUND(E39*J39,2)</f>
        <v>554333.32999999996</v>
      </c>
      <c r="L39" s="179">
        <v>21</v>
      </c>
      <c r="M39" s="179">
        <f>G39*(1+L39/100)</f>
        <v>0</v>
      </c>
      <c r="N39" s="179">
        <v>0</v>
      </c>
      <c r="O39" s="179">
        <f>ROUND(E39*N39,2)</f>
        <v>0</v>
      </c>
      <c r="P39" s="161">
        <v>0</v>
      </c>
      <c r="Q39" s="161">
        <f>ROUND(E39*P39,2)</f>
        <v>0</v>
      </c>
      <c r="R39" s="161"/>
      <c r="S39" s="161"/>
      <c r="T39" s="162">
        <v>4.9480000000000004</v>
      </c>
      <c r="U39" s="161">
        <f>ROUND(E39*T39,2)</f>
        <v>861.17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87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/>
      <c r="B40" s="159"/>
      <c r="C40" s="180" t="s">
        <v>123</v>
      </c>
      <c r="D40" s="181"/>
      <c r="E40" s="182">
        <v>98.5</v>
      </c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61"/>
      <c r="Q40" s="161"/>
      <c r="R40" s="161"/>
      <c r="S40" s="161"/>
      <c r="T40" s="162"/>
      <c r="U40" s="161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89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71"/>
      <c r="B41" s="172"/>
      <c r="C41" s="183" t="s">
        <v>124</v>
      </c>
      <c r="D41" s="184"/>
      <c r="E41" s="185">
        <v>75.545000000000002</v>
      </c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73"/>
      <c r="Q41" s="173"/>
      <c r="R41" s="173"/>
      <c r="S41" s="173"/>
      <c r="T41" s="174"/>
      <c r="U41" s="173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89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>
      <c r="A42" s="6"/>
      <c r="B42" s="7" t="s">
        <v>125</v>
      </c>
      <c r="C42" s="175" t="s">
        <v>125</v>
      </c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v>15</v>
      </c>
      <c r="AD42">
        <v>21</v>
      </c>
    </row>
    <row r="43" spans="1:60">
      <c r="C43" s="176"/>
      <c r="D43" s="142"/>
      <c r="AE43" t="s">
        <v>126</v>
      </c>
    </row>
    <row r="44" spans="1:60">
      <c r="D44" s="142"/>
    </row>
    <row r="45" spans="1:60">
      <c r="D45" s="142"/>
    </row>
    <row r="46" spans="1:60">
      <c r="D46" s="142"/>
    </row>
    <row r="47" spans="1:60">
      <c r="D47" s="142"/>
    </row>
    <row r="48" spans="1:60">
      <c r="D48" s="142"/>
    </row>
    <row r="49" spans="4:4">
      <c r="D49" s="142"/>
    </row>
    <row r="50" spans="4:4">
      <c r="D50" s="142"/>
    </row>
    <row r="51" spans="4:4">
      <c r="D51" s="142"/>
    </row>
    <row r="52" spans="4:4">
      <c r="D52" s="142"/>
    </row>
    <row r="53" spans="4:4">
      <c r="D53" s="142"/>
    </row>
    <row r="54" spans="4:4">
      <c r="D54" s="142"/>
    </row>
    <row r="55" spans="4:4">
      <c r="D55" s="142"/>
    </row>
    <row r="56" spans="4:4">
      <c r="D56" s="142"/>
    </row>
    <row r="57" spans="4:4">
      <c r="D57" s="142"/>
    </row>
    <row r="58" spans="4:4">
      <c r="D58" s="142"/>
    </row>
    <row r="59" spans="4:4">
      <c r="D59" s="142"/>
    </row>
    <row r="60" spans="4:4">
      <c r="D60" s="142"/>
    </row>
    <row r="61" spans="4:4">
      <c r="D61" s="142"/>
    </row>
    <row r="62" spans="4:4">
      <c r="D62" s="142"/>
    </row>
    <row r="63" spans="4:4">
      <c r="D63" s="142"/>
    </row>
    <row r="64" spans="4:4">
      <c r="D64" s="142"/>
    </row>
    <row r="65" spans="4:4">
      <c r="D65" s="142"/>
    </row>
    <row r="66" spans="4:4">
      <c r="D66" s="142"/>
    </row>
    <row r="67" spans="4:4">
      <c r="D67" s="142"/>
    </row>
    <row r="68" spans="4:4">
      <c r="D68" s="142"/>
    </row>
    <row r="69" spans="4:4">
      <c r="D69" s="142"/>
    </row>
    <row r="70" spans="4:4">
      <c r="D70" s="142"/>
    </row>
    <row r="71" spans="4:4">
      <c r="D71" s="142"/>
    </row>
    <row r="72" spans="4:4">
      <c r="D72" s="142"/>
    </row>
    <row r="73" spans="4:4">
      <c r="D73" s="142"/>
    </row>
    <row r="74" spans="4:4">
      <c r="D74" s="142"/>
    </row>
    <row r="75" spans="4:4">
      <c r="D75" s="142"/>
    </row>
    <row r="76" spans="4:4">
      <c r="D76" s="142"/>
    </row>
    <row r="77" spans="4:4">
      <c r="D77" s="142"/>
    </row>
    <row r="78" spans="4:4">
      <c r="D78" s="142"/>
    </row>
    <row r="79" spans="4:4">
      <c r="D79" s="142"/>
    </row>
    <row r="80" spans="4:4">
      <c r="D80" s="142"/>
    </row>
    <row r="81" spans="4:4">
      <c r="D81" s="142"/>
    </row>
    <row r="82" spans="4:4">
      <c r="D82" s="142"/>
    </row>
    <row r="83" spans="4:4">
      <c r="D83" s="142"/>
    </row>
    <row r="84" spans="4:4">
      <c r="D84" s="142"/>
    </row>
    <row r="85" spans="4:4">
      <c r="D85" s="142"/>
    </row>
    <row r="86" spans="4:4">
      <c r="D86" s="142"/>
    </row>
    <row r="87" spans="4:4">
      <c r="D87" s="142"/>
    </row>
    <row r="88" spans="4:4">
      <c r="D88" s="142"/>
    </row>
    <row r="89" spans="4:4">
      <c r="D89" s="142"/>
    </row>
    <row r="90" spans="4:4">
      <c r="D90" s="142"/>
    </row>
    <row r="91" spans="4:4">
      <c r="D91" s="142"/>
    </row>
    <row r="92" spans="4:4">
      <c r="D92" s="142"/>
    </row>
    <row r="93" spans="4:4">
      <c r="D93" s="142"/>
    </row>
    <row r="94" spans="4:4">
      <c r="D94" s="142"/>
    </row>
    <row r="95" spans="4:4">
      <c r="D95" s="142"/>
    </row>
    <row r="96" spans="4:4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2016-09-27T06:45:29Z</cp:lastPrinted>
  <dcterms:created xsi:type="dcterms:W3CDTF">2009-04-08T07:15:50Z</dcterms:created>
  <dcterms:modified xsi:type="dcterms:W3CDTF">2016-09-27T06:46:44Z</dcterms:modified>
</cp:coreProperties>
</file>