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5480" windowHeight="1164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'Položky'!$1:$5</definedName>
    <definedName name="Objednatel">#REF!</definedName>
    <definedName name="_xlnm.Print_Area" localSheetId="0">'Položky'!$A$1:$G$131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'Položky'!$G$5</definedName>
    <definedName name="SloupecCisloPol">'Položky'!$B$5</definedName>
    <definedName name="SloupecJC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<sst xmlns="http://schemas.openxmlformats.org/spreadsheetml/2006/main" count="367" uniqueCount="251">
  <si>
    <t>Stavba :</t>
  </si>
  <si>
    <t>Objekt :</t>
  </si>
  <si>
    <t>%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</si>
  <si>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</si>
  <si>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</si>
  <si>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</si>
  <si>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</si>
  <si>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</si>
  <si>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</si>
  <si>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</si>
  <si>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</si>
  <si>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</si>
  <si>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</si>
  <si>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</si>
  <si>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</si>
  <si>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Ochranná hráz Zárybničná Lhota</t>
  </si>
  <si>
    <t>111201101R00</t>
  </si>
  <si>
    <t xml:space="preserve">Odstranění křovin i s kořeny na ploše do 1000 m2 </t>
  </si>
  <si>
    <t>m2</t>
  </si>
  <si>
    <t>111201401R00</t>
  </si>
  <si>
    <t xml:space="preserve">Spálení křovin a stromů o průměru do 100 mm </t>
  </si>
  <si>
    <t>kus</t>
  </si>
  <si>
    <t>112201101R00</t>
  </si>
  <si>
    <t xml:space="preserve">Odstranění pařezů pod úrovní, o průměru 10 - 30 cm </t>
  </si>
  <si>
    <t>112201102R00</t>
  </si>
  <si>
    <t xml:space="preserve">Odstranění pařezů pod úrovní, o průměru 30 - 50 cm </t>
  </si>
  <si>
    <t>112201103R00</t>
  </si>
  <si>
    <t xml:space="preserve">Odstranění pařezů pod úrovní, o průměru 50 - 70 cm </t>
  </si>
  <si>
    <t>112201104R00</t>
  </si>
  <si>
    <t xml:space="preserve">Odstranění pařezů pod úrovní, o průměru 70 - 90 cm </t>
  </si>
  <si>
    <t>121101102R00</t>
  </si>
  <si>
    <t xml:space="preserve">Sejmutí ornice s přemístěním přes 50 do 100 m </t>
  </si>
  <si>
    <t>m3</t>
  </si>
  <si>
    <t>122101403R00</t>
  </si>
  <si>
    <t xml:space="preserve">Vykopávky v zemníku v hor. 2 do 10000 m3 </t>
  </si>
  <si>
    <t>122201409R00</t>
  </si>
  <si>
    <t xml:space="preserve">Příplatek za lepivost - výkop v zemníku v hor. 3 </t>
  </si>
  <si>
    <t>124203101R00</t>
  </si>
  <si>
    <t xml:space="preserve">Vykopávky pro koryta vodotečí v hor. 3 do 1000 m3 </t>
  </si>
  <si>
    <t>129203101R00</t>
  </si>
  <si>
    <t xml:space="preserve">Čištění vodotečí, hl. do 2,5 m, š.do 5 m, v hor.3 </t>
  </si>
  <si>
    <t>129203109R00</t>
  </si>
  <si>
    <t xml:space="preserve">Příplatek za lepivost - čištění vodotečí v hor.3 </t>
  </si>
  <si>
    <t>131201101R00</t>
  </si>
  <si>
    <t xml:space="preserve">Hloubení nezapažených jam v hor.3 do 100 m3 </t>
  </si>
  <si>
    <t>131201109R00</t>
  </si>
  <si>
    <t xml:space="preserve">Příplatek za lepivost - hloubení nezap.jam v hor.3 </t>
  </si>
  <si>
    <t>132201101R00</t>
  </si>
  <si>
    <t xml:space="preserve">Hloubení rýh šířky do 60 cm v hor.3 do 100 m3 </t>
  </si>
  <si>
    <t>132201109R00</t>
  </si>
  <si>
    <t xml:space="preserve">Příplatek za lepivost - hloubení rýh 60 cm v hor.3 </t>
  </si>
  <si>
    <t>132201201R00</t>
  </si>
  <si>
    <t xml:space="preserve">Hloubení rýh šířky do 200 cm v hor.3 do 100 m3 </t>
  </si>
  <si>
    <t>132201209R00</t>
  </si>
  <si>
    <t xml:space="preserve">Příplatek za lepivost - hloubení rýh 200cm v hor.3 </t>
  </si>
  <si>
    <t>162201421R00</t>
  </si>
  <si>
    <t xml:space="preserve">Vodorovné přemístění pařezů  D 30 cm do 1000 m </t>
  </si>
  <si>
    <t>162201422R00</t>
  </si>
  <si>
    <t xml:space="preserve">Vodorovné přemístění pařezů  D 50 cm do 1000 m </t>
  </si>
  <si>
    <t>162201423R00</t>
  </si>
  <si>
    <t xml:space="preserve">Vodorovné přemístění pařezů  D 70 cm do 1000 m </t>
  </si>
  <si>
    <t>162201424R00</t>
  </si>
  <si>
    <t xml:space="preserve">Vodorovné přemístění pařezů  D 90 cm do 1000 m </t>
  </si>
  <si>
    <t>162301101R00</t>
  </si>
  <si>
    <t xml:space="preserve">Vodorovné přemístění výkopku z hor.1-4 do 500 m </t>
  </si>
  <si>
    <t>162601102R00</t>
  </si>
  <si>
    <t xml:space="preserve">Vodorovné přemístění výkopku z hor.1-4 do 5000 m </t>
  </si>
  <si>
    <t>171101141R00</t>
  </si>
  <si>
    <t xml:space="preserve">Násyp pro silnice a železnice v množství 0,75 m3/m </t>
  </si>
  <si>
    <t>171103202R00</t>
  </si>
  <si>
    <t xml:space="preserve">Ulož. sypaniny do hrází,100%PS, objem jílu 20-50% </t>
  </si>
  <si>
    <t>171201101R00</t>
  </si>
  <si>
    <t xml:space="preserve">Uložení sypaniny do násypů nezhutněných </t>
  </si>
  <si>
    <t>175101201R00</t>
  </si>
  <si>
    <t xml:space="preserve">Obsyp objektu bez prohození sypaniny </t>
  </si>
  <si>
    <t>180401213R00</t>
  </si>
  <si>
    <t xml:space="preserve">Založení trávníku lučního výsevem ve svahu do 1:1 </t>
  </si>
  <si>
    <t>182201101R00</t>
  </si>
  <si>
    <t xml:space="preserve">Svahování násypů </t>
  </si>
  <si>
    <t>182301131R00</t>
  </si>
  <si>
    <t xml:space="preserve">Rozprostření ornice, svah, tl. do 10 cm, nad 500m2 </t>
  </si>
  <si>
    <t>182301135R00</t>
  </si>
  <si>
    <t xml:space="preserve">Rozprostření ornice, svah, tl. 25-30 cm, nad 500m2 </t>
  </si>
  <si>
    <t>215901101R00</t>
  </si>
  <si>
    <t xml:space="preserve">Zhutnění podloží z hornin nesoudržných do 92% PS </t>
  </si>
  <si>
    <t>00572473</t>
  </si>
  <si>
    <t>Směs travní luční IV.-sušší a vlhčí podmínky PROFI</t>
  </si>
  <si>
    <t>kg</t>
  </si>
  <si>
    <t>3</t>
  </si>
  <si>
    <t>Svislé a kompletní konstrukce</t>
  </si>
  <si>
    <t>311231118R00</t>
  </si>
  <si>
    <t xml:space="preserve">Zdivo nosné cihelné z CP 29 P15 na MC 15 </t>
  </si>
  <si>
    <t>319300111R00</t>
  </si>
  <si>
    <t xml:space="preserve">Dodatečné vložení izolace HW systémem š. 450 mm </t>
  </si>
  <si>
    <t>m</t>
  </si>
  <si>
    <t>321311115</t>
  </si>
  <si>
    <t xml:space="preserve">Konstrukce z betonu prostého vodo. V4 T50 B 30 </t>
  </si>
  <si>
    <t>321321115</t>
  </si>
  <si>
    <t xml:space="preserve">Konstrukce z  ŽB C30/37 XF4 </t>
  </si>
  <si>
    <t>321351010</t>
  </si>
  <si>
    <t xml:space="preserve">Bednění rovinné zřízení </t>
  </si>
  <si>
    <t>321352010</t>
  </si>
  <si>
    <t xml:space="preserve">Bednění rovinné odstranění </t>
  </si>
  <si>
    <t>321366111</t>
  </si>
  <si>
    <t xml:space="preserve">Výztuž zákl. patek do 12mm, ocel 10 505 </t>
  </si>
  <si>
    <t>t</t>
  </si>
  <si>
    <t>321366112</t>
  </si>
  <si>
    <t xml:space="preserve">Výztuž zákl. patek nad 12mm,ocel 10 505 </t>
  </si>
  <si>
    <t>321368211</t>
  </si>
  <si>
    <t xml:space="preserve">Výztuž základových patek ze svařovaných sítí </t>
  </si>
  <si>
    <t>338171122R00</t>
  </si>
  <si>
    <t xml:space="preserve">Osazení sloupků plot.ocel. do 2,6 m, zabet.C 25/30 </t>
  </si>
  <si>
    <t>346244821R00</t>
  </si>
  <si>
    <t>Přizdívky izol. z cihel dl. 29cm, MC 10, tl. 140mm vč.omítky pod izolaci tl.20mm</t>
  </si>
  <si>
    <t>346245995R00</t>
  </si>
  <si>
    <t xml:space="preserve">Příplatek za ochranu izolace maltou asfaltocement. </t>
  </si>
  <si>
    <t>5534644</t>
  </si>
  <si>
    <t>Sloupky z ocelových trubekprůběžný 2350/38/1,5</t>
  </si>
  <si>
    <t>5534646</t>
  </si>
  <si>
    <t>Sloupky rohové 2350/48/1,5</t>
  </si>
  <si>
    <t>55346461</t>
  </si>
  <si>
    <t>Vzpěra vč.krytky s úchytem 2000/38/1,5</t>
  </si>
  <si>
    <t>4</t>
  </si>
  <si>
    <t>Vodorovné konstrukce</t>
  </si>
  <si>
    <t>451315111R00</t>
  </si>
  <si>
    <t xml:space="preserve">Podkladní vrstva z betonu prostého B 30 do 10 cm </t>
  </si>
  <si>
    <t>461211711</t>
  </si>
  <si>
    <t xml:space="preserve">Patka z lomového kamene bez vyplnění spár </t>
  </si>
  <si>
    <t>461512111</t>
  </si>
  <si>
    <t xml:space="preserve">Drátokamenné opevnění osazené z terénu </t>
  </si>
  <si>
    <t>463212111</t>
  </si>
  <si>
    <t xml:space="preserve">Rovnanina z lomového kamene s vyplněním spár </t>
  </si>
  <si>
    <t>463212191</t>
  </si>
  <si>
    <t xml:space="preserve">Příplatek na vypracování líce </t>
  </si>
  <si>
    <t>464511111</t>
  </si>
  <si>
    <t xml:space="preserve">Pohoz z lom. kamene s dodáním - zřízení </t>
  </si>
  <si>
    <t>465513157U00</t>
  </si>
  <si>
    <t xml:space="preserve">Dlažba svahu opěr žul kámen LK20 </t>
  </si>
  <si>
    <t>469951321</t>
  </si>
  <si>
    <t>Zpevnění kůly tyčovina 80-130mm dl.1,5m hornina 3- 5</t>
  </si>
  <si>
    <t>6</t>
  </si>
  <si>
    <t>Úpravy povrchu,podlahy</t>
  </si>
  <si>
    <t>622621131R00</t>
  </si>
  <si>
    <t xml:space="preserve">Vnější omítka stěn asfaltocementová hladká, sl. 2 </t>
  </si>
  <si>
    <t>622903111R00</t>
  </si>
  <si>
    <t xml:space="preserve">Očištění zdí a valů před opravou, ručně </t>
  </si>
  <si>
    <t>8</t>
  </si>
  <si>
    <t>Trubní vedení</t>
  </si>
  <si>
    <t>857262121R00</t>
  </si>
  <si>
    <t xml:space="preserve">Montáž tvarovek litin. jednoos. přír. výkop DN 100 </t>
  </si>
  <si>
    <t>857371131U00</t>
  </si>
  <si>
    <t xml:space="preserve">MTŽ tv 1osa hr výk integ těs DN300 </t>
  </si>
  <si>
    <t>871261121R00</t>
  </si>
  <si>
    <t xml:space="preserve">Montáž trubek polyetylenových ve výkopu 125 mm </t>
  </si>
  <si>
    <t>871373121R00</t>
  </si>
  <si>
    <t xml:space="preserve">Montáž trub z tvrdého PVC, gumový kroužek, DN 300 </t>
  </si>
  <si>
    <t>891265111R00</t>
  </si>
  <si>
    <t xml:space="preserve">Montáž koncových klapek hrdlových DN 100 </t>
  </si>
  <si>
    <t>891375111R00</t>
  </si>
  <si>
    <t xml:space="preserve">Montáž koncových klapek hrdlových DN 300 </t>
  </si>
  <si>
    <t>894411311R00</t>
  </si>
  <si>
    <t xml:space="preserve">Osazení železobet. skruží rovných 80/119/9 cm </t>
  </si>
  <si>
    <t>899304111R00</t>
  </si>
  <si>
    <t xml:space="preserve">Osazení poklopu s rámem železobetonového </t>
  </si>
  <si>
    <t>28611</t>
  </si>
  <si>
    <t xml:space="preserve">Potrubí PP Ultra Rib SN 8 DN 338/ 300 tyč 5m </t>
  </si>
  <si>
    <t>PC1</t>
  </si>
  <si>
    <t xml:space="preserve">Žabí klapka DN100 </t>
  </si>
  <si>
    <t>PC2</t>
  </si>
  <si>
    <t xml:space="preserve">Žabí klapka DN 300 </t>
  </si>
  <si>
    <t>PC3</t>
  </si>
  <si>
    <t xml:space="preserve">Příruba QUICK PVC/PE se zámkem DN 100 </t>
  </si>
  <si>
    <t>PC4</t>
  </si>
  <si>
    <t xml:space="preserve">Spoj s přírubou Ultra Quick NG typ K </t>
  </si>
  <si>
    <t>PC5</t>
  </si>
  <si>
    <t xml:space="preserve">Těsnění pro přírubu Ultra Quick K a L Js 300 </t>
  </si>
  <si>
    <t>59225335</t>
  </si>
  <si>
    <t>Skruž studňová TBH 2-100  DN 100x99x9 cm</t>
  </si>
  <si>
    <t>59225854</t>
  </si>
  <si>
    <t>Deska zákrytová dvojdílná TBN 130/10 ZD</t>
  </si>
  <si>
    <t>9</t>
  </si>
  <si>
    <t>Ostatní konstrukce, bourání</t>
  </si>
  <si>
    <t>931996112</t>
  </si>
  <si>
    <t xml:space="preserve">Úprava dilatační spáry gumovým pásem 7-9 mm </t>
  </si>
  <si>
    <t>934956115</t>
  </si>
  <si>
    <t xml:space="preserve">Hradítka z měkkého dřeva tl.60mm </t>
  </si>
  <si>
    <t>936509998</t>
  </si>
  <si>
    <t xml:space="preserve">Nivelační značka hřebenová </t>
  </si>
  <si>
    <t>936509999</t>
  </si>
  <si>
    <t xml:space="preserve">Nivelační kontrolní bod </t>
  </si>
  <si>
    <t>99</t>
  </si>
  <si>
    <t>Staveništní přesun hmot</t>
  </si>
  <si>
    <t>998332011</t>
  </si>
  <si>
    <t xml:space="preserve">Přesun hmot pro hráze ochranné </t>
  </si>
  <si>
    <t>711</t>
  </si>
  <si>
    <t>Izolace proti vodě</t>
  </si>
  <si>
    <t>711112001RZ1</t>
  </si>
  <si>
    <t>Izolace proti vlhkosti svis. nátěr ALP, za studena 1x nátěr - včetně dodávky asfaltového laku</t>
  </si>
  <si>
    <t>711142559R00</t>
  </si>
  <si>
    <t xml:space="preserve">Izolace proti vlhkosti svislá pásy přitavením </t>
  </si>
  <si>
    <t>711199095R00</t>
  </si>
  <si>
    <t xml:space="preserve">Příplatek za plochu do 10 m2, natěradly </t>
  </si>
  <si>
    <t>711199097R00</t>
  </si>
  <si>
    <t xml:space="preserve">Příplatek za plochu do 10 m2, NAIP nebo termoplast </t>
  </si>
  <si>
    <t>62832134</t>
  </si>
  <si>
    <t>Pás asfaltovaný těžký Bitagit 40 mineral V 60 S 40</t>
  </si>
  <si>
    <t>998711101R00</t>
  </si>
  <si>
    <t xml:space="preserve">Přesun hmot pro izolace proti vodě, výšky do 6 m </t>
  </si>
  <si>
    <t>764</t>
  </si>
  <si>
    <t>Konstrukce klempířské</t>
  </si>
  <si>
    <t>764421230R00</t>
  </si>
  <si>
    <t xml:space="preserve">Oplechování říms z Pz plechu, rš 200 mm </t>
  </si>
  <si>
    <t>998764101R00</t>
  </si>
  <si>
    <t xml:space="preserve">Přesun hmot pro klempířské konstr., výšky do 6 m </t>
  </si>
  <si>
    <t>767</t>
  </si>
  <si>
    <t>Konstrukce zámečnické</t>
  </si>
  <si>
    <t>767911160U00</t>
  </si>
  <si>
    <t xml:space="preserve">Mtž stroj pletivo v -1,6m -15° </t>
  </si>
  <si>
    <t>767912150U00</t>
  </si>
  <si>
    <t xml:space="preserve">Mtž napínací drát -15° </t>
  </si>
  <si>
    <t>767912160U00</t>
  </si>
  <si>
    <t xml:space="preserve">Přiháčkování pletiva k drátu -15° </t>
  </si>
  <si>
    <t>767995105R00</t>
  </si>
  <si>
    <t xml:space="preserve">Montáž kovových atypických konstrukcí do 100 kg </t>
  </si>
  <si>
    <t>767995106R00</t>
  </si>
  <si>
    <t xml:space="preserve">Montáž kovových atypických konstrukcí do 250 kg </t>
  </si>
  <si>
    <t>553310004</t>
  </si>
  <si>
    <t xml:space="preserve">Česla z válcovaných profilů vč.nátěru </t>
  </si>
  <si>
    <t>553553310</t>
  </si>
  <si>
    <t xml:space="preserve">Drážka pro hradítka U 8 vč.nátěru </t>
  </si>
  <si>
    <t>15614145</t>
  </si>
  <si>
    <t>Drát tažený pozinkovaný 11300  D 1,25 mm</t>
  </si>
  <si>
    <t>15615185</t>
  </si>
  <si>
    <t>Drát tažený pozinkovaný 11343  D 3,15 mm</t>
  </si>
  <si>
    <t>311905100</t>
  </si>
  <si>
    <t>Napínač s litým tělem a šrouby oko-hák M10</t>
  </si>
  <si>
    <t>31327503</t>
  </si>
  <si>
    <t>Pletivo 4hr drátěné plastifik 50x2,2x1750mmFluidex</t>
  </si>
  <si>
    <t>998767201R00</t>
  </si>
  <si>
    <t xml:space="preserve">Přesun hmot pro zámečnické konstr., výšky do 6 m </t>
  </si>
  <si>
    <t>998767292R00</t>
  </si>
  <si>
    <t xml:space="preserve">Příplatek zvětš. přesun, zámeč. konstr. do 100 m </t>
  </si>
  <si>
    <t>783</t>
  </si>
  <si>
    <t>Nátěry</t>
  </si>
  <si>
    <t>783221111U00</t>
  </si>
  <si>
    <t xml:space="preserve">Nátěr syntet KDK DÜFA L 1a+1z+1e </t>
  </si>
  <si>
    <t>783783401U00</t>
  </si>
  <si>
    <t xml:space="preserve">Nátěr tesař kcí dřevokaz DŮFA zákl </t>
  </si>
  <si>
    <t>783911220R00</t>
  </si>
  <si>
    <t xml:space="preserve">Nátěr olejový pletiva včetně lemování dvojnásobný </t>
  </si>
  <si>
    <t>SO 1 - Ochranná hráz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</si>
</sst>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10" xfId="47" applyFont="1" applyBorder="1">
      <alignment/>
      <protection/>
    </xf>
    <xf numFmtId="0" fontId="22" fillId="0" borderId="10" xfId="47" applyFont="1" applyBorder="1">
      <alignment/>
      <protection/>
    </xf>
    <xf numFmtId="0" fontId="23" fillId="0" borderId="11" xfId="47" applyFont="1" applyBorder="1">
      <alignment/>
      <protection/>
    </xf>
    <xf numFmtId="0" fontId="22" fillId="0" borderId="11" xfId="47" applyFont="1" applyBorder="1">
      <alignment/>
      <protection/>
    </xf>
    <xf numFmtId="0" fontId="0" fillId="0" borderId="0" xfId="47">
      <alignment/>
      <protection/>
    </xf>
    <xf numFmtId="0" fontId="22" fillId="0" borderId="0" xfId="47" applyFont="1">
      <alignment/>
      <protection/>
    </xf>
    <xf numFmtId="0" fontId="25" fillId="0" borderId="0" xfId="47" applyFont="1" applyAlignment="1">
      <alignment horizontal="centerContinuous"/>
      <protection/>
    </xf>
    <xf numFmtId="0" fontId="26" fillId="0" borderId="0" xfId="47" applyFont="1" applyAlignment="1">
      <alignment horizontal="centerContinuous"/>
      <protection/>
    </xf>
    <xf numFmtId="0" fontId="26" fillId="0" borderId="0" xfId="47" applyFont="1" applyAlignment="1">
      <alignment horizontal="right"/>
      <protection/>
    </xf>
    <xf numFmtId="0" fontId="24" fillId="0" borderId="12" xfId="47" applyFont="1" applyBorder="1" applyAlignment="1">
      <alignment horizontal="right"/>
      <protection/>
    </xf>
    <xf numFmtId="0" fontId="22" fillId="0" borderId="10" xfId="47" applyFont="1" applyBorder="1" applyAlignment="1">
      <alignment horizontal="left"/>
      <protection/>
    </xf>
    <xf numFmtId="0" fontId="22" fillId="0" borderId="13" xfId="47" applyFont="1" applyBorder="1">
      <alignment/>
      <protection/>
    </xf>
    <xf numFmtId="0" fontId="24" fillId="0" borderId="0" xfId="47" applyFont="1">
      <alignment/>
      <protection/>
    </xf>
    <xf numFmtId="0" fontId="22" fillId="0" borderId="0" xfId="47" applyFont="1" applyAlignment="1">
      <alignment horizontal="right"/>
      <protection/>
    </xf>
    <xf numFmtId="0" fontId="22" fillId="0" borderId="0" xfId="47" applyFont="1" applyAlignment="1">
      <alignment/>
      <protection/>
    </xf>
    <xf numFmtId="49" fontId="24" fillId="18" borderId="14" xfId="47" applyNumberFormat="1" applyFont="1" applyFill="1" applyBorder="1">
      <alignment/>
      <protection/>
    </xf>
    <xf numFmtId="0" fontId="24" fillId="18" borderId="15" xfId="47" applyFont="1" applyFill="1" applyBorder="1" applyAlignment="1">
      <alignment horizontal="center"/>
      <protection/>
    </xf>
    <xf numFmtId="0" fontId="24" fillId="18" borderId="15" xfId="47" applyNumberFormat="1" applyFont="1" applyFill="1" applyBorder="1" applyAlignment="1">
      <alignment horizontal="center"/>
      <protection/>
    </xf>
    <xf numFmtId="0" fontId="24" fillId="18" borderId="14" xfId="47" applyFont="1" applyFill="1" applyBorder="1" applyAlignment="1">
      <alignment horizontal="center"/>
      <protection/>
    </xf>
    <xf numFmtId="0" fontId="23" fillId="0" borderId="16" xfId="47" applyFont="1" applyBorder="1" applyAlignment="1">
      <alignment horizontal="center"/>
      <protection/>
    </xf>
    <xf numFmtId="49" fontId="23" fillId="0" borderId="16" xfId="47" applyNumberFormat="1" applyFont="1" applyBorder="1" applyAlignment="1">
      <alignment horizontal="left"/>
      <protection/>
    </xf>
    <xf numFmtId="0" fontId="23" fillId="0" borderId="17" xfId="47" applyFont="1" applyBorder="1">
      <alignment/>
      <protection/>
    </xf>
    <xf numFmtId="0" fontId="22" fillId="0" borderId="18" xfId="47" applyFont="1" applyBorder="1" applyAlignment="1">
      <alignment horizontal="center"/>
      <protection/>
    </xf>
    <xf numFmtId="0" fontId="22" fillId="0" borderId="18" xfId="47" applyNumberFormat="1" applyFont="1" applyBorder="1" applyAlignment="1">
      <alignment horizontal="right"/>
      <protection/>
    </xf>
    <xf numFmtId="0" fontId="22" fillId="0" borderId="15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27" fillId="0" borderId="0" xfId="47" applyFont="1">
      <alignment/>
      <protection/>
    </xf>
    <xf numFmtId="0" fontId="28" fillId="0" borderId="19" xfId="47" applyFont="1" applyBorder="1" applyAlignment="1">
      <alignment horizontal="center" vertical="top"/>
      <protection/>
    </xf>
    <xf numFmtId="49" fontId="28" fillId="0" borderId="19" xfId="47" applyNumberFormat="1" applyFont="1" applyBorder="1" applyAlignment="1">
      <alignment horizontal="left" vertical="top"/>
      <protection/>
    </xf>
    <xf numFmtId="0" fontId="28" fillId="0" borderId="19" xfId="47" applyFont="1" applyBorder="1" applyAlignment="1">
      <alignment vertical="top" wrapText="1"/>
      <protection/>
    </xf>
    <xf numFmtId="49" fontId="28" fillId="0" borderId="19" xfId="47" applyNumberFormat="1" applyFont="1" applyBorder="1" applyAlignment="1">
      <alignment horizontal="center" shrinkToFit="1"/>
      <protection/>
    </xf>
    <xf numFmtId="4" fontId="28" fillId="0" borderId="19" xfId="47" applyNumberFormat="1" applyFont="1" applyBorder="1" applyAlignment="1">
      <alignment horizontal="right"/>
      <protection/>
    </xf>
    <xf numFmtId="4" fontId="28" fillId="0" borderId="19" xfId="47" applyNumberFormat="1" applyFont="1" applyBorder="1">
      <alignment/>
      <protection/>
    </xf>
    <xf numFmtId="0" fontId="27" fillId="0" borderId="0" xfId="47" applyFont="1">
      <alignment/>
      <protection/>
    </xf>
    <xf numFmtId="0" fontId="22" fillId="18" borderId="14" xfId="47" applyFont="1" applyFill="1" applyBorder="1" applyAlignment="1">
      <alignment horizontal="center"/>
      <protection/>
    </xf>
    <xf numFmtId="49" fontId="29" fillId="18" borderId="14" xfId="47" applyNumberFormat="1" applyFont="1" applyFill="1" applyBorder="1" applyAlignment="1">
      <alignment horizontal="left"/>
      <protection/>
    </xf>
    <xf numFmtId="0" fontId="29" fillId="18" borderId="17" xfId="47" applyFont="1" applyFill="1" applyBorder="1">
      <alignment/>
      <protection/>
    </xf>
    <xf numFmtId="0" fontId="22" fillId="18" borderId="18" xfId="47" applyFont="1" applyFill="1" applyBorder="1" applyAlignment="1">
      <alignment horizontal="center"/>
      <protection/>
    </xf>
    <xf numFmtId="4" fontId="22" fillId="18" borderId="18" xfId="47" applyNumberFormat="1" applyFont="1" applyFill="1" applyBorder="1" applyAlignment="1">
      <alignment horizontal="right"/>
      <protection/>
    </xf>
    <xf numFmtId="4" fontId="22" fillId="18" borderId="15" xfId="47" applyNumberFormat="1" applyFont="1" applyFill="1" applyBorder="1" applyAlignment="1">
      <alignment horizontal="right"/>
      <protection/>
    </xf>
    <xf numFmtId="4" fontId="23" fillId="18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1" fillId="0" borderId="0" xfId="47" applyFont="1" applyBorder="1">
      <alignment/>
      <protection/>
    </xf>
    <xf numFmtId="3" fontId="31" fillId="0" borderId="0" xfId="47" applyNumberFormat="1" applyFont="1" applyBorder="1" applyAlignment="1">
      <alignment horizontal="right"/>
      <protection/>
    </xf>
    <xf numFmtId="4" fontId="31" fillId="0" borderId="0" xfId="47" applyNumberFormat="1" applyFont="1" applyBorder="1">
      <alignment/>
      <protection/>
    </xf>
    <xf numFmtId="0" fontId="3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0" fontId="22" fillId="0" borderId="20" xfId="47" applyFont="1" applyBorder="1" applyAlignment="1">
      <alignment horizontal="center"/>
      <protection/>
    </xf>
    <xf numFmtId="0" fontId="22" fillId="0" borderId="21" xfId="47" applyFont="1" applyBorder="1" applyAlignment="1">
      <alignment horizontal="center"/>
      <protection/>
    </xf>
    <xf numFmtId="0" fontId="22" fillId="0" borderId="22" xfId="47" applyFont="1" applyBorder="1" applyAlignment="1">
      <alignment horizontal="center"/>
      <protection/>
    </xf>
    <xf numFmtId="49" fontId="22" fillId="0" borderId="23" xfId="47" applyNumberFormat="1" applyFont="1" applyBorder="1" applyAlignment="1">
      <alignment horizontal="center"/>
      <protection/>
    </xf>
    <xf numFmtId="0" fontId="22" fillId="0" borderId="24" xfId="47" applyFont="1" applyBorder="1" applyAlignment="1">
      <alignment horizontal="center" shrinkToFit="1"/>
      <protection/>
    </xf>
    <xf numFmtId="0" fontId="22" fillId="0" borderId="11" xfId="47" applyFont="1" applyBorder="1" applyAlignment="1">
      <alignment horizontal="center" shrinkToFit="1"/>
      <protection/>
    </xf>
    <xf numFmtId="0" fontId="22" fillId="0" borderId="25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4"/>
  <sheetViews>
    <sheetView showGridLines="0" showZeros="0"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375" style="5" customWidth="1"/>
    <col min="2" max="2" width="11.625" style="5" customWidth="1"/>
    <col min="3" max="3" width="40.375" style="5" customWidth="1"/>
    <col min="4" max="4" width="5.625" style="5" customWidth="1"/>
    <col min="5" max="5" width="8.625" style="45" customWidth="1"/>
    <col min="6" max="6" width="9.875" style="5" customWidth="1"/>
    <col min="7" max="7" width="13.87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4.25" customHeight="1" thickBot="1">
      <c r="A1" s="6"/>
      <c r="B1" s="7"/>
      <c r="C1" s="8"/>
      <c r="D1" s="8"/>
      <c r="E1" s="9"/>
      <c r="F1" s="8"/>
      <c r="G1" s="8"/>
    </row>
    <row r="2" spans="1:7" ht="13.5" thickTop="1">
      <c r="A2" s="51" t="s">
        <v>0</v>
      </c>
      <c r="B2" s="52"/>
      <c r="C2" s="1" t="s">
        <v>15</v>
      </c>
      <c r="D2" s="2"/>
      <c r="E2" s="10"/>
      <c r="F2" s="11"/>
      <c r="G2" s="12"/>
    </row>
    <row r="3" spans="1:7" ht="13.5" thickBot="1">
      <c r="A3" s="54" t="s">
        <v>1</v>
      </c>
      <c r="B3" s="53"/>
      <c r="C3" s="3" t="s">
        <v>250</v>
      </c>
      <c r="D3" s="4"/>
      <c r="E3" s="55"/>
      <c r="F3" s="56"/>
      <c r="G3" s="57"/>
    </row>
    <row r="4" spans="1:7" ht="13.5" thickTop="1">
      <c r="A4" s="13"/>
      <c r="B4" s="6"/>
      <c r="C4" s="6"/>
      <c r="D4" s="6"/>
      <c r="E4" s="14"/>
      <c r="F4" s="6"/>
      <c r="G4" s="15"/>
    </row>
    <row r="5" spans="1:7" ht="12.75">
      <c r="A5" s="16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7" t="s">
        <v>8</v>
      </c>
      <c r="G5" s="19" t="s">
        <v>9</v>
      </c>
    </row>
    <row r="6" spans="1:15" ht="12.75">
      <c r="A6" s="20" t="s">
        <v>10</v>
      </c>
      <c r="B6" s="21" t="s">
        <v>11</v>
      </c>
      <c r="C6" s="22" t="s">
        <v>12</v>
      </c>
      <c r="D6" s="23"/>
      <c r="E6" s="24"/>
      <c r="F6" s="24"/>
      <c r="G6" s="25"/>
      <c r="H6" s="26"/>
      <c r="I6" s="26"/>
      <c r="O6" s="27">
        <v>1</v>
      </c>
    </row>
    <row r="7" spans="1:104" ht="12.75">
      <c r="A7" s="28">
        <v>1</v>
      </c>
      <c r="B7" s="29" t="s">
        <v>16</v>
      </c>
      <c r="C7" s="30" t="s">
        <v>17</v>
      </c>
      <c r="D7" s="31" t="s">
        <v>18</v>
      </c>
      <c r="E7" s="32">
        <v>100</v>
      </c>
      <c r="F7" s="32">
        <v>0</v>
      </c>
      <c r="G7" s="33">
        <f aca="true" t="shared" si="0" ref="G7:G40">E7*F7</f>
        <v>0</v>
      </c>
      <c r="O7" s="27">
        <v>2</v>
      </c>
      <c r="AA7" s="5">
        <v>1</v>
      </c>
      <c r="AB7" s="5">
        <v>1</v>
      </c>
      <c r="AC7" s="5">
        <v>1</v>
      </c>
      <c r="AZ7" s="5">
        <v>1</v>
      </c>
      <c r="BA7" s="5">
        <f aca="true" t="shared" si="1" ref="BA7:BA40">IF(AZ7=1,G7,0)</f>
        <v>0</v>
      </c>
      <c r="BB7" s="5">
        <f aca="true" t="shared" si="2" ref="BB7:BB40">IF(AZ7=2,G7,0)</f>
        <v>0</v>
      </c>
      <c r="BC7" s="5">
        <f aca="true" t="shared" si="3" ref="BC7:BC40">IF(AZ7=3,G7,0)</f>
        <v>0</v>
      </c>
      <c r="BD7" s="5">
        <f aca="true" t="shared" si="4" ref="BD7:BD40">IF(AZ7=4,G7,0)</f>
        <v>0</v>
      </c>
      <c r="BE7" s="5">
        <f aca="true" t="shared" si="5" ref="BE7:BE40">IF(AZ7=5,G7,0)</f>
        <v>0</v>
      </c>
      <c r="CA7" s="34">
        <v>1</v>
      </c>
      <c r="CB7" s="34">
        <v>1</v>
      </c>
      <c r="CZ7" s="5">
        <v>0</v>
      </c>
    </row>
    <row r="8" spans="1:104" ht="12.75">
      <c r="A8" s="28">
        <v>2</v>
      </c>
      <c r="B8" s="29" t="s">
        <v>19</v>
      </c>
      <c r="C8" s="30" t="s">
        <v>20</v>
      </c>
      <c r="D8" s="31" t="s">
        <v>18</v>
      </c>
      <c r="E8" s="32">
        <v>100</v>
      </c>
      <c r="F8" s="32">
        <v>0</v>
      </c>
      <c r="G8" s="33">
        <f t="shared" si="0"/>
        <v>0</v>
      </c>
      <c r="O8" s="27">
        <v>2</v>
      </c>
      <c r="AA8" s="5">
        <v>1</v>
      </c>
      <c r="AB8" s="5">
        <v>1</v>
      </c>
      <c r="AC8" s="5">
        <v>1</v>
      </c>
      <c r="AZ8" s="5">
        <v>1</v>
      </c>
      <c r="BA8" s="5">
        <f t="shared" si="1"/>
        <v>0</v>
      </c>
      <c r="BB8" s="5">
        <f t="shared" si="2"/>
        <v>0</v>
      </c>
      <c r="BC8" s="5">
        <f t="shared" si="3"/>
        <v>0</v>
      </c>
      <c r="BD8" s="5">
        <f t="shared" si="4"/>
        <v>0</v>
      </c>
      <c r="BE8" s="5">
        <f t="shared" si="5"/>
        <v>0</v>
      </c>
      <c r="CA8" s="34">
        <v>1</v>
      </c>
      <c r="CB8" s="34">
        <v>1</v>
      </c>
      <c r="CZ8" s="5">
        <v>5E-05</v>
      </c>
    </row>
    <row r="9" spans="1:104" ht="12.75">
      <c r="A9" s="28">
        <v>8</v>
      </c>
      <c r="B9" s="29" t="s">
        <v>22</v>
      </c>
      <c r="C9" s="30" t="s">
        <v>23</v>
      </c>
      <c r="D9" s="31" t="s">
        <v>21</v>
      </c>
      <c r="E9" s="32">
        <v>19</v>
      </c>
      <c r="F9" s="32">
        <v>0</v>
      </c>
      <c r="G9" s="33">
        <f t="shared" si="0"/>
        <v>0</v>
      </c>
      <c r="O9" s="27">
        <v>2</v>
      </c>
      <c r="AA9" s="5">
        <v>1</v>
      </c>
      <c r="AB9" s="5">
        <v>1</v>
      </c>
      <c r="AC9" s="5">
        <v>1</v>
      </c>
      <c r="AZ9" s="5">
        <v>1</v>
      </c>
      <c r="BA9" s="5">
        <f t="shared" si="1"/>
        <v>0</v>
      </c>
      <c r="BB9" s="5">
        <f t="shared" si="2"/>
        <v>0</v>
      </c>
      <c r="BC9" s="5">
        <f t="shared" si="3"/>
        <v>0</v>
      </c>
      <c r="BD9" s="5">
        <f t="shared" si="4"/>
        <v>0</v>
      </c>
      <c r="BE9" s="5">
        <f t="shared" si="5"/>
        <v>0</v>
      </c>
      <c r="CA9" s="34">
        <v>1</v>
      </c>
      <c r="CB9" s="34">
        <v>1</v>
      </c>
      <c r="CZ9" s="5">
        <v>5E-05</v>
      </c>
    </row>
    <row r="10" spans="1:104" ht="12.75">
      <c r="A10" s="28">
        <v>9</v>
      </c>
      <c r="B10" s="29" t="s">
        <v>24</v>
      </c>
      <c r="C10" s="30" t="s">
        <v>25</v>
      </c>
      <c r="D10" s="31" t="s">
        <v>21</v>
      </c>
      <c r="E10" s="32">
        <v>5</v>
      </c>
      <c r="F10" s="32">
        <v>0</v>
      </c>
      <c r="G10" s="33">
        <f t="shared" si="0"/>
        <v>0</v>
      </c>
      <c r="O10" s="27">
        <v>2</v>
      </c>
      <c r="AA10" s="5">
        <v>1</v>
      </c>
      <c r="AB10" s="5">
        <v>1</v>
      </c>
      <c r="AC10" s="5">
        <v>1</v>
      </c>
      <c r="AZ10" s="5">
        <v>1</v>
      </c>
      <c r="BA10" s="5">
        <f t="shared" si="1"/>
        <v>0</v>
      </c>
      <c r="BB10" s="5">
        <f t="shared" si="2"/>
        <v>0</v>
      </c>
      <c r="BC10" s="5">
        <f t="shared" si="3"/>
        <v>0</v>
      </c>
      <c r="BD10" s="5">
        <f t="shared" si="4"/>
        <v>0</v>
      </c>
      <c r="BE10" s="5">
        <f t="shared" si="5"/>
        <v>0</v>
      </c>
      <c r="CA10" s="34">
        <v>1</v>
      </c>
      <c r="CB10" s="34">
        <v>1</v>
      </c>
      <c r="CZ10" s="5">
        <v>5E-05</v>
      </c>
    </row>
    <row r="11" spans="1:104" ht="12.75">
      <c r="A11" s="28">
        <v>10</v>
      </c>
      <c r="B11" s="29" t="s">
        <v>26</v>
      </c>
      <c r="C11" s="30" t="s">
        <v>27</v>
      </c>
      <c r="D11" s="31" t="s">
        <v>21</v>
      </c>
      <c r="E11" s="32">
        <v>1</v>
      </c>
      <c r="F11" s="32">
        <v>0</v>
      </c>
      <c r="G11" s="33">
        <f t="shared" si="0"/>
        <v>0</v>
      </c>
      <c r="O11" s="27">
        <v>2</v>
      </c>
      <c r="AA11" s="5">
        <v>1</v>
      </c>
      <c r="AB11" s="5">
        <v>1</v>
      </c>
      <c r="AC11" s="5">
        <v>1</v>
      </c>
      <c r="AZ11" s="5">
        <v>1</v>
      </c>
      <c r="BA11" s="5">
        <f t="shared" si="1"/>
        <v>0</v>
      </c>
      <c r="BB11" s="5">
        <f t="shared" si="2"/>
        <v>0</v>
      </c>
      <c r="BC11" s="5">
        <f t="shared" si="3"/>
        <v>0</v>
      </c>
      <c r="BD11" s="5">
        <f t="shared" si="4"/>
        <v>0</v>
      </c>
      <c r="BE11" s="5">
        <f t="shared" si="5"/>
        <v>0</v>
      </c>
      <c r="CA11" s="34">
        <v>1</v>
      </c>
      <c r="CB11" s="34">
        <v>1</v>
      </c>
      <c r="CZ11" s="5">
        <v>0.0001</v>
      </c>
    </row>
    <row r="12" spans="1:104" ht="12.75">
      <c r="A12" s="28">
        <v>11</v>
      </c>
      <c r="B12" s="29" t="s">
        <v>28</v>
      </c>
      <c r="C12" s="30" t="s">
        <v>29</v>
      </c>
      <c r="D12" s="31" t="s">
        <v>21</v>
      </c>
      <c r="E12" s="32">
        <v>2</v>
      </c>
      <c r="F12" s="32">
        <v>0</v>
      </c>
      <c r="G12" s="33">
        <f t="shared" si="0"/>
        <v>0</v>
      </c>
      <c r="O12" s="27">
        <v>2</v>
      </c>
      <c r="AA12" s="5">
        <v>1</v>
      </c>
      <c r="AB12" s="5">
        <v>1</v>
      </c>
      <c r="AC12" s="5">
        <v>1</v>
      </c>
      <c r="AZ12" s="5">
        <v>1</v>
      </c>
      <c r="BA12" s="5">
        <f t="shared" si="1"/>
        <v>0</v>
      </c>
      <c r="BB12" s="5">
        <f t="shared" si="2"/>
        <v>0</v>
      </c>
      <c r="BC12" s="5">
        <f t="shared" si="3"/>
        <v>0</v>
      </c>
      <c r="BD12" s="5">
        <f t="shared" si="4"/>
        <v>0</v>
      </c>
      <c r="BE12" s="5">
        <f t="shared" si="5"/>
        <v>0</v>
      </c>
      <c r="CA12" s="34">
        <v>1</v>
      </c>
      <c r="CB12" s="34">
        <v>1</v>
      </c>
      <c r="CZ12" s="5">
        <v>0.0001</v>
      </c>
    </row>
    <row r="13" spans="1:104" ht="12.75">
      <c r="A13" s="28">
        <v>12</v>
      </c>
      <c r="B13" s="29" t="s">
        <v>30</v>
      </c>
      <c r="C13" s="30" t="s">
        <v>31</v>
      </c>
      <c r="D13" s="31" t="s">
        <v>32</v>
      </c>
      <c r="E13" s="32">
        <v>509</v>
      </c>
      <c r="F13" s="32">
        <v>0</v>
      </c>
      <c r="G13" s="33">
        <f t="shared" si="0"/>
        <v>0</v>
      </c>
      <c r="O13" s="27">
        <v>2</v>
      </c>
      <c r="AA13" s="5">
        <v>1</v>
      </c>
      <c r="AB13" s="5">
        <v>1</v>
      </c>
      <c r="AC13" s="5">
        <v>1</v>
      </c>
      <c r="AZ13" s="5">
        <v>1</v>
      </c>
      <c r="BA13" s="5">
        <f t="shared" si="1"/>
        <v>0</v>
      </c>
      <c r="BB13" s="5">
        <f t="shared" si="2"/>
        <v>0</v>
      </c>
      <c r="BC13" s="5">
        <f t="shared" si="3"/>
        <v>0</v>
      </c>
      <c r="BD13" s="5">
        <f t="shared" si="4"/>
        <v>0</v>
      </c>
      <c r="BE13" s="5">
        <f t="shared" si="5"/>
        <v>0</v>
      </c>
      <c r="CA13" s="34">
        <v>1</v>
      </c>
      <c r="CB13" s="34">
        <v>1</v>
      </c>
      <c r="CZ13" s="5">
        <v>0</v>
      </c>
    </row>
    <row r="14" spans="1:104" ht="12.75">
      <c r="A14" s="28">
        <v>13</v>
      </c>
      <c r="B14" s="29" t="s">
        <v>33</v>
      </c>
      <c r="C14" s="30" t="s">
        <v>34</v>
      </c>
      <c r="D14" s="31" t="s">
        <v>32</v>
      </c>
      <c r="E14" s="32">
        <v>1962</v>
      </c>
      <c r="F14" s="32">
        <v>0</v>
      </c>
      <c r="G14" s="33">
        <f t="shared" si="0"/>
        <v>0</v>
      </c>
      <c r="O14" s="27">
        <v>2</v>
      </c>
      <c r="AA14" s="5">
        <v>1</v>
      </c>
      <c r="AB14" s="5">
        <v>1</v>
      </c>
      <c r="AC14" s="5">
        <v>1</v>
      </c>
      <c r="AZ14" s="5">
        <v>1</v>
      </c>
      <c r="BA14" s="5">
        <f t="shared" si="1"/>
        <v>0</v>
      </c>
      <c r="BB14" s="5">
        <f t="shared" si="2"/>
        <v>0</v>
      </c>
      <c r="BC14" s="5">
        <f t="shared" si="3"/>
        <v>0</v>
      </c>
      <c r="BD14" s="5">
        <f t="shared" si="4"/>
        <v>0</v>
      </c>
      <c r="BE14" s="5">
        <f t="shared" si="5"/>
        <v>0</v>
      </c>
      <c r="CA14" s="34">
        <v>1</v>
      </c>
      <c r="CB14" s="34">
        <v>1</v>
      </c>
      <c r="CZ14" s="5">
        <v>0</v>
      </c>
    </row>
    <row r="15" spans="1:104" ht="12.75">
      <c r="A15" s="28">
        <v>14</v>
      </c>
      <c r="B15" s="29" t="s">
        <v>35</v>
      </c>
      <c r="C15" s="30" t="s">
        <v>36</v>
      </c>
      <c r="D15" s="31" t="s">
        <v>32</v>
      </c>
      <c r="E15" s="32">
        <v>589</v>
      </c>
      <c r="F15" s="32">
        <v>0</v>
      </c>
      <c r="G15" s="33">
        <f t="shared" si="0"/>
        <v>0</v>
      </c>
      <c r="O15" s="27">
        <v>2</v>
      </c>
      <c r="AA15" s="5">
        <v>1</v>
      </c>
      <c r="AB15" s="5">
        <v>1</v>
      </c>
      <c r="AC15" s="5">
        <v>1</v>
      </c>
      <c r="AZ15" s="5">
        <v>1</v>
      </c>
      <c r="BA15" s="5">
        <f t="shared" si="1"/>
        <v>0</v>
      </c>
      <c r="BB15" s="5">
        <f t="shared" si="2"/>
        <v>0</v>
      </c>
      <c r="BC15" s="5">
        <f t="shared" si="3"/>
        <v>0</v>
      </c>
      <c r="BD15" s="5">
        <f t="shared" si="4"/>
        <v>0</v>
      </c>
      <c r="BE15" s="5">
        <f t="shared" si="5"/>
        <v>0</v>
      </c>
      <c r="CA15" s="34">
        <v>1</v>
      </c>
      <c r="CB15" s="34">
        <v>1</v>
      </c>
      <c r="CZ15" s="5">
        <v>0</v>
      </c>
    </row>
    <row r="16" spans="1:104" ht="12.75">
      <c r="A16" s="28">
        <v>15</v>
      </c>
      <c r="B16" s="29" t="s">
        <v>37</v>
      </c>
      <c r="C16" s="30" t="s">
        <v>38</v>
      </c>
      <c r="D16" s="31" t="s">
        <v>32</v>
      </c>
      <c r="E16" s="32">
        <v>2</v>
      </c>
      <c r="F16" s="32">
        <v>0</v>
      </c>
      <c r="G16" s="33">
        <f t="shared" si="0"/>
        <v>0</v>
      </c>
      <c r="O16" s="27">
        <v>2</v>
      </c>
      <c r="AA16" s="5">
        <v>1</v>
      </c>
      <c r="AB16" s="5">
        <v>1</v>
      </c>
      <c r="AC16" s="5">
        <v>1</v>
      </c>
      <c r="AZ16" s="5">
        <v>1</v>
      </c>
      <c r="BA16" s="5">
        <f t="shared" si="1"/>
        <v>0</v>
      </c>
      <c r="BB16" s="5">
        <f t="shared" si="2"/>
        <v>0</v>
      </c>
      <c r="BC16" s="5">
        <f t="shared" si="3"/>
        <v>0</v>
      </c>
      <c r="BD16" s="5">
        <f t="shared" si="4"/>
        <v>0</v>
      </c>
      <c r="BE16" s="5">
        <f t="shared" si="5"/>
        <v>0</v>
      </c>
      <c r="CA16" s="34">
        <v>1</v>
      </c>
      <c r="CB16" s="34">
        <v>1</v>
      </c>
      <c r="CZ16" s="5">
        <v>0</v>
      </c>
    </row>
    <row r="17" spans="1:104" ht="12.75">
      <c r="A17" s="28">
        <v>16</v>
      </c>
      <c r="B17" s="29" t="s">
        <v>39</v>
      </c>
      <c r="C17" s="30" t="s">
        <v>40</v>
      </c>
      <c r="D17" s="31" t="s">
        <v>32</v>
      </c>
      <c r="E17" s="32">
        <v>190</v>
      </c>
      <c r="F17" s="32">
        <v>0</v>
      </c>
      <c r="G17" s="33">
        <f t="shared" si="0"/>
        <v>0</v>
      </c>
      <c r="O17" s="27">
        <v>2</v>
      </c>
      <c r="AA17" s="5">
        <v>1</v>
      </c>
      <c r="AB17" s="5">
        <v>1</v>
      </c>
      <c r="AC17" s="5">
        <v>1</v>
      </c>
      <c r="AZ17" s="5">
        <v>1</v>
      </c>
      <c r="BA17" s="5">
        <f t="shared" si="1"/>
        <v>0</v>
      </c>
      <c r="BB17" s="5">
        <f t="shared" si="2"/>
        <v>0</v>
      </c>
      <c r="BC17" s="5">
        <f t="shared" si="3"/>
        <v>0</v>
      </c>
      <c r="BD17" s="5">
        <f t="shared" si="4"/>
        <v>0</v>
      </c>
      <c r="BE17" s="5">
        <f t="shared" si="5"/>
        <v>0</v>
      </c>
      <c r="CA17" s="34">
        <v>1</v>
      </c>
      <c r="CB17" s="34">
        <v>1</v>
      </c>
      <c r="CZ17" s="5">
        <v>0</v>
      </c>
    </row>
    <row r="18" spans="1:104" ht="12.75">
      <c r="A18" s="28">
        <v>17</v>
      </c>
      <c r="B18" s="29" t="s">
        <v>41</v>
      </c>
      <c r="C18" s="30" t="s">
        <v>42</v>
      </c>
      <c r="D18" s="31" t="s">
        <v>32</v>
      </c>
      <c r="E18" s="32">
        <v>57</v>
      </c>
      <c r="F18" s="32">
        <v>0</v>
      </c>
      <c r="G18" s="33">
        <f t="shared" si="0"/>
        <v>0</v>
      </c>
      <c r="O18" s="27">
        <v>2</v>
      </c>
      <c r="AA18" s="5">
        <v>1</v>
      </c>
      <c r="AB18" s="5">
        <v>1</v>
      </c>
      <c r="AC18" s="5">
        <v>1</v>
      </c>
      <c r="AZ18" s="5">
        <v>1</v>
      </c>
      <c r="BA18" s="5">
        <f t="shared" si="1"/>
        <v>0</v>
      </c>
      <c r="BB18" s="5">
        <f t="shared" si="2"/>
        <v>0</v>
      </c>
      <c r="BC18" s="5">
        <f t="shared" si="3"/>
        <v>0</v>
      </c>
      <c r="BD18" s="5">
        <f t="shared" si="4"/>
        <v>0</v>
      </c>
      <c r="BE18" s="5">
        <f t="shared" si="5"/>
        <v>0</v>
      </c>
      <c r="CA18" s="34">
        <v>1</v>
      </c>
      <c r="CB18" s="34">
        <v>1</v>
      </c>
      <c r="CZ18" s="5">
        <v>0</v>
      </c>
    </row>
    <row r="19" spans="1:104" ht="12.75">
      <c r="A19" s="28">
        <v>18</v>
      </c>
      <c r="B19" s="29" t="s">
        <v>43</v>
      </c>
      <c r="C19" s="30" t="s">
        <v>44</v>
      </c>
      <c r="D19" s="31" t="s">
        <v>32</v>
      </c>
      <c r="E19" s="32">
        <v>40</v>
      </c>
      <c r="F19" s="32">
        <v>0</v>
      </c>
      <c r="G19" s="33">
        <f t="shared" si="0"/>
        <v>0</v>
      </c>
      <c r="O19" s="27">
        <v>2</v>
      </c>
      <c r="AA19" s="5">
        <v>1</v>
      </c>
      <c r="AB19" s="5">
        <v>1</v>
      </c>
      <c r="AC19" s="5">
        <v>1</v>
      </c>
      <c r="AZ19" s="5">
        <v>1</v>
      </c>
      <c r="BA19" s="5">
        <f t="shared" si="1"/>
        <v>0</v>
      </c>
      <c r="BB19" s="5">
        <f t="shared" si="2"/>
        <v>0</v>
      </c>
      <c r="BC19" s="5">
        <f t="shared" si="3"/>
        <v>0</v>
      </c>
      <c r="BD19" s="5">
        <f t="shared" si="4"/>
        <v>0</v>
      </c>
      <c r="BE19" s="5">
        <f t="shared" si="5"/>
        <v>0</v>
      </c>
      <c r="CA19" s="34">
        <v>1</v>
      </c>
      <c r="CB19" s="34">
        <v>1</v>
      </c>
      <c r="CZ19" s="5">
        <v>0</v>
      </c>
    </row>
    <row r="20" spans="1:104" ht="12.75">
      <c r="A20" s="28">
        <v>19</v>
      </c>
      <c r="B20" s="29" t="s">
        <v>45</v>
      </c>
      <c r="C20" s="30" t="s">
        <v>46</v>
      </c>
      <c r="D20" s="31" t="s">
        <v>32</v>
      </c>
      <c r="E20" s="32">
        <v>12</v>
      </c>
      <c r="F20" s="32">
        <v>0</v>
      </c>
      <c r="G20" s="33">
        <f t="shared" si="0"/>
        <v>0</v>
      </c>
      <c r="O20" s="27">
        <v>2</v>
      </c>
      <c r="AA20" s="5">
        <v>1</v>
      </c>
      <c r="AB20" s="5">
        <v>1</v>
      </c>
      <c r="AC20" s="5">
        <v>1</v>
      </c>
      <c r="AZ20" s="5">
        <v>1</v>
      </c>
      <c r="BA20" s="5">
        <f t="shared" si="1"/>
        <v>0</v>
      </c>
      <c r="BB20" s="5">
        <f t="shared" si="2"/>
        <v>0</v>
      </c>
      <c r="BC20" s="5">
        <f t="shared" si="3"/>
        <v>0</v>
      </c>
      <c r="BD20" s="5">
        <f t="shared" si="4"/>
        <v>0</v>
      </c>
      <c r="BE20" s="5">
        <f t="shared" si="5"/>
        <v>0</v>
      </c>
      <c r="CA20" s="34">
        <v>1</v>
      </c>
      <c r="CB20" s="34">
        <v>1</v>
      </c>
      <c r="CZ20" s="5">
        <v>0</v>
      </c>
    </row>
    <row r="21" spans="1:104" ht="12.75">
      <c r="A21" s="28">
        <v>20</v>
      </c>
      <c r="B21" s="29" t="s">
        <v>47</v>
      </c>
      <c r="C21" s="30" t="s">
        <v>48</v>
      </c>
      <c r="D21" s="31" t="s">
        <v>32</v>
      </c>
      <c r="E21" s="32">
        <v>7</v>
      </c>
      <c r="F21" s="32">
        <v>0</v>
      </c>
      <c r="G21" s="33">
        <f t="shared" si="0"/>
        <v>0</v>
      </c>
      <c r="O21" s="27">
        <v>2</v>
      </c>
      <c r="AA21" s="5">
        <v>1</v>
      </c>
      <c r="AB21" s="5">
        <v>1</v>
      </c>
      <c r="AC21" s="5">
        <v>1</v>
      </c>
      <c r="AZ21" s="5">
        <v>1</v>
      </c>
      <c r="BA21" s="5">
        <f t="shared" si="1"/>
        <v>0</v>
      </c>
      <c r="BB21" s="5">
        <f t="shared" si="2"/>
        <v>0</v>
      </c>
      <c r="BC21" s="5">
        <f t="shared" si="3"/>
        <v>0</v>
      </c>
      <c r="BD21" s="5">
        <f t="shared" si="4"/>
        <v>0</v>
      </c>
      <c r="BE21" s="5">
        <f t="shared" si="5"/>
        <v>0</v>
      </c>
      <c r="CA21" s="34">
        <v>1</v>
      </c>
      <c r="CB21" s="34">
        <v>1</v>
      </c>
      <c r="CZ21" s="5">
        <v>0</v>
      </c>
    </row>
    <row r="22" spans="1:104" ht="12.75">
      <c r="A22" s="28">
        <v>21</v>
      </c>
      <c r="B22" s="29" t="s">
        <v>49</v>
      </c>
      <c r="C22" s="30" t="s">
        <v>50</v>
      </c>
      <c r="D22" s="31" t="s">
        <v>32</v>
      </c>
      <c r="E22" s="32">
        <v>2</v>
      </c>
      <c r="F22" s="32">
        <v>0</v>
      </c>
      <c r="G22" s="33">
        <f t="shared" si="0"/>
        <v>0</v>
      </c>
      <c r="O22" s="27">
        <v>2</v>
      </c>
      <c r="AA22" s="5">
        <v>1</v>
      </c>
      <c r="AB22" s="5">
        <v>1</v>
      </c>
      <c r="AC22" s="5">
        <v>1</v>
      </c>
      <c r="AZ22" s="5">
        <v>1</v>
      </c>
      <c r="BA22" s="5">
        <f t="shared" si="1"/>
        <v>0</v>
      </c>
      <c r="BB22" s="5">
        <f t="shared" si="2"/>
        <v>0</v>
      </c>
      <c r="BC22" s="5">
        <f t="shared" si="3"/>
        <v>0</v>
      </c>
      <c r="BD22" s="5">
        <f t="shared" si="4"/>
        <v>0</v>
      </c>
      <c r="BE22" s="5">
        <f t="shared" si="5"/>
        <v>0</v>
      </c>
      <c r="CA22" s="34">
        <v>1</v>
      </c>
      <c r="CB22" s="34">
        <v>1</v>
      </c>
      <c r="CZ22" s="5">
        <v>0</v>
      </c>
    </row>
    <row r="23" spans="1:104" ht="12.75">
      <c r="A23" s="28">
        <v>22</v>
      </c>
      <c r="B23" s="29" t="s">
        <v>51</v>
      </c>
      <c r="C23" s="30" t="s">
        <v>52</v>
      </c>
      <c r="D23" s="31" t="s">
        <v>32</v>
      </c>
      <c r="E23" s="32">
        <v>76</v>
      </c>
      <c r="F23" s="32">
        <v>0</v>
      </c>
      <c r="G23" s="33">
        <f t="shared" si="0"/>
        <v>0</v>
      </c>
      <c r="O23" s="27">
        <v>2</v>
      </c>
      <c r="AA23" s="5">
        <v>1</v>
      </c>
      <c r="AB23" s="5">
        <v>1</v>
      </c>
      <c r="AC23" s="5">
        <v>1</v>
      </c>
      <c r="AZ23" s="5">
        <v>1</v>
      </c>
      <c r="BA23" s="5">
        <f t="shared" si="1"/>
        <v>0</v>
      </c>
      <c r="BB23" s="5">
        <f t="shared" si="2"/>
        <v>0</v>
      </c>
      <c r="BC23" s="5">
        <f t="shared" si="3"/>
        <v>0</v>
      </c>
      <c r="BD23" s="5">
        <f t="shared" si="4"/>
        <v>0</v>
      </c>
      <c r="BE23" s="5">
        <f t="shared" si="5"/>
        <v>0</v>
      </c>
      <c r="CA23" s="34">
        <v>1</v>
      </c>
      <c r="CB23" s="34">
        <v>1</v>
      </c>
      <c r="CZ23" s="5">
        <v>0</v>
      </c>
    </row>
    <row r="24" spans="1:104" ht="12.75">
      <c r="A24" s="28">
        <v>23</v>
      </c>
      <c r="B24" s="29" t="s">
        <v>53</v>
      </c>
      <c r="C24" s="30" t="s">
        <v>54</v>
      </c>
      <c r="D24" s="31" t="s">
        <v>32</v>
      </c>
      <c r="E24" s="32">
        <v>23</v>
      </c>
      <c r="F24" s="32">
        <v>0</v>
      </c>
      <c r="G24" s="33">
        <f t="shared" si="0"/>
        <v>0</v>
      </c>
      <c r="O24" s="27">
        <v>2</v>
      </c>
      <c r="AA24" s="5">
        <v>1</v>
      </c>
      <c r="AB24" s="5">
        <v>1</v>
      </c>
      <c r="AC24" s="5">
        <v>1</v>
      </c>
      <c r="AZ24" s="5">
        <v>1</v>
      </c>
      <c r="BA24" s="5">
        <f t="shared" si="1"/>
        <v>0</v>
      </c>
      <c r="BB24" s="5">
        <f t="shared" si="2"/>
        <v>0</v>
      </c>
      <c r="BC24" s="5">
        <f t="shared" si="3"/>
        <v>0</v>
      </c>
      <c r="BD24" s="5">
        <f t="shared" si="4"/>
        <v>0</v>
      </c>
      <c r="BE24" s="5">
        <f t="shared" si="5"/>
        <v>0</v>
      </c>
      <c r="CA24" s="34">
        <v>1</v>
      </c>
      <c r="CB24" s="34">
        <v>1</v>
      </c>
      <c r="CZ24" s="5">
        <v>0</v>
      </c>
    </row>
    <row r="25" spans="1:104" ht="12.75">
      <c r="A25" s="28">
        <v>28</v>
      </c>
      <c r="B25" s="29" t="s">
        <v>55</v>
      </c>
      <c r="C25" s="30" t="s">
        <v>56</v>
      </c>
      <c r="D25" s="31" t="s">
        <v>21</v>
      </c>
      <c r="E25" s="32">
        <v>19</v>
      </c>
      <c r="F25" s="32">
        <v>0</v>
      </c>
      <c r="G25" s="33">
        <f t="shared" si="0"/>
        <v>0</v>
      </c>
      <c r="O25" s="27">
        <v>2</v>
      </c>
      <c r="AA25" s="5">
        <v>1</v>
      </c>
      <c r="AB25" s="5">
        <v>1</v>
      </c>
      <c r="AC25" s="5">
        <v>1</v>
      </c>
      <c r="AZ25" s="5">
        <v>1</v>
      </c>
      <c r="BA25" s="5">
        <f t="shared" si="1"/>
        <v>0</v>
      </c>
      <c r="BB25" s="5">
        <f t="shared" si="2"/>
        <v>0</v>
      </c>
      <c r="BC25" s="5">
        <f t="shared" si="3"/>
        <v>0</v>
      </c>
      <c r="BD25" s="5">
        <f t="shared" si="4"/>
        <v>0</v>
      </c>
      <c r="BE25" s="5">
        <f t="shared" si="5"/>
        <v>0</v>
      </c>
      <c r="CA25" s="34">
        <v>1</v>
      </c>
      <c r="CB25" s="34">
        <v>1</v>
      </c>
      <c r="CZ25" s="5">
        <v>0</v>
      </c>
    </row>
    <row r="26" spans="1:104" ht="12.75">
      <c r="A26" s="28">
        <v>29</v>
      </c>
      <c r="B26" s="29" t="s">
        <v>57</v>
      </c>
      <c r="C26" s="30" t="s">
        <v>58</v>
      </c>
      <c r="D26" s="31" t="s">
        <v>21</v>
      </c>
      <c r="E26" s="32">
        <v>5</v>
      </c>
      <c r="F26" s="32">
        <v>0</v>
      </c>
      <c r="G26" s="33">
        <f t="shared" si="0"/>
        <v>0</v>
      </c>
      <c r="O26" s="27">
        <v>2</v>
      </c>
      <c r="AA26" s="5">
        <v>1</v>
      </c>
      <c r="AB26" s="5">
        <v>1</v>
      </c>
      <c r="AC26" s="5">
        <v>1</v>
      </c>
      <c r="AZ26" s="5">
        <v>1</v>
      </c>
      <c r="BA26" s="5">
        <f t="shared" si="1"/>
        <v>0</v>
      </c>
      <c r="BB26" s="5">
        <f t="shared" si="2"/>
        <v>0</v>
      </c>
      <c r="BC26" s="5">
        <f t="shared" si="3"/>
        <v>0</v>
      </c>
      <c r="BD26" s="5">
        <f t="shared" si="4"/>
        <v>0</v>
      </c>
      <c r="BE26" s="5">
        <f t="shared" si="5"/>
        <v>0</v>
      </c>
      <c r="CA26" s="34">
        <v>1</v>
      </c>
      <c r="CB26" s="34">
        <v>1</v>
      </c>
      <c r="CZ26" s="5">
        <v>0</v>
      </c>
    </row>
    <row r="27" spans="1:104" ht="12.75">
      <c r="A27" s="28">
        <v>30</v>
      </c>
      <c r="B27" s="29" t="s">
        <v>59</v>
      </c>
      <c r="C27" s="30" t="s">
        <v>60</v>
      </c>
      <c r="D27" s="31" t="s">
        <v>21</v>
      </c>
      <c r="E27" s="32">
        <v>1</v>
      </c>
      <c r="F27" s="32">
        <v>0</v>
      </c>
      <c r="G27" s="33">
        <f t="shared" si="0"/>
        <v>0</v>
      </c>
      <c r="O27" s="27">
        <v>2</v>
      </c>
      <c r="AA27" s="5">
        <v>1</v>
      </c>
      <c r="AB27" s="5">
        <v>1</v>
      </c>
      <c r="AC27" s="5">
        <v>1</v>
      </c>
      <c r="AZ27" s="5">
        <v>1</v>
      </c>
      <c r="BA27" s="5">
        <f t="shared" si="1"/>
        <v>0</v>
      </c>
      <c r="BB27" s="5">
        <f t="shared" si="2"/>
        <v>0</v>
      </c>
      <c r="BC27" s="5">
        <f t="shared" si="3"/>
        <v>0</v>
      </c>
      <c r="BD27" s="5">
        <f t="shared" si="4"/>
        <v>0</v>
      </c>
      <c r="BE27" s="5">
        <f t="shared" si="5"/>
        <v>0</v>
      </c>
      <c r="CA27" s="34">
        <v>1</v>
      </c>
      <c r="CB27" s="34">
        <v>1</v>
      </c>
      <c r="CZ27" s="5">
        <v>0</v>
      </c>
    </row>
    <row r="28" spans="1:104" ht="12.75">
      <c r="A28" s="28">
        <v>31</v>
      </c>
      <c r="B28" s="29" t="s">
        <v>61</v>
      </c>
      <c r="C28" s="30" t="s">
        <v>62</v>
      </c>
      <c r="D28" s="31" t="s">
        <v>21</v>
      </c>
      <c r="E28" s="32">
        <v>2</v>
      </c>
      <c r="F28" s="32">
        <v>0</v>
      </c>
      <c r="G28" s="33">
        <f t="shared" si="0"/>
        <v>0</v>
      </c>
      <c r="O28" s="27">
        <v>2</v>
      </c>
      <c r="AA28" s="5">
        <v>1</v>
      </c>
      <c r="AB28" s="5">
        <v>1</v>
      </c>
      <c r="AC28" s="5">
        <v>1</v>
      </c>
      <c r="AZ28" s="5">
        <v>1</v>
      </c>
      <c r="BA28" s="5">
        <f t="shared" si="1"/>
        <v>0</v>
      </c>
      <c r="BB28" s="5">
        <f t="shared" si="2"/>
        <v>0</v>
      </c>
      <c r="BC28" s="5">
        <f t="shared" si="3"/>
        <v>0</v>
      </c>
      <c r="BD28" s="5">
        <f t="shared" si="4"/>
        <v>0</v>
      </c>
      <c r="BE28" s="5">
        <f t="shared" si="5"/>
        <v>0</v>
      </c>
      <c r="CA28" s="34">
        <v>1</v>
      </c>
      <c r="CB28" s="34">
        <v>1</v>
      </c>
      <c r="CZ28" s="5">
        <v>0</v>
      </c>
    </row>
    <row r="29" spans="1:104" ht="12.75">
      <c r="A29" s="28">
        <v>32</v>
      </c>
      <c r="B29" s="29" t="s">
        <v>63</v>
      </c>
      <c r="C29" s="30" t="s">
        <v>64</v>
      </c>
      <c r="D29" s="31" t="s">
        <v>32</v>
      </c>
      <c r="E29" s="32">
        <v>190</v>
      </c>
      <c r="F29" s="32">
        <v>0</v>
      </c>
      <c r="G29" s="33">
        <f t="shared" si="0"/>
        <v>0</v>
      </c>
      <c r="O29" s="27">
        <v>2</v>
      </c>
      <c r="AA29" s="5">
        <v>1</v>
      </c>
      <c r="AB29" s="5">
        <v>1</v>
      </c>
      <c r="AC29" s="5">
        <v>1</v>
      </c>
      <c r="AZ29" s="5">
        <v>1</v>
      </c>
      <c r="BA29" s="5">
        <f t="shared" si="1"/>
        <v>0</v>
      </c>
      <c r="BB29" s="5">
        <f t="shared" si="2"/>
        <v>0</v>
      </c>
      <c r="BC29" s="5">
        <f t="shared" si="3"/>
        <v>0</v>
      </c>
      <c r="BD29" s="5">
        <f t="shared" si="4"/>
        <v>0</v>
      </c>
      <c r="BE29" s="5">
        <f t="shared" si="5"/>
        <v>0</v>
      </c>
      <c r="CA29" s="34">
        <v>1</v>
      </c>
      <c r="CB29" s="34">
        <v>1</v>
      </c>
      <c r="CZ29" s="5">
        <v>0</v>
      </c>
    </row>
    <row r="30" spans="1:104" ht="12.75">
      <c r="A30" s="28">
        <v>33</v>
      </c>
      <c r="B30" s="29" t="s">
        <v>65</v>
      </c>
      <c r="C30" s="30" t="s">
        <v>66</v>
      </c>
      <c r="D30" s="31" t="s">
        <v>32</v>
      </c>
      <c r="E30" s="32">
        <v>1962</v>
      </c>
      <c r="F30" s="32">
        <v>0</v>
      </c>
      <c r="G30" s="33">
        <f t="shared" si="0"/>
        <v>0</v>
      </c>
      <c r="O30" s="27">
        <v>2</v>
      </c>
      <c r="AA30" s="5">
        <v>1</v>
      </c>
      <c r="AB30" s="5">
        <v>1</v>
      </c>
      <c r="AC30" s="5">
        <v>1</v>
      </c>
      <c r="AZ30" s="5">
        <v>1</v>
      </c>
      <c r="BA30" s="5">
        <f t="shared" si="1"/>
        <v>0</v>
      </c>
      <c r="BB30" s="5">
        <f t="shared" si="2"/>
        <v>0</v>
      </c>
      <c r="BC30" s="5">
        <f t="shared" si="3"/>
        <v>0</v>
      </c>
      <c r="BD30" s="5">
        <f t="shared" si="4"/>
        <v>0</v>
      </c>
      <c r="BE30" s="5">
        <f t="shared" si="5"/>
        <v>0</v>
      </c>
      <c r="CA30" s="34">
        <v>1</v>
      </c>
      <c r="CB30" s="34">
        <v>1</v>
      </c>
      <c r="CZ30" s="5">
        <v>0</v>
      </c>
    </row>
    <row r="31" spans="1:104" ht="12.75">
      <c r="A31" s="28">
        <v>34</v>
      </c>
      <c r="B31" s="29" t="s">
        <v>67</v>
      </c>
      <c r="C31" s="30" t="s">
        <v>68</v>
      </c>
      <c r="D31" s="31" t="s">
        <v>32</v>
      </c>
      <c r="E31" s="32">
        <v>190</v>
      </c>
      <c r="F31" s="32">
        <v>0</v>
      </c>
      <c r="G31" s="33">
        <f t="shared" si="0"/>
        <v>0</v>
      </c>
      <c r="O31" s="27">
        <v>2</v>
      </c>
      <c r="AA31" s="5">
        <v>1</v>
      </c>
      <c r="AB31" s="5">
        <v>1</v>
      </c>
      <c r="AC31" s="5">
        <v>1</v>
      </c>
      <c r="AZ31" s="5">
        <v>1</v>
      </c>
      <c r="BA31" s="5">
        <f t="shared" si="1"/>
        <v>0</v>
      </c>
      <c r="BB31" s="5">
        <f t="shared" si="2"/>
        <v>0</v>
      </c>
      <c r="BC31" s="5">
        <f t="shared" si="3"/>
        <v>0</v>
      </c>
      <c r="BD31" s="5">
        <f t="shared" si="4"/>
        <v>0</v>
      </c>
      <c r="BE31" s="5">
        <f t="shared" si="5"/>
        <v>0</v>
      </c>
      <c r="CA31" s="34">
        <v>1</v>
      </c>
      <c r="CB31" s="34">
        <v>1</v>
      </c>
      <c r="CZ31" s="5">
        <v>0</v>
      </c>
    </row>
    <row r="32" spans="1:104" ht="12.75">
      <c r="A32" s="28">
        <v>35</v>
      </c>
      <c r="B32" s="29" t="s">
        <v>69</v>
      </c>
      <c r="C32" s="30" t="s">
        <v>70</v>
      </c>
      <c r="D32" s="31" t="s">
        <v>32</v>
      </c>
      <c r="E32" s="32">
        <v>2084</v>
      </c>
      <c r="F32" s="32">
        <v>0</v>
      </c>
      <c r="G32" s="33">
        <f t="shared" si="0"/>
        <v>0</v>
      </c>
      <c r="O32" s="27">
        <v>2</v>
      </c>
      <c r="AA32" s="5">
        <v>1</v>
      </c>
      <c r="AB32" s="5">
        <v>1</v>
      </c>
      <c r="AC32" s="5">
        <v>1</v>
      </c>
      <c r="AZ32" s="5">
        <v>1</v>
      </c>
      <c r="BA32" s="5">
        <f t="shared" si="1"/>
        <v>0</v>
      </c>
      <c r="BB32" s="5">
        <f t="shared" si="2"/>
        <v>0</v>
      </c>
      <c r="BC32" s="5">
        <f t="shared" si="3"/>
        <v>0</v>
      </c>
      <c r="BD32" s="5">
        <f t="shared" si="4"/>
        <v>0</v>
      </c>
      <c r="BE32" s="5">
        <f t="shared" si="5"/>
        <v>0</v>
      </c>
      <c r="CA32" s="34">
        <v>1</v>
      </c>
      <c r="CB32" s="34">
        <v>1</v>
      </c>
      <c r="CZ32" s="5">
        <v>0</v>
      </c>
    </row>
    <row r="33" spans="1:104" ht="12.75">
      <c r="A33" s="28">
        <v>36</v>
      </c>
      <c r="B33" s="29" t="s">
        <v>71</v>
      </c>
      <c r="C33" s="30" t="s">
        <v>72</v>
      </c>
      <c r="D33" s="31" t="s">
        <v>32</v>
      </c>
      <c r="E33" s="32">
        <v>6</v>
      </c>
      <c r="F33" s="32">
        <v>0</v>
      </c>
      <c r="G33" s="33">
        <f t="shared" si="0"/>
        <v>0</v>
      </c>
      <c r="O33" s="27">
        <v>2</v>
      </c>
      <c r="AA33" s="5">
        <v>1</v>
      </c>
      <c r="AB33" s="5">
        <v>1</v>
      </c>
      <c r="AC33" s="5">
        <v>1</v>
      </c>
      <c r="AZ33" s="5">
        <v>1</v>
      </c>
      <c r="BA33" s="5">
        <f t="shared" si="1"/>
        <v>0</v>
      </c>
      <c r="BB33" s="5">
        <f t="shared" si="2"/>
        <v>0</v>
      </c>
      <c r="BC33" s="5">
        <f t="shared" si="3"/>
        <v>0</v>
      </c>
      <c r="BD33" s="5">
        <f t="shared" si="4"/>
        <v>0</v>
      </c>
      <c r="BE33" s="5">
        <f t="shared" si="5"/>
        <v>0</v>
      </c>
      <c r="CA33" s="34">
        <v>1</v>
      </c>
      <c r="CB33" s="34">
        <v>1</v>
      </c>
      <c r="CZ33" s="5">
        <v>0</v>
      </c>
    </row>
    <row r="34" spans="1:104" ht="12.75">
      <c r="A34" s="28">
        <v>37</v>
      </c>
      <c r="B34" s="29" t="s">
        <v>73</v>
      </c>
      <c r="C34" s="30" t="s">
        <v>74</v>
      </c>
      <c r="D34" s="31" t="s">
        <v>32</v>
      </c>
      <c r="E34" s="32">
        <v>6</v>
      </c>
      <c r="F34" s="32">
        <v>0</v>
      </c>
      <c r="G34" s="33">
        <f t="shared" si="0"/>
        <v>0</v>
      </c>
      <c r="O34" s="27">
        <v>2</v>
      </c>
      <c r="AA34" s="5">
        <v>1</v>
      </c>
      <c r="AB34" s="5">
        <v>1</v>
      </c>
      <c r="AC34" s="5">
        <v>1</v>
      </c>
      <c r="AZ34" s="5">
        <v>1</v>
      </c>
      <c r="BA34" s="5">
        <f t="shared" si="1"/>
        <v>0</v>
      </c>
      <c r="BB34" s="5">
        <f t="shared" si="2"/>
        <v>0</v>
      </c>
      <c r="BC34" s="5">
        <f t="shared" si="3"/>
        <v>0</v>
      </c>
      <c r="BD34" s="5">
        <f t="shared" si="4"/>
        <v>0</v>
      </c>
      <c r="BE34" s="5">
        <f t="shared" si="5"/>
        <v>0</v>
      </c>
      <c r="CA34" s="34">
        <v>1</v>
      </c>
      <c r="CB34" s="34">
        <v>1</v>
      </c>
      <c r="CZ34" s="5">
        <v>0</v>
      </c>
    </row>
    <row r="35" spans="1:104" ht="12.75">
      <c r="A35" s="28">
        <v>38</v>
      </c>
      <c r="B35" s="29" t="s">
        <v>75</v>
      </c>
      <c r="C35" s="30" t="s">
        <v>76</v>
      </c>
      <c r="D35" s="31" t="s">
        <v>18</v>
      </c>
      <c r="E35" s="32">
        <v>5060</v>
      </c>
      <c r="F35" s="32">
        <v>0</v>
      </c>
      <c r="G35" s="33">
        <f t="shared" si="0"/>
        <v>0</v>
      </c>
      <c r="O35" s="27">
        <v>2</v>
      </c>
      <c r="AA35" s="5">
        <v>1</v>
      </c>
      <c r="AB35" s="5">
        <v>1</v>
      </c>
      <c r="AC35" s="5">
        <v>1</v>
      </c>
      <c r="AZ35" s="5">
        <v>1</v>
      </c>
      <c r="BA35" s="5">
        <f t="shared" si="1"/>
        <v>0</v>
      </c>
      <c r="BB35" s="5">
        <f t="shared" si="2"/>
        <v>0</v>
      </c>
      <c r="BC35" s="5">
        <f t="shared" si="3"/>
        <v>0</v>
      </c>
      <c r="BD35" s="5">
        <f t="shared" si="4"/>
        <v>0</v>
      </c>
      <c r="BE35" s="5">
        <f t="shared" si="5"/>
        <v>0</v>
      </c>
      <c r="CA35" s="34">
        <v>1</v>
      </c>
      <c r="CB35" s="34">
        <v>1</v>
      </c>
      <c r="CZ35" s="5">
        <v>0</v>
      </c>
    </row>
    <row r="36" spans="1:104" ht="12.75">
      <c r="A36" s="28">
        <v>39</v>
      </c>
      <c r="B36" s="29" t="s">
        <v>77</v>
      </c>
      <c r="C36" s="30" t="s">
        <v>78</v>
      </c>
      <c r="D36" s="31" t="s">
        <v>18</v>
      </c>
      <c r="E36" s="32">
        <v>2428</v>
      </c>
      <c r="F36" s="32">
        <v>0</v>
      </c>
      <c r="G36" s="33">
        <f t="shared" si="0"/>
        <v>0</v>
      </c>
      <c r="O36" s="27">
        <v>2</v>
      </c>
      <c r="AA36" s="5">
        <v>1</v>
      </c>
      <c r="AB36" s="5">
        <v>1</v>
      </c>
      <c r="AC36" s="5">
        <v>1</v>
      </c>
      <c r="AZ36" s="5">
        <v>1</v>
      </c>
      <c r="BA36" s="5">
        <f t="shared" si="1"/>
        <v>0</v>
      </c>
      <c r="BB36" s="5">
        <f t="shared" si="2"/>
        <v>0</v>
      </c>
      <c r="BC36" s="5">
        <f t="shared" si="3"/>
        <v>0</v>
      </c>
      <c r="BD36" s="5">
        <f t="shared" si="4"/>
        <v>0</v>
      </c>
      <c r="BE36" s="5">
        <f t="shared" si="5"/>
        <v>0</v>
      </c>
      <c r="CA36" s="34">
        <v>1</v>
      </c>
      <c r="CB36" s="34">
        <v>1</v>
      </c>
      <c r="CZ36" s="5">
        <v>0</v>
      </c>
    </row>
    <row r="37" spans="1:104" ht="12.75">
      <c r="A37" s="28">
        <v>40</v>
      </c>
      <c r="B37" s="29" t="s">
        <v>79</v>
      </c>
      <c r="C37" s="30" t="s">
        <v>80</v>
      </c>
      <c r="D37" s="31" t="s">
        <v>18</v>
      </c>
      <c r="E37" s="32">
        <v>1010</v>
      </c>
      <c r="F37" s="32">
        <v>0</v>
      </c>
      <c r="G37" s="33">
        <f t="shared" si="0"/>
        <v>0</v>
      </c>
      <c r="O37" s="27">
        <v>2</v>
      </c>
      <c r="AA37" s="5">
        <v>1</v>
      </c>
      <c r="AB37" s="5">
        <v>1</v>
      </c>
      <c r="AC37" s="5">
        <v>1</v>
      </c>
      <c r="AZ37" s="5">
        <v>1</v>
      </c>
      <c r="BA37" s="5">
        <f t="shared" si="1"/>
        <v>0</v>
      </c>
      <c r="BB37" s="5">
        <f t="shared" si="2"/>
        <v>0</v>
      </c>
      <c r="BC37" s="5">
        <f t="shared" si="3"/>
        <v>0</v>
      </c>
      <c r="BD37" s="5">
        <f t="shared" si="4"/>
        <v>0</v>
      </c>
      <c r="BE37" s="5">
        <f t="shared" si="5"/>
        <v>0</v>
      </c>
      <c r="CA37" s="34">
        <v>1</v>
      </c>
      <c r="CB37" s="34">
        <v>1</v>
      </c>
      <c r="CZ37" s="5">
        <v>0</v>
      </c>
    </row>
    <row r="38" spans="1:104" ht="12.75">
      <c r="A38" s="28">
        <v>41</v>
      </c>
      <c r="B38" s="29" t="s">
        <v>81</v>
      </c>
      <c r="C38" s="30" t="s">
        <v>82</v>
      </c>
      <c r="D38" s="31" t="s">
        <v>18</v>
      </c>
      <c r="E38" s="32">
        <v>4050</v>
      </c>
      <c r="F38" s="32">
        <v>0</v>
      </c>
      <c r="G38" s="33">
        <f t="shared" si="0"/>
        <v>0</v>
      </c>
      <c r="O38" s="27">
        <v>2</v>
      </c>
      <c r="AA38" s="5">
        <v>1</v>
      </c>
      <c r="AB38" s="5">
        <v>1</v>
      </c>
      <c r="AC38" s="5">
        <v>1</v>
      </c>
      <c r="AZ38" s="5">
        <v>1</v>
      </c>
      <c r="BA38" s="5">
        <f t="shared" si="1"/>
        <v>0</v>
      </c>
      <c r="BB38" s="5">
        <f t="shared" si="2"/>
        <v>0</v>
      </c>
      <c r="BC38" s="5">
        <f t="shared" si="3"/>
        <v>0</v>
      </c>
      <c r="BD38" s="5">
        <f t="shared" si="4"/>
        <v>0</v>
      </c>
      <c r="BE38" s="5">
        <f t="shared" si="5"/>
        <v>0</v>
      </c>
      <c r="CA38" s="34">
        <v>1</v>
      </c>
      <c r="CB38" s="34">
        <v>1</v>
      </c>
      <c r="CZ38" s="5">
        <v>0</v>
      </c>
    </row>
    <row r="39" spans="1:104" ht="12.75">
      <c r="A39" s="28">
        <v>42</v>
      </c>
      <c r="B39" s="29" t="s">
        <v>83</v>
      </c>
      <c r="C39" s="30" t="s">
        <v>84</v>
      </c>
      <c r="D39" s="31" t="s">
        <v>18</v>
      </c>
      <c r="E39" s="32">
        <v>2538</v>
      </c>
      <c r="F39" s="32">
        <v>0</v>
      </c>
      <c r="G39" s="33">
        <f t="shared" si="0"/>
        <v>0</v>
      </c>
      <c r="O39" s="27">
        <v>2</v>
      </c>
      <c r="AA39" s="5">
        <v>1</v>
      </c>
      <c r="AB39" s="5">
        <v>1</v>
      </c>
      <c r="AC39" s="5">
        <v>1</v>
      </c>
      <c r="AZ39" s="5">
        <v>1</v>
      </c>
      <c r="BA39" s="5">
        <f t="shared" si="1"/>
        <v>0</v>
      </c>
      <c r="BB39" s="5">
        <f t="shared" si="2"/>
        <v>0</v>
      </c>
      <c r="BC39" s="5">
        <f t="shared" si="3"/>
        <v>0</v>
      </c>
      <c r="BD39" s="5">
        <f t="shared" si="4"/>
        <v>0</v>
      </c>
      <c r="BE39" s="5">
        <f t="shared" si="5"/>
        <v>0</v>
      </c>
      <c r="CA39" s="34">
        <v>1</v>
      </c>
      <c r="CB39" s="34">
        <v>1</v>
      </c>
      <c r="CZ39" s="5">
        <v>0</v>
      </c>
    </row>
    <row r="40" spans="1:104" ht="12.75">
      <c r="A40" s="28">
        <v>43</v>
      </c>
      <c r="B40" s="29" t="s">
        <v>85</v>
      </c>
      <c r="C40" s="30" t="s">
        <v>86</v>
      </c>
      <c r="D40" s="31" t="s">
        <v>87</v>
      </c>
      <c r="E40" s="32">
        <v>506</v>
      </c>
      <c r="F40" s="32">
        <v>0</v>
      </c>
      <c r="G40" s="33">
        <f t="shared" si="0"/>
        <v>0</v>
      </c>
      <c r="O40" s="27">
        <v>2</v>
      </c>
      <c r="AA40" s="5">
        <v>3</v>
      </c>
      <c r="AB40" s="5">
        <v>1</v>
      </c>
      <c r="AC40" s="5">
        <v>572473</v>
      </c>
      <c r="AZ40" s="5">
        <v>1</v>
      </c>
      <c r="BA40" s="5">
        <f t="shared" si="1"/>
        <v>0</v>
      </c>
      <c r="BB40" s="5">
        <f t="shared" si="2"/>
        <v>0</v>
      </c>
      <c r="BC40" s="5">
        <f t="shared" si="3"/>
        <v>0</v>
      </c>
      <c r="BD40" s="5">
        <f t="shared" si="4"/>
        <v>0</v>
      </c>
      <c r="BE40" s="5">
        <f t="shared" si="5"/>
        <v>0</v>
      </c>
      <c r="CA40" s="34">
        <v>3</v>
      </c>
      <c r="CB40" s="34">
        <v>1</v>
      </c>
      <c r="CZ40" s="5">
        <v>0.001</v>
      </c>
    </row>
    <row r="41" spans="1:57" ht="12.75">
      <c r="A41" s="35"/>
      <c r="B41" s="36" t="s">
        <v>14</v>
      </c>
      <c r="C41" s="37" t="str">
        <f>CONCATENATE(B6," ",C6)</f>
        <v>1 Zemní práce</v>
      </c>
      <c r="D41" s="38"/>
      <c r="E41" s="39"/>
      <c r="F41" s="40"/>
      <c r="G41" s="41">
        <f>SUM(G6:G40)</f>
        <v>0</v>
      </c>
      <c r="O41" s="27">
        <v>4</v>
      </c>
      <c r="BA41" s="42">
        <f>SUM(BA6:BA40)</f>
        <v>0</v>
      </c>
      <c r="BB41" s="42">
        <f>SUM(BB6:BB40)</f>
        <v>0</v>
      </c>
      <c r="BC41" s="42">
        <f>SUM(BC6:BC40)</f>
        <v>0</v>
      </c>
      <c r="BD41" s="42">
        <f>SUM(BD6:BD40)</f>
        <v>0</v>
      </c>
      <c r="BE41" s="42">
        <f>SUM(BE6:BE40)</f>
        <v>0</v>
      </c>
    </row>
    <row r="42" spans="1:15" ht="12.75">
      <c r="A42" s="20" t="s">
        <v>10</v>
      </c>
      <c r="B42" s="21" t="s">
        <v>88</v>
      </c>
      <c r="C42" s="22" t="s">
        <v>89</v>
      </c>
      <c r="D42" s="23"/>
      <c r="E42" s="24"/>
      <c r="F42" s="24"/>
      <c r="G42" s="25"/>
      <c r="H42" s="26"/>
      <c r="I42" s="26"/>
      <c r="O42" s="27">
        <v>1</v>
      </c>
    </row>
    <row r="43" spans="1:104" ht="12.75">
      <c r="A43" s="28">
        <v>44</v>
      </c>
      <c r="B43" s="29" t="s">
        <v>90</v>
      </c>
      <c r="C43" s="30" t="s">
        <v>91</v>
      </c>
      <c r="D43" s="31" t="s">
        <v>32</v>
      </c>
      <c r="E43" s="32">
        <v>0.546</v>
      </c>
      <c r="F43" s="32">
        <v>0</v>
      </c>
      <c r="G43" s="33">
        <f aca="true" t="shared" si="6" ref="G43:G57">E43*F43</f>
        <v>0</v>
      </c>
      <c r="O43" s="27">
        <v>2</v>
      </c>
      <c r="AA43" s="5">
        <v>1</v>
      </c>
      <c r="AB43" s="5">
        <v>1</v>
      </c>
      <c r="AC43" s="5">
        <v>1</v>
      </c>
      <c r="AZ43" s="5">
        <v>1</v>
      </c>
      <c r="BA43" s="5">
        <f aca="true" t="shared" si="7" ref="BA43:BA57">IF(AZ43=1,G43,0)</f>
        <v>0</v>
      </c>
      <c r="BB43" s="5">
        <f aca="true" t="shared" si="8" ref="BB43:BB57">IF(AZ43=2,G43,0)</f>
        <v>0</v>
      </c>
      <c r="BC43" s="5">
        <f aca="true" t="shared" si="9" ref="BC43:BC57">IF(AZ43=3,G43,0)</f>
        <v>0</v>
      </c>
      <c r="BD43" s="5">
        <f aca="true" t="shared" si="10" ref="BD43:BD57">IF(AZ43=4,G43,0)</f>
        <v>0</v>
      </c>
      <c r="BE43" s="5">
        <f aca="true" t="shared" si="11" ref="BE43:BE57">IF(AZ43=5,G43,0)</f>
        <v>0</v>
      </c>
      <c r="CA43" s="34">
        <v>1</v>
      </c>
      <c r="CB43" s="34">
        <v>1</v>
      </c>
      <c r="CZ43" s="5">
        <v>1.9342</v>
      </c>
    </row>
    <row r="44" spans="1:104" ht="12.75">
      <c r="A44" s="28">
        <v>45</v>
      </c>
      <c r="B44" s="29" t="s">
        <v>92</v>
      </c>
      <c r="C44" s="30" t="s">
        <v>93</v>
      </c>
      <c r="D44" s="31" t="s">
        <v>94</v>
      </c>
      <c r="E44" s="32">
        <v>3.5</v>
      </c>
      <c r="F44" s="32">
        <v>0</v>
      </c>
      <c r="G44" s="33">
        <f t="shared" si="6"/>
        <v>0</v>
      </c>
      <c r="O44" s="27">
        <v>2</v>
      </c>
      <c r="AA44" s="5">
        <v>1</v>
      </c>
      <c r="AB44" s="5">
        <v>1</v>
      </c>
      <c r="AC44" s="5">
        <v>1</v>
      </c>
      <c r="AZ44" s="5">
        <v>1</v>
      </c>
      <c r="BA44" s="5">
        <f t="shared" si="7"/>
        <v>0</v>
      </c>
      <c r="BB44" s="5">
        <f t="shared" si="8"/>
        <v>0</v>
      </c>
      <c r="BC44" s="5">
        <f t="shared" si="9"/>
        <v>0</v>
      </c>
      <c r="BD44" s="5">
        <f t="shared" si="10"/>
        <v>0</v>
      </c>
      <c r="BE44" s="5">
        <f t="shared" si="11"/>
        <v>0</v>
      </c>
      <c r="CA44" s="34">
        <v>1</v>
      </c>
      <c r="CB44" s="34">
        <v>1</v>
      </c>
      <c r="CZ44" s="5">
        <v>0.00636</v>
      </c>
    </row>
    <row r="45" spans="1:104" ht="12.75">
      <c r="A45" s="28">
        <v>46</v>
      </c>
      <c r="B45" s="29" t="s">
        <v>95</v>
      </c>
      <c r="C45" s="30" t="s">
        <v>96</v>
      </c>
      <c r="D45" s="31" t="s">
        <v>32</v>
      </c>
      <c r="E45" s="32">
        <v>30.22</v>
      </c>
      <c r="F45" s="32">
        <v>0</v>
      </c>
      <c r="G45" s="33">
        <f t="shared" si="6"/>
        <v>0</v>
      </c>
      <c r="O45" s="27">
        <v>2</v>
      </c>
      <c r="AA45" s="5">
        <v>1</v>
      </c>
      <c r="AB45" s="5">
        <v>1</v>
      </c>
      <c r="AC45" s="5">
        <v>1</v>
      </c>
      <c r="AZ45" s="5">
        <v>1</v>
      </c>
      <c r="BA45" s="5">
        <f t="shared" si="7"/>
        <v>0</v>
      </c>
      <c r="BB45" s="5">
        <f t="shared" si="8"/>
        <v>0</v>
      </c>
      <c r="BC45" s="5">
        <f t="shared" si="9"/>
        <v>0</v>
      </c>
      <c r="BD45" s="5">
        <f t="shared" si="10"/>
        <v>0</v>
      </c>
      <c r="BE45" s="5">
        <f t="shared" si="11"/>
        <v>0</v>
      </c>
      <c r="CA45" s="34">
        <v>1</v>
      </c>
      <c r="CB45" s="34">
        <v>1</v>
      </c>
      <c r="CZ45" s="5">
        <v>2.63999</v>
      </c>
    </row>
    <row r="46" spans="1:104" ht="12.75">
      <c r="A46" s="28">
        <v>47</v>
      </c>
      <c r="B46" s="29" t="s">
        <v>97</v>
      </c>
      <c r="C46" s="30" t="s">
        <v>98</v>
      </c>
      <c r="D46" s="31" t="s">
        <v>32</v>
      </c>
      <c r="E46" s="32">
        <v>32.09</v>
      </c>
      <c r="F46" s="32">
        <v>0</v>
      </c>
      <c r="G46" s="33">
        <f t="shared" si="6"/>
        <v>0</v>
      </c>
      <c r="O46" s="27">
        <v>2</v>
      </c>
      <c r="AA46" s="5">
        <v>1</v>
      </c>
      <c r="AB46" s="5">
        <v>1</v>
      </c>
      <c r="AC46" s="5">
        <v>1</v>
      </c>
      <c r="AZ46" s="5">
        <v>1</v>
      </c>
      <c r="BA46" s="5">
        <f t="shared" si="7"/>
        <v>0</v>
      </c>
      <c r="BB46" s="5">
        <f t="shared" si="8"/>
        <v>0</v>
      </c>
      <c r="BC46" s="5">
        <f t="shared" si="9"/>
        <v>0</v>
      </c>
      <c r="BD46" s="5">
        <f t="shared" si="10"/>
        <v>0</v>
      </c>
      <c r="BE46" s="5">
        <f t="shared" si="11"/>
        <v>0</v>
      </c>
      <c r="CA46" s="34">
        <v>1</v>
      </c>
      <c r="CB46" s="34">
        <v>1</v>
      </c>
      <c r="CZ46" s="5">
        <v>2.55178</v>
      </c>
    </row>
    <row r="47" spans="1:104" ht="12.75">
      <c r="A47" s="28">
        <v>48</v>
      </c>
      <c r="B47" s="29" t="s">
        <v>99</v>
      </c>
      <c r="C47" s="30" t="s">
        <v>100</v>
      </c>
      <c r="D47" s="31" t="s">
        <v>18</v>
      </c>
      <c r="E47" s="32">
        <v>277</v>
      </c>
      <c r="F47" s="32">
        <v>0</v>
      </c>
      <c r="G47" s="33">
        <f t="shared" si="6"/>
        <v>0</v>
      </c>
      <c r="O47" s="27">
        <v>2</v>
      </c>
      <c r="AA47" s="5">
        <v>1</v>
      </c>
      <c r="AB47" s="5">
        <v>1</v>
      </c>
      <c r="AC47" s="5">
        <v>1</v>
      </c>
      <c r="AZ47" s="5">
        <v>1</v>
      </c>
      <c r="BA47" s="5">
        <f t="shared" si="7"/>
        <v>0</v>
      </c>
      <c r="BB47" s="5">
        <f t="shared" si="8"/>
        <v>0</v>
      </c>
      <c r="BC47" s="5">
        <f t="shared" si="9"/>
        <v>0</v>
      </c>
      <c r="BD47" s="5">
        <f t="shared" si="10"/>
        <v>0</v>
      </c>
      <c r="BE47" s="5">
        <f t="shared" si="11"/>
        <v>0</v>
      </c>
      <c r="CA47" s="34">
        <v>1</v>
      </c>
      <c r="CB47" s="34">
        <v>1</v>
      </c>
      <c r="CZ47" s="5">
        <v>0.03925</v>
      </c>
    </row>
    <row r="48" spans="1:104" ht="12.75">
      <c r="A48" s="28">
        <v>49</v>
      </c>
      <c r="B48" s="29" t="s">
        <v>101</v>
      </c>
      <c r="C48" s="30" t="s">
        <v>102</v>
      </c>
      <c r="D48" s="31" t="s">
        <v>18</v>
      </c>
      <c r="E48" s="32">
        <v>277</v>
      </c>
      <c r="F48" s="32">
        <v>0</v>
      </c>
      <c r="G48" s="33">
        <f t="shared" si="6"/>
        <v>0</v>
      </c>
      <c r="O48" s="27">
        <v>2</v>
      </c>
      <c r="AA48" s="5">
        <v>1</v>
      </c>
      <c r="AB48" s="5">
        <v>1</v>
      </c>
      <c r="AC48" s="5">
        <v>1</v>
      </c>
      <c r="AZ48" s="5">
        <v>1</v>
      </c>
      <c r="BA48" s="5">
        <f t="shared" si="7"/>
        <v>0</v>
      </c>
      <c r="BB48" s="5">
        <f t="shared" si="8"/>
        <v>0</v>
      </c>
      <c r="BC48" s="5">
        <f t="shared" si="9"/>
        <v>0</v>
      </c>
      <c r="BD48" s="5">
        <f t="shared" si="10"/>
        <v>0</v>
      </c>
      <c r="BE48" s="5">
        <f t="shared" si="11"/>
        <v>0</v>
      </c>
      <c r="CA48" s="34">
        <v>1</v>
      </c>
      <c r="CB48" s="34">
        <v>1</v>
      </c>
      <c r="CZ48" s="5">
        <v>0</v>
      </c>
    </row>
    <row r="49" spans="1:104" ht="12.75">
      <c r="A49" s="28">
        <v>50</v>
      </c>
      <c r="B49" s="29" t="s">
        <v>103</v>
      </c>
      <c r="C49" s="30" t="s">
        <v>104</v>
      </c>
      <c r="D49" s="31" t="s">
        <v>105</v>
      </c>
      <c r="E49" s="32">
        <v>0.08</v>
      </c>
      <c r="F49" s="32">
        <v>0</v>
      </c>
      <c r="G49" s="33">
        <f t="shared" si="6"/>
        <v>0</v>
      </c>
      <c r="O49" s="27">
        <v>2</v>
      </c>
      <c r="AA49" s="5">
        <v>1</v>
      </c>
      <c r="AB49" s="5">
        <v>1</v>
      </c>
      <c r="AC49" s="5">
        <v>1</v>
      </c>
      <c r="AZ49" s="5">
        <v>1</v>
      </c>
      <c r="BA49" s="5">
        <f t="shared" si="7"/>
        <v>0</v>
      </c>
      <c r="BB49" s="5">
        <f t="shared" si="8"/>
        <v>0</v>
      </c>
      <c r="BC49" s="5">
        <f t="shared" si="9"/>
        <v>0</v>
      </c>
      <c r="BD49" s="5">
        <f t="shared" si="10"/>
        <v>0</v>
      </c>
      <c r="BE49" s="5">
        <f t="shared" si="11"/>
        <v>0</v>
      </c>
      <c r="CA49" s="34">
        <v>1</v>
      </c>
      <c r="CB49" s="34">
        <v>1</v>
      </c>
      <c r="CZ49" s="5">
        <v>1.00349</v>
      </c>
    </row>
    <row r="50" spans="1:104" ht="12.75">
      <c r="A50" s="28">
        <v>51</v>
      </c>
      <c r="B50" s="29" t="s">
        <v>106</v>
      </c>
      <c r="C50" s="30" t="s">
        <v>107</v>
      </c>
      <c r="D50" s="31" t="s">
        <v>105</v>
      </c>
      <c r="E50" s="32">
        <v>0.25</v>
      </c>
      <c r="F50" s="32">
        <v>0</v>
      </c>
      <c r="G50" s="33">
        <f t="shared" si="6"/>
        <v>0</v>
      </c>
      <c r="O50" s="27">
        <v>2</v>
      </c>
      <c r="AA50" s="5">
        <v>1</v>
      </c>
      <c r="AB50" s="5">
        <v>1</v>
      </c>
      <c r="AC50" s="5">
        <v>1</v>
      </c>
      <c r="AZ50" s="5">
        <v>1</v>
      </c>
      <c r="BA50" s="5">
        <f t="shared" si="7"/>
        <v>0</v>
      </c>
      <c r="BB50" s="5">
        <f t="shared" si="8"/>
        <v>0</v>
      </c>
      <c r="BC50" s="5">
        <f t="shared" si="9"/>
        <v>0</v>
      </c>
      <c r="BD50" s="5">
        <f t="shared" si="10"/>
        <v>0</v>
      </c>
      <c r="BE50" s="5">
        <f t="shared" si="11"/>
        <v>0</v>
      </c>
      <c r="CA50" s="34">
        <v>1</v>
      </c>
      <c r="CB50" s="34">
        <v>1</v>
      </c>
      <c r="CZ50" s="5">
        <v>1.00852</v>
      </c>
    </row>
    <row r="51" spans="1:104" ht="12.75">
      <c r="A51" s="28">
        <v>52</v>
      </c>
      <c r="B51" s="29" t="s">
        <v>108</v>
      </c>
      <c r="C51" s="30" t="s">
        <v>109</v>
      </c>
      <c r="D51" s="31" t="s">
        <v>105</v>
      </c>
      <c r="E51" s="32">
        <v>0.1</v>
      </c>
      <c r="F51" s="32">
        <v>0</v>
      </c>
      <c r="G51" s="33">
        <f t="shared" si="6"/>
        <v>0</v>
      </c>
      <c r="O51" s="27">
        <v>2</v>
      </c>
      <c r="AA51" s="5">
        <v>1</v>
      </c>
      <c r="AB51" s="5">
        <v>1</v>
      </c>
      <c r="AC51" s="5">
        <v>1</v>
      </c>
      <c r="AZ51" s="5">
        <v>1</v>
      </c>
      <c r="BA51" s="5">
        <f t="shared" si="7"/>
        <v>0</v>
      </c>
      <c r="BB51" s="5">
        <f t="shared" si="8"/>
        <v>0</v>
      </c>
      <c r="BC51" s="5">
        <f t="shared" si="9"/>
        <v>0</v>
      </c>
      <c r="BD51" s="5">
        <f t="shared" si="10"/>
        <v>0</v>
      </c>
      <c r="BE51" s="5">
        <f t="shared" si="11"/>
        <v>0</v>
      </c>
      <c r="CA51" s="34">
        <v>1</v>
      </c>
      <c r="CB51" s="34">
        <v>1</v>
      </c>
      <c r="CZ51" s="5">
        <v>1.05693</v>
      </c>
    </row>
    <row r="52" spans="1:104" ht="12.75">
      <c r="A52" s="28">
        <v>53</v>
      </c>
      <c r="B52" s="29" t="s">
        <v>110</v>
      </c>
      <c r="C52" s="30" t="s">
        <v>111</v>
      </c>
      <c r="D52" s="31" t="s">
        <v>21</v>
      </c>
      <c r="E52" s="32">
        <v>56</v>
      </c>
      <c r="F52" s="32">
        <v>0</v>
      </c>
      <c r="G52" s="33">
        <f t="shared" si="6"/>
        <v>0</v>
      </c>
      <c r="O52" s="27">
        <v>2</v>
      </c>
      <c r="AA52" s="5">
        <v>1</v>
      </c>
      <c r="AB52" s="5">
        <v>1</v>
      </c>
      <c r="AC52" s="5">
        <v>1</v>
      </c>
      <c r="AZ52" s="5">
        <v>1</v>
      </c>
      <c r="BA52" s="5">
        <f t="shared" si="7"/>
        <v>0</v>
      </c>
      <c r="BB52" s="5">
        <f t="shared" si="8"/>
        <v>0</v>
      </c>
      <c r="BC52" s="5">
        <f t="shared" si="9"/>
        <v>0</v>
      </c>
      <c r="BD52" s="5">
        <f t="shared" si="10"/>
        <v>0</v>
      </c>
      <c r="BE52" s="5">
        <f t="shared" si="11"/>
        <v>0</v>
      </c>
      <c r="CA52" s="34">
        <v>1</v>
      </c>
      <c r="CB52" s="34">
        <v>1</v>
      </c>
      <c r="CZ52" s="5">
        <v>0.123</v>
      </c>
    </row>
    <row r="53" spans="1:104" ht="22.5">
      <c r="A53" s="28">
        <v>54</v>
      </c>
      <c r="B53" s="29" t="s">
        <v>112</v>
      </c>
      <c r="C53" s="30" t="s">
        <v>113</v>
      </c>
      <c r="D53" s="31" t="s">
        <v>18</v>
      </c>
      <c r="E53" s="32">
        <v>3.64</v>
      </c>
      <c r="F53" s="32">
        <v>0</v>
      </c>
      <c r="G53" s="33">
        <f t="shared" si="6"/>
        <v>0</v>
      </c>
      <c r="O53" s="27">
        <v>2</v>
      </c>
      <c r="AA53" s="5">
        <v>1</v>
      </c>
      <c r="AB53" s="5">
        <v>1</v>
      </c>
      <c r="AC53" s="5">
        <v>1</v>
      </c>
      <c r="AZ53" s="5">
        <v>1</v>
      </c>
      <c r="BA53" s="5">
        <f t="shared" si="7"/>
        <v>0</v>
      </c>
      <c r="BB53" s="5">
        <f t="shared" si="8"/>
        <v>0</v>
      </c>
      <c r="BC53" s="5">
        <f t="shared" si="9"/>
        <v>0</v>
      </c>
      <c r="BD53" s="5">
        <f t="shared" si="10"/>
        <v>0</v>
      </c>
      <c r="BE53" s="5">
        <f t="shared" si="11"/>
        <v>0</v>
      </c>
      <c r="CA53" s="34">
        <v>1</v>
      </c>
      <c r="CB53" s="34">
        <v>1</v>
      </c>
      <c r="CZ53" s="5">
        <v>0.31082</v>
      </c>
    </row>
    <row r="54" spans="1:104" ht="12.75">
      <c r="A54" s="28">
        <v>55</v>
      </c>
      <c r="B54" s="29" t="s">
        <v>114</v>
      </c>
      <c r="C54" s="30" t="s">
        <v>115</v>
      </c>
      <c r="D54" s="31" t="s">
        <v>18</v>
      </c>
      <c r="E54" s="32">
        <v>3.64</v>
      </c>
      <c r="F54" s="32">
        <v>0</v>
      </c>
      <c r="G54" s="33">
        <f t="shared" si="6"/>
        <v>0</v>
      </c>
      <c r="O54" s="27">
        <v>2</v>
      </c>
      <c r="AA54" s="5">
        <v>1</v>
      </c>
      <c r="AB54" s="5">
        <v>1</v>
      </c>
      <c r="AC54" s="5">
        <v>1</v>
      </c>
      <c r="AZ54" s="5">
        <v>1</v>
      </c>
      <c r="BA54" s="5">
        <f t="shared" si="7"/>
        <v>0</v>
      </c>
      <c r="BB54" s="5">
        <f t="shared" si="8"/>
        <v>0</v>
      </c>
      <c r="BC54" s="5">
        <f t="shared" si="9"/>
        <v>0</v>
      </c>
      <c r="BD54" s="5">
        <f t="shared" si="10"/>
        <v>0</v>
      </c>
      <c r="BE54" s="5">
        <f t="shared" si="11"/>
        <v>0</v>
      </c>
      <c r="CA54" s="34">
        <v>1</v>
      </c>
      <c r="CB54" s="34">
        <v>1</v>
      </c>
      <c r="CZ54" s="5">
        <v>0.04963</v>
      </c>
    </row>
    <row r="55" spans="1:104" ht="12.75">
      <c r="A55" s="28">
        <v>56</v>
      </c>
      <c r="B55" s="29" t="s">
        <v>116</v>
      </c>
      <c r="C55" s="30" t="s">
        <v>117</v>
      </c>
      <c r="D55" s="31" t="s">
        <v>21</v>
      </c>
      <c r="E55" s="32">
        <v>31</v>
      </c>
      <c r="F55" s="32">
        <v>0</v>
      </c>
      <c r="G55" s="33">
        <f t="shared" si="6"/>
        <v>0</v>
      </c>
      <c r="O55" s="27">
        <v>2</v>
      </c>
      <c r="AA55" s="5">
        <v>3</v>
      </c>
      <c r="AB55" s="5">
        <v>1</v>
      </c>
      <c r="AC55" s="5">
        <v>5534644</v>
      </c>
      <c r="AZ55" s="5">
        <v>1</v>
      </c>
      <c r="BA55" s="5">
        <f t="shared" si="7"/>
        <v>0</v>
      </c>
      <c r="BB55" s="5">
        <f t="shared" si="8"/>
        <v>0</v>
      </c>
      <c r="BC55" s="5">
        <f t="shared" si="9"/>
        <v>0</v>
      </c>
      <c r="BD55" s="5">
        <f t="shared" si="10"/>
        <v>0</v>
      </c>
      <c r="BE55" s="5">
        <f t="shared" si="11"/>
        <v>0</v>
      </c>
      <c r="CA55" s="34">
        <v>3</v>
      </c>
      <c r="CB55" s="34">
        <v>1</v>
      </c>
      <c r="CZ55" s="5">
        <v>0.0134</v>
      </c>
    </row>
    <row r="56" spans="1:104" ht="12.75">
      <c r="A56" s="28">
        <v>57</v>
      </c>
      <c r="B56" s="29" t="s">
        <v>118</v>
      </c>
      <c r="C56" s="30" t="s">
        <v>119</v>
      </c>
      <c r="D56" s="31" t="s">
        <v>21</v>
      </c>
      <c r="E56" s="32">
        <v>11</v>
      </c>
      <c r="F56" s="32">
        <v>0</v>
      </c>
      <c r="G56" s="33">
        <f t="shared" si="6"/>
        <v>0</v>
      </c>
      <c r="O56" s="27">
        <v>2</v>
      </c>
      <c r="AA56" s="5">
        <v>3</v>
      </c>
      <c r="AB56" s="5">
        <v>1</v>
      </c>
      <c r="AC56" s="5">
        <v>5534646</v>
      </c>
      <c r="AZ56" s="5">
        <v>1</v>
      </c>
      <c r="BA56" s="5">
        <f t="shared" si="7"/>
        <v>0</v>
      </c>
      <c r="BB56" s="5">
        <f t="shared" si="8"/>
        <v>0</v>
      </c>
      <c r="BC56" s="5">
        <f t="shared" si="9"/>
        <v>0</v>
      </c>
      <c r="BD56" s="5">
        <f t="shared" si="10"/>
        <v>0</v>
      </c>
      <c r="BE56" s="5">
        <f t="shared" si="11"/>
        <v>0</v>
      </c>
      <c r="CA56" s="34">
        <v>3</v>
      </c>
      <c r="CB56" s="34">
        <v>1</v>
      </c>
      <c r="CZ56" s="5">
        <v>0.0196</v>
      </c>
    </row>
    <row r="57" spans="1:104" ht="12.75">
      <c r="A57" s="28">
        <v>58</v>
      </c>
      <c r="B57" s="29" t="s">
        <v>120</v>
      </c>
      <c r="C57" s="30" t="s">
        <v>121</v>
      </c>
      <c r="D57" s="31" t="s">
        <v>21</v>
      </c>
      <c r="E57" s="32">
        <v>14</v>
      </c>
      <c r="F57" s="32">
        <v>0</v>
      </c>
      <c r="G57" s="33">
        <f t="shared" si="6"/>
        <v>0</v>
      </c>
      <c r="O57" s="27">
        <v>2</v>
      </c>
      <c r="AA57" s="5">
        <v>3</v>
      </c>
      <c r="AB57" s="5">
        <v>1</v>
      </c>
      <c r="AC57" s="5">
        <v>55346461</v>
      </c>
      <c r="AZ57" s="5">
        <v>1</v>
      </c>
      <c r="BA57" s="5">
        <f t="shared" si="7"/>
        <v>0</v>
      </c>
      <c r="BB57" s="5">
        <f t="shared" si="8"/>
        <v>0</v>
      </c>
      <c r="BC57" s="5">
        <f t="shared" si="9"/>
        <v>0</v>
      </c>
      <c r="BD57" s="5">
        <f t="shared" si="10"/>
        <v>0</v>
      </c>
      <c r="BE57" s="5">
        <f t="shared" si="11"/>
        <v>0</v>
      </c>
      <c r="CA57" s="34">
        <v>3</v>
      </c>
      <c r="CB57" s="34">
        <v>1</v>
      </c>
      <c r="CZ57" s="5">
        <v>0.0196</v>
      </c>
    </row>
    <row r="58" spans="1:57" ht="12.75">
      <c r="A58" s="35"/>
      <c r="B58" s="36" t="s">
        <v>14</v>
      </c>
      <c r="C58" s="37" t="str">
        <f>CONCATENATE(B42," ",C42)</f>
        <v>3 Svislé a kompletní konstrukce</v>
      </c>
      <c r="D58" s="38"/>
      <c r="E58" s="39"/>
      <c r="F58" s="40"/>
      <c r="G58" s="41">
        <f>SUM(G42:G57)</f>
        <v>0</v>
      </c>
      <c r="O58" s="27">
        <v>4</v>
      </c>
      <c r="BA58" s="42">
        <f>SUM(BA42:BA57)</f>
        <v>0</v>
      </c>
      <c r="BB58" s="42">
        <f>SUM(BB42:BB57)</f>
        <v>0</v>
      </c>
      <c r="BC58" s="42">
        <f>SUM(BC42:BC57)</f>
        <v>0</v>
      </c>
      <c r="BD58" s="42">
        <f>SUM(BD42:BD57)</f>
        <v>0</v>
      </c>
      <c r="BE58" s="42">
        <f>SUM(BE42:BE57)</f>
        <v>0</v>
      </c>
    </row>
    <row r="59" spans="1:15" ht="12.75">
      <c r="A59" s="20" t="s">
        <v>10</v>
      </c>
      <c r="B59" s="21" t="s">
        <v>122</v>
      </c>
      <c r="C59" s="22" t="s">
        <v>123</v>
      </c>
      <c r="D59" s="23"/>
      <c r="E59" s="24"/>
      <c r="F59" s="24"/>
      <c r="G59" s="25"/>
      <c r="H59" s="26"/>
      <c r="I59" s="26"/>
      <c r="O59" s="27">
        <v>1</v>
      </c>
    </row>
    <row r="60" spans="1:104" ht="12.75">
      <c r="A60" s="28">
        <v>59</v>
      </c>
      <c r="B60" s="29" t="s">
        <v>124</v>
      </c>
      <c r="C60" s="30" t="s">
        <v>125</v>
      </c>
      <c r="D60" s="31" t="s">
        <v>18</v>
      </c>
      <c r="E60" s="32">
        <v>7.7</v>
      </c>
      <c r="F60" s="32">
        <v>0</v>
      </c>
      <c r="G60" s="33">
        <f aca="true" t="shared" si="12" ref="G60:G67">E60*F60</f>
        <v>0</v>
      </c>
      <c r="O60" s="27">
        <v>2</v>
      </c>
      <c r="AA60" s="5">
        <v>1</v>
      </c>
      <c r="AB60" s="5">
        <v>1</v>
      </c>
      <c r="AC60" s="5">
        <v>1</v>
      </c>
      <c r="AZ60" s="5">
        <v>1</v>
      </c>
      <c r="BA60" s="5">
        <f aca="true" t="shared" si="13" ref="BA60:BA67">IF(AZ60=1,G60,0)</f>
        <v>0</v>
      </c>
      <c r="BB60" s="5">
        <f aca="true" t="shared" si="14" ref="BB60:BB67">IF(AZ60=2,G60,0)</f>
        <v>0</v>
      </c>
      <c r="BC60" s="5">
        <f aca="true" t="shared" si="15" ref="BC60:BC67">IF(AZ60=3,G60,0)</f>
        <v>0</v>
      </c>
      <c r="BD60" s="5">
        <f aca="true" t="shared" si="16" ref="BD60:BD67">IF(AZ60=4,G60,0)</f>
        <v>0</v>
      </c>
      <c r="BE60" s="5">
        <f aca="true" t="shared" si="17" ref="BE60:BE67">IF(AZ60=5,G60,0)</f>
        <v>0</v>
      </c>
      <c r="CA60" s="34">
        <v>1</v>
      </c>
      <c r="CB60" s="34">
        <v>1</v>
      </c>
      <c r="CZ60" s="5">
        <v>0.18968</v>
      </c>
    </row>
    <row r="61" spans="1:104" ht="12.75">
      <c r="A61" s="28">
        <v>60</v>
      </c>
      <c r="B61" s="29" t="s">
        <v>126</v>
      </c>
      <c r="C61" s="30" t="s">
        <v>127</v>
      </c>
      <c r="D61" s="31" t="s">
        <v>32</v>
      </c>
      <c r="E61" s="32">
        <v>137</v>
      </c>
      <c r="F61" s="32">
        <v>0</v>
      </c>
      <c r="G61" s="33">
        <f t="shared" si="12"/>
        <v>0</v>
      </c>
      <c r="O61" s="27">
        <v>2</v>
      </c>
      <c r="AA61" s="5">
        <v>1</v>
      </c>
      <c r="AB61" s="5">
        <v>1</v>
      </c>
      <c r="AC61" s="5">
        <v>1</v>
      </c>
      <c r="AZ61" s="5">
        <v>1</v>
      </c>
      <c r="BA61" s="5">
        <f t="shared" si="13"/>
        <v>0</v>
      </c>
      <c r="BB61" s="5">
        <f t="shared" si="14"/>
        <v>0</v>
      </c>
      <c r="BC61" s="5">
        <f t="shared" si="15"/>
        <v>0</v>
      </c>
      <c r="BD61" s="5">
        <f t="shared" si="16"/>
        <v>0</v>
      </c>
      <c r="BE61" s="5">
        <f t="shared" si="17"/>
        <v>0</v>
      </c>
      <c r="CA61" s="34">
        <v>1</v>
      </c>
      <c r="CB61" s="34">
        <v>1</v>
      </c>
      <c r="CZ61" s="5">
        <v>2.2655</v>
      </c>
    </row>
    <row r="62" spans="1:104" ht="12.75">
      <c r="A62" s="28">
        <v>61</v>
      </c>
      <c r="B62" s="29" t="s">
        <v>128</v>
      </c>
      <c r="C62" s="30" t="s">
        <v>129</v>
      </c>
      <c r="D62" s="31" t="s">
        <v>32</v>
      </c>
      <c r="E62" s="32">
        <v>1.6</v>
      </c>
      <c r="F62" s="32">
        <v>0</v>
      </c>
      <c r="G62" s="33">
        <f t="shared" si="12"/>
        <v>0</v>
      </c>
      <c r="O62" s="27">
        <v>2</v>
      </c>
      <c r="AA62" s="5">
        <v>1</v>
      </c>
      <c r="AB62" s="5">
        <v>0</v>
      </c>
      <c r="AC62" s="5">
        <v>0</v>
      </c>
      <c r="AZ62" s="5">
        <v>1</v>
      </c>
      <c r="BA62" s="5">
        <f t="shared" si="13"/>
        <v>0</v>
      </c>
      <c r="BB62" s="5">
        <f t="shared" si="14"/>
        <v>0</v>
      </c>
      <c r="BC62" s="5">
        <f t="shared" si="15"/>
        <v>0</v>
      </c>
      <c r="BD62" s="5">
        <f t="shared" si="16"/>
        <v>0</v>
      </c>
      <c r="BE62" s="5">
        <f t="shared" si="17"/>
        <v>0</v>
      </c>
      <c r="CA62" s="34">
        <v>1</v>
      </c>
      <c r="CB62" s="34">
        <v>0</v>
      </c>
      <c r="CZ62" s="5">
        <v>0</v>
      </c>
    </row>
    <row r="63" spans="1:104" ht="12.75">
      <c r="A63" s="28">
        <v>62</v>
      </c>
      <c r="B63" s="29" t="s">
        <v>130</v>
      </c>
      <c r="C63" s="30" t="s">
        <v>131</v>
      </c>
      <c r="D63" s="31" t="s">
        <v>32</v>
      </c>
      <c r="E63" s="32">
        <v>3</v>
      </c>
      <c r="F63" s="32">
        <v>0</v>
      </c>
      <c r="G63" s="33">
        <f t="shared" si="12"/>
        <v>0</v>
      </c>
      <c r="O63" s="27">
        <v>2</v>
      </c>
      <c r="AA63" s="5">
        <v>1</v>
      </c>
      <c r="AB63" s="5">
        <v>1</v>
      </c>
      <c r="AC63" s="5">
        <v>1</v>
      </c>
      <c r="AZ63" s="5">
        <v>1</v>
      </c>
      <c r="BA63" s="5">
        <f t="shared" si="13"/>
        <v>0</v>
      </c>
      <c r="BB63" s="5">
        <f t="shared" si="14"/>
        <v>0</v>
      </c>
      <c r="BC63" s="5">
        <f t="shared" si="15"/>
        <v>0</v>
      </c>
      <c r="BD63" s="5">
        <f t="shared" si="16"/>
        <v>0</v>
      </c>
      <c r="BE63" s="5">
        <f t="shared" si="17"/>
        <v>0</v>
      </c>
      <c r="CA63" s="34">
        <v>1</v>
      </c>
      <c r="CB63" s="34">
        <v>1</v>
      </c>
      <c r="CZ63" s="5">
        <v>2.2655</v>
      </c>
    </row>
    <row r="64" spans="1:104" ht="12.75">
      <c r="A64" s="28">
        <v>63</v>
      </c>
      <c r="B64" s="29" t="s">
        <v>132</v>
      </c>
      <c r="C64" s="30" t="s">
        <v>133</v>
      </c>
      <c r="D64" s="31" t="s">
        <v>18</v>
      </c>
      <c r="E64" s="32">
        <v>9.9</v>
      </c>
      <c r="F64" s="32">
        <v>0</v>
      </c>
      <c r="G64" s="33">
        <f t="shared" si="12"/>
        <v>0</v>
      </c>
      <c r="O64" s="27">
        <v>2</v>
      </c>
      <c r="AA64" s="5">
        <v>1</v>
      </c>
      <c r="AB64" s="5">
        <v>1</v>
      </c>
      <c r="AC64" s="5">
        <v>1</v>
      </c>
      <c r="AZ64" s="5">
        <v>1</v>
      </c>
      <c r="BA64" s="5">
        <f t="shared" si="13"/>
        <v>0</v>
      </c>
      <c r="BB64" s="5">
        <f t="shared" si="14"/>
        <v>0</v>
      </c>
      <c r="BC64" s="5">
        <f t="shared" si="15"/>
        <v>0</v>
      </c>
      <c r="BD64" s="5">
        <f t="shared" si="16"/>
        <v>0</v>
      </c>
      <c r="BE64" s="5">
        <f t="shared" si="17"/>
        <v>0</v>
      </c>
      <c r="CA64" s="34">
        <v>1</v>
      </c>
      <c r="CB64" s="34">
        <v>1</v>
      </c>
      <c r="CZ64" s="5">
        <v>0</v>
      </c>
    </row>
    <row r="65" spans="1:104" ht="12.75">
      <c r="A65" s="28">
        <v>64</v>
      </c>
      <c r="B65" s="29" t="s">
        <v>134</v>
      </c>
      <c r="C65" s="30" t="s">
        <v>135</v>
      </c>
      <c r="D65" s="31" t="s">
        <v>32</v>
      </c>
      <c r="E65" s="32">
        <v>47</v>
      </c>
      <c r="F65" s="32">
        <v>0</v>
      </c>
      <c r="G65" s="33">
        <f t="shared" si="12"/>
        <v>0</v>
      </c>
      <c r="O65" s="27">
        <v>2</v>
      </c>
      <c r="AA65" s="5">
        <v>1</v>
      </c>
      <c r="AB65" s="5">
        <v>1</v>
      </c>
      <c r="AC65" s="5">
        <v>1</v>
      </c>
      <c r="AZ65" s="5">
        <v>1</v>
      </c>
      <c r="BA65" s="5">
        <f t="shared" si="13"/>
        <v>0</v>
      </c>
      <c r="BB65" s="5">
        <f t="shared" si="14"/>
        <v>0</v>
      </c>
      <c r="BC65" s="5">
        <f t="shared" si="15"/>
        <v>0</v>
      </c>
      <c r="BD65" s="5">
        <f t="shared" si="16"/>
        <v>0</v>
      </c>
      <c r="BE65" s="5">
        <f t="shared" si="17"/>
        <v>0</v>
      </c>
      <c r="CA65" s="34">
        <v>1</v>
      </c>
      <c r="CB65" s="34">
        <v>1</v>
      </c>
      <c r="CZ65" s="5">
        <v>2.248</v>
      </c>
    </row>
    <row r="66" spans="1:104" ht="12.75">
      <c r="A66" s="28">
        <v>65</v>
      </c>
      <c r="B66" s="29" t="s">
        <v>136</v>
      </c>
      <c r="C66" s="30" t="s">
        <v>137</v>
      </c>
      <c r="D66" s="31" t="s">
        <v>18</v>
      </c>
      <c r="E66" s="32">
        <v>6.7</v>
      </c>
      <c r="F66" s="32">
        <v>0</v>
      </c>
      <c r="G66" s="33">
        <f t="shared" si="12"/>
        <v>0</v>
      </c>
      <c r="O66" s="27">
        <v>2</v>
      </c>
      <c r="AA66" s="5">
        <v>1</v>
      </c>
      <c r="AB66" s="5">
        <v>1</v>
      </c>
      <c r="AC66" s="5">
        <v>1</v>
      </c>
      <c r="AZ66" s="5">
        <v>1</v>
      </c>
      <c r="BA66" s="5">
        <f t="shared" si="13"/>
        <v>0</v>
      </c>
      <c r="BB66" s="5">
        <f t="shared" si="14"/>
        <v>0</v>
      </c>
      <c r="BC66" s="5">
        <f t="shared" si="15"/>
        <v>0</v>
      </c>
      <c r="BD66" s="5">
        <f t="shared" si="16"/>
        <v>0</v>
      </c>
      <c r="BE66" s="5">
        <f t="shared" si="17"/>
        <v>0</v>
      </c>
      <c r="CA66" s="34">
        <v>1</v>
      </c>
      <c r="CB66" s="34">
        <v>1</v>
      </c>
      <c r="CZ66" s="5">
        <v>0.86999</v>
      </c>
    </row>
    <row r="67" spans="1:104" ht="12.75">
      <c r="A67" s="28">
        <v>66</v>
      </c>
      <c r="B67" s="29" t="s">
        <v>138</v>
      </c>
      <c r="C67" s="30" t="s">
        <v>139</v>
      </c>
      <c r="D67" s="31" t="s">
        <v>21</v>
      </c>
      <c r="E67" s="32">
        <v>200</v>
      </c>
      <c r="F67" s="32">
        <v>0</v>
      </c>
      <c r="G67" s="33">
        <f t="shared" si="12"/>
        <v>0</v>
      </c>
      <c r="O67" s="27">
        <v>2</v>
      </c>
      <c r="AA67" s="5">
        <v>1</v>
      </c>
      <c r="AB67" s="5">
        <v>0</v>
      </c>
      <c r="AC67" s="5">
        <v>0</v>
      </c>
      <c r="AZ67" s="5">
        <v>1</v>
      </c>
      <c r="BA67" s="5">
        <f t="shared" si="13"/>
        <v>0</v>
      </c>
      <c r="BB67" s="5">
        <f t="shared" si="14"/>
        <v>0</v>
      </c>
      <c r="BC67" s="5">
        <f t="shared" si="15"/>
        <v>0</v>
      </c>
      <c r="BD67" s="5">
        <f t="shared" si="16"/>
        <v>0</v>
      </c>
      <c r="BE67" s="5">
        <f t="shared" si="17"/>
        <v>0</v>
      </c>
      <c r="CA67" s="34">
        <v>1</v>
      </c>
      <c r="CB67" s="34">
        <v>0</v>
      </c>
      <c r="CZ67" s="5">
        <v>0</v>
      </c>
    </row>
    <row r="68" spans="1:57" ht="12.75">
      <c r="A68" s="35"/>
      <c r="B68" s="36" t="s">
        <v>14</v>
      </c>
      <c r="C68" s="37" t="str">
        <f>CONCATENATE(B59," ",C59)</f>
        <v>4 Vodorovné konstrukce</v>
      </c>
      <c r="D68" s="38"/>
      <c r="E68" s="39"/>
      <c r="F68" s="40"/>
      <c r="G68" s="41">
        <f>SUM(G59:G67)</f>
        <v>0</v>
      </c>
      <c r="O68" s="27">
        <v>4</v>
      </c>
      <c r="BA68" s="42">
        <f>SUM(BA59:BA67)</f>
        <v>0</v>
      </c>
      <c r="BB68" s="42">
        <f>SUM(BB59:BB67)</f>
        <v>0</v>
      </c>
      <c r="BC68" s="42">
        <f>SUM(BC59:BC67)</f>
        <v>0</v>
      </c>
      <c r="BD68" s="42">
        <f>SUM(BD59:BD67)</f>
        <v>0</v>
      </c>
      <c r="BE68" s="42">
        <f>SUM(BE59:BE67)</f>
        <v>0</v>
      </c>
    </row>
    <row r="69" spans="1:15" ht="12.75">
      <c r="A69" s="20" t="s">
        <v>10</v>
      </c>
      <c r="B69" s="21" t="s">
        <v>140</v>
      </c>
      <c r="C69" s="22" t="s">
        <v>141</v>
      </c>
      <c r="D69" s="23"/>
      <c r="E69" s="24"/>
      <c r="F69" s="24"/>
      <c r="G69" s="25"/>
      <c r="H69" s="26"/>
      <c r="I69" s="26"/>
      <c r="O69" s="27">
        <v>1</v>
      </c>
    </row>
    <row r="70" spans="1:104" ht="12.75">
      <c r="A70" s="28">
        <v>67</v>
      </c>
      <c r="B70" s="29" t="s">
        <v>142</v>
      </c>
      <c r="C70" s="30" t="s">
        <v>143</v>
      </c>
      <c r="D70" s="31" t="s">
        <v>18</v>
      </c>
      <c r="E70" s="32">
        <v>3.85</v>
      </c>
      <c r="F70" s="32">
        <v>0</v>
      </c>
      <c r="G70" s="33">
        <f>E70*F70</f>
        <v>0</v>
      </c>
      <c r="O70" s="27">
        <v>2</v>
      </c>
      <c r="AA70" s="5">
        <v>1</v>
      </c>
      <c r="AB70" s="5">
        <v>1</v>
      </c>
      <c r="AC70" s="5">
        <v>1</v>
      </c>
      <c r="AZ70" s="5">
        <v>1</v>
      </c>
      <c r="BA70" s="5">
        <f>IF(AZ70=1,G70,0)</f>
        <v>0</v>
      </c>
      <c r="BB70" s="5">
        <f>IF(AZ70=2,G70,0)</f>
        <v>0</v>
      </c>
      <c r="BC70" s="5">
        <f>IF(AZ70=3,G70,0)</f>
        <v>0</v>
      </c>
      <c r="BD70" s="5">
        <f>IF(AZ70=4,G70,0)</f>
        <v>0</v>
      </c>
      <c r="BE70" s="5">
        <f>IF(AZ70=5,G70,0)</f>
        <v>0</v>
      </c>
      <c r="CA70" s="34">
        <v>1</v>
      </c>
      <c r="CB70" s="34">
        <v>1</v>
      </c>
      <c r="CZ70" s="5">
        <v>0.03654</v>
      </c>
    </row>
    <row r="71" spans="1:104" ht="12.75">
      <c r="A71" s="28">
        <v>68</v>
      </c>
      <c r="B71" s="29" t="s">
        <v>144</v>
      </c>
      <c r="C71" s="30" t="s">
        <v>145</v>
      </c>
      <c r="D71" s="31" t="s">
        <v>18</v>
      </c>
      <c r="E71" s="32">
        <v>3.64</v>
      </c>
      <c r="F71" s="32">
        <v>0</v>
      </c>
      <c r="G71" s="33">
        <f>E71*F71</f>
        <v>0</v>
      </c>
      <c r="O71" s="27">
        <v>2</v>
      </c>
      <c r="AA71" s="5">
        <v>1</v>
      </c>
      <c r="AB71" s="5">
        <v>1</v>
      </c>
      <c r="AC71" s="5">
        <v>1</v>
      </c>
      <c r="AZ71" s="5">
        <v>1</v>
      </c>
      <c r="BA71" s="5">
        <f>IF(AZ71=1,G71,0)</f>
        <v>0</v>
      </c>
      <c r="BB71" s="5">
        <f>IF(AZ71=2,G71,0)</f>
        <v>0</v>
      </c>
      <c r="BC71" s="5">
        <f>IF(AZ71=3,G71,0)</f>
        <v>0</v>
      </c>
      <c r="BD71" s="5">
        <f>IF(AZ71=4,G71,0)</f>
        <v>0</v>
      </c>
      <c r="BE71" s="5">
        <f>IF(AZ71=5,G71,0)</f>
        <v>0</v>
      </c>
      <c r="CA71" s="34">
        <v>1</v>
      </c>
      <c r="CB71" s="34">
        <v>1</v>
      </c>
      <c r="CZ71" s="5">
        <v>0</v>
      </c>
    </row>
    <row r="72" spans="1:57" ht="12.75">
      <c r="A72" s="35"/>
      <c r="B72" s="36" t="s">
        <v>14</v>
      </c>
      <c r="C72" s="37" t="str">
        <f>CONCATENATE(B69," ",C69)</f>
        <v>6 Úpravy povrchu,podlahy</v>
      </c>
      <c r="D72" s="38"/>
      <c r="E72" s="39"/>
      <c r="F72" s="40"/>
      <c r="G72" s="41">
        <f>SUM(G69:G71)</f>
        <v>0</v>
      </c>
      <c r="O72" s="27">
        <v>4</v>
      </c>
      <c r="BA72" s="42">
        <f>SUM(BA69:BA71)</f>
        <v>0</v>
      </c>
      <c r="BB72" s="42">
        <f>SUM(BB69:BB71)</f>
        <v>0</v>
      </c>
      <c r="BC72" s="42">
        <f>SUM(BC69:BC71)</f>
        <v>0</v>
      </c>
      <c r="BD72" s="42">
        <f>SUM(BD69:BD71)</f>
        <v>0</v>
      </c>
      <c r="BE72" s="42">
        <f>SUM(BE69:BE71)</f>
        <v>0</v>
      </c>
    </row>
    <row r="73" spans="1:15" ht="12.75">
      <c r="A73" s="20" t="s">
        <v>10</v>
      </c>
      <c r="B73" s="21" t="s">
        <v>146</v>
      </c>
      <c r="C73" s="22" t="s">
        <v>147</v>
      </c>
      <c r="D73" s="23"/>
      <c r="E73" s="24"/>
      <c r="F73" s="24"/>
      <c r="G73" s="25"/>
      <c r="H73" s="26"/>
      <c r="I73" s="26"/>
      <c r="O73" s="27">
        <v>1</v>
      </c>
    </row>
    <row r="74" spans="1:104" ht="12.75">
      <c r="A74" s="28">
        <v>69</v>
      </c>
      <c r="B74" s="29" t="s">
        <v>148</v>
      </c>
      <c r="C74" s="30" t="s">
        <v>149</v>
      </c>
      <c r="D74" s="31" t="s">
        <v>21</v>
      </c>
      <c r="E74" s="32">
        <v>4</v>
      </c>
      <c r="F74" s="32">
        <v>0</v>
      </c>
      <c r="G74" s="33">
        <f aca="true" t="shared" si="18" ref="G74:G89">E74*F74</f>
        <v>0</v>
      </c>
      <c r="O74" s="27">
        <v>2</v>
      </c>
      <c r="AA74" s="5">
        <v>1</v>
      </c>
      <c r="AB74" s="5">
        <v>1</v>
      </c>
      <c r="AC74" s="5">
        <v>1</v>
      </c>
      <c r="AZ74" s="5">
        <v>1</v>
      </c>
      <c r="BA74" s="5">
        <f aca="true" t="shared" si="19" ref="BA74:BA89">IF(AZ74=1,G74,0)</f>
        <v>0</v>
      </c>
      <c r="BB74" s="5">
        <f aca="true" t="shared" si="20" ref="BB74:BB89">IF(AZ74=2,G74,0)</f>
        <v>0</v>
      </c>
      <c r="BC74" s="5">
        <f aca="true" t="shared" si="21" ref="BC74:BC89">IF(AZ74=3,G74,0)</f>
        <v>0</v>
      </c>
      <c r="BD74" s="5">
        <f aca="true" t="shared" si="22" ref="BD74:BD89">IF(AZ74=4,G74,0)</f>
        <v>0</v>
      </c>
      <c r="BE74" s="5">
        <f aca="true" t="shared" si="23" ref="BE74:BE89">IF(AZ74=5,G74,0)</f>
        <v>0</v>
      </c>
      <c r="CA74" s="34">
        <v>1</v>
      </c>
      <c r="CB74" s="34">
        <v>1</v>
      </c>
      <c r="CZ74" s="5">
        <v>0.00041</v>
      </c>
    </row>
    <row r="75" spans="1:104" ht="12.75">
      <c r="A75" s="28">
        <v>70</v>
      </c>
      <c r="B75" s="29" t="s">
        <v>150</v>
      </c>
      <c r="C75" s="30" t="s">
        <v>151</v>
      </c>
      <c r="D75" s="31" t="s">
        <v>21</v>
      </c>
      <c r="E75" s="32">
        <v>2</v>
      </c>
      <c r="F75" s="32">
        <v>0</v>
      </c>
      <c r="G75" s="33">
        <f t="shared" si="18"/>
        <v>0</v>
      </c>
      <c r="O75" s="27">
        <v>2</v>
      </c>
      <c r="AA75" s="5">
        <v>1</v>
      </c>
      <c r="AB75" s="5">
        <v>1</v>
      </c>
      <c r="AC75" s="5">
        <v>1</v>
      </c>
      <c r="AZ75" s="5">
        <v>1</v>
      </c>
      <c r="BA75" s="5">
        <f t="shared" si="19"/>
        <v>0</v>
      </c>
      <c r="BB75" s="5">
        <f t="shared" si="20"/>
        <v>0</v>
      </c>
      <c r="BC75" s="5">
        <f t="shared" si="21"/>
        <v>0</v>
      </c>
      <c r="BD75" s="5">
        <f t="shared" si="22"/>
        <v>0</v>
      </c>
      <c r="BE75" s="5">
        <f t="shared" si="23"/>
        <v>0</v>
      </c>
      <c r="CA75" s="34">
        <v>1</v>
      </c>
      <c r="CB75" s="34">
        <v>1</v>
      </c>
      <c r="CZ75" s="5">
        <v>0</v>
      </c>
    </row>
    <row r="76" spans="1:104" ht="12.75">
      <c r="A76" s="28">
        <v>71</v>
      </c>
      <c r="B76" s="29" t="s">
        <v>152</v>
      </c>
      <c r="C76" s="30" t="s">
        <v>153</v>
      </c>
      <c r="D76" s="31" t="s">
        <v>94</v>
      </c>
      <c r="E76" s="32">
        <v>38</v>
      </c>
      <c r="F76" s="32">
        <v>0</v>
      </c>
      <c r="G76" s="33">
        <f t="shared" si="18"/>
        <v>0</v>
      </c>
      <c r="O76" s="27">
        <v>2</v>
      </c>
      <c r="AA76" s="5">
        <v>1</v>
      </c>
      <c r="AB76" s="5">
        <v>1</v>
      </c>
      <c r="AC76" s="5">
        <v>1</v>
      </c>
      <c r="AZ76" s="5">
        <v>1</v>
      </c>
      <c r="BA76" s="5">
        <f t="shared" si="19"/>
        <v>0</v>
      </c>
      <c r="BB76" s="5">
        <f t="shared" si="20"/>
        <v>0</v>
      </c>
      <c r="BC76" s="5">
        <f t="shared" si="21"/>
        <v>0</v>
      </c>
      <c r="BD76" s="5">
        <f t="shared" si="22"/>
        <v>0</v>
      </c>
      <c r="BE76" s="5">
        <f t="shared" si="23"/>
        <v>0</v>
      </c>
      <c r="CA76" s="34">
        <v>1</v>
      </c>
      <c r="CB76" s="34">
        <v>1</v>
      </c>
      <c r="CZ76" s="5">
        <v>0</v>
      </c>
    </row>
    <row r="77" spans="1:104" ht="12.75">
      <c r="A77" s="28">
        <v>72</v>
      </c>
      <c r="B77" s="29" t="s">
        <v>154</v>
      </c>
      <c r="C77" s="30" t="s">
        <v>155</v>
      </c>
      <c r="D77" s="31" t="s">
        <v>94</v>
      </c>
      <c r="E77" s="32">
        <v>18.5</v>
      </c>
      <c r="F77" s="32">
        <v>0</v>
      </c>
      <c r="G77" s="33">
        <f t="shared" si="18"/>
        <v>0</v>
      </c>
      <c r="O77" s="27">
        <v>2</v>
      </c>
      <c r="AA77" s="5">
        <v>1</v>
      </c>
      <c r="AB77" s="5">
        <v>1</v>
      </c>
      <c r="AC77" s="5">
        <v>1</v>
      </c>
      <c r="AZ77" s="5">
        <v>1</v>
      </c>
      <c r="BA77" s="5">
        <f t="shared" si="19"/>
        <v>0</v>
      </c>
      <c r="BB77" s="5">
        <f t="shared" si="20"/>
        <v>0</v>
      </c>
      <c r="BC77" s="5">
        <f t="shared" si="21"/>
        <v>0</v>
      </c>
      <c r="BD77" s="5">
        <f t="shared" si="22"/>
        <v>0</v>
      </c>
      <c r="BE77" s="5">
        <f t="shared" si="23"/>
        <v>0</v>
      </c>
      <c r="CA77" s="34">
        <v>1</v>
      </c>
      <c r="CB77" s="34">
        <v>1</v>
      </c>
      <c r="CZ77" s="5">
        <v>1E-05</v>
      </c>
    </row>
    <row r="78" spans="1:104" ht="12.75">
      <c r="A78" s="28">
        <v>73</v>
      </c>
      <c r="B78" s="29" t="s">
        <v>156</v>
      </c>
      <c r="C78" s="30" t="s">
        <v>157</v>
      </c>
      <c r="D78" s="31" t="s">
        <v>21</v>
      </c>
      <c r="E78" s="32">
        <v>4</v>
      </c>
      <c r="F78" s="32">
        <v>0</v>
      </c>
      <c r="G78" s="33">
        <f t="shared" si="18"/>
        <v>0</v>
      </c>
      <c r="O78" s="27">
        <v>2</v>
      </c>
      <c r="AA78" s="5">
        <v>1</v>
      </c>
      <c r="AB78" s="5">
        <v>1</v>
      </c>
      <c r="AC78" s="5">
        <v>1</v>
      </c>
      <c r="AZ78" s="5">
        <v>1</v>
      </c>
      <c r="BA78" s="5">
        <f t="shared" si="19"/>
        <v>0</v>
      </c>
      <c r="BB78" s="5">
        <f t="shared" si="20"/>
        <v>0</v>
      </c>
      <c r="BC78" s="5">
        <f t="shared" si="21"/>
        <v>0</v>
      </c>
      <c r="BD78" s="5">
        <f t="shared" si="22"/>
        <v>0</v>
      </c>
      <c r="BE78" s="5">
        <f t="shared" si="23"/>
        <v>0</v>
      </c>
      <c r="CA78" s="34">
        <v>1</v>
      </c>
      <c r="CB78" s="34">
        <v>1</v>
      </c>
      <c r="CZ78" s="5">
        <v>0.0013</v>
      </c>
    </row>
    <row r="79" spans="1:104" ht="12.75">
      <c r="A79" s="28">
        <v>74</v>
      </c>
      <c r="B79" s="29" t="s">
        <v>158</v>
      </c>
      <c r="C79" s="30" t="s">
        <v>159</v>
      </c>
      <c r="D79" s="31" t="s">
        <v>21</v>
      </c>
      <c r="E79" s="32">
        <v>2</v>
      </c>
      <c r="F79" s="32">
        <v>0</v>
      </c>
      <c r="G79" s="33">
        <f t="shared" si="18"/>
        <v>0</v>
      </c>
      <c r="O79" s="27">
        <v>2</v>
      </c>
      <c r="AA79" s="5">
        <v>1</v>
      </c>
      <c r="AB79" s="5">
        <v>1</v>
      </c>
      <c r="AC79" s="5">
        <v>1</v>
      </c>
      <c r="AZ79" s="5">
        <v>1</v>
      </c>
      <c r="BA79" s="5">
        <f t="shared" si="19"/>
        <v>0</v>
      </c>
      <c r="BB79" s="5">
        <f t="shared" si="20"/>
        <v>0</v>
      </c>
      <c r="BC79" s="5">
        <f t="shared" si="21"/>
        <v>0</v>
      </c>
      <c r="BD79" s="5">
        <f t="shared" si="22"/>
        <v>0</v>
      </c>
      <c r="BE79" s="5">
        <f t="shared" si="23"/>
        <v>0</v>
      </c>
      <c r="CA79" s="34">
        <v>1</v>
      </c>
      <c r="CB79" s="34">
        <v>1</v>
      </c>
      <c r="CZ79" s="5">
        <v>0.00506</v>
      </c>
    </row>
    <row r="80" spans="1:104" ht="12.75">
      <c r="A80" s="28">
        <v>75</v>
      </c>
      <c r="B80" s="29" t="s">
        <v>160</v>
      </c>
      <c r="C80" s="30" t="s">
        <v>161</v>
      </c>
      <c r="D80" s="31" t="s">
        <v>21</v>
      </c>
      <c r="E80" s="32">
        <v>2</v>
      </c>
      <c r="F80" s="32">
        <v>0</v>
      </c>
      <c r="G80" s="33">
        <f t="shared" si="18"/>
        <v>0</v>
      </c>
      <c r="O80" s="27">
        <v>2</v>
      </c>
      <c r="AA80" s="5">
        <v>1</v>
      </c>
      <c r="AB80" s="5">
        <v>1</v>
      </c>
      <c r="AC80" s="5">
        <v>1</v>
      </c>
      <c r="AZ80" s="5">
        <v>1</v>
      </c>
      <c r="BA80" s="5">
        <f t="shared" si="19"/>
        <v>0</v>
      </c>
      <c r="BB80" s="5">
        <f t="shared" si="20"/>
        <v>0</v>
      </c>
      <c r="BC80" s="5">
        <f t="shared" si="21"/>
        <v>0</v>
      </c>
      <c r="BD80" s="5">
        <f t="shared" si="22"/>
        <v>0</v>
      </c>
      <c r="BE80" s="5">
        <f t="shared" si="23"/>
        <v>0</v>
      </c>
      <c r="CA80" s="34">
        <v>1</v>
      </c>
      <c r="CB80" s="34">
        <v>1</v>
      </c>
      <c r="CZ80" s="5">
        <v>0.00986</v>
      </c>
    </row>
    <row r="81" spans="1:104" ht="12.75">
      <c r="A81" s="28">
        <v>76</v>
      </c>
      <c r="B81" s="29" t="s">
        <v>162</v>
      </c>
      <c r="C81" s="30" t="s">
        <v>163</v>
      </c>
      <c r="D81" s="31" t="s">
        <v>21</v>
      </c>
      <c r="E81" s="32">
        <v>1</v>
      </c>
      <c r="F81" s="32">
        <v>0</v>
      </c>
      <c r="G81" s="33">
        <f t="shared" si="18"/>
        <v>0</v>
      </c>
      <c r="O81" s="27">
        <v>2</v>
      </c>
      <c r="AA81" s="5">
        <v>1</v>
      </c>
      <c r="AB81" s="5">
        <v>1</v>
      </c>
      <c r="AC81" s="5">
        <v>1</v>
      </c>
      <c r="AZ81" s="5">
        <v>1</v>
      </c>
      <c r="BA81" s="5">
        <f t="shared" si="19"/>
        <v>0</v>
      </c>
      <c r="BB81" s="5">
        <f t="shared" si="20"/>
        <v>0</v>
      </c>
      <c r="BC81" s="5">
        <f t="shared" si="21"/>
        <v>0</v>
      </c>
      <c r="BD81" s="5">
        <f t="shared" si="22"/>
        <v>0</v>
      </c>
      <c r="BE81" s="5">
        <f t="shared" si="23"/>
        <v>0</v>
      </c>
      <c r="CA81" s="34">
        <v>1</v>
      </c>
      <c r="CB81" s="34">
        <v>1</v>
      </c>
      <c r="CZ81" s="5">
        <v>0.00702</v>
      </c>
    </row>
    <row r="82" spans="1:104" ht="12.75">
      <c r="A82" s="28">
        <v>77</v>
      </c>
      <c r="B82" s="29" t="s">
        <v>164</v>
      </c>
      <c r="C82" s="30" t="s">
        <v>165</v>
      </c>
      <c r="D82" s="31" t="s">
        <v>13</v>
      </c>
      <c r="E82" s="32">
        <v>5</v>
      </c>
      <c r="F82" s="32">
        <v>0</v>
      </c>
      <c r="G82" s="33">
        <f t="shared" si="18"/>
        <v>0</v>
      </c>
      <c r="O82" s="27">
        <v>2</v>
      </c>
      <c r="AA82" s="5">
        <v>12</v>
      </c>
      <c r="AB82" s="5">
        <v>0</v>
      </c>
      <c r="AC82" s="5">
        <v>65</v>
      </c>
      <c r="AZ82" s="5">
        <v>1</v>
      </c>
      <c r="BA82" s="5">
        <f t="shared" si="19"/>
        <v>0</v>
      </c>
      <c r="BB82" s="5">
        <f t="shared" si="20"/>
        <v>0</v>
      </c>
      <c r="BC82" s="5">
        <f t="shared" si="21"/>
        <v>0</v>
      </c>
      <c r="BD82" s="5">
        <f t="shared" si="22"/>
        <v>0</v>
      </c>
      <c r="BE82" s="5">
        <f t="shared" si="23"/>
        <v>0</v>
      </c>
      <c r="CA82" s="34">
        <v>12</v>
      </c>
      <c r="CB82" s="34">
        <v>0</v>
      </c>
      <c r="CZ82" s="5">
        <v>1E-05</v>
      </c>
    </row>
    <row r="83" spans="1:104" ht="12.75">
      <c r="A83" s="28">
        <v>78</v>
      </c>
      <c r="B83" s="29" t="s">
        <v>166</v>
      </c>
      <c r="C83" s="30" t="s">
        <v>167</v>
      </c>
      <c r="D83" s="31" t="s">
        <v>13</v>
      </c>
      <c r="E83" s="32">
        <v>4</v>
      </c>
      <c r="F83" s="32">
        <v>0</v>
      </c>
      <c r="G83" s="33">
        <f t="shared" si="18"/>
        <v>0</v>
      </c>
      <c r="O83" s="27">
        <v>2</v>
      </c>
      <c r="AA83" s="5">
        <v>12</v>
      </c>
      <c r="AB83" s="5">
        <v>0</v>
      </c>
      <c r="AC83" s="5">
        <v>68</v>
      </c>
      <c r="AZ83" s="5">
        <v>1</v>
      </c>
      <c r="BA83" s="5">
        <f t="shared" si="19"/>
        <v>0</v>
      </c>
      <c r="BB83" s="5">
        <f t="shared" si="20"/>
        <v>0</v>
      </c>
      <c r="BC83" s="5">
        <f t="shared" si="21"/>
        <v>0</v>
      </c>
      <c r="BD83" s="5">
        <f t="shared" si="22"/>
        <v>0</v>
      </c>
      <c r="BE83" s="5">
        <f t="shared" si="23"/>
        <v>0</v>
      </c>
      <c r="CA83" s="34">
        <v>12</v>
      </c>
      <c r="CB83" s="34">
        <v>0</v>
      </c>
      <c r="CZ83" s="5">
        <v>0</v>
      </c>
    </row>
    <row r="84" spans="1:104" ht="12.75">
      <c r="A84" s="28">
        <v>79</v>
      </c>
      <c r="B84" s="29" t="s">
        <v>168</v>
      </c>
      <c r="C84" s="30" t="s">
        <v>169</v>
      </c>
      <c r="D84" s="31" t="s">
        <v>13</v>
      </c>
      <c r="E84" s="32">
        <v>2</v>
      </c>
      <c r="F84" s="32">
        <v>0</v>
      </c>
      <c r="G84" s="33">
        <f t="shared" si="18"/>
        <v>0</v>
      </c>
      <c r="O84" s="27">
        <v>2</v>
      </c>
      <c r="AA84" s="5">
        <v>12</v>
      </c>
      <c r="AB84" s="5">
        <v>0</v>
      </c>
      <c r="AC84" s="5">
        <v>67</v>
      </c>
      <c r="AZ84" s="5">
        <v>1</v>
      </c>
      <c r="BA84" s="5">
        <f t="shared" si="19"/>
        <v>0</v>
      </c>
      <c r="BB84" s="5">
        <f t="shared" si="20"/>
        <v>0</v>
      </c>
      <c r="BC84" s="5">
        <f t="shared" si="21"/>
        <v>0</v>
      </c>
      <c r="BD84" s="5">
        <f t="shared" si="22"/>
        <v>0</v>
      </c>
      <c r="BE84" s="5">
        <f t="shared" si="23"/>
        <v>0</v>
      </c>
      <c r="CA84" s="34">
        <v>12</v>
      </c>
      <c r="CB84" s="34">
        <v>0</v>
      </c>
      <c r="CZ84" s="5">
        <v>0.025</v>
      </c>
    </row>
    <row r="85" spans="1:104" ht="12.75">
      <c r="A85" s="28">
        <v>80</v>
      </c>
      <c r="B85" s="29" t="s">
        <v>170</v>
      </c>
      <c r="C85" s="30" t="s">
        <v>171</v>
      </c>
      <c r="D85" s="31" t="s">
        <v>13</v>
      </c>
      <c r="E85" s="32">
        <v>4</v>
      </c>
      <c r="F85" s="32">
        <v>0</v>
      </c>
      <c r="G85" s="33">
        <f t="shared" si="18"/>
        <v>0</v>
      </c>
      <c r="O85" s="27">
        <v>2</v>
      </c>
      <c r="AA85" s="5">
        <v>12</v>
      </c>
      <c r="AB85" s="5">
        <v>0</v>
      </c>
      <c r="AC85" s="5">
        <v>72</v>
      </c>
      <c r="AZ85" s="5">
        <v>1</v>
      </c>
      <c r="BA85" s="5">
        <f t="shared" si="19"/>
        <v>0</v>
      </c>
      <c r="BB85" s="5">
        <f t="shared" si="20"/>
        <v>0</v>
      </c>
      <c r="BC85" s="5">
        <f t="shared" si="21"/>
        <v>0</v>
      </c>
      <c r="BD85" s="5">
        <f t="shared" si="22"/>
        <v>0</v>
      </c>
      <c r="BE85" s="5">
        <f t="shared" si="23"/>
        <v>0</v>
      </c>
      <c r="CA85" s="34">
        <v>12</v>
      </c>
      <c r="CB85" s="34">
        <v>0</v>
      </c>
      <c r="CZ85" s="5">
        <v>0</v>
      </c>
    </row>
    <row r="86" spans="1:104" ht="12.75">
      <c r="A86" s="28">
        <v>81</v>
      </c>
      <c r="B86" s="29" t="s">
        <v>172</v>
      </c>
      <c r="C86" s="30" t="s">
        <v>173</v>
      </c>
      <c r="D86" s="31" t="s">
        <v>13</v>
      </c>
      <c r="E86" s="32">
        <v>2</v>
      </c>
      <c r="F86" s="32">
        <v>0</v>
      </c>
      <c r="G86" s="33">
        <f t="shared" si="18"/>
        <v>0</v>
      </c>
      <c r="O86" s="27">
        <v>2</v>
      </c>
      <c r="AA86" s="5">
        <v>12</v>
      </c>
      <c r="AB86" s="5">
        <v>0</v>
      </c>
      <c r="AC86" s="5">
        <v>73</v>
      </c>
      <c r="AZ86" s="5">
        <v>1</v>
      </c>
      <c r="BA86" s="5">
        <f t="shared" si="19"/>
        <v>0</v>
      </c>
      <c r="BB86" s="5">
        <f t="shared" si="20"/>
        <v>0</v>
      </c>
      <c r="BC86" s="5">
        <f t="shared" si="21"/>
        <v>0</v>
      </c>
      <c r="BD86" s="5">
        <f t="shared" si="22"/>
        <v>0</v>
      </c>
      <c r="BE86" s="5">
        <f t="shared" si="23"/>
        <v>0</v>
      </c>
      <c r="CA86" s="34">
        <v>12</v>
      </c>
      <c r="CB86" s="34">
        <v>0</v>
      </c>
      <c r="CZ86" s="5">
        <v>0</v>
      </c>
    </row>
    <row r="87" spans="1:104" ht="12.75">
      <c r="A87" s="28">
        <v>82</v>
      </c>
      <c r="B87" s="29" t="s">
        <v>174</v>
      </c>
      <c r="C87" s="30" t="s">
        <v>175</v>
      </c>
      <c r="D87" s="31" t="s">
        <v>13</v>
      </c>
      <c r="E87" s="32">
        <v>2</v>
      </c>
      <c r="F87" s="32">
        <v>0</v>
      </c>
      <c r="G87" s="33">
        <f t="shared" si="18"/>
        <v>0</v>
      </c>
      <c r="O87" s="27">
        <v>2</v>
      </c>
      <c r="AA87" s="5">
        <v>12</v>
      </c>
      <c r="AB87" s="5">
        <v>0</v>
      </c>
      <c r="AC87" s="5">
        <v>74</v>
      </c>
      <c r="AZ87" s="5">
        <v>1</v>
      </c>
      <c r="BA87" s="5">
        <f t="shared" si="19"/>
        <v>0</v>
      </c>
      <c r="BB87" s="5">
        <f t="shared" si="20"/>
        <v>0</v>
      </c>
      <c r="BC87" s="5">
        <f t="shared" si="21"/>
        <v>0</v>
      </c>
      <c r="BD87" s="5">
        <f t="shared" si="22"/>
        <v>0</v>
      </c>
      <c r="BE87" s="5">
        <f t="shared" si="23"/>
        <v>0</v>
      </c>
      <c r="CA87" s="34">
        <v>12</v>
      </c>
      <c r="CB87" s="34">
        <v>0</v>
      </c>
      <c r="CZ87" s="5">
        <v>0</v>
      </c>
    </row>
    <row r="88" spans="1:104" ht="12.75">
      <c r="A88" s="28">
        <v>83</v>
      </c>
      <c r="B88" s="29" t="s">
        <v>176</v>
      </c>
      <c r="C88" s="30" t="s">
        <v>177</v>
      </c>
      <c r="D88" s="31" t="s">
        <v>21</v>
      </c>
      <c r="E88" s="32">
        <v>2</v>
      </c>
      <c r="F88" s="32">
        <v>0</v>
      </c>
      <c r="G88" s="33">
        <f t="shared" si="18"/>
        <v>0</v>
      </c>
      <c r="O88" s="27">
        <v>2</v>
      </c>
      <c r="AA88" s="5">
        <v>3</v>
      </c>
      <c r="AB88" s="5">
        <v>1</v>
      </c>
      <c r="AC88" s="5">
        <v>59225335</v>
      </c>
      <c r="AZ88" s="5">
        <v>1</v>
      </c>
      <c r="BA88" s="5">
        <f t="shared" si="19"/>
        <v>0</v>
      </c>
      <c r="BB88" s="5">
        <f t="shared" si="20"/>
        <v>0</v>
      </c>
      <c r="BC88" s="5">
        <f t="shared" si="21"/>
        <v>0</v>
      </c>
      <c r="BD88" s="5">
        <f t="shared" si="22"/>
        <v>0</v>
      </c>
      <c r="BE88" s="5">
        <f t="shared" si="23"/>
        <v>0</v>
      </c>
      <c r="CA88" s="34">
        <v>3</v>
      </c>
      <c r="CB88" s="34">
        <v>1</v>
      </c>
      <c r="CZ88" s="5">
        <v>0.71</v>
      </c>
    </row>
    <row r="89" spans="1:104" ht="12.75">
      <c r="A89" s="28">
        <v>84</v>
      </c>
      <c r="B89" s="29" t="s">
        <v>178</v>
      </c>
      <c r="C89" s="30" t="s">
        <v>179</v>
      </c>
      <c r="D89" s="31" t="s">
        <v>21</v>
      </c>
      <c r="E89" s="32">
        <v>1</v>
      </c>
      <c r="F89" s="32">
        <v>0</v>
      </c>
      <c r="G89" s="33">
        <f t="shared" si="18"/>
        <v>0</v>
      </c>
      <c r="O89" s="27">
        <v>2</v>
      </c>
      <c r="AA89" s="5">
        <v>3</v>
      </c>
      <c r="AB89" s="5">
        <v>1</v>
      </c>
      <c r="AC89" s="5">
        <v>59225854</v>
      </c>
      <c r="AZ89" s="5">
        <v>1</v>
      </c>
      <c r="BA89" s="5">
        <f t="shared" si="19"/>
        <v>0</v>
      </c>
      <c r="BB89" s="5">
        <f t="shared" si="20"/>
        <v>0</v>
      </c>
      <c r="BC89" s="5">
        <f t="shared" si="21"/>
        <v>0</v>
      </c>
      <c r="BD89" s="5">
        <f t="shared" si="22"/>
        <v>0</v>
      </c>
      <c r="BE89" s="5">
        <f t="shared" si="23"/>
        <v>0</v>
      </c>
      <c r="CA89" s="34">
        <v>3</v>
      </c>
      <c r="CB89" s="34">
        <v>1</v>
      </c>
      <c r="CZ89" s="5">
        <v>0.333</v>
      </c>
    </row>
    <row r="90" spans="1:57" ht="12.75">
      <c r="A90" s="35"/>
      <c r="B90" s="36" t="s">
        <v>14</v>
      </c>
      <c r="C90" s="37" t="str">
        <f>CONCATENATE(B73," ",C73)</f>
        <v>8 Trubní vedení</v>
      </c>
      <c r="D90" s="38"/>
      <c r="E90" s="39"/>
      <c r="F90" s="40"/>
      <c r="G90" s="41">
        <f>SUM(G73:G89)</f>
        <v>0</v>
      </c>
      <c r="O90" s="27">
        <v>4</v>
      </c>
      <c r="BA90" s="42">
        <f>SUM(BA73:BA89)</f>
        <v>0</v>
      </c>
      <c r="BB90" s="42">
        <f>SUM(BB73:BB89)</f>
        <v>0</v>
      </c>
      <c r="BC90" s="42">
        <f>SUM(BC73:BC89)</f>
        <v>0</v>
      </c>
      <c r="BD90" s="42">
        <f>SUM(BD73:BD89)</f>
        <v>0</v>
      </c>
      <c r="BE90" s="42">
        <f>SUM(BE73:BE89)</f>
        <v>0</v>
      </c>
    </row>
    <row r="91" spans="1:15" ht="12.75">
      <c r="A91" s="20" t="s">
        <v>10</v>
      </c>
      <c r="B91" s="21" t="s">
        <v>180</v>
      </c>
      <c r="C91" s="22" t="s">
        <v>181</v>
      </c>
      <c r="D91" s="23"/>
      <c r="E91" s="24"/>
      <c r="F91" s="24"/>
      <c r="G91" s="25"/>
      <c r="H91" s="26"/>
      <c r="I91" s="26"/>
      <c r="O91" s="27">
        <v>1</v>
      </c>
    </row>
    <row r="92" spans="1:104" ht="12.75">
      <c r="A92" s="28">
        <v>85</v>
      </c>
      <c r="B92" s="29" t="s">
        <v>182</v>
      </c>
      <c r="C92" s="30" t="s">
        <v>183</v>
      </c>
      <c r="D92" s="31" t="s">
        <v>18</v>
      </c>
      <c r="E92" s="32">
        <v>1.7</v>
      </c>
      <c r="F92" s="32">
        <v>0</v>
      </c>
      <c r="G92" s="33">
        <f>E92*F92</f>
        <v>0</v>
      </c>
      <c r="O92" s="27">
        <v>2</v>
      </c>
      <c r="AA92" s="5">
        <v>1</v>
      </c>
      <c r="AB92" s="5">
        <v>0</v>
      </c>
      <c r="AC92" s="5">
        <v>0</v>
      </c>
      <c r="AZ92" s="5">
        <v>1</v>
      </c>
      <c r="BA92" s="5">
        <f>IF(AZ92=1,G92,0)</f>
        <v>0</v>
      </c>
      <c r="BB92" s="5">
        <f>IF(AZ92=2,G92,0)</f>
        <v>0</v>
      </c>
      <c r="BC92" s="5">
        <f>IF(AZ92=3,G92,0)</f>
        <v>0</v>
      </c>
      <c r="BD92" s="5">
        <f>IF(AZ92=4,G92,0)</f>
        <v>0</v>
      </c>
      <c r="BE92" s="5">
        <f>IF(AZ92=5,G92,0)</f>
        <v>0</v>
      </c>
      <c r="CA92" s="34">
        <v>1</v>
      </c>
      <c r="CB92" s="34">
        <v>0</v>
      </c>
      <c r="CZ92" s="5">
        <v>0</v>
      </c>
    </row>
    <row r="93" spans="1:104" ht="12.75">
      <c r="A93" s="28">
        <v>86</v>
      </c>
      <c r="B93" s="29" t="s">
        <v>184</v>
      </c>
      <c r="C93" s="30" t="s">
        <v>185</v>
      </c>
      <c r="D93" s="31" t="s">
        <v>18</v>
      </c>
      <c r="E93" s="32">
        <v>1.6</v>
      </c>
      <c r="F93" s="32">
        <v>0</v>
      </c>
      <c r="G93" s="33">
        <f>E93*F93</f>
        <v>0</v>
      </c>
      <c r="O93" s="27">
        <v>2</v>
      </c>
      <c r="AA93" s="5">
        <v>1</v>
      </c>
      <c r="AB93" s="5">
        <v>0</v>
      </c>
      <c r="AC93" s="5">
        <v>0</v>
      </c>
      <c r="AZ93" s="5">
        <v>1</v>
      </c>
      <c r="BA93" s="5">
        <f>IF(AZ93=1,G93,0)</f>
        <v>0</v>
      </c>
      <c r="BB93" s="5">
        <f>IF(AZ93=2,G93,0)</f>
        <v>0</v>
      </c>
      <c r="BC93" s="5">
        <f>IF(AZ93=3,G93,0)</f>
        <v>0</v>
      </c>
      <c r="BD93" s="5">
        <f>IF(AZ93=4,G93,0)</f>
        <v>0</v>
      </c>
      <c r="BE93" s="5">
        <f>IF(AZ93=5,G93,0)</f>
        <v>0</v>
      </c>
      <c r="CA93" s="34">
        <v>1</v>
      </c>
      <c r="CB93" s="34">
        <v>0</v>
      </c>
      <c r="CZ93" s="5">
        <v>0</v>
      </c>
    </row>
    <row r="94" spans="1:104" ht="12.75">
      <c r="A94" s="28">
        <v>87</v>
      </c>
      <c r="B94" s="29" t="s">
        <v>186</v>
      </c>
      <c r="C94" s="30" t="s">
        <v>187</v>
      </c>
      <c r="D94" s="31" t="s">
        <v>13</v>
      </c>
      <c r="E94" s="32">
        <v>4</v>
      </c>
      <c r="F94" s="32">
        <v>0</v>
      </c>
      <c r="G94" s="33">
        <f>E94*F94</f>
        <v>0</v>
      </c>
      <c r="O94" s="27">
        <v>2</v>
      </c>
      <c r="AA94" s="5">
        <v>1</v>
      </c>
      <c r="AB94" s="5">
        <v>0</v>
      </c>
      <c r="AC94" s="5">
        <v>0</v>
      </c>
      <c r="AZ94" s="5">
        <v>1</v>
      </c>
      <c r="BA94" s="5">
        <f>IF(AZ94=1,G94,0)</f>
        <v>0</v>
      </c>
      <c r="BB94" s="5">
        <f>IF(AZ94=2,G94,0)</f>
        <v>0</v>
      </c>
      <c r="BC94" s="5">
        <f>IF(AZ94=3,G94,0)</f>
        <v>0</v>
      </c>
      <c r="BD94" s="5">
        <f>IF(AZ94=4,G94,0)</f>
        <v>0</v>
      </c>
      <c r="BE94" s="5">
        <f>IF(AZ94=5,G94,0)</f>
        <v>0</v>
      </c>
      <c r="CA94" s="34">
        <v>1</v>
      </c>
      <c r="CB94" s="34">
        <v>0</v>
      </c>
      <c r="CZ94" s="5">
        <v>0</v>
      </c>
    </row>
    <row r="95" spans="1:104" ht="12.75">
      <c r="A95" s="28">
        <v>88</v>
      </c>
      <c r="B95" s="29" t="s">
        <v>188</v>
      </c>
      <c r="C95" s="30" t="s">
        <v>189</v>
      </c>
      <c r="D95" s="31" t="s">
        <v>13</v>
      </c>
      <c r="E95" s="32">
        <v>6</v>
      </c>
      <c r="F95" s="32">
        <v>0</v>
      </c>
      <c r="G95" s="33">
        <f>E95*F95</f>
        <v>0</v>
      </c>
      <c r="O95" s="27">
        <v>2</v>
      </c>
      <c r="AA95" s="5">
        <v>1</v>
      </c>
      <c r="AB95" s="5">
        <v>0</v>
      </c>
      <c r="AC95" s="5">
        <v>0</v>
      </c>
      <c r="AZ95" s="5">
        <v>1</v>
      </c>
      <c r="BA95" s="5">
        <f>IF(AZ95=1,G95,0)</f>
        <v>0</v>
      </c>
      <c r="BB95" s="5">
        <f>IF(AZ95=2,G95,0)</f>
        <v>0</v>
      </c>
      <c r="BC95" s="5">
        <f>IF(AZ95=3,G95,0)</f>
        <v>0</v>
      </c>
      <c r="BD95" s="5">
        <f>IF(AZ95=4,G95,0)</f>
        <v>0</v>
      </c>
      <c r="BE95" s="5">
        <f>IF(AZ95=5,G95,0)</f>
        <v>0</v>
      </c>
      <c r="CA95" s="34">
        <v>1</v>
      </c>
      <c r="CB95" s="34">
        <v>0</v>
      </c>
      <c r="CZ95" s="5">
        <v>0</v>
      </c>
    </row>
    <row r="96" spans="1:57" ht="12.75">
      <c r="A96" s="35"/>
      <c r="B96" s="36" t="s">
        <v>14</v>
      </c>
      <c r="C96" s="37" t="str">
        <f>CONCATENATE(B91," ",C91)</f>
        <v>9 Ostatní konstrukce, bourání</v>
      </c>
      <c r="D96" s="38"/>
      <c r="E96" s="39"/>
      <c r="F96" s="40"/>
      <c r="G96" s="41">
        <f>SUM(G91:G95)</f>
        <v>0</v>
      </c>
      <c r="O96" s="27">
        <v>4</v>
      </c>
      <c r="BA96" s="42">
        <f>SUM(BA91:BA95)</f>
        <v>0</v>
      </c>
      <c r="BB96" s="42">
        <f>SUM(BB91:BB95)</f>
        <v>0</v>
      </c>
      <c r="BC96" s="42">
        <f>SUM(BC91:BC95)</f>
        <v>0</v>
      </c>
      <c r="BD96" s="42">
        <f>SUM(BD91:BD95)</f>
        <v>0</v>
      </c>
      <c r="BE96" s="42">
        <f>SUM(BE91:BE95)</f>
        <v>0</v>
      </c>
    </row>
    <row r="97" spans="1:15" ht="12.75">
      <c r="A97" s="20" t="s">
        <v>10</v>
      </c>
      <c r="B97" s="21" t="s">
        <v>190</v>
      </c>
      <c r="C97" s="22" t="s">
        <v>191</v>
      </c>
      <c r="D97" s="23"/>
      <c r="E97" s="24"/>
      <c r="F97" s="24"/>
      <c r="G97" s="25"/>
      <c r="H97" s="26"/>
      <c r="I97" s="26"/>
      <c r="O97" s="27">
        <v>1</v>
      </c>
    </row>
    <row r="98" spans="1:104" ht="12.75">
      <c r="A98" s="28">
        <v>89</v>
      </c>
      <c r="B98" s="29" t="s">
        <v>192</v>
      </c>
      <c r="C98" s="30" t="s">
        <v>193</v>
      </c>
      <c r="D98" s="31" t="s">
        <v>105</v>
      </c>
      <c r="E98" s="32">
        <v>615.8575544</v>
      </c>
      <c r="F98" s="32">
        <v>0</v>
      </c>
      <c r="G98" s="33">
        <f>E98*F98</f>
        <v>0</v>
      </c>
      <c r="O98" s="27">
        <v>2</v>
      </c>
      <c r="AA98" s="5">
        <v>7</v>
      </c>
      <c r="AB98" s="5">
        <v>1</v>
      </c>
      <c r="AC98" s="5">
        <v>2</v>
      </c>
      <c r="AZ98" s="5">
        <v>1</v>
      </c>
      <c r="BA98" s="5">
        <f>IF(AZ98=1,G98,0)</f>
        <v>0</v>
      </c>
      <c r="BB98" s="5">
        <f>IF(AZ98=2,G98,0)</f>
        <v>0</v>
      </c>
      <c r="BC98" s="5">
        <f>IF(AZ98=3,G98,0)</f>
        <v>0</v>
      </c>
      <c r="BD98" s="5">
        <f>IF(AZ98=4,G98,0)</f>
        <v>0</v>
      </c>
      <c r="BE98" s="5">
        <f>IF(AZ98=5,G98,0)</f>
        <v>0</v>
      </c>
      <c r="CA98" s="34">
        <v>7</v>
      </c>
      <c r="CB98" s="34">
        <v>1</v>
      </c>
      <c r="CZ98" s="5">
        <v>0</v>
      </c>
    </row>
    <row r="99" spans="1:57" ht="12.75">
      <c r="A99" s="35"/>
      <c r="B99" s="36" t="s">
        <v>14</v>
      </c>
      <c r="C99" s="37" t="str">
        <f>CONCATENATE(B97," ",C97)</f>
        <v>99 Staveništní přesun hmot</v>
      </c>
      <c r="D99" s="38"/>
      <c r="E99" s="39"/>
      <c r="F99" s="40"/>
      <c r="G99" s="41">
        <f>SUM(G97:G98)</f>
        <v>0</v>
      </c>
      <c r="O99" s="27">
        <v>4</v>
      </c>
      <c r="BA99" s="42">
        <f>SUM(BA97:BA98)</f>
        <v>0</v>
      </c>
      <c r="BB99" s="42">
        <f>SUM(BB97:BB98)</f>
        <v>0</v>
      </c>
      <c r="BC99" s="42">
        <f>SUM(BC97:BC98)</f>
        <v>0</v>
      </c>
      <c r="BD99" s="42">
        <f>SUM(BD97:BD98)</f>
        <v>0</v>
      </c>
      <c r="BE99" s="42">
        <f>SUM(BE97:BE98)</f>
        <v>0</v>
      </c>
    </row>
    <row r="100" spans="1:15" ht="12.75">
      <c r="A100" s="20" t="s">
        <v>10</v>
      </c>
      <c r="B100" s="21" t="s">
        <v>194</v>
      </c>
      <c r="C100" s="22" t="s">
        <v>195</v>
      </c>
      <c r="D100" s="23"/>
      <c r="E100" s="24"/>
      <c r="F100" s="24"/>
      <c r="G100" s="25"/>
      <c r="H100" s="26"/>
      <c r="I100" s="26"/>
      <c r="O100" s="27">
        <v>1</v>
      </c>
    </row>
    <row r="101" spans="1:104" ht="22.5">
      <c r="A101" s="28">
        <v>90</v>
      </c>
      <c r="B101" s="29" t="s">
        <v>196</v>
      </c>
      <c r="C101" s="30" t="s">
        <v>197</v>
      </c>
      <c r="D101" s="31" t="s">
        <v>18</v>
      </c>
      <c r="E101" s="32">
        <v>3.64</v>
      </c>
      <c r="F101" s="32">
        <v>0</v>
      </c>
      <c r="G101" s="33">
        <f aca="true" t="shared" si="24" ref="G101:G106">E101*F101</f>
        <v>0</v>
      </c>
      <c r="O101" s="27">
        <v>2</v>
      </c>
      <c r="AA101" s="5">
        <v>1</v>
      </c>
      <c r="AB101" s="5">
        <v>7</v>
      </c>
      <c r="AC101" s="5">
        <v>7</v>
      </c>
      <c r="AZ101" s="5">
        <v>2</v>
      </c>
      <c r="BA101" s="5">
        <f aca="true" t="shared" si="25" ref="BA101:BA106">IF(AZ101=1,G101,0)</f>
        <v>0</v>
      </c>
      <c r="BB101" s="5">
        <f aca="true" t="shared" si="26" ref="BB101:BB106">IF(AZ101=2,G101,0)</f>
        <v>0</v>
      </c>
      <c r="BC101" s="5">
        <f aca="true" t="shared" si="27" ref="BC101:BC106">IF(AZ101=3,G101,0)</f>
        <v>0</v>
      </c>
      <c r="BD101" s="5">
        <f aca="true" t="shared" si="28" ref="BD101:BD106">IF(AZ101=4,G101,0)</f>
        <v>0</v>
      </c>
      <c r="BE101" s="5">
        <f aca="true" t="shared" si="29" ref="BE101:BE106">IF(AZ101=5,G101,0)</f>
        <v>0</v>
      </c>
      <c r="CA101" s="34">
        <v>1</v>
      </c>
      <c r="CB101" s="34">
        <v>7</v>
      </c>
      <c r="CZ101" s="5">
        <v>0.00042</v>
      </c>
    </row>
    <row r="102" spans="1:104" ht="12.75">
      <c r="A102" s="28">
        <v>91</v>
      </c>
      <c r="B102" s="29" t="s">
        <v>198</v>
      </c>
      <c r="C102" s="30" t="s">
        <v>199</v>
      </c>
      <c r="D102" s="31" t="s">
        <v>18</v>
      </c>
      <c r="E102" s="32">
        <v>3.64</v>
      </c>
      <c r="F102" s="32">
        <v>0</v>
      </c>
      <c r="G102" s="33">
        <f t="shared" si="24"/>
        <v>0</v>
      </c>
      <c r="O102" s="27">
        <v>2</v>
      </c>
      <c r="AA102" s="5">
        <v>1</v>
      </c>
      <c r="AB102" s="5">
        <v>7</v>
      </c>
      <c r="AC102" s="5">
        <v>7</v>
      </c>
      <c r="AZ102" s="5">
        <v>2</v>
      </c>
      <c r="BA102" s="5">
        <f t="shared" si="25"/>
        <v>0</v>
      </c>
      <c r="BB102" s="5">
        <f t="shared" si="26"/>
        <v>0</v>
      </c>
      <c r="BC102" s="5">
        <f t="shared" si="27"/>
        <v>0</v>
      </c>
      <c r="BD102" s="5">
        <f t="shared" si="28"/>
        <v>0</v>
      </c>
      <c r="BE102" s="5">
        <f t="shared" si="29"/>
        <v>0</v>
      </c>
      <c r="CA102" s="34">
        <v>1</v>
      </c>
      <c r="CB102" s="34">
        <v>7</v>
      </c>
      <c r="CZ102" s="5">
        <v>0.00058</v>
      </c>
    </row>
    <row r="103" spans="1:104" ht="12.75">
      <c r="A103" s="28">
        <v>92</v>
      </c>
      <c r="B103" s="29" t="s">
        <v>200</v>
      </c>
      <c r="C103" s="30" t="s">
        <v>201</v>
      </c>
      <c r="D103" s="31" t="s">
        <v>18</v>
      </c>
      <c r="E103" s="32">
        <v>3.64</v>
      </c>
      <c r="F103" s="32">
        <v>0</v>
      </c>
      <c r="G103" s="33">
        <f t="shared" si="24"/>
        <v>0</v>
      </c>
      <c r="O103" s="27">
        <v>2</v>
      </c>
      <c r="AA103" s="5">
        <v>1</v>
      </c>
      <c r="AB103" s="5">
        <v>7</v>
      </c>
      <c r="AC103" s="5">
        <v>7</v>
      </c>
      <c r="AZ103" s="5">
        <v>2</v>
      </c>
      <c r="BA103" s="5">
        <f t="shared" si="25"/>
        <v>0</v>
      </c>
      <c r="BB103" s="5">
        <f t="shared" si="26"/>
        <v>0</v>
      </c>
      <c r="BC103" s="5">
        <f t="shared" si="27"/>
        <v>0</v>
      </c>
      <c r="BD103" s="5">
        <f t="shared" si="28"/>
        <v>0</v>
      </c>
      <c r="BE103" s="5">
        <f t="shared" si="29"/>
        <v>0</v>
      </c>
      <c r="CA103" s="34">
        <v>1</v>
      </c>
      <c r="CB103" s="34">
        <v>7</v>
      </c>
      <c r="CZ103" s="5">
        <v>0</v>
      </c>
    </row>
    <row r="104" spans="1:104" ht="12.75">
      <c r="A104" s="28">
        <v>93</v>
      </c>
      <c r="B104" s="29" t="s">
        <v>202</v>
      </c>
      <c r="C104" s="30" t="s">
        <v>203</v>
      </c>
      <c r="D104" s="31" t="s">
        <v>18</v>
      </c>
      <c r="E104" s="32">
        <v>3.64</v>
      </c>
      <c r="F104" s="32">
        <v>0</v>
      </c>
      <c r="G104" s="33">
        <f t="shared" si="24"/>
        <v>0</v>
      </c>
      <c r="O104" s="27">
        <v>2</v>
      </c>
      <c r="AA104" s="5">
        <v>1</v>
      </c>
      <c r="AB104" s="5">
        <v>7</v>
      </c>
      <c r="AC104" s="5">
        <v>7</v>
      </c>
      <c r="AZ104" s="5">
        <v>2</v>
      </c>
      <c r="BA104" s="5">
        <f t="shared" si="25"/>
        <v>0</v>
      </c>
      <c r="BB104" s="5">
        <f t="shared" si="26"/>
        <v>0</v>
      </c>
      <c r="BC104" s="5">
        <f t="shared" si="27"/>
        <v>0</v>
      </c>
      <c r="BD104" s="5">
        <f t="shared" si="28"/>
        <v>0</v>
      </c>
      <c r="BE104" s="5">
        <f t="shared" si="29"/>
        <v>0</v>
      </c>
      <c r="CA104" s="34">
        <v>1</v>
      </c>
      <c r="CB104" s="34">
        <v>7</v>
      </c>
      <c r="CZ104" s="5">
        <v>0</v>
      </c>
    </row>
    <row r="105" spans="1:104" ht="12.75">
      <c r="A105" s="28">
        <v>94</v>
      </c>
      <c r="B105" s="29" t="s">
        <v>204</v>
      </c>
      <c r="C105" s="30" t="s">
        <v>205</v>
      </c>
      <c r="D105" s="31" t="s">
        <v>18</v>
      </c>
      <c r="E105" s="32">
        <v>4.368</v>
      </c>
      <c r="F105" s="32">
        <v>0</v>
      </c>
      <c r="G105" s="33">
        <f t="shared" si="24"/>
        <v>0</v>
      </c>
      <c r="O105" s="27">
        <v>2</v>
      </c>
      <c r="AA105" s="5">
        <v>3</v>
      </c>
      <c r="AB105" s="5">
        <v>7</v>
      </c>
      <c r="AC105" s="5">
        <v>62832134</v>
      </c>
      <c r="AZ105" s="5">
        <v>2</v>
      </c>
      <c r="BA105" s="5">
        <f t="shared" si="25"/>
        <v>0</v>
      </c>
      <c r="BB105" s="5">
        <f t="shared" si="26"/>
        <v>0</v>
      </c>
      <c r="BC105" s="5">
        <f t="shared" si="27"/>
        <v>0</v>
      </c>
      <c r="BD105" s="5">
        <f t="shared" si="28"/>
        <v>0</v>
      </c>
      <c r="BE105" s="5">
        <f t="shared" si="29"/>
        <v>0</v>
      </c>
      <c r="CA105" s="34">
        <v>3</v>
      </c>
      <c r="CB105" s="34">
        <v>7</v>
      </c>
      <c r="CZ105" s="5">
        <v>0.0044</v>
      </c>
    </row>
    <row r="106" spans="1:104" ht="12.75">
      <c r="A106" s="28">
        <v>95</v>
      </c>
      <c r="B106" s="29" t="s">
        <v>206</v>
      </c>
      <c r="C106" s="30" t="s">
        <v>207</v>
      </c>
      <c r="D106" s="31" t="s">
        <v>105</v>
      </c>
      <c r="E106" s="32">
        <v>0.0228592</v>
      </c>
      <c r="F106" s="32">
        <v>0</v>
      </c>
      <c r="G106" s="33">
        <f t="shared" si="24"/>
        <v>0</v>
      </c>
      <c r="O106" s="27">
        <v>2</v>
      </c>
      <c r="AA106" s="5">
        <v>7</v>
      </c>
      <c r="AB106" s="5">
        <v>1001</v>
      </c>
      <c r="AC106" s="5">
        <v>5</v>
      </c>
      <c r="AZ106" s="5">
        <v>2</v>
      </c>
      <c r="BA106" s="5">
        <f t="shared" si="25"/>
        <v>0</v>
      </c>
      <c r="BB106" s="5">
        <f t="shared" si="26"/>
        <v>0</v>
      </c>
      <c r="BC106" s="5">
        <f t="shared" si="27"/>
        <v>0</v>
      </c>
      <c r="BD106" s="5">
        <f t="shared" si="28"/>
        <v>0</v>
      </c>
      <c r="BE106" s="5">
        <f t="shared" si="29"/>
        <v>0</v>
      </c>
      <c r="CA106" s="34">
        <v>7</v>
      </c>
      <c r="CB106" s="34">
        <v>1001</v>
      </c>
      <c r="CZ106" s="5">
        <v>0</v>
      </c>
    </row>
    <row r="107" spans="1:57" ht="12.75">
      <c r="A107" s="35"/>
      <c r="B107" s="36" t="s">
        <v>14</v>
      </c>
      <c r="C107" s="37" t="str">
        <f>CONCATENATE(B100," ",C100)</f>
        <v>711 Izolace proti vodě</v>
      </c>
      <c r="D107" s="38"/>
      <c r="E107" s="39"/>
      <c r="F107" s="40"/>
      <c r="G107" s="41">
        <f>SUM(G100:G106)</f>
        <v>0</v>
      </c>
      <c r="O107" s="27">
        <v>4</v>
      </c>
      <c r="BA107" s="42">
        <f>SUM(BA100:BA106)</f>
        <v>0</v>
      </c>
      <c r="BB107" s="42">
        <f>SUM(BB100:BB106)</f>
        <v>0</v>
      </c>
      <c r="BC107" s="42">
        <f>SUM(BC100:BC106)</f>
        <v>0</v>
      </c>
      <c r="BD107" s="42">
        <f>SUM(BD100:BD106)</f>
        <v>0</v>
      </c>
      <c r="BE107" s="42">
        <f>SUM(BE100:BE106)</f>
        <v>0</v>
      </c>
    </row>
    <row r="108" spans="1:15" ht="12.75">
      <c r="A108" s="20" t="s">
        <v>10</v>
      </c>
      <c r="B108" s="21" t="s">
        <v>208</v>
      </c>
      <c r="C108" s="22" t="s">
        <v>209</v>
      </c>
      <c r="D108" s="23"/>
      <c r="E108" s="24"/>
      <c r="F108" s="24"/>
      <c r="G108" s="25"/>
      <c r="H108" s="26"/>
      <c r="I108" s="26"/>
      <c r="O108" s="27">
        <v>1</v>
      </c>
    </row>
    <row r="109" spans="1:104" ht="12.75">
      <c r="A109" s="28">
        <v>96</v>
      </c>
      <c r="B109" s="29" t="s">
        <v>210</v>
      </c>
      <c r="C109" s="30" t="s">
        <v>211</v>
      </c>
      <c r="D109" s="31" t="s">
        <v>94</v>
      </c>
      <c r="E109" s="32">
        <v>3.5</v>
      </c>
      <c r="F109" s="32">
        <v>0</v>
      </c>
      <c r="G109" s="33">
        <f>E109*F109</f>
        <v>0</v>
      </c>
      <c r="O109" s="27">
        <v>2</v>
      </c>
      <c r="AA109" s="5">
        <v>1</v>
      </c>
      <c r="AB109" s="5">
        <v>7</v>
      </c>
      <c r="AC109" s="5">
        <v>7</v>
      </c>
      <c r="AZ109" s="5">
        <v>2</v>
      </c>
      <c r="BA109" s="5">
        <f>IF(AZ109=1,G109,0)</f>
        <v>0</v>
      </c>
      <c r="BB109" s="5">
        <f>IF(AZ109=2,G109,0)</f>
        <v>0</v>
      </c>
      <c r="BC109" s="5">
        <f>IF(AZ109=3,G109,0)</f>
        <v>0</v>
      </c>
      <c r="BD109" s="5">
        <f>IF(AZ109=4,G109,0)</f>
        <v>0</v>
      </c>
      <c r="BE109" s="5">
        <f>IF(AZ109=5,G109,0)</f>
        <v>0</v>
      </c>
      <c r="CA109" s="34">
        <v>1</v>
      </c>
      <c r="CB109" s="34">
        <v>7</v>
      </c>
      <c r="CZ109" s="5">
        <v>0.00267</v>
      </c>
    </row>
    <row r="110" spans="1:104" ht="12.75">
      <c r="A110" s="28">
        <v>97</v>
      </c>
      <c r="B110" s="29" t="s">
        <v>212</v>
      </c>
      <c r="C110" s="30" t="s">
        <v>213</v>
      </c>
      <c r="D110" s="31" t="s">
        <v>105</v>
      </c>
      <c r="E110" s="32">
        <v>0.009345</v>
      </c>
      <c r="F110" s="32">
        <v>0</v>
      </c>
      <c r="G110" s="33">
        <f>E110*F110</f>
        <v>0</v>
      </c>
      <c r="O110" s="27">
        <v>2</v>
      </c>
      <c r="AA110" s="5">
        <v>7</v>
      </c>
      <c r="AB110" s="5">
        <v>1001</v>
      </c>
      <c r="AC110" s="5">
        <v>5</v>
      </c>
      <c r="AZ110" s="5">
        <v>2</v>
      </c>
      <c r="BA110" s="5">
        <f>IF(AZ110=1,G110,0)</f>
        <v>0</v>
      </c>
      <c r="BB110" s="5">
        <f>IF(AZ110=2,G110,0)</f>
        <v>0</v>
      </c>
      <c r="BC110" s="5">
        <f>IF(AZ110=3,G110,0)</f>
        <v>0</v>
      </c>
      <c r="BD110" s="5">
        <f>IF(AZ110=4,G110,0)</f>
        <v>0</v>
      </c>
      <c r="BE110" s="5">
        <f>IF(AZ110=5,G110,0)</f>
        <v>0</v>
      </c>
      <c r="CA110" s="34">
        <v>7</v>
      </c>
      <c r="CB110" s="34">
        <v>1001</v>
      </c>
      <c r="CZ110" s="5">
        <v>0</v>
      </c>
    </row>
    <row r="111" spans="1:57" ht="12.75">
      <c r="A111" s="35"/>
      <c r="B111" s="36" t="s">
        <v>14</v>
      </c>
      <c r="C111" s="37" t="str">
        <f>CONCATENATE(B108," ",C108)</f>
        <v>764 Konstrukce klempířské</v>
      </c>
      <c r="D111" s="38"/>
      <c r="E111" s="39"/>
      <c r="F111" s="40"/>
      <c r="G111" s="41">
        <f>SUM(G108:G110)</f>
        <v>0</v>
      </c>
      <c r="O111" s="27">
        <v>4</v>
      </c>
      <c r="BA111" s="42">
        <f>SUM(BA108:BA110)</f>
        <v>0</v>
      </c>
      <c r="BB111" s="42">
        <f>SUM(BB108:BB110)</f>
        <v>0</v>
      </c>
      <c r="BC111" s="42">
        <f>SUM(BC108:BC110)</f>
        <v>0</v>
      </c>
      <c r="BD111" s="42">
        <f>SUM(BD108:BD110)</f>
        <v>0</v>
      </c>
      <c r="BE111" s="42">
        <f>SUM(BE108:BE110)</f>
        <v>0</v>
      </c>
    </row>
    <row r="112" spans="1:15" ht="12.75">
      <c r="A112" s="20" t="s">
        <v>10</v>
      </c>
      <c r="B112" s="21" t="s">
        <v>214</v>
      </c>
      <c r="C112" s="22" t="s">
        <v>215</v>
      </c>
      <c r="D112" s="23"/>
      <c r="E112" s="24"/>
      <c r="F112" s="24"/>
      <c r="G112" s="25"/>
      <c r="H112" s="26"/>
      <c r="I112" s="26"/>
      <c r="O112" s="27">
        <v>1</v>
      </c>
    </row>
    <row r="113" spans="1:104" ht="12.75">
      <c r="A113" s="28">
        <v>98</v>
      </c>
      <c r="B113" s="29" t="s">
        <v>216</v>
      </c>
      <c r="C113" s="30" t="s">
        <v>217</v>
      </c>
      <c r="D113" s="31" t="s">
        <v>94</v>
      </c>
      <c r="E113" s="32">
        <v>153</v>
      </c>
      <c r="F113" s="32">
        <v>0</v>
      </c>
      <c r="G113" s="33">
        <f aca="true" t="shared" si="30" ref="G113:G125">E113*F113</f>
        <v>0</v>
      </c>
      <c r="O113" s="27">
        <v>2</v>
      </c>
      <c r="AA113" s="5">
        <v>1</v>
      </c>
      <c r="AB113" s="5">
        <v>7</v>
      </c>
      <c r="AC113" s="5">
        <v>7</v>
      </c>
      <c r="AZ113" s="5">
        <v>2</v>
      </c>
      <c r="BA113" s="5">
        <f aca="true" t="shared" si="31" ref="BA113:BA125">IF(AZ113=1,G113,0)</f>
        <v>0</v>
      </c>
      <c r="BB113" s="5">
        <f aca="true" t="shared" si="32" ref="BB113:BB125">IF(AZ113=2,G113,0)</f>
        <v>0</v>
      </c>
      <c r="BC113" s="5">
        <f aca="true" t="shared" si="33" ref="BC113:BC125">IF(AZ113=3,G113,0)</f>
        <v>0</v>
      </c>
      <c r="BD113" s="5">
        <f aca="true" t="shared" si="34" ref="BD113:BD125">IF(AZ113=4,G113,0)</f>
        <v>0</v>
      </c>
      <c r="BE113" s="5">
        <f aca="true" t="shared" si="35" ref="BE113:BE125">IF(AZ113=5,G113,0)</f>
        <v>0</v>
      </c>
      <c r="CA113" s="34">
        <v>1</v>
      </c>
      <c r="CB113" s="34">
        <v>7</v>
      </c>
      <c r="CZ113" s="5">
        <v>0</v>
      </c>
    </row>
    <row r="114" spans="1:104" ht="12.75">
      <c r="A114" s="28">
        <v>99</v>
      </c>
      <c r="B114" s="29" t="s">
        <v>218</v>
      </c>
      <c r="C114" s="30" t="s">
        <v>219</v>
      </c>
      <c r="D114" s="31" t="s">
        <v>94</v>
      </c>
      <c r="E114" s="32">
        <v>153</v>
      </c>
      <c r="F114" s="32">
        <v>0</v>
      </c>
      <c r="G114" s="33">
        <f t="shared" si="30"/>
        <v>0</v>
      </c>
      <c r="O114" s="27">
        <v>2</v>
      </c>
      <c r="AA114" s="5">
        <v>1</v>
      </c>
      <c r="AB114" s="5">
        <v>7</v>
      </c>
      <c r="AC114" s="5">
        <v>7</v>
      </c>
      <c r="AZ114" s="5">
        <v>2</v>
      </c>
      <c r="BA114" s="5">
        <f t="shared" si="31"/>
        <v>0</v>
      </c>
      <c r="BB114" s="5">
        <f t="shared" si="32"/>
        <v>0</v>
      </c>
      <c r="BC114" s="5">
        <f t="shared" si="33"/>
        <v>0</v>
      </c>
      <c r="BD114" s="5">
        <f t="shared" si="34"/>
        <v>0</v>
      </c>
      <c r="BE114" s="5">
        <f t="shared" si="35"/>
        <v>0</v>
      </c>
      <c r="CA114" s="34">
        <v>1</v>
      </c>
      <c r="CB114" s="34">
        <v>7</v>
      </c>
      <c r="CZ114" s="5">
        <v>0</v>
      </c>
    </row>
    <row r="115" spans="1:104" ht="12.75">
      <c r="A115" s="28">
        <v>100</v>
      </c>
      <c r="B115" s="29" t="s">
        <v>220</v>
      </c>
      <c r="C115" s="30" t="s">
        <v>221</v>
      </c>
      <c r="D115" s="31" t="s">
        <v>94</v>
      </c>
      <c r="E115" s="32">
        <v>153</v>
      </c>
      <c r="F115" s="32">
        <v>0</v>
      </c>
      <c r="G115" s="33">
        <f t="shared" si="30"/>
        <v>0</v>
      </c>
      <c r="O115" s="27">
        <v>2</v>
      </c>
      <c r="AA115" s="5">
        <v>1</v>
      </c>
      <c r="AB115" s="5">
        <v>7</v>
      </c>
      <c r="AC115" s="5">
        <v>7</v>
      </c>
      <c r="AZ115" s="5">
        <v>2</v>
      </c>
      <c r="BA115" s="5">
        <f t="shared" si="31"/>
        <v>0</v>
      </c>
      <c r="BB115" s="5">
        <f t="shared" si="32"/>
        <v>0</v>
      </c>
      <c r="BC115" s="5">
        <f t="shared" si="33"/>
        <v>0</v>
      </c>
      <c r="BD115" s="5">
        <f t="shared" si="34"/>
        <v>0</v>
      </c>
      <c r="BE115" s="5">
        <f t="shared" si="35"/>
        <v>0</v>
      </c>
      <c r="CA115" s="34">
        <v>1</v>
      </c>
      <c r="CB115" s="34">
        <v>7</v>
      </c>
      <c r="CZ115" s="5">
        <v>0</v>
      </c>
    </row>
    <row r="116" spans="1:104" ht="12.75">
      <c r="A116" s="28">
        <v>101</v>
      </c>
      <c r="B116" s="29" t="s">
        <v>222</v>
      </c>
      <c r="C116" s="30" t="s">
        <v>223</v>
      </c>
      <c r="D116" s="31" t="s">
        <v>87</v>
      </c>
      <c r="E116" s="32">
        <v>28.2</v>
      </c>
      <c r="F116" s="32">
        <v>0</v>
      </c>
      <c r="G116" s="33">
        <f t="shared" si="30"/>
        <v>0</v>
      </c>
      <c r="O116" s="27">
        <v>2</v>
      </c>
      <c r="AA116" s="5">
        <v>1</v>
      </c>
      <c r="AB116" s="5">
        <v>7</v>
      </c>
      <c r="AC116" s="5">
        <v>7</v>
      </c>
      <c r="AZ116" s="5">
        <v>2</v>
      </c>
      <c r="BA116" s="5">
        <f t="shared" si="31"/>
        <v>0</v>
      </c>
      <c r="BB116" s="5">
        <f t="shared" si="32"/>
        <v>0</v>
      </c>
      <c r="BC116" s="5">
        <f t="shared" si="33"/>
        <v>0</v>
      </c>
      <c r="BD116" s="5">
        <f t="shared" si="34"/>
        <v>0</v>
      </c>
      <c r="BE116" s="5">
        <f t="shared" si="35"/>
        <v>0</v>
      </c>
      <c r="CA116" s="34">
        <v>1</v>
      </c>
      <c r="CB116" s="34">
        <v>7</v>
      </c>
      <c r="CZ116" s="5">
        <v>5E-05</v>
      </c>
    </row>
    <row r="117" spans="1:104" ht="12.75">
      <c r="A117" s="28">
        <v>102</v>
      </c>
      <c r="B117" s="29" t="s">
        <v>224</v>
      </c>
      <c r="C117" s="30" t="s">
        <v>225</v>
      </c>
      <c r="D117" s="31" t="s">
        <v>87</v>
      </c>
      <c r="E117" s="32">
        <v>300</v>
      </c>
      <c r="F117" s="32">
        <v>0</v>
      </c>
      <c r="G117" s="33">
        <f t="shared" si="30"/>
        <v>0</v>
      </c>
      <c r="O117" s="27">
        <v>2</v>
      </c>
      <c r="AA117" s="5">
        <v>1</v>
      </c>
      <c r="AB117" s="5">
        <v>7</v>
      </c>
      <c r="AC117" s="5">
        <v>7</v>
      </c>
      <c r="AZ117" s="5">
        <v>2</v>
      </c>
      <c r="BA117" s="5">
        <f t="shared" si="31"/>
        <v>0</v>
      </c>
      <c r="BB117" s="5">
        <f t="shared" si="32"/>
        <v>0</v>
      </c>
      <c r="BC117" s="5">
        <f t="shared" si="33"/>
        <v>0</v>
      </c>
      <c r="BD117" s="5">
        <f t="shared" si="34"/>
        <v>0</v>
      </c>
      <c r="BE117" s="5">
        <f t="shared" si="35"/>
        <v>0</v>
      </c>
      <c r="CA117" s="34">
        <v>1</v>
      </c>
      <c r="CB117" s="34">
        <v>7</v>
      </c>
      <c r="CZ117" s="5">
        <v>5E-05</v>
      </c>
    </row>
    <row r="118" spans="1:104" ht="12.75">
      <c r="A118" s="28">
        <v>103</v>
      </c>
      <c r="B118" s="29" t="s">
        <v>226</v>
      </c>
      <c r="C118" s="30" t="s">
        <v>227</v>
      </c>
      <c r="D118" s="31" t="s">
        <v>87</v>
      </c>
      <c r="E118" s="32">
        <v>300</v>
      </c>
      <c r="F118" s="32">
        <v>0</v>
      </c>
      <c r="G118" s="33">
        <f t="shared" si="30"/>
        <v>0</v>
      </c>
      <c r="O118" s="27">
        <v>2</v>
      </c>
      <c r="AA118" s="5">
        <v>12</v>
      </c>
      <c r="AB118" s="5">
        <v>0</v>
      </c>
      <c r="AC118" s="5">
        <v>60</v>
      </c>
      <c r="AZ118" s="5">
        <v>2</v>
      </c>
      <c r="BA118" s="5">
        <f t="shared" si="31"/>
        <v>0</v>
      </c>
      <c r="BB118" s="5">
        <f t="shared" si="32"/>
        <v>0</v>
      </c>
      <c r="BC118" s="5">
        <f t="shared" si="33"/>
        <v>0</v>
      </c>
      <c r="BD118" s="5">
        <f t="shared" si="34"/>
        <v>0</v>
      </c>
      <c r="BE118" s="5">
        <f t="shared" si="35"/>
        <v>0</v>
      </c>
      <c r="CA118" s="34">
        <v>12</v>
      </c>
      <c r="CB118" s="34">
        <v>0</v>
      </c>
      <c r="CZ118" s="5">
        <v>0</v>
      </c>
    </row>
    <row r="119" spans="1:104" ht="12.75">
      <c r="A119" s="28">
        <v>104</v>
      </c>
      <c r="B119" s="29" t="s">
        <v>228</v>
      </c>
      <c r="C119" s="30" t="s">
        <v>229</v>
      </c>
      <c r="D119" s="31" t="s">
        <v>87</v>
      </c>
      <c r="E119" s="32">
        <v>28.2</v>
      </c>
      <c r="F119" s="32">
        <v>0</v>
      </c>
      <c r="G119" s="33">
        <f t="shared" si="30"/>
        <v>0</v>
      </c>
      <c r="O119" s="27">
        <v>2</v>
      </c>
      <c r="AA119" s="5">
        <v>12</v>
      </c>
      <c r="AB119" s="5">
        <v>0</v>
      </c>
      <c r="AC119" s="5">
        <v>54</v>
      </c>
      <c r="AZ119" s="5">
        <v>2</v>
      </c>
      <c r="BA119" s="5">
        <f t="shared" si="31"/>
        <v>0</v>
      </c>
      <c r="BB119" s="5">
        <f t="shared" si="32"/>
        <v>0</v>
      </c>
      <c r="BC119" s="5">
        <f t="shared" si="33"/>
        <v>0</v>
      </c>
      <c r="BD119" s="5">
        <f t="shared" si="34"/>
        <v>0</v>
      </c>
      <c r="BE119" s="5">
        <f t="shared" si="35"/>
        <v>0</v>
      </c>
      <c r="CA119" s="34">
        <v>12</v>
      </c>
      <c r="CB119" s="34">
        <v>0</v>
      </c>
      <c r="CZ119" s="5">
        <v>0</v>
      </c>
    </row>
    <row r="120" spans="1:104" ht="12.75">
      <c r="A120" s="28">
        <v>105</v>
      </c>
      <c r="B120" s="29" t="s">
        <v>230</v>
      </c>
      <c r="C120" s="30" t="s">
        <v>231</v>
      </c>
      <c r="D120" s="31" t="s">
        <v>87</v>
      </c>
      <c r="E120" s="32">
        <v>0.12</v>
      </c>
      <c r="F120" s="32">
        <v>0</v>
      </c>
      <c r="G120" s="33">
        <f t="shared" si="30"/>
        <v>0</v>
      </c>
      <c r="O120" s="27">
        <v>2</v>
      </c>
      <c r="AA120" s="5">
        <v>3</v>
      </c>
      <c r="AB120" s="5">
        <v>7</v>
      </c>
      <c r="AC120" s="5">
        <v>15614145</v>
      </c>
      <c r="AZ120" s="5">
        <v>2</v>
      </c>
      <c r="BA120" s="5">
        <f t="shared" si="31"/>
        <v>0</v>
      </c>
      <c r="BB120" s="5">
        <f t="shared" si="32"/>
        <v>0</v>
      </c>
      <c r="BC120" s="5">
        <f t="shared" si="33"/>
        <v>0</v>
      </c>
      <c r="BD120" s="5">
        <f t="shared" si="34"/>
        <v>0</v>
      </c>
      <c r="BE120" s="5">
        <f t="shared" si="35"/>
        <v>0</v>
      </c>
      <c r="CA120" s="34">
        <v>3</v>
      </c>
      <c r="CB120" s="34">
        <v>7</v>
      </c>
      <c r="CZ120" s="5">
        <v>0.001</v>
      </c>
    </row>
    <row r="121" spans="1:104" ht="12.75">
      <c r="A121" s="28">
        <v>106</v>
      </c>
      <c r="B121" s="29" t="s">
        <v>232</v>
      </c>
      <c r="C121" s="30" t="s">
        <v>233</v>
      </c>
      <c r="D121" s="31" t="s">
        <v>87</v>
      </c>
      <c r="E121" s="32">
        <v>3.12</v>
      </c>
      <c r="F121" s="32">
        <v>0</v>
      </c>
      <c r="G121" s="33">
        <f t="shared" si="30"/>
        <v>0</v>
      </c>
      <c r="O121" s="27">
        <v>2</v>
      </c>
      <c r="AA121" s="5">
        <v>3</v>
      </c>
      <c r="AB121" s="5">
        <v>7</v>
      </c>
      <c r="AC121" s="5">
        <v>15615185</v>
      </c>
      <c r="AZ121" s="5">
        <v>2</v>
      </c>
      <c r="BA121" s="5">
        <f t="shared" si="31"/>
        <v>0</v>
      </c>
      <c r="BB121" s="5">
        <f t="shared" si="32"/>
        <v>0</v>
      </c>
      <c r="BC121" s="5">
        <f t="shared" si="33"/>
        <v>0</v>
      </c>
      <c r="BD121" s="5">
        <f t="shared" si="34"/>
        <v>0</v>
      </c>
      <c r="BE121" s="5">
        <f t="shared" si="35"/>
        <v>0</v>
      </c>
      <c r="CA121" s="34">
        <v>3</v>
      </c>
      <c r="CB121" s="34">
        <v>7</v>
      </c>
      <c r="CZ121" s="5">
        <v>0.001</v>
      </c>
    </row>
    <row r="122" spans="1:104" ht="12.75">
      <c r="A122" s="28">
        <v>107</v>
      </c>
      <c r="B122" s="29" t="s">
        <v>234</v>
      </c>
      <c r="C122" s="30" t="s">
        <v>235</v>
      </c>
      <c r="D122" s="31" t="s">
        <v>13</v>
      </c>
      <c r="E122" s="32">
        <v>36</v>
      </c>
      <c r="F122" s="32">
        <v>0</v>
      </c>
      <c r="G122" s="33">
        <f t="shared" si="30"/>
        <v>0</v>
      </c>
      <c r="O122" s="27">
        <v>2</v>
      </c>
      <c r="AA122" s="5">
        <v>3</v>
      </c>
      <c r="AB122" s="5">
        <v>7</v>
      </c>
      <c r="AC122" s="5">
        <v>311905100</v>
      </c>
      <c r="AZ122" s="5">
        <v>2</v>
      </c>
      <c r="BA122" s="5">
        <f t="shared" si="31"/>
        <v>0</v>
      </c>
      <c r="BB122" s="5">
        <f t="shared" si="32"/>
        <v>0</v>
      </c>
      <c r="BC122" s="5">
        <f t="shared" si="33"/>
        <v>0</v>
      </c>
      <c r="BD122" s="5">
        <f t="shared" si="34"/>
        <v>0</v>
      </c>
      <c r="BE122" s="5">
        <f t="shared" si="35"/>
        <v>0</v>
      </c>
      <c r="CA122" s="34">
        <v>3</v>
      </c>
      <c r="CB122" s="34">
        <v>7</v>
      </c>
      <c r="CZ122" s="5">
        <v>0</v>
      </c>
    </row>
    <row r="123" spans="1:104" ht="12.75">
      <c r="A123" s="28">
        <v>108</v>
      </c>
      <c r="B123" s="29" t="s">
        <v>236</v>
      </c>
      <c r="C123" s="30" t="s">
        <v>237</v>
      </c>
      <c r="D123" s="31" t="s">
        <v>94</v>
      </c>
      <c r="E123" s="32">
        <v>153</v>
      </c>
      <c r="F123" s="32">
        <v>0</v>
      </c>
      <c r="G123" s="33">
        <f t="shared" si="30"/>
        <v>0</v>
      </c>
      <c r="O123" s="27">
        <v>2</v>
      </c>
      <c r="AA123" s="5">
        <v>3</v>
      </c>
      <c r="AB123" s="5">
        <v>7</v>
      </c>
      <c r="AC123" s="5">
        <v>31327503</v>
      </c>
      <c r="AZ123" s="5">
        <v>2</v>
      </c>
      <c r="BA123" s="5">
        <f t="shared" si="31"/>
        <v>0</v>
      </c>
      <c r="BB123" s="5">
        <f t="shared" si="32"/>
        <v>0</v>
      </c>
      <c r="BC123" s="5">
        <f t="shared" si="33"/>
        <v>0</v>
      </c>
      <c r="BD123" s="5">
        <f t="shared" si="34"/>
        <v>0</v>
      </c>
      <c r="BE123" s="5">
        <f t="shared" si="35"/>
        <v>0</v>
      </c>
      <c r="CA123" s="34">
        <v>3</v>
      </c>
      <c r="CB123" s="34">
        <v>7</v>
      </c>
      <c r="CZ123" s="5">
        <v>0.00131</v>
      </c>
    </row>
    <row r="124" spans="1:104" ht="12.75">
      <c r="A124" s="28">
        <v>109</v>
      </c>
      <c r="B124" s="29" t="s">
        <v>238</v>
      </c>
      <c r="C124" s="30" t="s">
        <v>239</v>
      </c>
      <c r="D124" s="31" t="s">
        <v>2</v>
      </c>
      <c r="E124" s="32"/>
      <c r="F124" s="32">
        <v>0</v>
      </c>
      <c r="G124" s="33">
        <f t="shared" si="30"/>
        <v>0</v>
      </c>
      <c r="O124" s="27">
        <v>2</v>
      </c>
      <c r="AA124" s="5">
        <v>7</v>
      </c>
      <c r="AB124" s="5">
        <v>1002</v>
      </c>
      <c r="AC124" s="5">
        <v>5</v>
      </c>
      <c r="AZ124" s="5">
        <v>2</v>
      </c>
      <c r="BA124" s="5">
        <f t="shared" si="31"/>
        <v>0</v>
      </c>
      <c r="BB124" s="5">
        <f t="shared" si="32"/>
        <v>0</v>
      </c>
      <c r="BC124" s="5">
        <f t="shared" si="33"/>
        <v>0</v>
      </c>
      <c r="BD124" s="5">
        <f t="shared" si="34"/>
        <v>0</v>
      </c>
      <c r="BE124" s="5">
        <f t="shared" si="35"/>
        <v>0</v>
      </c>
      <c r="CA124" s="34">
        <v>7</v>
      </c>
      <c r="CB124" s="34">
        <v>1002</v>
      </c>
      <c r="CZ124" s="5">
        <v>0</v>
      </c>
    </row>
    <row r="125" spans="1:104" ht="12.75">
      <c r="A125" s="28">
        <v>110</v>
      </c>
      <c r="B125" s="29" t="s">
        <v>240</v>
      </c>
      <c r="C125" s="30" t="s">
        <v>241</v>
      </c>
      <c r="D125" s="31" t="s">
        <v>2</v>
      </c>
      <c r="E125" s="32"/>
      <c r="F125" s="32">
        <v>0</v>
      </c>
      <c r="G125" s="33">
        <f t="shared" si="30"/>
        <v>0</v>
      </c>
      <c r="O125" s="27">
        <v>2</v>
      </c>
      <c r="AA125" s="5">
        <v>7</v>
      </c>
      <c r="AB125" s="5">
        <v>1002</v>
      </c>
      <c r="AC125" s="5">
        <v>5</v>
      </c>
      <c r="AZ125" s="5">
        <v>2</v>
      </c>
      <c r="BA125" s="5">
        <f t="shared" si="31"/>
        <v>0</v>
      </c>
      <c r="BB125" s="5">
        <f t="shared" si="32"/>
        <v>0</v>
      </c>
      <c r="BC125" s="5">
        <f t="shared" si="33"/>
        <v>0</v>
      </c>
      <c r="BD125" s="5">
        <f t="shared" si="34"/>
        <v>0</v>
      </c>
      <c r="BE125" s="5">
        <f t="shared" si="35"/>
        <v>0</v>
      </c>
      <c r="CA125" s="34">
        <v>7</v>
      </c>
      <c r="CB125" s="34">
        <v>1002</v>
      </c>
      <c r="CZ125" s="5">
        <v>0</v>
      </c>
    </row>
    <row r="126" spans="1:57" ht="12.75">
      <c r="A126" s="35"/>
      <c r="B126" s="36" t="s">
        <v>14</v>
      </c>
      <c r="C126" s="37" t="str">
        <f>CONCATENATE(B112," ",C112)</f>
        <v>767 Konstrukce zámečnické</v>
      </c>
      <c r="D126" s="38"/>
      <c r="E126" s="39"/>
      <c r="F126" s="40"/>
      <c r="G126" s="41">
        <f>SUM(G112:G125)</f>
        <v>0</v>
      </c>
      <c r="O126" s="27">
        <v>4</v>
      </c>
      <c r="BA126" s="42">
        <f>SUM(BA112:BA125)</f>
        <v>0</v>
      </c>
      <c r="BB126" s="42">
        <f>SUM(BB112:BB125)</f>
        <v>0</v>
      </c>
      <c r="BC126" s="42">
        <f>SUM(BC112:BC125)</f>
        <v>0</v>
      </c>
      <c r="BD126" s="42">
        <f>SUM(BD112:BD125)</f>
        <v>0</v>
      </c>
      <c r="BE126" s="42">
        <f>SUM(BE112:BE125)</f>
        <v>0</v>
      </c>
    </row>
    <row r="127" spans="1:15" ht="12.75">
      <c r="A127" s="20" t="s">
        <v>10</v>
      </c>
      <c r="B127" s="21" t="s">
        <v>242</v>
      </c>
      <c r="C127" s="22" t="s">
        <v>243</v>
      </c>
      <c r="D127" s="23"/>
      <c r="E127" s="24"/>
      <c r="F127" s="24"/>
      <c r="G127" s="25"/>
      <c r="H127" s="26"/>
      <c r="I127" s="26"/>
      <c r="O127" s="27">
        <v>1</v>
      </c>
    </row>
    <row r="128" spans="1:104" ht="12.75">
      <c r="A128" s="28">
        <v>111</v>
      </c>
      <c r="B128" s="29" t="s">
        <v>244</v>
      </c>
      <c r="C128" s="30" t="s">
        <v>245</v>
      </c>
      <c r="D128" s="31" t="s">
        <v>18</v>
      </c>
      <c r="E128" s="32">
        <v>6.1</v>
      </c>
      <c r="F128" s="32">
        <v>0</v>
      </c>
      <c r="G128" s="33">
        <f>E128*F128</f>
        <v>0</v>
      </c>
      <c r="O128" s="27">
        <v>2</v>
      </c>
      <c r="AA128" s="5">
        <v>1</v>
      </c>
      <c r="AB128" s="5">
        <v>7</v>
      </c>
      <c r="AC128" s="5">
        <v>7</v>
      </c>
      <c r="AZ128" s="5">
        <v>2</v>
      </c>
      <c r="BA128" s="5">
        <f>IF(AZ128=1,G128,0)</f>
        <v>0</v>
      </c>
      <c r="BB128" s="5">
        <f>IF(AZ128=2,G128,0)</f>
        <v>0</v>
      </c>
      <c r="BC128" s="5">
        <f>IF(AZ128=3,G128,0)</f>
        <v>0</v>
      </c>
      <c r="BD128" s="5">
        <f>IF(AZ128=4,G128,0)</f>
        <v>0</v>
      </c>
      <c r="BE128" s="5">
        <f>IF(AZ128=5,G128,0)</f>
        <v>0</v>
      </c>
      <c r="CA128" s="34">
        <v>1</v>
      </c>
      <c r="CB128" s="34">
        <v>7</v>
      </c>
      <c r="CZ128" s="5">
        <v>0.00059</v>
      </c>
    </row>
    <row r="129" spans="1:104" ht="12.75">
      <c r="A129" s="28">
        <v>112</v>
      </c>
      <c r="B129" s="29" t="s">
        <v>246</v>
      </c>
      <c r="C129" s="30" t="s">
        <v>247</v>
      </c>
      <c r="D129" s="31" t="s">
        <v>18</v>
      </c>
      <c r="E129" s="32">
        <v>3.2</v>
      </c>
      <c r="F129" s="32">
        <v>0</v>
      </c>
      <c r="G129" s="33">
        <f>E129*F129</f>
        <v>0</v>
      </c>
      <c r="O129" s="27">
        <v>2</v>
      </c>
      <c r="AA129" s="5">
        <v>1</v>
      </c>
      <c r="AB129" s="5">
        <v>7</v>
      </c>
      <c r="AC129" s="5">
        <v>7</v>
      </c>
      <c r="AZ129" s="5">
        <v>2</v>
      </c>
      <c r="BA129" s="5">
        <f>IF(AZ129=1,G129,0)</f>
        <v>0</v>
      </c>
      <c r="BB129" s="5">
        <f>IF(AZ129=2,G129,0)</f>
        <v>0</v>
      </c>
      <c r="BC129" s="5">
        <f>IF(AZ129=3,G129,0)</f>
        <v>0</v>
      </c>
      <c r="BD129" s="5">
        <f>IF(AZ129=4,G129,0)</f>
        <v>0</v>
      </c>
      <c r="BE129" s="5">
        <f>IF(AZ129=5,G129,0)</f>
        <v>0</v>
      </c>
      <c r="CA129" s="34">
        <v>1</v>
      </c>
      <c r="CB129" s="34">
        <v>7</v>
      </c>
      <c r="CZ129" s="5">
        <v>0.00028</v>
      </c>
    </row>
    <row r="130" spans="1:104" ht="12.75">
      <c r="A130" s="28">
        <v>113</v>
      </c>
      <c r="B130" s="29" t="s">
        <v>248</v>
      </c>
      <c r="C130" s="30" t="s">
        <v>249</v>
      </c>
      <c r="D130" s="31" t="s">
        <v>18</v>
      </c>
      <c r="E130" s="32">
        <v>275.4</v>
      </c>
      <c r="F130" s="32">
        <v>0</v>
      </c>
      <c r="G130" s="33">
        <f>E130*F130</f>
        <v>0</v>
      </c>
      <c r="O130" s="27">
        <v>2</v>
      </c>
      <c r="AA130" s="5">
        <v>1</v>
      </c>
      <c r="AB130" s="5">
        <v>7</v>
      </c>
      <c r="AC130" s="5">
        <v>7</v>
      </c>
      <c r="AZ130" s="5">
        <v>2</v>
      </c>
      <c r="BA130" s="5">
        <f>IF(AZ130=1,G130,0)</f>
        <v>0</v>
      </c>
      <c r="BB130" s="5">
        <f>IF(AZ130=2,G130,0)</f>
        <v>0</v>
      </c>
      <c r="BC130" s="5">
        <f>IF(AZ130=3,G130,0)</f>
        <v>0</v>
      </c>
      <c r="BD130" s="5">
        <f>IF(AZ130=4,G130,0)</f>
        <v>0</v>
      </c>
      <c r="BE130" s="5">
        <f>IF(AZ130=5,G130,0)</f>
        <v>0</v>
      </c>
      <c r="CA130" s="34">
        <v>1</v>
      </c>
      <c r="CB130" s="34">
        <v>7</v>
      </c>
      <c r="CZ130" s="5">
        <v>0.00021</v>
      </c>
    </row>
    <row r="131" spans="1:57" ht="12.75">
      <c r="A131" s="35"/>
      <c r="B131" s="36" t="s">
        <v>14</v>
      </c>
      <c r="C131" s="37" t="str">
        <f>CONCATENATE(B127," ",C127)</f>
        <v>783 Nátěry</v>
      </c>
      <c r="D131" s="38"/>
      <c r="E131" s="39"/>
      <c r="F131" s="40"/>
      <c r="G131" s="41">
        <f>SUM(G127:G130)</f>
        <v>0</v>
      </c>
      <c r="O131" s="27">
        <v>4</v>
      </c>
      <c r="BA131" s="42">
        <f>SUM(BA127:BA130)</f>
        <v>0</v>
      </c>
      <c r="BB131" s="42">
        <f>SUM(BB127:BB130)</f>
        <v>0</v>
      </c>
      <c r="BC131" s="42">
        <f>SUM(BC127:BC130)</f>
        <v>0</v>
      </c>
      <c r="BD131" s="42">
        <f>SUM(BD127:BD130)</f>
        <v>0</v>
      </c>
      <c r="BE131" s="42">
        <f>SUM(BE127:BE130)</f>
        <v>0</v>
      </c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  <row r="146" ht="12.75">
      <c r="E146" s="5"/>
    </row>
    <row r="147" ht="12.75">
      <c r="E147" s="5"/>
    </row>
    <row r="148" ht="12.75">
      <c r="E148" s="5"/>
    </row>
    <row r="149" ht="12.75">
      <c r="E149" s="5"/>
    </row>
    <row r="150" ht="12.75">
      <c r="E150" s="5"/>
    </row>
    <row r="151" ht="12.75">
      <c r="E151" s="5"/>
    </row>
    <row r="152" ht="12.75">
      <c r="E152" s="5"/>
    </row>
    <row r="153" ht="12.75">
      <c r="E153" s="5"/>
    </row>
    <row r="154" ht="12.75">
      <c r="E154" s="5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spans="1:2" ht="12.75">
      <c r="A190" s="44"/>
      <c r="B190" s="44"/>
    </row>
    <row r="191" spans="1:7" ht="12.75">
      <c r="A191" s="43"/>
      <c r="B191" s="43"/>
      <c r="C191" s="46"/>
      <c r="D191" s="46"/>
      <c r="E191" s="47"/>
      <c r="F191" s="46"/>
      <c r="G191" s="48"/>
    </row>
    <row r="192" spans="1:7" ht="12.75">
      <c r="A192" s="49"/>
      <c r="B192" s="49"/>
      <c r="C192" s="43"/>
      <c r="D192" s="43"/>
      <c r="E192" s="50"/>
      <c r="F192" s="43"/>
      <c r="G192" s="43"/>
    </row>
    <row r="193" spans="1:7" ht="12.75">
      <c r="A193" s="43"/>
      <c r="B193" s="43"/>
      <c r="C193" s="43"/>
      <c r="D193" s="43"/>
      <c r="E193" s="50"/>
      <c r="F193" s="43"/>
      <c r="G193" s="43"/>
    </row>
    <row r="194" spans="1:7" ht="12.75">
      <c r="A194" s="43"/>
      <c r="B194" s="43"/>
      <c r="C194" s="43"/>
      <c r="D194" s="43"/>
      <c r="E194" s="50"/>
      <c r="F194" s="43"/>
      <c r="G194" s="43"/>
    </row>
    <row r="195" spans="1:7" ht="12.75">
      <c r="A195" s="43"/>
      <c r="B195" s="43"/>
      <c r="C195" s="43"/>
      <c r="D195" s="43"/>
      <c r="E195" s="50"/>
      <c r="F195" s="43"/>
      <c r="G195" s="43"/>
    </row>
    <row r="196" spans="1:7" ht="12.75">
      <c r="A196" s="43"/>
      <c r="B196" s="43"/>
      <c r="C196" s="43"/>
      <c r="D196" s="43"/>
      <c r="E196" s="50"/>
      <c r="F196" s="43"/>
      <c r="G196" s="43"/>
    </row>
    <row r="197" spans="1:7" ht="12.75">
      <c r="A197" s="43"/>
      <c r="B197" s="43"/>
      <c r="C197" s="43"/>
      <c r="D197" s="43"/>
      <c r="E197" s="50"/>
      <c r="F197" s="43"/>
      <c r="G197" s="43"/>
    </row>
    <row r="198" spans="1:7" ht="12.75">
      <c r="A198" s="43"/>
      <c r="B198" s="43"/>
      <c r="C198" s="43"/>
      <c r="D198" s="43"/>
      <c r="E198" s="50"/>
      <c r="F198" s="43"/>
      <c r="G198" s="43"/>
    </row>
    <row r="199" spans="1:7" ht="12.75">
      <c r="A199" s="43"/>
      <c r="B199" s="43"/>
      <c r="C199" s="43"/>
      <c r="D199" s="43"/>
      <c r="E199" s="50"/>
      <c r="F199" s="43"/>
      <c r="G199" s="43"/>
    </row>
    <row r="200" spans="1:7" ht="12.75">
      <c r="A200" s="43"/>
      <c r="B200" s="43"/>
      <c r="C200" s="43"/>
      <c r="D200" s="43"/>
      <c r="E200" s="50"/>
      <c r="F200" s="43"/>
      <c r="G200" s="43"/>
    </row>
    <row r="201" spans="1:7" ht="12.75">
      <c r="A201" s="43"/>
      <c r="B201" s="43"/>
      <c r="C201" s="43"/>
      <c r="D201" s="43"/>
      <c r="E201" s="50"/>
      <c r="F201" s="43"/>
      <c r="G201" s="43"/>
    </row>
    <row r="202" spans="1:7" ht="12.75">
      <c r="A202" s="43"/>
      <c r="B202" s="43"/>
      <c r="C202" s="43"/>
      <c r="D202" s="43"/>
      <c r="E202" s="50"/>
      <c r="F202" s="43"/>
      <c r="G202" s="43"/>
    </row>
    <row r="203" spans="1:7" ht="12.75">
      <c r="A203" s="43"/>
      <c r="B203" s="43"/>
      <c r="C203" s="43"/>
      <c r="D203" s="43"/>
      <c r="E203" s="50"/>
      <c r="F203" s="43"/>
      <c r="G203" s="43"/>
    </row>
    <row r="204" spans="1:7" ht="12.75">
      <c r="A204" s="43"/>
      <c r="B204" s="43"/>
      <c r="C204" s="43"/>
      <c r="D204" s="43"/>
      <c r="E204" s="50"/>
      <c r="F204" s="43"/>
      <c r="G204" s="43"/>
    </row>
  </sheetData>
  <sheetProtection/>
  <mergeCells count="3">
    <mergeCell ref="A2:B2"/>
    <mergeCell ref="A3:B3"/>
    <mergeCell ref="E3:G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Bořek Pštross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 Pštross</dc:creator>
  <cp:keywords/>
  <dc:description/>
  <cp:lastModifiedBy> </cp:lastModifiedBy>
  <dcterms:created xsi:type="dcterms:W3CDTF">2011-03-17T07:08:08Z</dcterms:created>
  <dcterms:modified xsi:type="dcterms:W3CDTF">2012-01-09T09:11:13Z</dcterms:modified>
  <cp:category/>
  <cp:version/>
  <cp:contentType/>
  <cp:contentStatus/>
</cp:coreProperties>
</file>