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470" windowHeight="11430" activeTab="1"/>
  </bookViews>
  <sheets>
    <sheet name="Příloha smlouvy č. 1" sheetId="7" r:id="rId1"/>
    <sheet name="Příloha smlouvy č. 2" sheetId="8" r:id="rId2"/>
  </sheets>
  <definedNames>
    <definedName name="_xlnm.Print_Area" localSheetId="0">'Příloha smlouvy č. 1'!$A$1:$G$29</definedName>
    <definedName name="_xlnm.Print_Area" localSheetId="1">'Příloha smlouvy č. 2'!$A$1:$P$31</definedName>
    <definedName name="_xlnm.Print_Titles" localSheetId="0">'Příloha smlouvy č. 1'!$2:$2</definedName>
    <definedName name="_xlnm.Print_Titles" localSheetId="1">'Příloha smlouvy č. 2'!$3:$3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<sst xmlns="http://schemas.openxmlformats.org/spreadsheetml/2006/main" count="162" uniqueCount="72">
  <si>
    <t>IDVT</t>
  </si>
  <si>
    <t>pořadové číslo</t>
  </si>
  <si>
    <t>název stavební akce</t>
  </si>
  <si>
    <t>číslo         stavební akce</t>
  </si>
  <si>
    <t>Vojenický potok</t>
  </si>
  <si>
    <t>IDVT 10171695,Opočno,oprava rozdělovacího objektu</t>
  </si>
  <si>
    <t>Sloupnický potok</t>
  </si>
  <si>
    <t>Sloupnický potok, Dolníá Sloupnice ř. km 8,220-8,450; 9,200-9,470, těžení nánosů, oprava úpravy</t>
  </si>
  <si>
    <t>Houdkovický potok</t>
  </si>
  <si>
    <t>Houdkovický potok, Semechnice, oprava opevnění, ř. km 0,080 - 0,270</t>
  </si>
  <si>
    <t>Slatinka</t>
  </si>
  <si>
    <t>Slatinka s přítoky, Slatina, ř.km 0,000-4,800, oprava úpravy</t>
  </si>
  <si>
    <t>PP od dráhy</t>
  </si>
  <si>
    <t>PP Slatinky</t>
  </si>
  <si>
    <t>Inkovec</t>
  </si>
  <si>
    <t>Odtok z Končinského rybníka</t>
  </si>
  <si>
    <t>PP Inkovce</t>
  </si>
  <si>
    <t>Pertoltický potok</t>
  </si>
  <si>
    <t>Pertoltický potok, Dolní Pertoltice, oprava zdí a stupňů, ř.km 3,348-3,750</t>
  </si>
  <si>
    <t>Šumburský potok</t>
  </si>
  <si>
    <t>Šumburský potok, Tanvald, oprava koryta, ř. km 0,430 - 0,650</t>
  </si>
  <si>
    <t>Jordán</t>
  </si>
  <si>
    <t xml:space="preserve">Jordán, Rožnov, oprava dlažeb, ř. km 5,600 - 5,740                                                         </t>
  </si>
  <si>
    <t>Jordán, Rožnov, oprava dlažeb, ř. km 5,170 - 5,600</t>
  </si>
  <si>
    <t>Radečka</t>
  </si>
  <si>
    <t>Radečka, Úpice, oprava koryta, ř. km 0,630 - 0,770</t>
  </si>
  <si>
    <t>Černilovský potok</t>
  </si>
  <si>
    <t>Černilovský potok, Újezd - Černilov, odstranění nánosů, ř. km 4,800 - 5,900</t>
  </si>
  <si>
    <t>Jásenná</t>
  </si>
  <si>
    <t>10178481    10178482</t>
  </si>
  <si>
    <t>9051014218; 9051014219</t>
  </si>
  <si>
    <t>IDVT 10178482, Činěves, odstranění nánosů ř.km 0,037 - 1,100</t>
  </si>
  <si>
    <t>Bohuslavický potok</t>
  </si>
  <si>
    <t>Poldr Bohuslavice, oprava odvodnění vzdušné paty hráze</t>
  </si>
  <si>
    <t>Šiřina</t>
  </si>
  <si>
    <t>Šiřina, Vrbová Lhota-Sokoleč, obnova koryta, ř.km 0,6-1,9</t>
  </si>
  <si>
    <t>bezejmenný vodní tok</t>
  </si>
  <si>
    <t>IDVT 10175889, Bernardov, odstranění nánosů, ř.km 0,000-1,700</t>
  </si>
  <si>
    <t>DVT, oblast Holicko, odtěžení sedimentů</t>
  </si>
  <si>
    <t>Závod / PT úsek</t>
  </si>
  <si>
    <t>Z2 / VM</t>
  </si>
  <si>
    <t>Lodrantka</t>
  </si>
  <si>
    <t>Zásadnický potok</t>
  </si>
  <si>
    <t>Z1 / JBN</t>
  </si>
  <si>
    <t>Z1 / HK</t>
  </si>
  <si>
    <t>Z2 / PCE</t>
  </si>
  <si>
    <r>
      <t>inventární  č. úpravy</t>
    </r>
    <r>
      <rPr>
        <b/>
        <i/>
        <sz val="9"/>
        <color theme="8"/>
        <rFont val="Calibri"/>
        <family val="2"/>
        <scheme val="minor"/>
      </rPr>
      <t xml:space="preserve">                    </t>
    </r>
  </si>
  <si>
    <t>Jásenná , Starý Ples, odstranění nánosů, ř. km. 0,960 - 2,300</t>
  </si>
  <si>
    <t>Nedomický potok</t>
  </si>
  <si>
    <t>Nedomický potok, IDVT 10182831, Nedomice, oprava koryta v ř.km 3,400-5,700</t>
  </si>
  <si>
    <t>Tišický potok</t>
  </si>
  <si>
    <t>Tišický potok, IDVT 10185643, Všetaty, oprava koryta, ř.km 3,250-3,880</t>
  </si>
  <si>
    <t>Koprnický potok</t>
  </si>
  <si>
    <t>Koprnický potok, IDVT 10182327, Chlumín, oprava koryta v ř.km 1,800-3,000</t>
  </si>
  <si>
    <t>délka úpravy k MPV celkem              (v m)</t>
  </si>
  <si>
    <t>sazba za GP Kč/100 m</t>
  </si>
  <si>
    <t>sazba za geometrické zaměření       Kč/100 m</t>
  </si>
  <si>
    <t>délka pasportizovaného úseku                                          (v m)</t>
  </si>
  <si>
    <r>
      <t xml:space="preserve">v případě, že není k dispozici ověřená dokumentace stavby odpovídající jejímu skutečnému provedení dle vydaných povolení (dle §125  zákona 183/2006 Sb., v platném znění), je nutné pořídit zjednodušenou dokumentaci (pasport stavby) - v této kolonce třeba stanovit délku HIM, pro níž je nutno vyhotovit pasport  (může být totožná s </t>
    </r>
    <r>
      <rPr>
        <sz val="11"/>
        <rFont val="Calibri"/>
        <family val="2"/>
        <scheme val="minor"/>
      </rPr>
      <t>délkou úpravy k MPV celkem) - údaj slouží pro kalkulaci nákladů na vyhotovení pasportu VD (sazba Kč/ 100m)</t>
    </r>
  </si>
  <si>
    <t>100                            220</t>
  </si>
  <si>
    <t>počet m.j.    (100m)</t>
  </si>
  <si>
    <t>název DVT</t>
  </si>
  <si>
    <t>cena za I. etapu prací                         (v Kč)</t>
  </si>
  <si>
    <t>cena za II. etapu prací                         (v Kč)</t>
  </si>
  <si>
    <t>cena za zajištění MPV celkem</t>
  </si>
  <si>
    <t>Příloha č. 1 - Seznam liniových úprav koryt drobných vodních toků k majetkoprávnímu vypořádání (MPV)</t>
  </si>
  <si>
    <t>I. etapa - geodetické práce</t>
  </si>
  <si>
    <r>
      <t>inventární  č. úpravy</t>
    </r>
    <r>
      <rPr>
        <b/>
        <i/>
        <sz val="10"/>
        <color theme="8"/>
        <rFont val="Arial"/>
        <family val="2"/>
      </rPr>
      <t xml:space="preserve">                    </t>
    </r>
  </si>
  <si>
    <t>II. etapa - majetkoprávní vypořádání</t>
  </si>
  <si>
    <r>
      <t>cena za 1 kupní  smlouvu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 xml:space="preserve">vč. správních poplatků a znaleckých posudků </t>
    </r>
    <r>
      <rPr>
        <sz val="10"/>
        <color theme="1"/>
        <rFont val="Arial"/>
        <family val="2"/>
      </rPr>
      <t xml:space="preserve">         </t>
    </r>
    <r>
      <rPr>
        <b/>
        <sz val="10"/>
        <color theme="1"/>
        <rFont val="Arial"/>
        <family val="2"/>
      </rPr>
      <t>(Kč/ks)</t>
    </r>
  </si>
  <si>
    <r>
      <rPr>
        <b/>
        <u val="single"/>
        <sz val="10"/>
        <color theme="1"/>
        <rFont val="Arial"/>
        <family val="2"/>
      </rPr>
      <t>ODHAD</t>
    </r>
    <r>
      <rPr>
        <b/>
        <sz val="10"/>
        <color theme="1"/>
        <rFont val="Arial"/>
        <family val="2"/>
      </rPr>
      <t xml:space="preserve"> počtu LV k vypořádání </t>
    </r>
  </si>
  <si>
    <t>Příloha č. 2 - Cenová nabídka na splnění předmětu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</si>
</sst>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i/>
      <sz val="9"/>
      <color theme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8" tint="-0.24997000396251678"/>
      <name val="Calibri"/>
      <family val="2"/>
      <scheme val="minor"/>
    </font>
    <font>
      <sz val="11"/>
      <color theme="8" tint="-0.24997000396251678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8"/>
      <name val="Arial"/>
      <family val="2"/>
    </font>
    <font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 style="double"/>
      <bottom style="thin"/>
    </border>
    <border>
      <left style="medium"/>
      <right style="thin"/>
      <top style="medium"/>
      <bottom style="double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medium"/>
      <bottom style="double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7"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2" xfId="0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1" fontId="1" fillId="0" borderId="2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horizontal="left" vertical="center" wrapText="1"/>
      <protection/>
    </xf>
    <xf numFmtId="0" fontId="11" fillId="0" borderId="1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horizontal="left" vertical="center"/>
      <protection/>
    </xf>
    <xf numFmtId="1" fontId="1" fillId="0" borderId="1" xfId="0" applyNumberFormat="1" applyFont="1" applyFill="1" applyBorder="1" applyAlignment="1" applyProtection="1">
      <alignment horizontal="center" vertical="center" wrapText="1"/>
      <protection/>
    </xf>
    <xf numFmtId="1" fontId="1" fillId="0" borderId="1" xfId="0" applyNumberFormat="1" applyFont="1" applyFill="1" applyBorder="1" applyAlignment="1" applyProtection="1">
      <alignment horizontal="center" vertical="center"/>
      <protection/>
    </xf>
    <xf numFmtId="1" fontId="1" fillId="0" borderId="2" xfId="0" applyNumberFormat="1" applyFont="1" applyFill="1" applyBorder="1" applyAlignment="1" applyProtection="1">
      <alignment horizontal="center" vertical="center"/>
      <protection/>
    </xf>
    <xf numFmtId="0" fontId="11" fillId="0" borderId="6" xfId="0" applyFont="1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 applyProtection="1">
      <alignment horizontal="left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left" vertical="center"/>
      <protection/>
    </xf>
    <xf numFmtId="0" fontId="11" fillId="0" borderId="2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4" xfId="0" applyFont="1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3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Font="1" applyBorder="1" applyAlignment="1" applyProtection="1">
      <alignment horizontal="center" vertical="center" wrapText="1"/>
      <protection/>
    </xf>
    <xf numFmtId="1" fontId="1" fillId="0" borderId="1" xfId="0" applyNumberFormat="1" applyFont="1" applyBorder="1" applyAlignment="1" applyProtection="1">
      <alignment horizontal="center" vertical="center" wrapText="1"/>
      <protection/>
    </xf>
    <xf numFmtId="0" fontId="11" fillId="0" borderId="2" xfId="0" applyFont="1" applyBorder="1" applyAlignment="1" applyProtection="1">
      <alignment horizontal="left" vertical="center"/>
      <protection/>
    </xf>
    <xf numFmtId="1" fontId="1" fillId="0" borderId="2" xfId="0" applyNumberFormat="1" applyFont="1" applyBorder="1" applyAlignment="1" applyProtection="1">
      <alignment horizontal="center" vertical="center" wrapText="1"/>
      <protection/>
    </xf>
    <xf numFmtId="1" fontId="1" fillId="0" borderId="13" xfId="0" applyNumberFormat="1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horizontal="center" vertical="center" wrapText="1"/>
      <protection/>
    </xf>
    <xf numFmtId="0" fontId="11" fillId="0" borderId="8" xfId="0" applyFont="1" applyBorder="1" applyAlignment="1" applyProtection="1">
      <alignment horizontal="left" vertical="center" wrapText="1"/>
      <protection/>
    </xf>
    <xf numFmtId="0" fontId="11" fillId="0" borderId="8" xfId="0" applyFont="1" applyBorder="1" applyAlignment="1" applyProtection="1">
      <alignment horizontal="center" vertical="center"/>
      <protection/>
    </xf>
    <xf numFmtId="1" fontId="1" fillId="0" borderId="8" xfId="0" applyNumberFormat="1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2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2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15" xfId="0" applyFont="1" applyBorder="1" applyAlignment="1" applyProtection="1">
      <alignment horizontal="left" vertical="center"/>
      <protection/>
    </xf>
    <xf numFmtId="0" fontId="1" fillId="0" borderId="2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9" fillId="3" borderId="7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  <protection locked="0"/>
    </xf>
    <xf numFmtId="0" fontId="6" fillId="5" borderId="23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11" fillId="0" borderId="14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2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2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15" xfId="0" applyFont="1" applyBorder="1" applyAlignment="1" applyProtection="1">
      <alignment horizontal="left" vertical="center"/>
      <protection/>
    </xf>
    <xf numFmtId="0" fontId="9" fillId="6" borderId="13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/>
      <protection/>
    </xf>
    <xf numFmtId="0" fontId="9" fillId="3" borderId="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  <xf numFmtId="1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11" fillId="0" borderId="5" xfId="0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>
      <alignment horizontal="center" vertical="center"/>
      <protection/>
    </xf>
    <xf numFmtId="0" fontId="9" fillId="4" borderId="9" xfId="0" applyFont="1" applyFill="1" applyBorder="1" applyAlignment="1" applyProtection="1">
      <alignment horizontal="center" vertical="center" wrapText="1"/>
      <protection/>
    </xf>
    <xf numFmtId="0" fontId="9" fillId="6" borderId="26" xfId="0" applyFont="1" applyFill="1" applyBorder="1" applyAlignment="1" applyProtection="1">
      <alignment horizont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zoomScale="93" zoomScaleNormal="93" workbookViewId="0" topLeftCell="A1">
      <pane ySplit="1" topLeftCell="A2" activePane="bottomLeft" state="frozen"/>
      <selection pane="bottomLeft" activeCell="E36" sqref="E36"/>
    </sheetView>
  </sheetViews>
  <sheetFormatPr defaultColWidth="9.140625" defaultRowHeight="15"/>
  <cols>
    <col min="1" max="1" width="9.8515625" style="12" customWidth="1"/>
    <col min="2" max="2" width="15.7109375" style="10" bestFit="1" customWidth="1"/>
    <col min="3" max="3" width="56.8515625" style="0" customWidth="1"/>
    <col min="4" max="4" width="16.421875" style="10" customWidth="1"/>
    <col min="5" max="5" width="23.28125" style="0" customWidth="1"/>
    <col min="6" max="6" width="15.7109375" style="10" customWidth="1"/>
    <col min="7" max="7" width="16.421875" style="10" customWidth="1"/>
  </cols>
  <sheetData>
    <row r="1" spans="1:7" ht="38.25" customHeight="1" thickBot="1">
      <c r="A1" s="123" t="s">
        <v>65</v>
      </c>
      <c r="B1" s="123"/>
      <c r="C1" s="123"/>
      <c r="D1" s="123"/>
      <c r="E1" s="123"/>
      <c r="F1" s="123"/>
      <c r="G1" s="123"/>
    </row>
    <row r="2" spans="1:7" ht="84.75" customHeight="1" thickBot="1">
      <c r="A2" s="35" t="s">
        <v>1</v>
      </c>
      <c r="B2" s="19" t="s">
        <v>39</v>
      </c>
      <c r="C2" s="20" t="s">
        <v>2</v>
      </c>
      <c r="D2" s="20" t="s">
        <v>3</v>
      </c>
      <c r="E2" s="19" t="s">
        <v>61</v>
      </c>
      <c r="F2" s="19" t="s">
        <v>0</v>
      </c>
      <c r="G2" s="59" t="s">
        <v>46</v>
      </c>
    </row>
    <row r="3" spans="1:7" s="15" customFormat="1" ht="30" customHeight="1" thickTop="1">
      <c r="A3" s="33">
        <v>1</v>
      </c>
      <c r="B3" s="34" t="s">
        <v>43</v>
      </c>
      <c r="C3" s="49" t="s">
        <v>18</v>
      </c>
      <c r="D3" s="44">
        <v>133150073</v>
      </c>
      <c r="E3" s="47" t="s">
        <v>17</v>
      </c>
      <c r="F3" s="44">
        <v>10185206</v>
      </c>
      <c r="G3" s="52">
        <v>9051012899</v>
      </c>
    </row>
    <row r="4" spans="1:7" ht="30" customHeight="1">
      <c r="A4" s="21">
        <v>2</v>
      </c>
      <c r="B4" s="45" t="s">
        <v>43</v>
      </c>
      <c r="C4" s="5" t="s">
        <v>20</v>
      </c>
      <c r="D4" s="7">
        <v>139150012</v>
      </c>
      <c r="E4" s="1" t="s">
        <v>19</v>
      </c>
      <c r="F4" s="7">
        <v>10112206</v>
      </c>
      <c r="G4" s="22">
        <v>9051005343</v>
      </c>
    </row>
    <row r="5" spans="1:7" ht="30" customHeight="1">
      <c r="A5" s="42">
        <v>3</v>
      </c>
      <c r="B5" s="45" t="s">
        <v>43</v>
      </c>
      <c r="C5" s="50" t="s">
        <v>49</v>
      </c>
      <c r="D5" s="45">
        <v>133150071</v>
      </c>
      <c r="E5" s="38" t="s">
        <v>48</v>
      </c>
      <c r="F5" s="45">
        <v>10182831</v>
      </c>
      <c r="G5" s="53">
        <v>9051013686</v>
      </c>
    </row>
    <row r="6" spans="1:7" ht="30" customHeight="1">
      <c r="A6" s="42">
        <v>4</v>
      </c>
      <c r="B6" s="45" t="s">
        <v>43</v>
      </c>
      <c r="C6" s="50" t="s">
        <v>51</v>
      </c>
      <c r="D6" s="45">
        <v>133160029</v>
      </c>
      <c r="E6" s="38" t="s">
        <v>50</v>
      </c>
      <c r="F6" s="45">
        <v>10185643</v>
      </c>
      <c r="G6" s="53">
        <v>9051013730</v>
      </c>
    </row>
    <row r="7" spans="1:7" ht="30" customHeight="1">
      <c r="A7" s="42">
        <v>5</v>
      </c>
      <c r="B7" s="45" t="s">
        <v>43</v>
      </c>
      <c r="C7" s="50" t="s">
        <v>53</v>
      </c>
      <c r="D7" s="45">
        <v>133150072</v>
      </c>
      <c r="E7" s="38" t="s">
        <v>52</v>
      </c>
      <c r="F7" s="45">
        <v>10182327</v>
      </c>
      <c r="G7" s="53">
        <v>9051013390</v>
      </c>
    </row>
    <row r="8" spans="1:7" ht="30" customHeight="1">
      <c r="A8" s="23">
        <v>6</v>
      </c>
      <c r="B8" s="8" t="s">
        <v>44</v>
      </c>
      <c r="C8" s="6" t="s">
        <v>22</v>
      </c>
      <c r="D8" s="11">
        <v>111150036</v>
      </c>
      <c r="E8" s="3" t="s">
        <v>21</v>
      </c>
      <c r="F8" s="13">
        <v>10185368</v>
      </c>
      <c r="G8" s="25">
        <v>9051013022</v>
      </c>
    </row>
    <row r="9" spans="1:7" ht="30" customHeight="1">
      <c r="A9" s="23">
        <v>7</v>
      </c>
      <c r="B9" s="8" t="s">
        <v>44</v>
      </c>
      <c r="C9" s="6" t="s">
        <v>23</v>
      </c>
      <c r="D9" s="11">
        <v>111150059</v>
      </c>
      <c r="E9" s="3" t="s">
        <v>21</v>
      </c>
      <c r="F9" s="13">
        <v>10185368</v>
      </c>
      <c r="G9" s="60">
        <v>9051013022</v>
      </c>
    </row>
    <row r="10" spans="1:7" ht="30" customHeight="1">
      <c r="A10" s="24">
        <v>8</v>
      </c>
      <c r="B10" s="8" t="s">
        <v>44</v>
      </c>
      <c r="C10" s="6" t="s">
        <v>25</v>
      </c>
      <c r="D10" s="8">
        <v>111150035</v>
      </c>
      <c r="E10" s="3" t="s">
        <v>24</v>
      </c>
      <c r="F10" s="8">
        <v>10185355</v>
      </c>
      <c r="G10" s="25">
        <v>9051013101</v>
      </c>
    </row>
    <row r="11" spans="1:7" ht="30" customHeight="1">
      <c r="A11" s="24">
        <v>9</v>
      </c>
      <c r="B11" s="8" t="s">
        <v>44</v>
      </c>
      <c r="C11" s="6" t="s">
        <v>27</v>
      </c>
      <c r="D11" s="8">
        <v>111150028</v>
      </c>
      <c r="E11" s="3" t="s">
        <v>26</v>
      </c>
      <c r="F11" s="8">
        <v>10185373</v>
      </c>
      <c r="G11" s="25">
        <v>9051013265</v>
      </c>
    </row>
    <row r="12" spans="1:7" ht="30" customHeight="1">
      <c r="A12" s="33">
        <v>10</v>
      </c>
      <c r="B12" s="8" t="s">
        <v>44</v>
      </c>
      <c r="C12" s="6" t="s">
        <v>47</v>
      </c>
      <c r="D12" s="8">
        <v>111150023</v>
      </c>
      <c r="E12" s="3" t="s">
        <v>28</v>
      </c>
      <c r="F12" s="8">
        <v>10185364</v>
      </c>
      <c r="G12" s="25">
        <v>9051014900</v>
      </c>
    </row>
    <row r="13" spans="1:7" ht="30" customHeight="1">
      <c r="A13" s="21">
        <v>11</v>
      </c>
      <c r="B13" s="9" t="s">
        <v>44</v>
      </c>
      <c r="C13" s="6" t="s">
        <v>31</v>
      </c>
      <c r="D13" s="8">
        <v>111150043</v>
      </c>
      <c r="E13" s="4" t="s">
        <v>42</v>
      </c>
      <c r="F13" s="14" t="s">
        <v>29</v>
      </c>
      <c r="G13" s="26" t="s">
        <v>30</v>
      </c>
    </row>
    <row r="14" spans="1:7" ht="30" customHeight="1">
      <c r="A14" s="42">
        <v>12</v>
      </c>
      <c r="B14" s="7" t="s">
        <v>40</v>
      </c>
      <c r="C14" s="5" t="s">
        <v>33</v>
      </c>
      <c r="D14" s="16">
        <v>111150052</v>
      </c>
      <c r="E14" s="1" t="s">
        <v>32</v>
      </c>
      <c r="F14" s="7">
        <v>10185412</v>
      </c>
      <c r="G14" s="22">
        <v>9051015008</v>
      </c>
    </row>
    <row r="15" spans="1:7" ht="30" customHeight="1">
      <c r="A15" s="42">
        <v>13</v>
      </c>
      <c r="B15" s="45" t="s">
        <v>40</v>
      </c>
      <c r="C15" s="50" t="s">
        <v>5</v>
      </c>
      <c r="D15" s="45">
        <v>111150038</v>
      </c>
      <c r="E15" s="36" t="s">
        <v>4</v>
      </c>
      <c r="F15" s="45">
        <v>10185418</v>
      </c>
      <c r="G15" s="53">
        <v>9051014642</v>
      </c>
    </row>
    <row r="16" spans="1:7" ht="30" customHeight="1">
      <c r="A16" s="42">
        <v>14</v>
      </c>
      <c r="B16" s="45" t="s">
        <v>40</v>
      </c>
      <c r="C16" s="50" t="s">
        <v>7</v>
      </c>
      <c r="D16" s="45">
        <v>122160025</v>
      </c>
      <c r="E16" s="36" t="s">
        <v>6</v>
      </c>
      <c r="F16" s="45">
        <v>10100572</v>
      </c>
      <c r="G16" s="53">
        <v>9051013079</v>
      </c>
    </row>
    <row r="17" spans="1:7" ht="30" customHeight="1">
      <c r="A17" s="23">
        <v>15</v>
      </c>
      <c r="B17" s="45" t="s">
        <v>40</v>
      </c>
      <c r="C17" s="5" t="s">
        <v>9</v>
      </c>
      <c r="D17" s="7">
        <v>111150048</v>
      </c>
      <c r="E17" s="1" t="s">
        <v>8</v>
      </c>
      <c r="F17" s="7">
        <v>10171648</v>
      </c>
      <c r="G17" s="22">
        <v>9051013232</v>
      </c>
    </row>
    <row r="18" spans="1:7" ht="17.25" customHeight="1">
      <c r="A18" s="124">
        <v>16</v>
      </c>
      <c r="B18" s="127" t="s">
        <v>40</v>
      </c>
      <c r="C18" s="130" t="s">
        <v>11</v>
      </c>
      <c r="D18" s="127">
        <v>122160027</v>
      </c>
      <c r="E18" s="133" t="s">
        <v>10</v>
      </c>
      <c r="F18" s="127">
        <v>10185443</v>
      </c>
      <c r="G18" s="53">
        <v>9051013111</v>
      </c>
    </row>
    <row r="19" spans="1:7" ht="15">
      <c r="A19" s="125"/>
      <c r="B19" s="128"/>
      <c r="C19" s="131"/>
      <c r="D19" s="128"/>
      <c r="E19" s="134"/>
      <c r="F19" s="128"/>
      <c r="G19" s="22">
        <v>9051013112</v>
      </c>
    </row>
    <row r="20" spans="1:7" ht="15">
      <c r="A20" s="125"/>
      <c r="B20" s="128"/>
      <c r="C20" s="131"/>
      <c r="D20" s="128"/>
      <c r="E20" s="134"/>
      <c r="F20" s="128"/>
      <c r="G20" s="51">
        <v>9051014175</v>
      </c>
    </row>
    <row r="21" spans="1:7" ht="15.75" customHeight="1">
      <c r="A21" s="125"/>
      <c r="B21" s="128"/>
      <c r="C21" s="131"/>
      <c r="D21" s="128"/>
      <c r="E21" s="46" t="s">
        <v>12</v>
      </c>
      <c r="F21" s="43">
        <v>10172611</v>
      </c>
      <c r="G21" s="51">
        <v>9051013698</v>
      </c>
    </row>
    <row r="22" spans="1:7" ht="15">
      <c r="A22" s="125"/>
      <c r="B22" s="128"/>
      <c r="C22" s="131"/>
      <c r="D22" s="128"/>
      <c r="E22" s="1" t="s">
        <v>13</v>
      </c>
      <c r="F22" s="7">
        <v>10172602</v>
      </c>
      <c r="G22" s="22"/>
    </row>
    <row r="23" spans="1:7" ht="15">
      <c r="A23" s="125"/>
      <c r="B23" s="128"/>
      <c r="C23" s="131"/>
      <c r="D23" s="128"/>
      <c r="E23" s="46" t="s">
        <v>14</v>
      </c>
      <c r="F23" s="43">
        <v>10185444</v>
      </c>
      <c r="G23" s="51">
        <v>9051013041</v>
      </c>
    </row>
    <row r="24" spans="1:7" ht="30">
      <c r="A24" s="125"/>
      <c r="B24" s="128"/>
      <c r="C24" s="131"/>
      <c r="D24" s="128"/>
      <c r="E24" s="2" t="s">
        <v>15</v>
      </c>
      <c r="F24" s="7">
        <v>14000985</v>
      </c>
      <c r="G24" s="22"/>
    </row>
    <row r="25" spans="1:7" ht="15">
      <c r="A25" s="126"/>
      <c r="B25" s="129"/>
      <c r="C25" s="132"/>
      <c r="D25" s="129"/>
      <c r="E25" s="1" t="s">
        <v>16</v>
      </c>
      <c r="F25" s="7">
        <v>10172634</v>
      </c>
      <c r="G25" s="22">
        <v>9051013912</v>
      </c>
    </row>
    <row r="26" spans="1:7" ht="30" customHeight="1">
      <c r="A26" s="41">
        <v>17</v>
      </c>
      <c r="B26" s="39" t="s">
        <v>45</v>
      </c>
      <c r="C26" s="48" t="s">
        <v>35</v>
      </c>
      <c r="D26" s="43">
        <v>144150033</v>
      </c>
      <c r="E26" s="37" t="s">
        <v>34</v>
      </c>
      <c r="F26" s="43">
        <v>10178959</v>
      </c>
      <c r="G26" s="51">
        <v>9051015230</v>
      </c>
    </row>
    <row r="27" spans="1:7" ht="30" customHeight="1">
      <c r="A27" s="21">
        <v>18</v>
      </c>
      <c r="B27" s="16" t="s">
        <v>45</v>
      </c>
      <c r="C27" s="5" t="s">
        <v>37</v>
      </c>
      <c r="D27" s="7">
        <v>122150028</v>
      </c>
      <c r="E27" s="2" t="s">
        <v>36</v>
      </c>
      <c r="F27" s="7">
        <v>10175889</v>
      </c>
      <c r="G27" s="22">
        <v>9051013204</v>
      </c>
    </row>
    <row r="28" spans="1:7" ht="30" customHeight="1" thickBot="1">
      <c r="A28" s="27">
        <v>19</v>
      </c>
      <c r="B28" s="28" t="s">
        <v>45</v>
      </c>
      <c r="C28" s="29" t="s">
        <v>38</v>
      </c>
      <c r="D28" s="30">
        <v>122150034</v>
      </c>
      <c r="E28" s="31" t="s">
        <v>41</v>
      </c>
      <c r="F28" s="30">
        <v>10185448</v>
      </c>
      <c r="G28" s="32">
        <v>9051013090</v>
      </c>
    </row>
    <row r="29" spans="1:7" ht="42" customHeight="1">
      <c r="A29" s="54"/>
      <c r="B29" s="55"/>
      <c r="C29" s="56"/>
      <c r="D29" s="57"/>
      <c r="E29" s="58"/>
      <c r="F29" s="57"/>
      <c r="G29" s="57"/>
    </row>
    <row r="30" spans="1:16" s="10" customFormat="1" ht="15">
      <c r="A30" s="18"/>
      <c r="B30" s="18"/>
      <c r="C30" s="17"/>
      <c r="D30" s="17"/>
      <c r="E30" s="17"/>
      <c r="F30" s="17"/>
      <c r="G30" s="17"/>
      <c r="H30"/>
      <c r="I30"/>
      <c r="J30"/>
      <c r="K30"/>
      <c r="L30"/>
      <c r="M30"/>
      <c r="N30"/>
      <c r="O30"/>
      <c r="P30"/>
    </row>
    <row r="31" spans="1:16" s="10" customFormat="1" ht="57.75" customHeight="1" hidden="1">
      <c r="A31" s="120" t="s">
        <v>57</v>
      </c>
      <c r="B31" s="121"/>
      <c r="C31" s="122" t="s">
        <v>58</v>
      </c>
      <c r="D31" s="122"/>
      <c r="E31" s="122"/>
      <c r="F31" s="122"/>
      <c r="G31" s="122"/>
      <c r="H31"/>
      <c r="I31"/>
      <c r="J31"/>
      <c r="K31"/>
      <c r="L31"/>
      <c r="M31"/>
      <c r="N31"/>
      <c r="O31"/>
      <c r="P31"/>
    </row>
  </sheetData>
  <mergeCells count="9">
    <mergeCell ref="A31:B31"/>
    <mergeCell ref="C31:G31"/>
    <mergeCell ref="A1:G1"/>
    <mergeCell ref="A18:A25"/>
    <mergeCell ref="B18:B25"/>
    <mergeCell ref="C18:C25"/>
    <mergeCell ref="D18:D25"/>
    <mergeCell ref="E18:E20"/>
    <mergeCell ref="F18:F2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zoomScale="85" zoomScaleNormal="85" workbookViewId="0" topLeftCell="A1">
      <pane ySplit="1" topLeftCell="A2" activePane="bottomLeft" state="frozen"/>
      <selection pane="bottomLeft" activeCell="J8" sqref="J8"/>
    </sheetView>
  </sheetViews>
  <sheetFormatPr defaultColWidth="9.140625" defaultRowHeight="15"/>
  <cols>
    <col min="1" max="1" width="9.8515625" style="12" customWidth="1"/>
    <col min="2" max="2" width="15.7109375" style="10" bestFit="1" customWidth="1"/>
    <col min="3" max="3" width="39.7109375" style="0" customWidth="1"/>
    <col min="4" max="4" width="13.57421875" style="10" bestFit="1" customWidth="1"/>
    <col min="5" max="5" width="17.140625" style="0" customWidth="1"/>
    <col min="6" max="6" width="10.8515625" style="10" customWidth="1"/>
    <col min="7" max="7" width="12.8515625" style="10" bestFit="1" customWidth="1"/>
    <col min="8" max="8" width="14.57421875" style="10" bestFit="1" customWidth="1"/>
    <col min="9" max="9" width="10.8515625" style="10" customWidth="1"/>
    <col min="10" max="10" width="14.00390625" style="10" customWidth="1"/>
    <col min="11" max="11" width="13.7109375" style="10" customWidth="1"/>
    <col min="12" max="12" width="15.7109375" style="10" customWidth="1"/>
    <col min="13" max="13" width="13.8515625" style="10" customWidth="1"/>
    <col min="14" max="14" width="15.8515625" style="10" customWidth="1"/>
    <col min="15" max="15" width="17.7109375" style="10" customWidth="1"/>
    <col min="16" max="16" width="17.00390625" style="0" customWidth="1"/>
  </cols>
  <sheetData>
    <row r="1" spans="1:16" ht="38.25" customHeight="1">
      <c r="A1" s="123" t="s">
        <v>71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 ht="38.25" customHeight="1">
      <c r="A2" s="136" t="s">
        <v>1</v>
      </c>
      <c r="B2" s="135" t="s">
        <v>39</v>
      </c>
      <c r="C2" s="136" t="s">
        <v>2</v>
      </c>
      <c r="D2" s="136" t="s">
        <v>3</v>
      </c>
      <c r="E2" s="135" t="s">
        <v>61</v>
      </c>
      <c r="F2" s="135" t="s">
        <v>0</v>
      </c>
      <c r="G2" s="136" t="s">
        <v>67</v>
      </c>
      <c r="H2" s="137" t="s">
        <v>54</v>
      </c>
      <c r="I2" s="137" t="s">
        <v>60</v>
      </c>
      <c r="J2" s="139" t="s">
        <v>66</v>
      </c>
      <c r="K2" s="140"/>
      <c r="L2" s="154" t="s">
        <v>68</v>
      </c>
      <c r="M2" s="155"/>
      <c r="N2" s="155"/>
      <c r="O2" s="156"/>
      <c r="P2" s="152" t="s">
        <v>64</v>
      </c>
    </row>
    <row r="3" spans="1:16" ht="93.75" customHeight="1">
      <c r="A3" s="136"/>
      <c r="B3" s="135"/>
      <c r="C3" s="136"/>
      <c r="D3" s="136"/>
      <c r="E3" s="135"/>
      <c r="F3" s="135"/>
      <c r="G3" s="136"/>
      <c r="H3" s="138"/>
      <c r="I3" s="138"/>
      <c r="J3" s="61" t="s">
        <v>56</v>
      </c>
      <c r="K3" s="61" t="s">
        <v>62</v>
      </c>
      <c r="L3" s="62" t="s">
        <v>55</v>
      </c>
      <c r="M3" s="62" t="s">
        <v>70</v>
      </c>
      <c r="N3" s="62" t="s">
        <v>69</v>
      </c>
      <c r="O3" s="62" t="s">
        <v>63</v>
      </c>
      <c r="P3" s="153"/>
    </row>
    <row r="4" spans="1:16" s="15" customFormat="1" ht="30" customHeight="1">
      <c r="A4" s="67">
        <v>1</v>
      </c>
      <c r="B4" s="102" t="s">
        <v>43</v>
      </c>
      <c r="C4" s="104" t="s">
        <v>18</v>
      </c>
      <c r="D4" s="101">
        <v>133150073</v>
      </c>
      <c r="E4" s="107" t="s">
        <v>17</v>
      </c>
      <c r="F4" s="101">
        <v>10185206</v>
      </c>
      <c r="G4" s="101">
        <v>9051012899</v>
      </c>
      <c r="H4" s="68">
        <v>372</v>
      </c>
      <c r="I4" s="69">
        <v>4</v>
      </c>
      <c r="J4" s="108"/>
      <c r="K4" s="102">
        <f>I4*J4</f>
        <v>0</v>
      </c>
      <c r="L4" s="109"/>
      <c r="M4" s="159">
        <v>4</v>
      </c>
      <c r="N4" s="109"/>
      <c r="O4" s="102">
        <f>SUM(I4*L4+M4*N4)</f>
        <v>0</v>
      </c>
      <c r="P4" s="171">
        <f>K4+O4</f>
        <v>0</v>
      </c>
    </row>
    <row r="5" spans="1:16" ht="30" customHeight="1">
      <c r="A5" s="70">
        <v>2</v>
      </c>
      <c r="B5" s="102" t="s">
        <v>43</v>
      </c>
      <c r="C5" s="71" t="s">
        <v>20</v>
      </c>
      <c r="D5" s="72">
        <v>139150012</v>
      </c>
      <c r="E5" s="73" t="s">
        <v>19</v>
      </c>
      <c r="F5" s="72">
        <v>10112206</v>
      </c>
      <c r="G5" s="72">
        <v>9051005343</v>
      </c>
      <c r="H5" s="74">
        <v>187</v>
      </c>
      <c r="I5" s="74">
        <v>2</v>
      </c>
      <c r="J5" s="110"/>
      <c r="K5" s="102">
        <f aca="true" t="shared" si="0" ref="K5:K29">I5*J5</f>
        <v>0</v>
      </c>
      <c r="L5" s="111"/>
      <c r="M5" s="160">
        <v>16</v>
      </c>
      <c r="N5" s="111"/>
      <c r="O5" s="102">
        <f aca="true" t="shared" si="1" ref="O5:O29">SUM(I5*L5+M5*N5)</f>
        <v>0</v>
      </c>
      <c r="P5" s="171">
        <f aca="true" t="shared" si="2" ref="P5:P29">K5+O5</f>
        <v>0</v>
      </c>
    </row>
    <row r="6" spans="1:16" ht="30" customHeight="1">
      <c r="A6" s="99">
        <v>3</v>
      </c>
      <c r="B6" s="102" t="s">
        <v>43</v>
      </c>
      <c r="C6" s="105" t="s">
        <v>49</v>
      </c>
      <c r="D6" s="102">
        <v>133150071</v>
      </c>
      <c r="E6" s="105" t="s">
        <v>48</v>
      </c>
      <c r="F6" s="102">
        <v>10182831</v>
      </c>
      <c r="G6" s="102">
        <v>9051013686</v>
      </c>
      <c r="H6" s="75">
        <v>2300</v>
      </c>
      <c r="I6" s="76">
        <v>23</v>
      </c>
      <c r="J6" s="110"/>
      <c r="K6" s="102">
        <f t="shared" si="0"/>
        <v>0</v>
      </c>
      <c r="L6" s="111"/>
      <c r="M6" s="161">
        <v>20</v>
      </c>
      <c r="N6" s="111"/>
      <c r="O6" s="102">
        <f t="shared" si="1"/>
        <v>0</v>
      </c>
      <c r="P6" s="171">
        <f t="shared" si="2"/>
        <v>0</v>
      </c>
    </row>
    <row r="7" spans="1:16" ht="30" customHeight="1">
      <c r="A7" s="99">
        <v>4</v>
      </c>
      <c r="B7" s="102" t="s">
        <v>43</v>
      </c>
      <c r="C7" s="105" t="s">
        <v>51</v>
      </c>
      <c r="D7" s="102">
        <v>133160029</v>
      </c>
      <c r="E7" s="105" t="s">
        <v>50</v>
      </c>
      <c r="F7" s="102">
        <v>10185643</v>
      </c>
      <c r="G7" s="102">
        <v>9051013730</v>
      </c>
      <c r="H7" s="75">
        <v>630</v>
      </c>
      <c r="I7" s="76">
        <v>7</v>
      </c>
      <c r="J7" s="110"/>
      <c r="K7" s="102">
        <f t="shared" si="0"/>
        <v>0</v>
      </c>
      <c r="L7" s="111"/>
      <c r="M7" s="161">
        <v>10</v>
      </c>
      <c r="N7" s="111"/>
      <c r="O7" s="102">
        <f t="shared" si="1"/>
        <v>0</v>
      </c>
      <c r="P7" s="171">
        <f t="shared" si="2"/>
        <v>0</v>
      </c>
    </row>
    <row r="8" spans="1:16" ht="30" customHeight="1">
      <c r="A8" s="99">
        <v>5</v>
      </c>
      <c r="B8" s="102" t="s">
        <v>43</v>
      </c>
      <c r="C8" s="105" t="s">
        <v>53</v>
      </c>
      <c r="D8" s="102">
        <v>133150072</v>
      </c>
      <c r="E8" s="105" t="s">
        <v>52</v>
      </c>
      <c r="F8" s="102">
        <v>10182327</v>
      </c>
      <c r="G8" s="102">
        <v>9051013390</v>
      </c>
      <c r="H8" s="75">
        <v>1200</v>
      </c>
      <c r="I8" s="76">
        <v>12</v>
      </c>
      <c r="J8" s="110"/>
      <c r="K8" s="102">
        <f t="shared" si="0"/>
        <v>0</v>
      </c>
      <c r="L8" s="111"/>
      <c r="M8" s="161">
        <v>20</v>
      </c>
      <c r="N8" s="111"/>
      <c r="O8" s="102">
        <f t="shared" si="1"/>
        <v>0</v>
      </c>
      <c r="P8" s="171">
        <f t="shared" si="2"/>
        <v>0</v>
      </c>
    </row>
    <row r="9" spans="1:16" ht="30" customHeight="1">
      <c r="A9" s="77">
        <v>6</v>
      </c>
      <c r="B9" s="78" t="s">
        <v>44</v>
      </c>
      <c r="C9" s="79" t="s">
        <v>22</v>
      </c>
      <c r="D9" s="80">
        <v>111150036</v>
      </c>
      <c r="E9" s="81" t="s">
        <v>21</v>
      </c>
      <c r="F9" s="82">
        <v>10185368</v>
      </c>
      <c r="G9" s="78">
        <v>9051013022</v>
      </c>
      <c r="H9" s="74">
        <v>140</v>
      </c>
      <c r="I9" s="68">
        <v>2</v>
      </c>
      <c r="J9" s="110"/>
      <c r="K9" s="102">
        <f t="shared" si="0"/>
        <v>0</v>
      </c>
      <c r="L9" s="111"/>
      <c r="M9" s="162">
        <v>4</v>
      </c>
      <c r="N9" s="111"/>
      <c r="O9" s="102">
        <f t="shared" si="1"/>
        <v>0</v>
      </c>
      <c r="P9" s="171">
        <f t="shared" si="2"/>
        <v>0</v>
      </c>
    </row>
    <row r="10" spans="1:16" ht="30" customHeight="1">
      <c r="A10" s="77">
        <v>7</v>
      </c>
      <c r="B10" s="78" t="s">
        <v>44</v>
      </c>
      <c r="C10" s="79" t="s">
        <v>23</v>
      </c>
      <c r="D10" s="80">
        <v>111150059</v>
      </c>
      <c r="E10" s="81" t="s">
        <v>21</v>
      </c>
      <c r="F10" s="82">
        <v>10185368</v>
      </c>
      <c r="G10" s="83">
        <v>9051013022</v>
      </c>
      <c r="H10" s="74">
        <v>430</v>
      </c>
      <c r="I10" s="68">
        <v>5</v>
      </c>
      <c r="J10" s="110"/>
      <c r="K10" s="102">
        <f t="shared" si="0"/>
        <v>0</v>
      </c>
      <c r="L10" s="111"/>
      <c r="M10" s="162">
        <v>6</v>
      </c>
      <c r="N10" s="111"/>
      <c r="O10" s="102">
        <f t="shared" si="1"/>
        <v>0</v>
      </c>
      <c r="P10" s="171">
        <f t="shared" si="2"/>
        <v>0</v>
      </c>
    </row>
    <row r="11" spans="1:16" ht="30" customHeight="1">
      <c r="A11" s="84">
        <v>8</v>
      </c>
      <c r="B11" s="78" t="s">
        <v>44</v>
      </c>
      <c r="C11" s="79" t="s">
        <v>25</v>
      </c>
      <c r="D11" s="78">
        <v>111150035</v>
      </c>
      <c r="E11" s="81" t="s">
        <v>24</v>
      </c>
      <c r="F11" s="78">
        <v>10185355</v>
      </c>
      <c r="G11" s="78">
        <v>9051013101</v>
      </c>
      <c r="H11" s="75">
        <v>30</v>
      </c>
      <c r="I11" s="75">
        <v>1</v>
      </c>
      <c r="J11" s="110"/>
      <c r="K11" s="102">
        <f t="shared" si="0"/>
        <v>0</v>
      </c>
      <c r="L11" s="111"/>
      <c r="M11" s="163">
        <v>3</v>
      </c>
      <c r="N11" s="111"/>
      <c r="O11" s="102">
        <f t="shared" si="1"/>
        <v>0</v>
      </c>
      <c r="P11" s="171">
        <f t="shared" si="2"/>
        <v>0</v>
      </c>
    </row>
    <row r="12" spans="1:16" ht="30" customHeight="1">
      <c r="A12" s="84">
        <v>9</v>
      </c>
      <c r="B12" s="78" t="s">
        <v>44</v>
      </c>
      <c r="C12" s="79" t="s">
        <v>27</v>
      </c>
      <c r="D12" s="78">
        <v>111150028</v>
      </c>
      <c r="E12" s="81" t="s">
        <v>26</v>
      </c>
      <c r="F12" s="78">
        <v>10185373</v>
      </c>
      <c r="G12" s="78">
        <v>9051013265</v>
      </c>
      <c r="H12" s="75">
        <v>30</v>
      </c>
      <c r="I12" s="75">
        <v>1</v>
      </c>
      <c r="J12" s="110"/>
      <c r="K12" s="102">
        <f t="shared" si="0"/>
        <v>0</v>
      </c>
      <c r="L12" s="111"/>
      <c r="M12" s="163">
        <v>4</v>
      </c>
      <c r="N12" s="111"/>
      <c r="O12" s="102">
        <f t="shared" si="1"/>
        <v>0</v>
      </c>
      <c r="P12" s="171">
        <f t="shared" si="2"/>
        <v>0</v>
      </c>
    </row>
    <row r="13" spans="1:16" ht="30" customHeight="1">
      <c r="A13" s="77">
        <v>10</v>
      </c>
      <c r="B13" s="78" t="s">
        <v>44</v>
      </c>
      <c r="C13" s="79" t="s">
        <v>47</v>
      </c>
      <c r="D13" s="78">
        <v>111150023</v>
      </c>
      <c r="E13" s="81" t="s">
        <v>28</v>
      </c>
      <c r="F13" s="78">
        <v>10185364</v>
      </c>
      <c r="G13" s="78">
        <v>9051014900</v>
      </c>
      <c r="H13" s="75">
        <v>1340</v>
      </c>
      <c r="I13" s="75">
        <v>14</v>
      </c>
      <c r="J13" s="110"/>
      <c r="K13" s="102">
        <f t="shared" si="0"/>
        <v>0</v>
      </c>
      <c r="L13" s="111"/>
      <c r="M13" s="163">
        <v>10</v>
      </c>
      <c r="N13" s="111"/>
      <c r="O13" s="102">
        <f t="shared" si="1"/>
        <v>0</v>
      </c>
      <c r="P13" s="171">
        <f t="shared" si="2"/>
        <v>0</v>
      </c>
    </row>
    <row r="14" spans="1:16" ht="30" customHeight="1">
      <c r="A14" s="84">
        <v>11</v>
      </c>
      <c r="B14" s="85" t="s">
        <v>44</v>
      </c>
      <c r="C14" s="79" t="s">
        <v>31</v>
      </c>
      <c r="D14" s="78">
        <v>111150043</v>
      </c>
      <c r="E14" s="79" t="s">
        <v>42</v>
      </c>
      <c r="F14" s="86" t="s">
        <v>29</v>
      </c>
      <c r="G14" s="85" t="s">
        <v>30</v>
      </c>
      <c r="H14" s="74" t="s">
        <v>59</v>
      </c>
      <c r="I14" s="74">
        <v>4</v>
      </c>
      <c r="J14" s="110"/>
      <c r="K14" s="102">
        <f t="shared" si="0"/>
        <v>0</v>
      </c>
      <c r="L14" s="111"/>
      <c r="M14" s="163">
        <v>6</v>
      </c>
      <c r="N14" s="111"/>
      <c r="O14" s="102">
        <f t="shared" si="1"/>
        <v>0</v>
      </c>
      <c r="P14" s="171">
        <f t="shared" si="2"/>
        <v>0</v>
      </c>
    </row>
    <row r="15" spans="1:16" ht="30" customHeight="1">
      <c r="A15" s="84">
        <v>12</v>
      </c>
      <c r="B15" s="72" t="s">
        <v>40</v>
      </c>
      <c r="C15" s="71" t="s">
        <v>33</v>
      </c>
      <c r="D15" s="87">
        <v>111150052</v>
      </c>
      <c r="E15" s="73" t="s">
        <v>32</v>
      </c>
      <c r="F15" s="72">
        <v>10185412</v>
      </c>
      <c r="G15" s="72">
        <v>9051015008</v>
      </c>
      <c r="H15" s="88">
        <v>15</v>
      </c>
      <c r="I15" s="88">
        <v>1</v>
      </c>
      <c r="J15" s="110"/>
      <c r="K15" s="102">
        <f t="shared" si="0"/>
        <v>0</v>
      </c>
      <c r="L15" s="111"/>
      <c r="M15" s="164">
        <v>3</v>
      </c>
      <c r="N15" s="111"/>
      <c r="O15" s="102">
        <f t="shared" si="1"/>
        <v>0</v>
      </c>
      <c r="P15" s="171">
        <f t="shared" si="2"/>
        <v>0</v>
      </c>
    </row>
    <row r="16" spans="1:16" ht="30" customHeight="1">
      <c r="A16" s="77">
        <v>13</v>
      </c>
      <c r="B16" s="102" t="s">
        <v>40</v>
      </c>
      <c r="C16" s="105" t="s">
        <v>5</v>
      </c>
      <c r="D16" s="102">
        <v>111150038</v>
      </c>
      <c r="E16" s="89" t="s">
        <v>4</v>
      </c>
      <c r="F16" s="102">
        <v>10185418</v>
      </c>
      <c r="G16" s="102">
        <v>9051014642</v>
      </c>
      <c r="H16" s="90">
        <v>10</v>
      </c>
      <c r="I16" s="90">
        <v>1</v>
      </c>
      <c r="J16" s="110"/>
      <c r="K16" s="102">
        <f t="shared" si="0"/>
        <v>0</v>
      </c>
      <c r="L16" s="111"/>
      <c r="M16" s="165">
        <v>2</v>
      </c>
      <c r="N16" s="111"/>
      <c r="O16" s="102">
        <f t="shared" si="1"/>
        <v>0</v>
      </c>
      <c r="P16" s="171">
        <f t="shared" si="2"/>
        <v>0</v>
      </c>
    </row>
    <row r="17" spans="1:16" ht="38.25">
      <c r="A17" s="84">
        <v>14</v>
      </c>
      <c r="B17" s="102" t="s">
        <v>40</v>
      </c>
      <c r="C17" s="105" t="s">
        <v>7</v>
      </c>
      <c r="D17" s="102">
        <v>122160025</v>
      </c>
      <c r="E17" s="89" t="s">
        <v>6</v>
      </c>
      <c r="F17" s="102">
        <v>10100572</v>
      </c>
      <c r="G17" s="102">
        <v>9051013079</v>
      </c>
      <c r="H17" s="90">
        <v>500</v>
      </c>
      <c r="I17" s="90">
        <v>5</v>
      </c>
      <c r="J17" s="110"/>
      <c r="K17" s="102">
        <f t="shared" si="0"/>
        <v>0</v>
      </c>
      <c r="L17" s="111"/>
      <c r="M17" s="165">
        <v>6</v>
      </c>
      <c r="N17" s="111"/>
      <c r="O17" s="102">
        <f t="shared" si="1"/>
        <v>0</v>
      </c>
      <c r="P17" s="171">
        <f t="shared" si="2"/>
        <v>0</v>
      </c>
    </row>
    <row r="18" spans="1:16" ht="30" customHeight="1">
      <c r="A18" s="84">
        <v>15</v>
      </c>
      <c r="B18" s="102" t="s">
        <v>40</v>
      </c>
      <c r="C18" s="71" t="s">
        <v>9</v>
      </c>
      <c r="D18" s="72">
        <v>111150048</v>
      </c>
      <c r="E18" s="73" t="s">
        <v>8</v>
      </c>
      <c r="F18" s="72">
        <v>10171648</v>
      </c>
      <c r="G18" s="72">
        <v>9051013232</v>
      </c>
      <c r="H18" s="88">
        <v>190</v>
      </c>
      <c r="I18" s="91">
        <v>2</v>
      </c>
      <c r="J18" s="112"/>
      <c r="K18" s="101">
        <f t="shared" si="0"/>
        <v>0</v>
      </c>
      <c r="L18" s="114"/>
      <c r="M18" s="166">
        <v>6</v>
      </c>
      <c r="N18" s="114"/>
      <c r="O18" s="102">
        <f t="shared" si="1"/>
        <v>0</v>
      </c>
      <c r="P18" s="172">
        <f t="shared" si="2"/>
        <v>0</v>
      </c>
    </row>
    <row r="19" spans="1:16" ht="17.25" customHeight="1">
      <c r="A19" s="141">
        <v>16</v>
      </c>
      <c r="B19" s="144" t="s">
        <v>40</v>
      </c>
      <c r="C19" s="147" t="s">
        <v>11</v>
      </c>
      <c r="D19" s="144">
        <v>122160027</v>
      </c>
      <c r="E19" s="150" t="s">
        <v>10</v>
      </c>
      <c r="F19" s="144">
        <v>10185443</v>
      </c>
      <c r="G19" s="102">
        <v>9051013111</v>
      </c>
      <c r="H19" s="100">
        <v>11320</v>
      </c>
      <c r="I19" s="100">
        <v>114</v>
      </c>
      <c r="J19" s="114"/>
      <c r="K19" s="100">
        <f t="shared" si="0"/>
        <v>0</v>
      </c>
      <c r="L19" s="114"/>
      <c r="M19" s="166">
        <v>250</v>
      </c>
      <c r="N19" s="114"/>
      <c r="O19" s="166">
        <f t="shared" si="1"/>
        <v>0</v>
      </c>
      <c r="P19" s="173">
        <f t="shared" si="2"/>
        <v>0</v>
      </c>
    </row>
    <row r="20" spans="1:16" ht="15">
      <c r="A20" s="142"/>
      <c r="B20" s="145"/>
      <c r="C20" s="148"/>
      <c r="D20" s="145"/>
      <c r="E20" s="151"/>
      <c r="F20" s="145"/>
      <c r="G20" s="72">
        <v>9051013112</v>
      </c>
      <c r="H20" s="101"/>
      <c r="I20" s="101"/>
      <c r="J20" s="113"/>
      <c r="K20" s="101"/>
      <c r="L20" s="113"/>
      <c r="M20" s="167"/>
      <c r="N20" s="113"/>
      <c r="O20" s="167"/>
      <c r="P20" s="174"/>
    </row>
    <row r="21" spans="1:16" ht="15">
      <c r="A21" s="142"/>
      <c r="B21" s="145"/>
      <c r="C21" s="148"/>
      <c r="D21" s="145"/>
      <c r="E21" s="151"/>
      <c r="F21" s="145"/>
      <c r="G21" s="100">
        <v>9051014175</v>
      </c>
      <c r="H21" s="101"/>
      <c r="I21" s="101"/>
      <c r="J21" s="113"/>
      <c r="K21" s="101"/>
      <c r="L21" s="113"/>
      <c r="M21" s="167"/>
      <c r="N21" s="113"/>
      <c r="O21" s="167"/>
      <c r="P21" s="174"/>
    </row>
    <row r="22" spans="1:16" ht="15.75" customHeight="1">
      <c r="A22" s="142"/>
      <c r="B22" s="145"/>
      <c r="C22" s="148"/>
      <c r="D22" s="145"/>
      <c r="E22" s="106" t="s">
        <v>12</v>
      </c>
      <c r="F22" s="100">
        <v>10172611</v>
      </c>
      <c r="G22" s="100">
        <v>9051013698</v>
      </c>
      <c r="H22" s="101"/>
      <c r="I22" s="101"/>
      <c r="J22" s="113"/>
      <c r="K22" s="101"/>
      <c r="L22" s="113"/>
      <c r="M22" s="167"/>
      <c r="N22" s="113"/>
      <c r="O22" s="167"/>
      <c r="P22" s="174"/>
    </row>
    <row r="23" spans="1:16" ht="15">
      <c r="A23" s="142"/>
      <c r="B23" s="145"/>
      <c r="C23" s="148"/>
      <c r="D23" s="145"/>
      <c r="E23" s="73" t="s">
        <v>13</v>
      </c>
      <c r="F23" s="72">
        <v>10172602</v>
      </c>
      <c r="G23" s="72"/>
      <c r="H23" s="101"/>
      <c r="I23" s="101"/>
      <c r="J23" s="113"/>
      <c r="K23" s="101"/>
      <c r="L23" s="113"/>
      <c r="M23" s="167"/>
      <c r="N23" s="113"/>
      <c r="O23" s="167"/>
      <c r="P23" s="174"/>
    </row>
    <row r="24" spans="1:16" ht="15">
      <c r="A24" s="142"/>
      <c r="B24" s="145"/>
      <c r="C24" s="148"/>
      <c r="D24" s="145"/>
      <c r="E24" s="106" t="s">
        <v>14</v>
      </c>
      <c r="F24" s="100">
        <v>10185444</v>
      </c>
      <c r="G24" s="100">
        <v>9051013041</v>
      </c>
      <c r="H24" s="101"/>
      <c r="I24" s="101"/>
      <c r="J24" s="113"/>
      <c r="K24" s="101"/>
      <c r="L24" s="113"/>
      <c r="M24" s="167"/>
      <c r="N24" s="113"/>
      <c r="O24" s="167"/>
      <c r="P24" s="174"/>
    </row>
    <row r="25" spans="1:16" ht="30" customHeight="1">
      <c r="A25" s="142"/>
      <c r="B25" s="145"/>
      <c r="C25" s="148"/>
      <c r="D25" s="145"/>
      <c r="E25" s="71" t="s">
        <v>15</v>
      </c>
      <c r="F25" s="72">
        <v>14000985</v>
      </c>
      <c r="G25" s="72"/>
      <c r="H25" s="101"/>
      <c r="I25" s="101"/>
      <c r="J25" s="113"/>
      <c r="K25" s="101"/>
      <c r="L25" s="113"/>
      <c r="M25" s="167"/>
      <c r="N25" s="113"/>
      <c r="O25" s="167"/>
      <c r="P25" s="174"/>
    </row>
    <row r="26" spans="1:16" ht="15">
      <c r="A26" s="143"/>
      <c r="B26" s="146"/>
      <c r="C26" s="149"/>
      <c r="D26" s="146"/>
      <c r="E26" s="73" t="s">
        <v>16</v>
      </c>
      <c r="F26" s="72">
        <v>10172634</v>
      </c>
      <c r="G26" s="72">
        <v>9051013912</v>
      </c>
      <c r="H26" s="102"/>
      <c r="I26" s="102"/>
      <c r="J26" s="109"/>
      <c r="K26" s="102"/>
      <c r="L26" s="109"/>
      <c r="M26" s="168"/>
      <c r="N26" s="109"/>
      <c r="O26" s="168"/>
      <c r="P26" s="171"/>
    </row>
    <row r="27" spans="1:16" ht="30" customHeight="1">
      <c r="A27" s="98">
        <v>17</v>
      </c>
      <c r="B27" s="92" t="s">
        <v>45</v>
      </c>
      <c r="C27" s="103" t="s">
        <v>35</v>
      </c>
      <c r="D27" s="100">
        <v>144150033</v>
      </c>
      <c r="E27" s="103" t="s">
        <v>34</v>
      </c>
      <c r="F27" s="100">
        <v>10178959</v>
      </c>
      <c r="G27" s="100">
        <v>9051015230</v>
      </c>
      <c r="H27" s="91">
        <v>1300</v>
      </c>
      <c r="I27" s="91">
        <v>13</v>
      </c>
      <c r="J27" s="111"/>
      <c r="K27" s="102">
        <f t="shared" si="0"/>
        <v>0</v>
      </c>
      <c r="L27" s="111"/>
      <c r="M27" s="169">
        <v>50</v>
      </c>
      <c r="N27" s="109"/>
      <c r="O27" s="102">
        <f t="shared" si="1"/>
        <v>0</v>
      </c>
      <c r="P27" s="171">
        <f t="shared" si="2"/>
        <v>0</v>
      </c>
    </row>
    <row r="28" spans="1:16" ht="30" customHeight="1">
      <c r="A28" s="98">
        <v>18</v>
      </c>
      <c r="B28" s="87" t="s">
        <v>45</v>
      </c>
      <c r="C28" s="71" t="s">
        <v>37</v>
      </c>
      <c r="D28" s="72">
        <v>122150028</v>
      </c>
      <c r="E28" s="71" t="s">
        <v>36</v>
      </c>
      <c r="F28" s="72">
        <v>10175889</v>
      </c>
      <c r="G28" s="72">
        <v>9051013204</v>
      </c>
      <c r="H28" s="88">
        <v>1700</v>
      </c>
      <c r="I28" s="88">
        <v>17</v>
      </c>
      <c r="J28" s="111"/>
      <c r="K28" s="102">
        <f t="shared" si="0"/>
        <v>0</v>
      </c>
      <c r="L28" s="111"/>
      <c r="M28" s="169">
        <v>12</v>
      </c>
      <c r="N28" s="111"/>
      <c r="O28" s="102">
        <f t="shared" si="1"/>
        <v>0</v>
      </c>
      <c r="P28" s="171">
        <f t="shared" si="2"/>
        <v>0</v>
      </c>
    </row>
    <row r="29" spans="1:16" ht="30" customHeight="1" thickBot="1">
      <c r="A29" s="93">
        <v>19</v>
      </c>
      <c r="B29" s="94" t="s">
        <v>45</v>
      </c>
      <c r="C29" s="95" t="s">
        <v>38</v>
      </c>
      <c r="D29" s="96">
        <v>122150034</v>
      </c>
      <c r="E29" s="95" t="s">
        <v>41</v>
      </c>
      <c r="F29" s="96">
        <v>10185448</v>
      </c>
      <c r="G29" s="96">
        <v>9051013090</v>
      </c>
      <c r="H29" s="97">
        <v>50</v>
      </c>
      <c r="I29" s="97">
        <v>1</v>
      </c>
      <c r="J29" s="115"/>
      <c r="K29" s="157">
        <f t="shared" si="0"/>
        <v>0</v>
      </c>
      <c r="L29" s="115"/>
      <c r="M29" s="170">
        <v>3</v>
      </c>
      <c r="N29" s="115"/>
      <c r="O29" s="157">
        <f t="shared" si="1"/>
        <v>0</v>
      </c>
      <c r="P29" s="171">
        <f t="shared" si="2"/>
        <v>0</v>
      </c>
    </row>
    <row r="30" spans="1:16" ht="47.25" customHeight="1" thickBot="1">
      <c r="A30" s="63"/>
      <c r="B30" s="64"/>
      <c r="C30" s="65"/>
      <c r="D30" s="63"/>
      <c r="E30" s="65"/>
      <c r="F30" s="63"/>
      <c r="G30" s="63"/>
      <c r="H30" s="66"/>
      <c r="I30" s="66"/>
      <c r="J30" s="116" t="s">
        <v>62</v>
      </c>
      <c r="K30" s="158">
        <f>SUM(K4:K29)</f>
        <v>0</v>
      </c>
      <c r="L30" s="117"/>
      <c r="M30" s="118"/>
      <c r="N30" s="119" t="s">
        <v>63</v>
      </c>
      <c r="O30" s="175">
        <f>SUM(O4:O29)</f>
        <v>0</v>
      </c>
      <c r="P30" s="176">
        <f>SUM(P4:P29)</f>
        <v>0</v>
      </c>
    </row>
    <row r="31" spans="1:16" s="10" customFormat="1" ht="15">
      <c r="A31" s="18"/>
      <c r="B31" s="18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/>
    </row>
    <row r="32" spans="1:16" s="10" customFormat="1" ht="57.75" customHeight="1" hidden="1">
      <c r="A32" s="120" t="s">
        <v>57</v>
      </c>
      <c r="B32" s="121"/>
      <c r="C32" s="122" t="s">
        <v>58</v>
      </c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40"/>
      <c r="P32"/>
    </row>
  </sheetData>
  <sheetProtection sheet="1" objects="1" scenarios="1"/>
  <mergeCells count="21">
    <mergeCell ref="A1:P1"/>
    <mergeCell ref="A32:B32"/>
    <mergeCell ref="C32:N32"/>
    <mergeCell ref="A19:A26"/>
    <mergeCell ref="B19:B26"/>
    <mergeCell ref="C19:C26"/>
    <mergeCell ref="D19:D26"/>
    <mergeCell ref="E19:E21"/>
    <mergeCell ref="F19:F21"/>
    <mergeCell ref="A2:A3"/>
    <mergeCell ref="P2:P3"/>
    <mergeCell ref="L2:O2"/>
    <mergeCell ref="B2:B3"/>
    <mergeCell ref="C2:C3"/>
    <mergeCell ref="D2:D3"/>
    <mergeCell ref="E2:E3"/>
    <mergeCell ref="F2:F3"/>
    <mergeCell ref="G2:G3"/>
    <mergeCell ref="H2:H3"/>
    <mergeCell ref="I2:I3"/>
    <mergeCell ref="J2:K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Hana Janošová</dc:creator>
  <cp:keywords/>
  <dc:description/>
  <cp:lastModifiedBy>Ing. Hana Janošová</cp:lastModifiedBy>
  <cp:lastPrinted>2017-05-31T05:32:39Z</cp:lastPrinted>
  <dcterms:created xsi:type="dcterms:W3CDTF">2017-02-20T08:59:16Z</dcterms:created>
  <dcterms:modified xsi:type="dcterms:W3CDTF">2017-06-28T09:11:43Z</dcterms:modified>
  <cp:category/>
  <cp:version/>
  <cp:contentType/>
  <cp:contentStatus/>
</cp:coreProperties>
</file>