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740" windowHeight="94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'Rekapitulace'!$G$37</definedName>
    <definedName name="Dodavka0">'Položky'!#REF!</definedName>
    <definedName name="HSV">'Rekapitulace'!$E$37</definedName>
    <definedName name="HSV0">'Položky'!#REF!</definedName>
    <definedName name="HZS">'Rekapitulace'!$I$37</definedName>
    <definedName name="HZS0">'Položky'!#REF!</definedName>
    <definedName name="JKSO">'Krycí list'!$G$2</definedName>
    <definedName name="MJ">'Krycí list'!$G$5</definedName>
    <definedName name="Mont">'Rekapitulace'!$H$37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'Položky'!$A$1:$G$284</definedName>
    <definedName name="_xlnm.Print_Area" localSheetId="1">'Rekapitulace'!$A$1:$I$51</definedName>
    <definedName name="PocetMJ">'Krycí list'!$G$6</definedName>
    <definedName name="Poznamka">'Krycí list'!$B$37</definedName>
    <definedName name="Projektant">'Krycí list'!$C$8</definedName>
    <definedName name="PSV">'Rekapitulace'!$F$37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<sst xmlns="http://schemas.openxmlformats.org/spreadsheetml/2006/main" count="887" uniqueCount="596">
  <si>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</si>
  <si>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</si>
  <si>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</si>
  <si>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</si>
  <si>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</si>
  <si>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</si>
  <si>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</si>
  <si>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</si>
  <si>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</si>
  <si>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</si>
  <si>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</si>
  <si>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</si>
  <si>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</si>
  <si>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</si>
  <si>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</si>
  <si>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</si>
  <si>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</si>
  <si>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</si>
  <si>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</si>
  <si>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</si>
  <si>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</si>
  <si>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</si>
  <si>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</si>
  <si>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</si>
  <si>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</si>
  <si>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</si>
  <si>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</si>
  <si>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</si>
  <si>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</si>
  <si>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</si>
  <si>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</si>
  <si>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</si>
  <si>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</si>
  <si>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</si>
  <si>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</si>
  <si>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</si>
  <si>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</si>
  <si>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</si>
  <si>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</si>
  <si>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</si>
  <si>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</si>
  <si>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</si>
  <si>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</si>
  <si>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</si>
  <si>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</si>
  <si>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</si>
  <si>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</si>
  <si>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</si>
  <si>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</si>
  <si>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</si>
  <si>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</si>
  <si>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</si>
  <si>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</si>
  <si>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</si>
  <si>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</si>
  <si>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</si>
  <si>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</si>
  <si>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</si>
  <si>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</si>
  <si>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</si>
  <si>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</si>
  <si>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</si>
  <si>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</si>
  <si>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</si>
  <si>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</si>
  <si>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</si>
  <si>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</si>
  <si>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</si>
  <si>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</si>
  <si>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</si>
  <si>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</si>
  <si>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</si>
  <si>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</si>
  <si>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</si>
  <si>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</si>
  <si>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</si>
  <si>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</si>
  <si>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</si>
  <si>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</si>
  <si>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2013</t>
  </si>
  <si>
    <t>Projektová dokumentace stavebních prací Agrodům</t>
  </si>
  <si>
    <t>Stavebně architektonické řešení</t>
  </si>
  <si>
    <t>2a</t>
  </si>
  <si>
    <t>Stavební práce terasa a budova</t>
  </si>
  <si>
    <t>139601102R00</t>
  </si>
  <si>
    <t xml:space="preserve">Ruční výkop jam, rýh a šachet v hornině tř. 3 </t>
  </si>
  <si>
    <t>m3</t>
  </si>
  <si>
    <t>162201203R00</t>
  </si>
  <si>
    <t xml:space="preserve">Vodorovné přemíst.výkopku, kolečko hor.1-4, do 10m </t>
  </si>
  <si>
    <t>171201201R00</t>
  </si>
  <si>
    <t xml:space="preserve">Uložení sypaniny na skládku </t>
  </si>
  <si>
    <t>174101102R00</t>
  </si>
  <si>
    <t xml:space="preserve">Zásyp ruční kačírek pod terasou </t>
  </si>
  <si>
    <t>289971211R00</t>
  </si>
  <si>
    <t xml:space="preserve">Zřízení vrstvy z geotextilie sklon do 1:5 š.do 3 m </t>
  </si>
  <si>
    <t>m2</t>
  </si>
  <si>
    <t>58761511</t>
  </si>
  <si>
    <t>Dodávka kačírku pro zásyp pod terasou</t>
  </si>
  <si>
    <t>69366198</t>
  </si>
  <si>
    <t>Geotextilie 300 g/m2 š. 200cm 100% PP</t>
  </si>
  <si>
    <t>18</t>
  </si>
  <si>
    <t>Povrchové úpravy terénu</t>
  </si>
  <si>
    <t>181300012RAA</t>
  </si>
  <si>
    <t>Rozprostření ornice v rovině tloušťka 20 cm dovoz ornice ze vzdálenosti 500 m, osetí trávou</t>
  </si>
  <si>
    <t>3</t>
  </si>
  <si>
    <t>Svislé a kompletní konstrukce</t>
  </si>
  <si>
    <t>311321411R00</t>
  </si>
  <si>
    <t xml:space="preserve">Železobeton nadzákladových zdí C 25/30  (B 30) </t>
  </si>
  <si>
    <t>311351105R00</t>
  </si>
  <si>
    <t xml:space="preserve">Bednění nadzákladových zdí oboustranné - zřízení </t>
  </si>
  <si>
    <t>311351106R00</t>
  </si>
  <si>
    <t xml:space="preserve">Bednění nadzákladových zdí oboustranné-odstranění </t>
  </si>
  <si>
    <t>311361521R00</t>
  </si>
  <si>
    <t xml:space="preserve">Výztuž nadzákladových zdí z betonářské ocelí 11375 </t>
  </si>
  <si>
    <t>t</t>
  </si>
  <si>
    <t>317142322U00</t>
  </si>
  <si>
    <t xml:space="preserve">Překlady nenos 1240x150x249mm </t>
  </si>
  <si>
    <t>kus</t>
  </si>
  <si>
    <t>331231136RT2</t>
  </si>
  <si>
    <t>Zdivo pilířů cihelné z CP 25 cm P15 na MC 10 s použitím suché maltové směsi</t>
  </si>
  <si>
    <t>340239211RT2</t>
  </si>
  <si>
    <t>Zazdívka otvorů pl.4 m2,cihlami tl.zdi do 10 cm s použitím suché maltové směsi</t>
  </si>
  <si>
    <t>342255028R00</t>
  </si>
  <si>
    <t xml:space="preserve">Příčky z desek  tl. 15 cm </t>
  </si>
  <si>
    <t>342261111RT1</t>
  </si>
  <si>
    <t>Příčka sádrokarton. ocel.kce, 1x oplášť. tl. 75 mm desky standard tl. 12,5 mm, izolace tl. 5 cm</t>
  </si>
  <si>
    <t>342261112R00</t>
  </si>
  <si>
    <t>Příčka sádrokarton. ocel.kce, 1x oplášť. tl.100 mm provizorní k oddělení prostoru výstavby</t>
  </si>
  <si>
    <t>342261112RT1</t>
  </si>
  <si>
    <t>Příčka sádrokarton. ocel.kce, 1x oplášť. tl.100 mm desky standard tl. 12,5 mm, izolace  tl. 5 cm</t>
  </si>
  <si>
    <t>342261112RT3</t>
  </si>
  <si>
    <t>Příčka sádrokarton. ocel.kce, 1x oplášť. tl.100 mm desky standard impreg. tl. 12,5 mm, izolace 5 cm</t>
  </si>
  <si>
    <t>342261213RT1</t>
  </si>
  <si>
    <t>Příčka sádrokarton. ocel.kce, 2x oplášť. tl.150 mm desky standard tl. 12,5 mm, izolace tl. 5 cm</t>
  </si>
  <si>
    <t>342261213RT2</t>
  </si>
  <si>
    <t>Příčka sádrokarton. ocel.kce, 2x oplášť. tl.150 mm desky protipožární tl. 12,5 mm, REI 45 DP1</t>
  </si>
  <si>
    <t>342261213RT3</t>
  </si>
  <si>
    <t>Příčka sádrokarton. ocel.kce, 2x oplášť. tl.150 mm desky standard impreg. tl.12,5 mm,izolace tl. 5 cm</t>
  </si>
  <si>
    <t>342264051RX1</t>
  </si>
  <si>
    <t>Podhled sádrokartonový na zavěšenou ocel. konstr. desky protipožární tl. 2 x 12,5 mm,REI 45 DP1</t>
  </si>
  <si>
    <t>342267112RT2</t>
  </si>
  <si>
    <t>Obklad  ocel. sloupů třístranný do 0,5/0,5 m desky protipožární 2x oplášť.tl.12,5 mm REI 45 DP1</t>
  </si>
  <si>
    <t>m</t>
  </si>
  <si>
    <t>346244371RT2</t>
  </si>
  <si>
    <t>Zazdívka rýh, potrubí, kapes cihlami tl. 14 cm s použitím suché maltové směsi</t>
  </si>
  <si>
    <t>4</t>
  </si>
  <si>
    <t>Vodorovné konstrukce</t>
  </si>
  <si>
    <t>411321515R00</t>
  </si>
  <si>
    <t xml:space="preserve">Stropy deskové ze železobetonu C 30/37 </t>
  </si>
  <si>
    <t>411351101RT1</t>
  </si>
  <si>
    <t>Bednění stropů deskových, bednění vlastní -zřízení bednicí materiál prkna</t>
  </si>
  <si>
    <t>411351102R00</t>
  </si>
  <si>
    <t xml:space="preserve">Bednění stropů deskových, vlastní - odstranění </t>
  </si>
  <si>
    <t>411354219U00</t>
  </si>
  <si>
    <t xml:space="preserve">Bednění strop plech lesk 60/1,0mm </t>
  </si>
  <si>
    <t>411361521R00</t>
  </si>
  <si>
    <t xml:space="preserve">Výztuž stropů z betonářské oceli 11375 </t>
  </si>
  <si>
    <t>411361921RT8</t>
  </si>
  <si>
    <t>Výztuž stropů svařovanou sítí z drátů tažených svařovaná síť - drát 8,0 mm, oka 100 / 100 mm</t>
  </si>
  <si>
    <t>413232221RT2</t>
  </si>
  <si>
    <t>Zazdívka zhlaví válcovaných nosníků výšky do 30cm s použitím suché maltové směsi</t>
  </si>
  <si>
    <t>413941121RU3</t>
  </si>
  <si>
    <t>Osazení válcovaných nosníků ve stropech do č. 12 včetně dodávky profilu U č. 12</t>
  </si>
  <si>
    <t>413941123RT3</t>
  </si>
  <si>
    <t>Osazení válcovaných nosníků ve stropech č. 14 - 22 včetně dodávky profilu I č. 16</t>
  </si>
  <si>
    <t>413941123RT6</t>
  </si>
  <si>
    <t>Osazení válcovaných nosníků ve stropech č. 14 - 22 včetně dodávky profilu I č. 22</t>
  </si>
  <si>
    <t>413941123RU5</t>
  </si>
  <si>
    <t>Osazení válcovaných nosníků ve stropech č. 14 - 22 včetně dodávky profilu U č. 20</t>
  </si>
  <si>
    <t>4-2</t>
  </si>
  <si>
    <t>D+M revizní otvor v podhledu pro rekuperační jednotky</t>
  </si>
  <si>
    <t>46</t>
  </si>
  <si>
    <t>Zpevněné plochy</t>
  </si>
  <si>
    <t>465921111R00</t>
  </si>
  <si>
    <t xml:space="preserve">Oprava dlažby chodníku </t>
  </si>
  <si>
    <t>564861111R00</t>
  </si>
  <si>
    <t xml:space="preserve">Podklad ze štěrkodrti po zhutnění tloušťky 20 cm </t>
  </si>
  <si>
    <t>61</t>
  </si>
  <si>
    <t>Upravy povrchů vnitřní</t>
  </si>
  <si>
    <t>610991111R00</t>
  </si>
  <si>
    <t xml:space="preserve">Zakrývání výplní vnitřních otvorů </t>
  </si>
  <si>
    <t>612142001U00</t>
  </si>
  <si>
    <t xml:space="preserve">Potažení vni stěna sklovl síť +tmel </t>
  </si>
  <si>
    <t>612335302U00</t>
  </si>
  <si>
    <t xml:space="preserve">štuková omítka ostění </t>
  </si>
  <si>
    <t>612421637R00</t>
  </si>
  <si>
    <t xml:space="preserve">Omítka vnitřní zdiva, MVC, štuková </t>
  </si>
  <si>
    <t>612423521R00</t>
  </si>
  <si>
    <t xml:space="preserve">Omítka rýh stěn MV o šířce do 15 cm, hladká </t>
  </si>
  <si>
    <t>612473185R00</t>
  </si>
  <si>
    <t xml:space="preserve">Příplatek za zabudované omítníky v ploše stěn </t>
  </si>
  <si>
    <t>612473186R00</t>
  </si>
  <si>
    <t xml:space="preserve">Příplatek za zabudované rohovníky </t>
  </si>
  <si>
    <t>62</t>
  </si>
  <si>
    <t>Úpravy povrchů vnější</t>
  </si>
  <si>
    <t>620991121R00</t>
  </si>
  <si>
    <t xml:space="preserve">Zakrývání výplní vnějších otvorů z lešení </t>
  </si>
  <si>
    <t>622421306RU5</t>
  </si>
  <si>
    <t>Zateplovací systém - F tl. 100 mm se akrylátovou omítkou 2,5 kg/m2</t>
  </si>
  <si>
    <t>622451143R00</t>
  </si>
  <si>
    <t xml:space="preserve">Omítka vnější stěn, MC, štuková, složitost 1 - 2 </t>
  </si>
  <si>
    <t>622481211RT2</t>
  </si>
  <si>
    <t>Montáž výztužné sítě do stěrkového tmelu včetně výztužné sítě a stěrkového tmelu</t>
  </si>
  <si>
    <t>63</t>
  </si>
  <si>
    <t>Podlahy a podlahové konstrukce</t>
  </si>
  <si>
    <t>631362021R00</t>
  </si>
  <si>
    <t xml:space="preserve">Výztuž mazanin svařovanou sítí z drátů Kari </t>
  </si>
  <si>
    <t>632411104R00</t>
  </si>
  <si>
    <t xml:space="preserve">Vyrovnávací stěrka Cemix 050, ruční zprac. tl.4 mm </t>
  </si>
  <si>
    <t>632418150R00</t>
  </si>
  <si>
    <t xml:space="preserve">Potěr ze SMS, ruční zpracování, tl. 50 mm </t>
  </si>
  <si>
    <t>64</t>
  </si>
  <si>
    <t>Výplně otvorů</t>
  </si>
  <si>
    <t>642942111RX1</t>
  </si>
  <si>
    <t>Osazení zárubní dveřních ocelových, pl. do 2,5 m2 osazení</t>
  </si>
  <si>
    <t>642945111R00</t>
  </si>
  <si>
    <t xml:space="preserve">Osazení zárubní ocel. požár.1křídl., pl. do 2,5 m2 </t>
  </si>
  <si>
    <t>648951411RT3</t>
  </si>
  <si>
    <t>T33,34,35,36 Osazení parapetních desek dřev. včetně dodávky par. desky š. 25 cm</t>
  </si>
  <si>
    <t>553310321</t>
  </si>
  <si>
    <t>Zárubeň ocelová "DZD" 100, 700x1970 L, P</t>
  </si>
  <si>
    <t>553310322</t>
  </si>
  <si>
    <t>Zárubeň ocelová "DZD" 100, 800x1970 L, P</t>
  </si>
  <si>
    <t>553310351</t>
  </si>
  <si>
    <t>Zárubeň ocelová "DZD" 150, 700x1970 L, P</t>
  </si>
  <si>
    <t>553310352</t>
  </si>
  <si>
    <t>Zárubeň ocelová "DZD" 150, 800x1970 L, P</t>
  </si>
  <si>
    <t>94</t>
  </si>
  <si>
    <t>Lešení a stavební výtahy</t>
  </si>
  <si>
    <t>941955002R00</t>
  </si>
  <si>
    <t xml:space="preserve">Lešení lehké pomocné, výška podlahy do 1,9 m </t>
  </si>
  <si>
    <t>941955003R00</t>
  </si>
  <si>
    <t xml:space="preserve">Lešení lehké pomocné, výška podlahy do 2,5 m </t>
  </si>
  <si>
    <t>95</t>
  </si>
  <si>
    <t>Dokončovací konstrukce na pozemních stavbách</t>
  </si>
  <si>
    <t>952901111R00</t>
  </si>
  <si>
    <t xml:space="preserve">Vyčištění budov o výšce podlaží do 4 m </t>
  </si>
  <si>
    <t>95-1</t>
  </si>
  <si>
    <t xml:space="preserve">Požární utěsnění konstrukcí vč. prací a materiálů </t>
  </si>
  <si>
    <t>95-2</t>
  </si>
  <si>
    <t xml:space="preserve">Průběžný úklid společných prostor </t>
  </si>
  <si>
    <t>den</t>
  </si>
  <si>
    <t>95-3</t>
  </si>
  <si>
    <t>Demontáž, přemístění a opětovná montáž automatu včetně přípravy provizorního  provozu</t>
  </si>
  <si>
    <t>kpl</t>
  </si>
  <si>
    <t>95-4</t>
  </si>
  <si>
    <t xml:space="preserve">Dodávka a montáž hasících přístrojů práškových </t>
  </si>
  <si>
    <t>95-5</t>
  </si>
  <si>
    <t xml:space="preserve">Dodávka a montáž hasícího halotronového přístroje </t>
  </si>
  <si>
    <t>95-6</t>
  </si>
  <si>
    <t xml:space="preserve">Dodávka a montáž sklopných madel na WC </t>
  </si>
  <si>
    <t>95-7</t>
  </si>
  <si>
    <t xml:space="preserve">Dodávka a montáž pevných madel vozíčkáři </t>
  </si>
  <si>
    <t>96</t>
  </si>
  <si>
    <t>Bourání konstrukcí</t>
  </si>
  <si>
    <t>711140102R00</t>
  </si>
  <si>
    <t xml:space="preserve">Odstr.izolace proti vlhk.vodor. pásy přitav.,2vrst </t>
  </si>
  <si>
    <t>725110811R00</t>
  </si>
  <si>
    <t xml:space="preserve">Demontáž klozetů splachovacích </t>
  </si>
  <si>
    <t>soubor</t>
  </si>
  <si>
    <t>725210821R00</t>
  </si>
  <si>
    <t xml:space="preserve">Demontáž umyvadel </t>
  </si>
  <si>
    <t>766421812R00</t>
  </si>
  <si>
    <t xml:space="preserve">Demontáž obložení podhledů </t>
  </si>
  <si>
    <t>776511810R00</t>
  </si>
  <si>
    <t xml:space="preserve">Odstranění nášlapné vrstvy podlah </t>
  </si>
  <si>
    <t>961043111R00</t>
  </si>
  <si>
    <t xml:space="preserve">Bourání základů z betonu proloženého kamenem </t>
  </si>
  <si>
    <t>962031132R00</t>
  </si>
  <si>
    <t xml:space="preserve">Bourání příček cihelných tl. 10 cm </t>
  </si>
  <si>
    <t>962031133R00</t>
  </si>
  <si>
    <t xml:space="preserve">Bourání příček cihelných tl. 15 cm </t>
  </si>
  <si>
    <t>962032641R00</t>
  </si>
  <si>
    <t xml:space="preserve">Bourání zdiva komínového z cihel na MC </t>
  </si>
  <si>
    <t>965042141RT2</t>
  </si>
  <si>
    <t>Bourání mazanin betonových tl. 10 cm, nad 4 m2 ručně tl. mazaniny 8 - 10 cm</t>
  </si>
  <si>
    <t>965042241RT3</t>
  </si>
  <si>
    <t>Bourání mazanin betonových tl. nad 10 cm, nad 4 m2 ručně tl. mazaniny nad 20 cm</t>
  </si>
  <si>
    <t>965049112RT2</t>
  </si>
  <si>
    <t>Příplatek, bourání mazanin se svař.síťí nad 10 cm oboustranná výztuž svařovanou sítí</t>
  </si>
  <si>
    <t>965081813R00</t>
  </si>
  <si>
    <t xml:space="preserve">Bourání dlaždic teracových tl. nad 1 cm, nad 1 m2 </t>
  </si>
  <si>
    <t>968061125R00</t>
  </si>
  <si>
    <t xml:space="preserve">Vyvěšení dřevěných dveřních křídel pl. do 2 m2 </t>
  </si>
  <si>
    <t>968061136R00</t>
  </si>
  <si>
    <t xml:space="preserve">Vyvěšení dřevěných křídel plochy do 4 m2 </t>
  </si>
  <si>
    <t>968072455R00</t>
  </si>
  <si>
    <t xml:space="preserve">Vybourání kovových dveřních zárubní pl. do 2 m2 </t>
  </si>
  <si>
    <t>968083004R00</t>
  </si>
  <si>
    <t xml:space="preserve">Vybourání plastových oken nad 4 m2 </t>
  </si>
  <si>
    <t>968083012R00</t>
  </si>
  <si>
    <t xml:space="preserve">Vybourání plastových prosklených dveří pl.nad 2 m2 </t>
  </si>
  <si>
    <t>968096002R00</t>
  </si>
  <si>
    <t xml:space="preserve">Bourání parapetů plastových š. do 50 cm </t>
  </si>
  <si>
    <t>971033631R00</t>
  </si>
  <si>
    <t xml:space="preserve">Vybourání otv. zeď cihel. pl.4 m2, tl.15 cm, MVC </t>
  </si>
  <si>
    <t>971035431R00</t>
  </si>
  <si>
    <t xml:space="preserve">Vybourání otv. zeď cihel. pl.0,25 m2, tl.15 cm, MC </t>
  </si>
  <si>
    <t>973031345R00</t>
  </si>
  <si>
    <t xml:space="preserve">Vysekání kapes zeď cih. MVC pl. 0,25 m2, hl. 30 cm </t>
  </si>
  <si>
    <t>973032863R00</t>
  </si>
  <si>
    <t xml:space="preserve">Vysekání kapes zavázání příček cih. duté tl. 15 cm </t>
  </si>
  <si>
    <t>974031153R00</t>
  </si>
  <si>
    <t xml:space="preserve">Vysekání rýh ve zdi cihelné 10 x 10 cm </t>
  </si>
  <si>
    <t>974031154R00</t>
  </si>
  <si>
    <t xml:space="preserve">Vysekání rýh ve zdi cihelné 10 x 15 cm </t>
  </si>
  <si>
    <t>974031165R00</t>
  </si>
  <si>
    <t xml:space="preserve">Vysekání rýh ve zdi cihelné 15 x 20 cm </t>
  </si>
  <si>
    <t>976071111R00</t>
  </si>
  <si>
    <t xml:space="preserve">Vybourání kovových zábradlí </t>
  </si>
  <si>
    <t>978013191R00</t>
  </si>
  <si>
    <t xml:space="preserve">Otlučení omítek vnitřních stěn v rozsahu do 100 % </t>
  </si>
  <si>
    <t>978015291R00</t>
  </si>
  <si>
    <t xml:space="preserve">Otlučení omítek vnějších MVC v složit.1-4 do 100 % </t>
  </si>
  <si>
    <t>96-2</t>
  </si>
  <si>
    <t xml:space="preserve">Odstranění azbestových obkladů ocelových sloupů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</si>
  <si>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</si>
  <si>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</si>
  <si>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</si>
  <si>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</si>
  <si>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</si>
  <si>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</si>
  <si>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711111001RT1</t>
  </si>
  <si>
    <t>Izolace proti vlhkosti vodor. nátěr ALP za studena 1x nátěr - asfaltový lak ve specifikaci</t>
  </si>
  <si>
    <t>711141559RT1</t>
  </si>
  <si>
    <t>Izolace proti vlhk. vodorovná pásy přitavením 1 vrstva - materiál ve specifikaci</t>
  </si>
  <si>
    <t>711142559R00</t>
  </si>
  <si>
    <t xml:space="preserve">Izolace proti vlhkosti svislá pásy přitavením </t>
  </si>
  <si>
    <t>711212001RT2</t>
  </si>
  <si>
    <t>Nátěr hydroizolační těsnicí hmotou proti vlhkosti</t>
  </si>
  <si>
    <t>711212012RT3</t>
  </si>
  <si>
    <t xml:space="preserve">Stěrka hydroizolační vyztužená tkaninou </t>
  </si>
  <si>
    <t>711212601RT2</t>
  </si>
  <si>
    <t>Těsnicí pás do spoje podlaha - stěna š. 100 mm</t>
  </si>
  <si>
    <t>711212602RT2</t>
  </si>
  <si>
    <t xml:space="preserve">Těsnicí roh vnější, vnitřní do spoje podlaha-stěna </t>
  </si>
  <si>
    <t>11163110</t>
  </si>
  <si>
    <t>Lak asfaltový izolační</t>
  </si>
  <si>
    <t>T</t>
  </si>
  <si>
    <t>62836109</t>
  </si>
  <si>
    <t>Pás asfaltovaný těžký</t>
  </si>
  <si>
    <t>998711201R00</t>
  </si>
  <si>
    <t xml:space="preserve">Přesun hmot pro izolace proti vodě, výšky do 6 m </t>
  </si>
  <si>
    <t>712</t>
  </si>
  <si>
    <t>Živičné krytiny</t>
  </si>
  <si>
    <t>712372111R00</t>
  </si>
  <si>
    <t xml:space="preserve">Krytina střech do 10° fólie, 4 kotvy/m2, na beton </t>
  </si>
  <si>
    <t>712391171RZ1</t>
  </si>
  <si>
    <t>Povlaková krytina střech do 10°, podklad. textilie 1 vrstva - včetně dodávky textilie</t>
  </si>
  <si>
    <t>712391172RZ1</t>
  </si>
  <si>
    <t>Povlaková krytina střech do 10°, ochran. textilie 1 vrstva - včetně dodávky textilie</t>
  </si>
  <si>
    <t>28322011</t>
  </si>
  <si>
    <t>Fólie střešní tl. 1,5 mm</t>
  </si>
  <si>
    <t>998712201R00</t>
  </si>
  <si>
    <t xml:space="preserve">Přesun hmot pro povlakové krytiny, výšky do 6 m </t>
  </si>
  <si>
    <t>713</t>
  </si>
  <si>
    <t>Izolace tepelné</t>
  </si>
  <si>
    <t>713111121RT1</t>
  </si>
  <si>
    <t>Izolace tepelné stropů rovných spodem, drátem 1 vrstva - materiál ve specifikaci</t>
  </si>
  <si>
    <t>713111221RK4</t>
  </si>
  <si>
    <t xml:space="preserve">Montáž parozábrany, zavěšené podhl., přelep. spojů </t>
  </si>
  <si>
    <t>713121111RT1</t>
  </si>
  <si>
    <t>Izolace tepelná podlah na sucho, jednovrstvá materiál ve specifikaci</t>
  </si>
  <si>
    <t>713191100RT9</t>
  </si>
  <si>
    <t>Položení izolační fólie včetně dodávky fólie PE</t>
  </si>
  <si>
    <t>28375768.A</t>
  </si>
  <si>
    <t>Deska polystyrén samozhášivý</t>
  </si>
  <si>
    <t>28375850</t>
  </si>
  <si>
    <t>Deska polystyren extrudovaný tl. 20 mm</t>
  </si>
  <si>
    <t>63151414.A</t>
  </si>
  <si>
    <t>Deska z minerální plsti tl. 200 mm</t>
  </si>
  <si>
    <t>998713201R00</t>
  </si>
  <si>
    <t xml:space="preserve">Přesun hmot pro izolace tepelné, výšky do 6 m </t>
  </si>
  <si>
    <t>720</t>
  </si>
  <si>
    <t>Zdravotechnická instalace</t>
  </si>
  <si>
    <t>720-1</t>
  </si>
  <si>
    <t xml:space="preserve">Stavební přípomoce pro ZTI </t>
  </si>
  <si>
    <t>730</t>
  </si>
  <si>
    <t>Ústřední vytápění</t>
  </si>
  <si>
    <t>730-1</t>
  </si>
  <si>
    <t xml:space="preserve">Zednické přípomoce pro ÚT </t>
  </si>
  <si>
    <t>764</t>
  </si>
  <si>
    <t>Konstrukce klempířské</t>
  </si>
  <si>
    <t>764511650R00</t>
  </si>
  <si>
    <t xml:space="preserve">Oplechování parapetů TiZn  rš. 300 mm </t>
  </si>
  <si>
    <t>764531640R00</t>
  </si>
  <si>
    <t xml:space="preserve">Oplechování prostupů střechou z TiZn , rš. 500 </t>
  </si>
  <si>
    <t>764531650R00</t>
  </si>
  <si>
    <t xml:space="preserve">Oplech.terasy okapnička TiZn rš.670 </t>
  </si>
  <si>
    <t>764-1</t>
  </si>
  <si>
    <t xml:space="preserve">Demontáž oplechování terasy </t>
  </si>
  <si>
    <t>998764201R00</t>
  </si>
  <si>
    <t xml:space="preserve">Přesun hmot pro klempířské konstr., výšky do 6 m </t>
  </si>
  <si>
    <t>766</t>
  </si>
  <si>
    <t>Konstrukce truhlářské</t>
  </si>
  <si>
    <t>766-1</t>
  </si>
  <si>
    <t>T1+T2+T9+T25 D+M vnitřních dveří 700/1970 dle výpisu min. cena  3100,-Kč/ks</t>
  </si>
  <si>
    <t>766-2</t>
  </si>
  <si>
    <t>T12 D+M dveří požární odolnost EW30DP3 kování dle výpisu</t>
  </si>
  <si>
    <t>766-3</t>
  </si>
  <si>
    <t>T3+T4+T5+T6+T7+T10+T11 D+M vnitřních dveří 800/1970 kování dle výpisu min. cena  3400,-Kč/ks</t>
  </si>
  <si>
    <t>766-4</t>
  </si>
  <si>
    <t>T13+T14+15+T16+T17+T18 D+M vnitřních dveří 700/1970 kování dle výpisu min. cena  3100,-Kč/ks</t>
  </si>
  <si>
    <t>766-5</t>
  </si>
  <si>
    <t>T19+T20+T21+T22+T23+T24+T26+T27+T28+T30 D+M dveří800/1970 dle výpisu min. cena 3100,-Kč/ks</t>
  </si>
  <si>
    <t>766-6</t>
  </si>
  <si>
    <t>T29 D+M vnitřních dveří 800/1970 dle výpisu min. cena 3900,- Kč/ks</t>
  </si>
  <si>
    <t>766-7</t>
  </si>
  <si>
    <t>T31 D+M kuchyňské linky 1,8 m dle přílohy č.1 včetně spotřebičů min.cena 36000,-</t>
  </si>
  <si>
    <t>766-8</t>
  </si>
  <si>
    <t>T32 D+M kuchyňské linky 2,6 m dle přílohy č.2 včetně spotřebičů min.cena 45000</t>
  </si>
  <si>
    <t>767</t>
  </si>
  <si>
    <t>Konstrukce zámečnické</t>
  </si>
  <si>
    <t>767581803R00</t>
  </si>
  <si>
    <t xml:space="preserve">Demontáž podhledů včetně izolace </t>
  </si>
  <si>
    <t>767584522R00</t>
  </si>
  <si>
    <t xml:space="preserve">Montáž podhledů kazetových 60x60 cm </t>
  </si>
  <si>
    <t>767584801R00</t>
  </si>
  <si>
    <t xml:space="preserve">Demontáž doplňků podhledů-zářivkových těles </t>
  </si>
  <si>
    <t>767584811R00</t>
  </si>
  <si>
    <t xml:space="preserve">Demontáž doplňků podhledů-vzduchotech.mřížek </t>
  </si>
  <si>
    <t>767995105R00</t>
  </si>
  <si>
    <t xml:space="preserve">Montáž kovových atypických konstrukcí do 100 kg </t>
  </si>
  <si>
    <t>kg</t>
  </si>
  <si>
    <t>953981204R00</t>
  </si>
  <si>
    <t>Chemické kotvy, beton, - vyvrtání otvoru aplikace chem malty &lt;D+M&gt; a osaz. závit.tyče &lt;M&gt;</t>
  </si>
  <si>
    <t>766-20</t>
  </si>
  <si>
    <t xml:space="preserve">Dodávka a montáž regálů 1500/400/2400 </t>
  </si>
  <si>
    <t>Dodávka a montáž zábradlí terasy dle výpisu</t>
  </si>
  <si>
    <t>767-1</t>
  </si>
  <si>
    <t xml:space="preserve">Z1 D+M prosklené AL vstupní dveře 2400/2700 </t>
  </si>
  <si>
    <t>767-10</t>
  </si>
  <si>
    <t xml:space="preserve">Z10 Repase venkovního ocelového schodiště </t>
  </si>
  <si>
    <t>767-11</t>
  </si>
  <si>
    <t xml:space="preserve">Z11 D+M nerezová uzamykatelná skříňka 300/300 </t>
  </si>
  <si>
    <t>767-12</t>
  </si>
  <si>
    <t>Z12 D+M nových sekčních vrat dle výpisu</t>
  </si>
  <si>
    <t>767-13</t>
  </si>
  <si>
    <t xml:space="preserve">Z13 Úprava a výměna kování u stávajících oken </t>
  </si>
  <si>
    <t>767-14</t>
  </si>
  <si>
    <t>D+M celoplošného polepu stávajícího plas. okna mléčnou fólií</t>
  </si>
  <si>
    <t>767-15</t>
  </si>
  <si>
    <t xml:space="preserve">Z15 D+M plastové dvoukřídlé okno 2400/1800 </t>
  </si>
  <si>
    <t>767-16</t>
  </si>
  <si>
    <t xml:space="preserve">D+M Čistící rohože před vstupem </t>
  </si>
  <si>
    <t>767-17</t>
  </si>
  <si>
    <t>Dodávka kotvících plechů 450/450/5 pro ocelové nosníky terasy</t>
  </si>
  <si>
    <t>767-2</t>
  </si>
  <si>
    <t xml:space="preserve">Z2 D+M prosklené Al vstupní dveře 2850/2700 </t>
  </si>
  <si>
    <t>767-3</t>
  </si>
  <si>
    <t xml:space="preserve">Z3 D+M Hliníkové  dvoukřídlé okno 2400/1800 </t>
  </si>
  <si>
    <t>767-4</t>
  </si>
  <si>
    <t xml:space="preserve">Z4 D+M Hliníkové  dvoukřídlé okno 2400/1800 </t>
  </si>
  <si>
    <t>767-5</t>
  </si>
  <si>
    <t xml:space="preserve">Z5  Výměna stávajících plastových dveří </t>
  </si>
  <si>
    <t>767-6</t>
  </si>
  <si>
    <t xml:space="preserve">Z6 Úprava kování ocelové brány </t>
  </si>
  <si>
    <t>767-7</t>
  </si>
  <si>
    <t>Z7 Kompltní repase včetně motoru nákladního výtahu včetně nového ocelového zábradlí a mříží</t>
  </si>
  <si>
    <t>767-8</t>
  </si>
  <si>
    <t xml:space="preserve">Z8 D+M zrcadla 800/800 </t>
  </si>
  <si>
    <t>767-9</t>
  </si>
  <si>
    <t xml:space="preserve">Z9 D+M zrcadla 1000/1200 </t>
  </si>
  <si>
    <t>76758-1</t>
  </si>
  <si>
    <t>Dodávka akustických podhledů dle specifikace min. cena 800,- Kč/m2</t>
  </si>
  <si>
    <t>998767201R00</t>
  </si>
  <si>
    <t xml:space="preserve">Přesun hmot pro zámečnické konstr., výšky do 6 m </t>
  </si>
  <si>
    <t>771</t>
  </si>
  <si>
    <t>Podlahy z dlaždic a obklady</t>
  </si>
  <si>
    <t>771101210R00</t>
  </si>
  <si>
    <t xml:space="preserve">Penetrace podkladu pod dlažby </t>
  </si>
  <si>
    <t>771475014R00</t>
  </si>
  <si>
    <t xml:space="preserve">Obklad soklíků keram.rovných, tmel,výška 10 cm </t>
  </si>
  <si>
    <t>771578011RT3</t>
  </si>
  <si>
    <t xml:space="preserve">Spára podlaha - stěna, silikonem </t>
  </si>
  <si>
    <t>771579191U00</t>
  </si>
  <si>
    <t xml:space="preserve">Přípl podlaha keram plocha -5m2 </t>
  </si>
  <si>
    <t>771579793R00</t>
  </si>
  <si>
    <t xml:space="preserve">Příplatek za spárovací hmotu - plošně </t>
  </si>
  <si>
    <t>771579795R00</t>
  </si>
  <si>
    <t xml:space="preserve">Příplatek za spárování vodotěsnou hmotou - plošně </t>
  </si>
  <si>
    <t>771550014RAI</t>
  </si>
  <si>
    <t>Dlažba z dlaždic teracových 30 x 30 cm pouze montáž, dlažba ve specifikaci</t>
  </si>
  <si>
    <t>771570014RAI</t>
  </si>
  <si>
    <t>Dlažba z dlaždic keramických 30 x 30 cm do tmele, dlažba ve specifikaci</t>
  </si>
  <si>
    <t>771990010RA0</t>
  </si>
  <si>
    <t xml:space="preserve">Vybourání keramické nebo teracové dlažby </t>
  </si>
  <si>
    <t>597-1</t>
  </si>
  <si>
    <t>Dodávka venkovní dlažby na terasu 300/300 mm min. cena 500,-Kč/m2</t>
  </si>
  <si>
    <t>597-2</t>
  </si>
  <si>
    <t>Dodávka vnitřní keramické dlažby 300/300 min. cena 450,-Kč/m2</t>
  </si>
  <si>
    <t>998771201R00</t>
  </si>
  <si>
    <t xml:space="preserve">Přesun hmot pro podlahy z dlaždic, výšky do 6 m </t>
  </si>
  <si>
    <t>776</t>
  </si>
  <si>
    <t>Podlahy povlakové</t>
  </si>
  <si>
    <t>776101121R00</t>
  </si>
  <si>
    <t xml:space="preserve">Provedení penetrace podkladu </t>
  </si>
  <si>
    <t>776421100RT1</t>
  </si>
  <si>
    <t>Lepení podlahových soklíků z měkčeného PVC pouze lepení - soklík ve specifikaci</t>
  </si>
  <si>
    <t>776431010R00</t>
  </si>
  <si>
    <t xml:space="preserve">Montáž podlahových soklíků z koberc. pásů na lištu </t>
  </si>
  <si>
    <t>776521200RU5</t>
  </si>
  <si>
    <t xml:space="preserve">Lepení povlakových podlah vinylová podlaha </t>
  </si>
  <si>
    <t>776521230RT1</t>
  </si>
  <si>
    <t>Lepení povlakových podlah ze čtverců PVC, vodivých pouze nalepení - PVC ve specifikaci</t>
  </si>
  <si>
    <t>776572200R00</t>
  </si>
  <si>
    <t xml:space="preserve">Lepení povlakových podlah ze čtverců textilních </t>
  </si>
  <si>
    <t>272.01</t>
  </si>
  <si>
    <t xml:space="preserve">Koberec zátěžový min. cena 600,-Kč/m2 </t>
  </si>
  <si>
    <t>272.02</t>
  </si>
  <si>
    <t xml:space="preserve">Soklík kobercový min. cena 100,-Kč/m </t>
  </si>
  <si>
    <t>284.01</t>
  </si>
  <si>
    <t xml:space="preserve">Vinylová podlaha dodávka minimální cena 650,-/m2 </t>
  </si>
  <si>
    <t>284.02</t>
  </si>
  <si>
    <t xml:space="preserve">Systémová lišta vinyl min. cena 100,-Kč/m </t>
  </si>
  <si>
    <t>bm</t>
  </si>
  <si>
    <t>284.03</t>
  </si>
  <si>
    <t xml:space="preserve">Vinyl antistatik ddodávka min. cena 750,-/m2 </t>
  </si>
  <si>
    <t>24696905.A</t>
  </si>
  <si>
    <t>nátěr základ.synt. pro savý podklad</t>
  </si>
  <si>
    <t>998776201R00</t>
  </si>
  <si>
    <t xml:space="preserve">Přesun hmot pro podlahy povlakové, výšky do 6 m </t>
  </si>
  <si>
    <t>781</t>
  </si>
  <si>
    <t>Obklady keramické</t>
  </si>
  <si>
    <t>781419706R00</t>
  </si>
  <si>
    <t xml:space="preserve">Příplatek za spárovací vodotěsnou hmotu - plošně </t>
  </si>
  <si>
    <t>781419711R00</t>
  </si>
  <si>
    <t xml:space="preserve">Příplatek k obkladu stěn za plochu do 10 m2 jedntl </t>
  </si>
  <si>
    <t>781471107R00</t>
  </si>
  <si>
    <t xml:space="preserve">Obklad vnitř.stěn,keram.režný,hladký </t>
  </si>
  <si>
    <t>781491001RT1</t>
  </si>
  <si>
    <t>Montáž lišt k obkladům rohových, koutových i dilatačních vč. dodávky</t>
  </si>
  <si>
    <t>781900010RA0</t>
  </si>
  <si>
    <t xml:space="preserve">Odsekání obkladů vnitřních </t>
  </si>
  <si>
    <t>781-2</t>
  </si>
  <si>
    <t xml:space="preserve">Dodávka obkladu 200/200 mm min, cena 400,-Kč/m2 </t>
  </si>
  <si>
    <t>998781201R00</t>
  </si>
  <si>
    <t xml:space="preserve">Přesun hmot pro obklady keramické, výšky do 6 m </t>
  </si>
  <si>
    <t>783</t>
  </si>
  <si>
    <t>Nátěry</t>
  </si>
  <si>
    <t>783122210R00</t>
  </si>
  <si>
    <t xml:space="preserve">Nátěr syntetický OK 'A' 1x + 2x email &lt;D+M&gt; </t>
  </si>
  <si>
    <t>783222100R00</t>
  </si>
  <si>
    <t xml:space="preserve">Nátěr syntetický kovových konstrukcí dvojnásobný </t>
  </si>
  <si>
    <t>783832110R00</t>
  </si>
  <si>
    <t xml:space="preserve">Nátěr omítek stěn 1x + 2x email </t>
  </si>
  <si>
    <t>784</t>
  </si>
  <si>
    <t>Malby</t>
  </si>
  <si>
    <t>784161401R00</t>
  </si>
  <si>
    <t xml:space="preserve">Penetrace podkladu nátěrem </t>
  </si>
  <si>
    <t>784442021R00</t>
  </si>
  <si>
    <t xml:space="preserve">Malba disperzní interiérová, výška do 3,8 m </t>
  </si>
  <si>
    <t>784442021RT2</t>
  </si>
  <si>
    <t>Malba disperzní interiérová  výška do 3,8 m pro SDK 2 x nátěr, 1 x penetrace</t>
  </si>
  <si>
    <t>786</t>
  </si>
  <si>
    <t>Čalounické úpravy</t>
  </si>
  <si>
    <t>786622121R00</t>
  </si>
  <si>
    <t xml:space="preserve">Žaluzie lamelové oken vnitřní </t>
  </si>
  <si>
    <t>M21</t>
  </si>
  <si>
    <t>Elektromontáže - stavební část</t>
  </si>
  <si>
    <t>210-1</t>
  </si>
  <si>
    <t>D+M Orientační halasový majáček pro nevidomé minimální cena 9000,-/ks</t>
  </si>
  <si>
    <t>210-2</t>
  </si>
  <si>
    <t xml:space="preserve">D+M bezpečnostních cedulí a štítků </t>
  </si>
  <si>
    <t>210-3</t>
  </si>
  <si>
    <t xml:space="preserve">zednické přípomoce pro elektroinstalace </t>
  </si>
  <si>
    <t>M24</t>
  </si>
  <si>
    <t>Montáže vzduchotechnických zařízení</t>
  </si>
  <si>
    <t>240-2</t>
  </si>
  <si>
    <t>zednické přípomoce pro VZT rozšíření otvorů a nové otvory do střechy</t>
  </si>
  <si>
    <t>D96</t>
  </si>
  <si>
    <t>Přesuny suti a vybouraných hmot</t>
  </si>
  <si>
    <t>979-1</t>
  </si>
  <si>
    <t xml:space="preserve">Poplatek za skládku suti -azbestocementové výrobky 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</si>
  <si>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</si>
  <si>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</si>
  <si>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</si>
  <si>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</si>
  <si>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</si>
  <si>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</si>
  <si>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979082212R00</t>
  </si>
  <si>
    <t xml:space="preserve">Vodorovná doprava suti po suchu do 50 m </t>
  </si>
  <si>
    <t>979087311R00</t>
  </si>
  <si>
    <t xml:space="preserve">Vodorovné přemístění suti nošením do 10 m </t>
  </si>
  <si>
    <t>979088212R00</t>
  </si>
  <si>
    <t xml:space="preserve">Nakládání suti na dopravní prostředky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</si>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</sst>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2a</v>
      </c>
      <c r="D2" s="5" t="str">
        <f>Rekapitulace!G2</f>
        <v>Stavební práce terasa a budova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73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2013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Rekapitulace!A42</f>
        <v>Ztížené výrobní podmínky</v>
      </c>
      <c r="E15" s="61"/>
      <c r="F15" s="62"/>
      <c r="G15" s="59">
        <f>Rekapitulace!I42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Rekapitulace!A43</f>
        <v>Oborová přirážka</v>
      </c>
      <c r="E16" s="63"/>
      <c r="F16" s="64"/>
      <c r="G16" s="59">
        <f>Rekapitulace!I43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Rekapitulace!A44</f>
        <v>Přesun stavebních kapacit</v>
      </c>
      <c r="E17" s="63"/>
      <c r="F17" s="64"/>
      <c r="G17" s="59">
        <f>Rekapitulace!I44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Rekapitulace!A45</f>
        <v>Mimostaveništní doprava</v>
      </c>
      <c r="E18" s="63"/>
      <c r="F18" s="64"/>
      <c r="G18" s="59">
        <f>Rekapitulace!I45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Rekapitulace!A46</f>
        <v>Zařízení staveniště</v>
      </c>
      <c r="E19" s="63"/>
      <c r="F19" s="64"/>
      <c r="G19" s="59">
        <f>Rekapitulace!I46</f>
        <v>0</v>
      </c>
    </row>
    <row r="20" spans="1:7" ht="15.75" customHeight="1">
      <c r="A20" s="67"/>
      <c r="B20" s="58"/>
      <c r="C20" s="59"/>
      <c r="D20" s="9" t="str">
        <f>Rekapitulace!A47</f>
        <v>Provoz investora</v>
      </c>
      <c r="E20" s="63"/>
      <c r="F20" s="64"/>
      <c r="G20" s="59">
        <f>Rekapitulace!I47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Rekapitulace!A48</f>
        <v>Kompletační činnost (IČD)</v>
      </c>
      <c r="E21" s="63"/>
      <c r="F21" s="64"/>
      <c r="G21" s="59">
        <f>Rekapitulace!I48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1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2013 Projektová dokumentace stavebních prací Agrodům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 Stavebně architektonické řešení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Položky!BA15</f>
        <v>0</v>
      </c>
      <c r="F7" s="221">
        <f>Položky!BB15</f>
        <v>0</v>
      </c>
      <c r="G7" s="221">
        <f>Položky!BC15</f>
        <v>0</v>
      </c>
      <c r="H7" s="221">
        <f>Položky!BD15</f>
        <v>0</v>
      </c>
      <c r="I7" s="222">
        <f>Položky!BE15</f>
        <v>0</v>
      </c>
    </row>
    <row r="8" spans="1:9" s="37" customFormat="1" ht="12.75">
      <c r="A8" s="219" t="str">
        <f>Položky!B16</f>
        <v>18</v>
      </c>
      <c r="B8" s="133" t="str">
        <f>Položky!C16</f>
        <v>Povrchové úpravy terénu</v>
      </c>
      <c r="C8" s="69"/>
      <c r="D8" s="134"/>
      <c r="E8" s="220">
        <f>Položky!BA18</f>
        <v>0</v>
      </c>
      <c r="F8" s="221">
        <f>Položky!BB18</f>
        <v>0</v>
      </c>
      <c r="G8" s="221">
        <f>Položky!BC18</f>
        <v>0</v>
      </c>
      <c r="H8" s="221">
        <f>Položky!BD18</f>
        <v>0</v>
      </c>
      <c r="I8" s="222">
        <f>Položky!BE18</f>
        <v>0</v>
      </c>
    </row>
    <row r="9" spans="1:9" s="37" customFormat="1" ht="12.75">
      <c r="A9" s="219" t="str">
        <f>Položky!B19</f>
        <v>3</v>
      </c>
      <c r="B9" s="133" t="str">
        <f>Položky!C19</f>
        <v>Svislé a kompletní konstrukce</v>
      </c>
      <c r="C9" s="69"/>
      <c r="D9" s="134"/>
      <c r="E9" s="220">
        <f>Položky!BA38</f>
        <v>0</v>
      </c>
      <c r="F9" s="221">
        <f>Položky!BB38</f>
        <v>0</v>
      </c>
      <c r="G9" s="221">
        <f>Položky!BC38</f>
        <v>0</v>
      </c>
      <c r="H9" s="221">
        <f>Položky!BD38</f>
        <v>0</v>
      </c>
      <c r="I9" s="222">
        <f>Položky!BE38</f>
        <v>0</v>
      </c>
    </row>
    <row r="10" spans="1:9" s="37" customFormat="1" ht="12.75">
      <c r="A10" s="219" t="str">
        <f>Položky!B39</f>
        <v>4</v>
      </c>
      <c r="B10" s="133" t="str">
        <f>Položky!C39</f>
        <v>Vodorovné konstrukce</v>
      </c>
      <c r="C10" s="69"/>
      <c r="D10" s="134"/>
      <c r="E10" s="220">
        <f>Položky!BA52</f>
        <v>0</v>
      </c>
      <c r="F10" s="221">
        <f>Položky!BB52</f>
        <v>0</v>
      </c>
      <c r="G10" s="221">
        <f>Položky!BC52</f>
        <v>0</v>
      </c>
      <c r="H10" s="221">
        <f>Položky!BD52</f>
        <v>0</v>
      </c>
      <c r="I10" s="222">
        <f>Položky!BE52</f>
        <v>0</v>
      </c>
    </row>
    <row r="11" spans="1:9" s="37" customFormat="1" ht="12.75">
      <c r="A11" s="219" t="str">
        <f>Položky!B53</f>
        <v>46</v>
      </c>
      <c r="B11" s="133" t="str">
        <f>Položky!C53</f>
        <v>Zpevněné plochy</v>
      </c>
      <c r="C11" s="69"/>
      <c r="D11" s="134"/>
      <c r="E11" s="220">
        <f>Položky!BA56</f>
        <v>0</v>
      </c>
      <c r="F11" s="221">
        <f>Položky!BB56</f>
        <v>0</v>
      </c>
      <c r="G11" s="221">
        <f>Položky!BC56</f>
        <v>0</v>
      </c>
      <c r="H11" s="221">
        <f>Položky!BD56</f>
        <v>0</v>
      </c>
      <c r="I11" s="222">
        <f>Položky!BE56</f>
        <v>0</v>
      </c>
    </row>
    <row r="12" spans="1:9" s="37" customFormat="1" ht="12.75">
      <c r="A12" s="219" t="str">
        <f>Položky!B57</f>
        <v>61</v>
      </c>
      <c r="B12" s="133" t="str">
        <f>Položky!C57</f>
        <v>Upravy povrchů vnitřní</v>
      </c>
      <c r="C12" s="69"/>
      <c r="D12" s="134"/>
      <c r="E12" s="220">
        <f>Položky!BA65</f>
        <v>0</v>
      </c>
      <c r="F12" s="221">
        <f>Položky!BB65</f>
        <v>0</v>
      </c>
      <c r="G12" s="221">
        <f>Položky!BC65</f>
        <v>0</v>
      </c>
      <c r="H12" s="221">
        <f>Položky!BD65</f>
        <v>0</v>
      </c>
      <c r="I12" s="222">
        <f>Položky!BE65</f>
        <v>0</v>
      </c>
    </row>
    <row r="13" spans="1:9" s="37" customFormat="1" ht="12.75">
      <c r="A13" s="219" t="str">
        <f>Položky!B66</f>
        <v>62</v>
      </c>
      <c r="B13" s="133" t="str">
        <f>Položky!C66</f>
        <v>Úpravy povrchů vnější</v>
      </c>
      <c r="C13" s="69"/>
      <c r="D13" s="134"/>
      <c r="E13" s="220">
        <f>Položky!BA71</f>
        <v>0</v>
      </c>
      <c r="F13" s="221">
        <f>Položky!BB71</f>
        <v>0</v>
      </c>
      <c r="G13" s="221">
        <f>Položky!BC71</f>
        <v>0</v>
      </c>
      <c r="H13" s="221">
        <f>Položky!BD71</f>
        <v>0</v>
      </c>
      <c r="I13" s="222">
        <f>Položky!BE71</f>
        <v>0</v>
      </c>
    </row>
    <row r="14" spans="1:9" s="37" customFormat="1" ht="12.75">
      <c r="A14" s="219" t="str">
        <f>Položky!B72</f>
        <v>63</v>
      </c>
      <c r="B14" s="133" t="str">
        <f>Položky!C72</f>
        <v>Podlahy a podlahové konstrukce</v>
      </c>
      <c r="C14" s="69"/>
      <c r="D14" s="134"/>
      <c r="E14" s="220">
        <f>Položky!BA76</f>
        <v>0</v>
      </c>
      <c r="F14" s="221">
        <f>Položky!BB76</f>
        <v>0</v>
      </c>
      <c r="G14" s="221">
        <f>Položky!BC76</f>
        <v>0</v>
      </c>
      <c r="H14" s="221">
        <f>Položky!BD76</f>
        <v>0</v>
      </c>
      <c r="I14" s="222">
        <f>Položky!BE76</f>
        <v>0</v>
      </c>
    </row>
    <row r="15" spans="1:9" s="37" customFormat="1" ht="12.75">
      <c r="A15" s="219" t="str">
        <f>Položky!B77</f>
        <v>64</v>
      </c>
      <c r="B15" s="133" t="str">
        <f>Položky!C77</f>
        <v>Výplně otvorů</v>
      </c>
      <c r="C15" s="69"/>
      <c r="D15" s="134"/>
      <c r="E15" s="220">
        <f>Položky!BA85</f>
        <v>0</v>
      </c>
      <c r="F15" s="221">
        <f>Položky!BB85</f>
        <v>0</v>
      </c>
      <c r="G15" s="221">
        <f>Položky!BC85</f>
        <v>0</v>
      </c>
      <c r="H15" s="221">
        <f>Položky!BD85</f>
        <v>0</v>
      </c>
      <c r="I15" s="222">
        <f>Položky!BE85</f>
        <v>0</v>
      </c>
    </row>
    <row r="16" spans="1:9" s="37" customFormat="1" ht="12.75">
      <c r="A16" s="219" t="str">
        <f>Položky!B86</f>
        <v>94</v>
      </c>
      <c r="B16" s="133" t="str">
        <f>Položky!C86</f>
        <v>Lešení a stavební výtahy</v>
      </c>
      <c r="C16" s="69"/>
      <c r="D16" s="134"/>
      <c r="E16" s="220">
        <f>Položky!BA89</f>
        <v>0</v>
      </c>
      <c r="F16" s="221">
        <f>Položky!BB89</f>
        <v>0</v>
      </c>
      <c r="G16" s="221">
        <f>Položky!BC89</f>
        <v>0</v>
      </c>
      <c r="H16" s="221">
        <f>Položky!BD89</f>
        <v>0</v>
      </c>
      <c r="I16" s="222">
        <f>Položky!BE89</f>
        <v>0</v>
      </c>
    </row>
    <row r="17" spans="1:9" s="37" customFormat="1" ht="12.75">
      <c r="A17" s="219" t="str">
        <f>Položky!B90</f>
        <v>95</v>
      </c>
      <c r="B17" s="133" t="str">
        <f>Položky!C90</f>
        <v>Dokončovací konstrukce na pozemních stavbách</v>
      </c>
      <c r="C17" s="69"/>
      <c r="D17" s="134"/>
      <c r="E17" s="220">
        <f>Položky!BA99</f>
        <v>0</v>
      </c>
      <c r="F17" s="221">
        <f>Položky!BB99</f>
        <v>0</v>
      </c>
      <c r="G17" s="221">
        <f>Položky!BC99</f>
        <v>0</v>
      </c>
      <c r="H17" s="221">
        <f>Položky!BD99</f>
        <v>0</v>
      </c>
      <c r="I17" s="222">
        <f>Položky!BE99</f>
        <v>0</v>
      </c>
    </row>
    <row r="18" spans="1:9" s="37" customFormat="1" ht="12.75">
      <c r="A18" s="219" t="str">
        <f>Položky!B100</f>
        <v>96</v>
      </c>
      <c r="B18" s="133" t="str">
        <f>Položky!C100</f>
        <v>Bourání konstrukcí</v>
      </c>
      <c r="C18" s="69"/>
      <c r="D18" s="134"/>
      <c r="E18" s="220">
        <f>Položky!BA131</f>
        <v>0</v>
      </c>
      <c r="F18" s="221">
        <f>Položky!BB131</f>
        <v>0</v>
      </c>
      <c r="G18" s="221">
        <f>Položky!BC131</f>
        <v>0</v>
      </c>
      <c r="H18" s="221">
        <f>Položky!BD131</f>
        <v>0</v>
      </c>
      <c r="I18" s="222">
        <f>Položky!BE131</f>
        <v>0</v>
      </c>
    </row>
    <row r="19" spans="1:9" s="37" customFormat="1" ht="12.75">
      <c r="A19" s="219" t="str">
        <f>Položky!B132</f>
        <v>99</v>
      </c>
      <c r="B19" s="133" t="str">
        <f>Položky!C132</f>
        <v>Staveništní přesun hmot</v>
      </c>
      <c r="C19" s="69"/>
      <c r="D19" s="134"/>
      <c r="E19" s="220">
        <f>Položky!BA134</f>
        <v>0</v>
      </c>
      <c r="F19" s="221">
        <f>Položky!BB134</f>
        <v>0</v>
      </c>
      <c r="G19" s="221">
        <f>Položky!BC134</f>
        <v>0</v>
      </c>
      <c r="H19" s="221">
        <f>Položky!BD134</f>
        <v>0</v>
      </c>
      <c r="I19" s="222">
        <f>Položky!BE134</f>
        <v>0</v>
      </c>
    </row>
    <row r="20" spans="1:9" s="37" customFormat="1" ht="12.75">
      <c r="A20" s="219" t="str">
        <f>Položky!B135</f>
        <v>711</v>
      </c>
      <c r="B20" s="133" t="str">
        <f>Položky!C135</f>
        <v>Izolace proti vodě</v>
      </c>
      <c r="C20" s="69"/>
      <c r="D20" s="134"/>
      <c r="E20" s="220">
        <f>Položky!BA146</f>
        <v>0</v>
      </c>
      <c r="F20" s="221">
        <f>Položky!BB146</f>
        <v>0</v>
      </c>
      <c r="G20" s="221">
        <f>Položky!BC146</f>
        <v>0</v>
      </c>
      <c r="H20" s="221">
        <f>Položky!BD146</f>
        <v>0</v>
      </c>
      <c r="I20" s="222">
        <f>Položky!BE146</f>
        <v>0</v>
      </c>
    </row>
    <row r="21" spans="1:9" s="37" customFormat="1" ht="12.75">
      <c r="A21" s="219" t="str">
        <f>Položky!B147</f>
        <v>712</v>
      </c>
      <c r="B21" s="133" t="str">
        <f>Položky!C147</f>
        <v>Živičné krytiny</v>
      </c>
      <c r="C21" s="69"/>
      <c r="D21" s="134"/>
      <c r="E21" s="220">
        <f>Položky!BA153</f>
        <v>0</v>
      </c>
      <c r="F21" s="221">
        <f>Položky!BB153</f>
        <v>0</v>
      </c>
      <c r="G21" s="221">
        <f>Položky!BC153</f>
        <v>0</v>
      </c>
      <c r="H21" s="221">
        <f>Položky!BD153</f>
        <v>0</v>
      </c>
      <c r="I21" s="222">
        <f>Položky!BE153</f>
        <v>0</v>
      </c>
    </row>
    <row r="22" spans="1:9" s="37" customFormat="1" ht="12.75">
      <c r="A22" s="219" t="str">
        <f>Položky!B154</f>
        <v>713</v>
      </c>
      <c r="B22" s="133" t="str">
        <f>Položky!C154</f>
        <v>Izolace tepelné</v>
      </c>
      <c r="C22" s="69"/>
      <c r="D22" s="134"/>
      <c r="E22" s="220">
        <f>Položky!BA163</f>
        <v>0</v>
      </c>
      <c r="F22" s="221">
        <f>Položky!BB163</f>
        <v>0</v>
      </c>
      <c r="G22" s="221">
        <f>Položky!BC163</f>
        <v>0</v>
      </c>
      <c r="H22" s="221">
        <f>Položky!BD163</f>
        <v>0</v>
      </c>
      <c r="I22" s="222">
        <f>Položky!BE163</f>
        <v>0</v>
      </c>
    </row>
    <row r="23" spans="1:9" s="37" customFormat="1" ht="12.75">
      <c r="A23" s="219" t="str">
        <f>Položky!B164</f>
        <v>720</v>
      </c>
      <c r="B23" s="133" t="str">
        <f>Položky!C164</f>
        <v>Zdravotechnická instalace</v>
      </c>
      <c r="C23" s="69"/>
      <c r="D23" s="134"/>
      <c r="E23" s="220">
        <f>Položky!BA166</f>
        <v>0</v>
      </c>
      <c r="F23" s="221">
        <f>Položky!BB166</f>
        <v>0</v>
      </c>
      <c r="G23" s="221">
        <f>Položky!BC166</f>
        <v>0</v>
      </c>
      <c r="H23" s="221">
        <f>Položky!BD166</f>
        <v>0</v>
      </c>
      <c r="I23" s="222">
        <f>Položky!BE166</f>
        <v>0</v>
      </c>
    </row>
    <row r="24" spans="1:9" s="37" customFormat="1" ht="12.75">
      <c r="A24" s="219" t="str">
        <f>Položky!B167</f>
        <v>730</v>
      </c>
      <c r="B24" s="133" t="str">
        <f>Položky!C167</f>
        <v>Ústřední vytápění</v>
      </c>
      <c r="C24" s="69"/>
      <c r="D24" s="134"/>
      <c r="E24" s="220">
        <f>Položky!BA169</f>
        <v>0</v>
      </c>
      <c r="F24" s="221">
        <f>Položky!BB169</f>
        <v>0</v>
      </c>
      <c r="G24" s="221">
        <f>Položky!BC169</f>
        <v>0</v>
      </c>
      <c r="H24" s="221">
        <f>Položky!BD169</f>
        <v>0</v>
      </c>
      <c r="I24" s="222">
        <f>Položky!BE169</f>
        <v>0</v>
      </c>
    </row>
    <row r="25" spans="1:9" s="37" customFormat="1" ht="12.75">
      <c r="A25" s="219" t="str">
        <f>Položky!B170</f>
        <v>764</v>
      </c>
      <c r="B25" s="133" t="str">
        <f>Položky!C170</f>
        <v>Konstrukce klempířské</v>
      </c>
      <c r="C25" s="69"/>
      <c r="D25" s="134"/>
      <c r="E25" s="220">
        <f>Položky!BA176</f>
        <v>0</v>
      </c>
      <c r="F25" s="221">
        <f>Položky!BB176</f>
        <v>0</v>
      </c>
      <c r="G25" s="221">
        <f>Položky!BC176</f>
        <v>0</v>
      </c>
      <c r="H25" s="221">
        <f>Položky!BD176</f>
        <v>0</v>
      </c>
      <c r="I25" s="222">
        <f>Položky!BE176</f>
        <v>0</v>
      </c>
    </row>
    <row r="26" spans="1:9" s="37" customFormat="1" ht="12.75">
      <c r="A26" s="219" t="str">
        <f>Položky!B177</f>
        <v>766</v>
      </c>
      <c r="B26" s="133" t="str">
        <f>Položky!C177</f>
        <v>Konstrukce truhlářské</v>
      </c>
      <c r="C26" s="69"/>
      <c r="D26" s="134"/>
      <c r="E26" s="220">
        <f>Položky!BA186</f>
        <v>0</v>
      </c>
      <c r="F26" s="221">
        <f>Položky!BB186</f>
        <v>0</v>
      </c>
      <c r="G26" s="221">
        <f>Položky!BC186</f>
        <v>0</v>
      </c>
      <c r="H26" s="221">
        <f>Položky!BD186</f>
        <v>0</v>
      </c>
      <c r="I26" s="222">
        <f>Položky!BE186</f>
        <v>0</v>
      </c>
    </row>
    <row r="27" spans="1:9" s="37" customFormat="1" ht="12.75">
      <c r="A27" s="219" t="str">
        <f>Položky!B187</f>
        <v>767</v>
      </c>
      <c r="B27" s="133" t="str">
        <f>Položky!C187</f>
        <v>Konstrukce zámečnické</v>
      </c>
      <c r="C27" s="69"/>
      <c r="D27" s="134"/>
      <c r="E27" s="220">
        <f>Položky!BA215</f>
        <v>0</v>
      </c>
      <c r="F27" s="221">
        <f>Položky!BB215</f>
        <v>0</v>
      </c>
      <c r="G27" s="221">
        <f>Položky!BC215</f>
        <v>0</v>
      </c>
      <c r="H27" s="221">
        <f>Položky!BD215</f>
        <v>0</v>
      </c>
      <c r="I27" s="222">
        <f>Položky!BE215</f>
        <v>0</v>
      </c>
    </row>
    <row r="28" spans="1:9" s="37" customFormat="1" ht="12.75">
      <c r="A28" s="219" t="str">
        <f>Položky!B216</f>
        <v>771</v>
      </c>
      <c r="B28" s="133" t="str">
        <f>Položky!C216</f>
        <v>Podlahy z dlaždic a obklady</v>
      </c>
      <c r="C28" s="69"/>
      <c r="D28" s="134"/>
      <c r="E28" s="220">
        <f>Položky!BA229</f>
        <v>0</v>
      </c>
      <c r="F28" s="221">
        <f>Položky!BB229</f>
        <v>0</v>
      </c>
      <c r="G28" s="221">
        <f>Položky!BC229</f>
        <v>0</v>
      </c>
      <c r="H28" s="221">
        <f>Položky!BD229</f>
        <v>0</v>
      </c>
      <c r="I28" s="222">
        <f>Položky!BE229</f>
        <v>0</v>
      </c>
    </row>
    <row r="29" spans="1:9" s="37" customFormat="1" ht="12.75">
      <c r="A29" s="219" t="str">
        <f>Položky!B230</f>
        <v>776</v>
      </c>
      <c r="B29" s="133" t="str">
        <f>Položky!C230</f>
        <v>Podlahy povlakové</v>
      </c>
      <c r="C29" s="69"/>
      <c r="D29" s="134"/>
      <c r="E29" s="220">
        <f>Položky!BA244</f>
        <v>0</v>
      </c>
      <c r="F29" s="221">
        <f>Položky!BB244</f>
        <v>0</v>
      </c>
      <c r="G29" s="221">
        <f>Položky!BC244</f>
        <v>0</v>
      </c>
      <c r="H29" s="221">
        <f>Položky!BD244</f>
        <v>0</v>
      </c>
      <c r="I29" s="222">
        <f>Položky!BE244</f>
        <v>0</v>
      </c>
    </row>
    <row r="30" spans="1:9" s="37" customFormat="1" ht="12.75">
      <c r="A30" s="219" t="str">
        <f>Položky!B245</f>
        <v>781</v>
      </c>
      <c r="B30" s="133" t="str">
        <f>Položky!C245</f>
        <v>Obklady keramické</v>
      </c>
      <c r="C30" s="69"/>
      <c r="D30" s="134"/>
      <c r="E30" s="220">
        <f>Položky!BA253</f>
        <v>0</v>
      </c>
      <c r="F30" s="221">
        <f>Položky!BB253</f>
        <v>0</v>
      </c>
      <c r="G30" s="221">
        <f>Položky!BC253</f>
        <v>0</v>
      </c>
      <c r="H30" s="221">
        <f>Položky!BD253</f>
        <v>0</v>
      </c>
      <c r="I30" s="222">
        <f>Položky!BE253</f>
        <v>0</v>
      </c>
    </row>
    <row r="31" spans="1:9" s="37" customFormat="1" ht="12.75">
      <c r="A31" s="219" t="str">
        <f>Položky!B254</f>
        <v>783</v>
      </c>
      <c r="B31" s="133" t="str">
        <f>Položky!C254</f>
        <v>Nátěry</v>
      </c>
      <c r="C31" s="69"/>
      <c r="D31" s="134"/>
      <c r="E31" s="220">
        <f>Položky!BA258</f>
        <v>0</v>
      </c>
      <c r="F31" s="221">
        <f>Položky!BB258</f>
        <v>0</v>
      </c>
      <c r="G31" s="221">
        <f>Položky!BC258</f>
        <v>0</v>
      </c>
      <c r="H31" s="221">
        <f>Položky!BD258</f>
        <v>0</v>
      </c>
      <c r="I31" s="222">
        <f>Položky!BE258</f>
        <v>0</v>
      </c>
    </row>
    <row r="32" spans="1:9" s="37" customFormat="1" ht="12.75">
      <c r="A32" s="219" t="str">
        <f>Položky!B259</f>
        <v>784</v>
      </c>
      <c r="B32" s="133" t="str">
        <f>Položky!C259</f>
        <v>Malby</v>
      </c>
      <c r="C32" s="69"/>
      <c r="D32" s="134"/>
      <c r="E32" s="220">
        <f>Položky!BA263</f>
        <v>0</v>
      </c>
      <c r="F32" s="221">
        <f>Položky!BB263</f>
        <v>0</v>
      </c>
      <c r="G32" s="221">
        <f>Položky!BC263</f>
        <v>0</v>
      </c>
      <c r="H32" s="221">
        <f>Položky!BD263</f>
        <v>0</v>
      </c>
      <c r="I32" s="222">
        <f>Položky!BE263</f>
        <v>0</v>
      </c>
    </row>
    <row r="33" spans="1:9" s="37" customFormat="1" ht="12.75">
      <c r="A33" s="219" t="str">
        <f>Položky!B264</f>
        <v>786</v>
      </c>
      <c r="B33" s="133" t="str">
        <f>Položky!C264</f>
        <v>Čalounické úpravy</v>
      </c>
      <c r="C33" s="69"/>
      <c r="D33" s="134"/>
      <c r="E33" s="220">
        <f>Položky!BA266</f>
        <v>0</v>
      </c>
      <c r="F33" s="221">
        <f>Položky!BB266</f>
        <v>0</v>
      </c>
      <c r="G33" s="221">
        <f>Položky!BC266</f>
        <v>0</v>
      </c>
      <c r="H33" s="221">
        <f>Položky!BD266</f>
        <v>0</v>
      </c>
      <c r="I33" s="222">
        <f>Položky!BE266</f>
        <v>0</v>
      </c>
    </row>
    <row r="34" spans="1:9" s="37" customFormat="1" ht="12.75">
      <c r="A34" s="219" t="str">
        <f>Položky!B267</f>
        <v>M21</v>
      </c>
      <c r="B34" s="133" t="str">
        <f>Položky!C267</f>
        <v>Elektromontáže - stavební část</v>
      </c>
      <c r="C34" s="69"/>
      <c r="D34" s="134"/>
      <c r="E34" s="220">
        <f>Položky!BA271</f>
        <v>0</v>
      </c>
      <c r="F34" s="221">
        <f>Položky!BB271</f>
        <v>0</v>
      </c>
      <c r="G34" s="221">
        <f>Položky!BC271</f>
        <v>0</v>
      </c>
      <c r="H34" s="221">
        <f>Položky!BD271</f>
        <v>0</v>
      </c>
      <c r="I34" s="222">
        <f>Položky!BE271</f>
        <v>0</v>
      </c>
    </row>
    <row r="35" spans="1:9" s="37" customFormat="1" ht="12.75">
      <c r="A35" s="219" t="str">
        <f>Položky!B272</f>
        <v>M24</v>
      </c>
      <c r="B35" s="133" t="str">
        <f>Položky!C272</f>
        <v>Montáže vzduchotechnických zařízení</v>
      </c>
      <c r="C35" s="69"/>
      <c r="D35" s="134"/>
      <c r="E35" s="220">
        <f>Položky!BA274</f>
        <v>0</v>
      </c>
      <c r="F35" s="221">
        <f>Položky!BB274</f>
        <v>0</v>
      </c>
      <c r="G35" s="221">
        <f>Položky!BC274</f>
        <v>0</v>
      </c>
      <c r="H35" s="221">
        <f>Položky!BD274</f>
        <v>0</v>
      </c>
      <c r="I35" s="222">
        <f>Položky!BE274</f>
        <v>0</v>
      </c>
    </row>
    <row r="36" spans="1:9" s="37" customFormat="1" ht="13.5" thickBot="1">
      <c r="A36" s="219" t="str">
        <f>Položky!B275</f>
        <v>D96</v>
      </c>
      <c r="B36" s="133" t="str">
        <f>Položky!C275</f>
        <v>Přesuny suti a vybouraných hmot</v>
      </c>
      <c r="C36" s="69"/>
      <c r="D36" s="134"/>
      <c r="E36" s="220">
        <f>Položky!BA284</f>
        <v>0</v>
      </c>
      <c r="F36" s="221">
        <f>Položky!BB284</f>
        <v>0</v>
      </c>
      <c r="G36" s="221">
        <f>Položky!BC284</f>
        <v>0</v>
      </c>
      <c r="H36" s="221">
        <f>Položky!BD284</f>
        <v>0</v>
      </c>
      <c r="I36" s="222">
        <f>Položky!BE284</f>
        <v>0</v>
      </c>
    </row>
    <row r="37" spans="1:9" s="141" customFormat="1" ht="13.5" thickBot="1">
      <c r="A37" s="135"/>
      <c r="B37" s="136" t="s">
        <v>57</v>
      </c>
      <c r="C37" s="136"/>
      <c r="D37" s="137"/>
      <c r="E37" s="138">
        <f>SUM(E7:E36)</f>
        <v>0</v>
      </c>
      <c r="F37" s="139">
        <f>SUM(F7:F36)</f>
        <v>0</v>
      </c>
      <c r="G37" s="139">
        <f>SUM(G7:G36)</f>
        <v>0</v>
      </c>
      <c r="H37" s="139">
        <f>SUM(H7:H36)</f>
        <v>0</v>
      </c>
      <c r="I37" s="140">
        <f>SUM(I7:I36)</f>
        <v>0</v>
      </c>
    </row>
    <row r="38" spans="1:9" ht="12.75">
      <c r="A38" s="69"/>
      <c r="B38" s="69"/>
      <c r="C38" s="69"/>
      <c r="D38" s="69"/>
      <c r="E38" s="69"/>
      <c r="F38" s="69"/>
      <c r="G38" s="69"/>
      <c r="H38" s="69"/>
      <c r="I38" s="69"/>
    </row>
    <row r="39" spans="1:57" ht="19.5" customHeight="1">
      <c r="A39" s="125" t="s">
        <v>58</v>
      </c>
      <c r="B39" s="125"/>
      <c r="C39" s="125"/>
      <c r="D39" s="125"/>
      <c r="E39" s="125"/>
      <c r="F39" s="125"/>
      <c r="G39" s="142"/>
      <c r="H39" s="125"/>
      <c r="I39" s="125"/>
      <c r="BA39" s="43"/>
      <c r="BB39" s="43"/>
      <c r="BC39" s="43"/>
      <c r="BD39" s="43"/>
      <c r="BE39" s="43"/>
    </row>
    <row r="40" spans="1:9" ht="13.5" thickBot="1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2.75">
      <c r="A41" s="76" t="s">
        <v>59</v>
      </c>
      <c r="B41" s="77"/>
      <c r="C41" s="77"/>
      <c r="D41" s="143"/>
      <c r="E41" s="144" t="s">
        <v>60</v>
      </c>
      <c r="F41" s="145" t="s">
        <v>61</v>
      </c>
      <c r="G41" s="146" t="s">
        <v>62</v>
      </c>
      <c r="H41" s="147"/>
      <c r="I41" s="148" t="s">
        <v>60</v>
      </c>
    </row>
    <row r="42" spans="1:53" ht="12.75">
      <c r="A42" s="67" t="s">
        <v>588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0</v>
      </c>
    </row>
    <row r="43" spans="1:53" ht="12.75">
      <c r="A43" s="67" t="s">
        <v>589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0</v>
      </c>
    </row>
    <row r="44" spans="1:53" ht="12.75">
      <c r="A44" s="67" t="s">
        <v>590</v>
      </c>
      <c r="B44" s="58"/>
      <c r="C44" s="58"/>
      <c r="D44" s="149"/>
      <c r="E44" s="150"/>
      <c r="F44" s="151"/>
      <c r="G44" s="152">
        <f>CHOOSE(BA44+1,HSV+PSV,HSV+PSV+Mont,HSV+PSV+Dodavka+Mont,HSV,PSV,Mont,Dodavka,Mont+Dodavka,0)</f>
        <v>0</v>
      </c>
      <c r="H44" s="153"/>
      <c r="I44" s="154">
        <f>E44+F44*G44/100</f>
        <v>0</v>
      </c>
      <c r="BA44">
        <v>0</v>
      </c>
    </row>
    <row r="45" spans="1:53" ht="12.75">
      <c r="A45" s="67" t="s">
        <v>591</v>
      </c>
      <c r="B45" s="58"/>
      <c r="C45" s="58"/>
      <c r="D45" s="149"/>
      <c r="E45" s="150"/>
      <c r="F45" s="151">
        <v>1</v>
      </c>
      <c r="G45" s="152">
        <f>CHOOSE(BA45+1,HSV+PSV,HSV+PSV+Mont,HSV+PSV+Dodavka+Mont,HSV,PSV,Mont,Dodavka,Mont+Dodavka,0)</f>
        <v>0</v>
      </c>
      <c r="H45" s="153"/>
      <c r="I45" s="154">
        <f>E45+F45*G45/100</f>
        <v>0</v>
      </c>
      <c r="BA45">
        <v>0</v>
      </c>
    </row>
    <row r="46" spans="1:53" ht="12.75">
      <c r="A46" s="67" t="s">
        <v>592</v>
      </c>
      <c r="B46" s="58"/>
      <c r="C46" s="58"/>
      <c r="D46" s="149"/>
      <c r="E46" s="150"/>
      <c r="F46" s="151"/>
      <c r="G46" s="152">
        <f>CHOOSE(BA46+1,HSV+PSV,HSV+PSV+Mont,HSV+PSV+Dodavka+Mont,HSV,PSV,Mont,Dodavka,Mont+Dodavka,0)</f>
        <v>0</v>
      </c>
      <c r="H46" s="153"/>
      <c r="I46" s="154">
        <f>E46+F46*G46/100</f>
        <v>0</v>
      </c>
      <c r="BA46">
        <v>1</v>
      </c>
    </row>
    <row r="47" spans="1:53" ht="12.75">
      <c r="A47" s="67" t="s">
        <v>593</v>
      </c>
      <c r="B47" s="58"/>
      <c r="C47" s="58"/>
      <c r="D47" s="149"/>
      <c r="E47" s="150"/>
      <c r="F47" s="151"/>
      <c r="G47" s="152">
        <f>CHOOSE(BA47+1,HSV+PSV,HSV+PSV+Mont,HSV+PSV+Dodavka+Mont,HSV,PSV,Mont,Dodavka,Mont+Dodavka,0)</f>
        <v>0</v>
      </c>
      <c r="H47" s="153"/>
      <c r="I47" s="154">
        <f>E47+F47*G47/100</f>
        <v>0</v>
      </c>
      <c r="BA47">
        <v>1</v>
      </c>
    </row>
    <row r="48" spans="1:53" ht="12.75">
      <c r="A48" s="67" t="s">
        <v>594</v>
      </c>
      <c r="B48" s="58"/>
      <c r="C48" s="58"/>
      <c r="D48" s="149"/>
      <c r="E48" s="150"/>
      <c r="F48" s="151"/>
      <c r="G48" s="152">
        <f>CHOOSE(BA48+1,HSV+PSV,HSV+PSV+Mont,HSV+PSV+Dodavka+Mont,HSV,PSV,Mont,Dodavka,Mont+Dodavka,0)</f>
        <v>0</v>
      </c>
      <c r="H48" s="153"/>
      <c r="I48" s="154">
        <f>E48+F48*G48/100</f>
        <v>0</v>
      </c>
      <c r="BA48">
        <v>2</v>
      </c>
    </row>
    <row r="49" spans="1:53" ht="12.75">
      <c r="A49" s="67" t="s">
        <v>595</v>
      </c>
      <c r="B49" s="58"/>
      <c r="C49" s="58"/>
      <c r="D49" s="149"/>
      <c r="E49" s="150"/>
      <c r="F49" s="151"/>
      <c r="G49" s="152">
        <f>CHOOSE(BA49+1,HSV+PSV,HSV+PSV+Mont,HSV+PSV+Dodavka+Mont,HSV,PSV,Mont,Dodavka,Mont+Dodavka,0)</f>
        <v>0</v>
      </c>
      <c r="H49" s="153"/>
      <c r="I49" s="154">
        <f>E49+F49*G49/100</f>
        <v>0</v>
      </c>
      <c r="BA49">
        <v>2</v>
      </c>
    </row>
    <row r="50" spans="1:9" ht="13.5" thickBot="1">
      <c r="A50" s="155"/>
      <c r="B50" s="156" t="s">
        <v>63</v>
      </c>
      <c r="C50" s="157"/>
      <c r="D50" s="158"/>
      <c r="E50" s="159"/>
      <c r="F50" s="160"/>
      <c r="G50" s="160"/>
      <c r="H50" s="161">
        <f>SUM(I42:I49)</f>
        <v>0</v>
      </c>
      <c r="I50" s="162"/>
    </row>
    <row r="52" spans="2:9" ht="12.75">
      <c r="B52" s="141"/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  <row r="96" spans="6:9" ht="12.75">
      <c r="F96" s="163"/>
      <c r="G96" s="164"/>
      <c r="H96" s="164"/>
      <c r="I96" s="165"/>
    </row>
    <row r="97" spans="6:9" ht="12.75">
      <c r="F97" s="163"/>
      <c r="G97" s="164"/>
      <c r="H97" s="164"/>
      <c r="I97" s="165"/>
    </row>
    <row r="98" spans="6:9" ht="12.75">
      <c r="F98" s="163"/>
      <c r="G98" s="164"/>
      <c r="H98" s="164"/>
      <c r="I98" s="165"/>
    </row>
    <row r="99" spans="6:9" ht="12.75">
      <c r="F99" s="163"/>
      <c r="G99" s="164"/>
      <c r="H99" s="164"/>
      <c r="I99" s="165"/>
    </row>
    <row r="100" spans="6:9" ht="12.75">
      <c r="F100" s="163"/>
      <c r="G100" s="164"/>
      <c r="H100" s="164"/>
      <c r="I100" s="165"/>
    </row>
    <row r="101" spans="6:9" ht="12.75">
      <c r="F101" s="163"/>
      <c r="G101" s="164"/>
      <c r="H101" s="164"/>
      <c r="I101" s="165"/>
    </row>
  </sheetData>
  <sheetProtection/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57"/>
  <sheetViews>
    <sheetView showGridLines="0" showZeros="0" zoomScalePageLayoutView="0" workbookViewId="0" topLeftCell="A1">
      <selection activeCell="A284" sqref="A284:IV286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2013 Projektová dokumentace stavebních prací Agrodům</v>
      </c>
      <c r="D3" s="172"/>
      <c r="E3" s="173" t="s">
        <v>64</v>
      </c>
      <c r="F3" s="174" t="str">
        <f>Rekapitulace!H1</f>
        <v>2a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 Stavebně architektonické řešení</v>
      </c>
      <c r="D4" s="177"/>
      <c r="E4" s="178" t="str">
        <f>Rekapitulace!G2</f>
        <v>Stavební práce terasa a budova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16.1955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87</v>
      </c>
      <c r="C9" s="198" t="s">
        <v>88</v>
      </c>
      <c r="D9" s="199" t="s">
        <v>86</v>
      </c>
      <c r="E9" s="200">
        <v>16.1955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ht="12.75">
      <c r="A10" s="196">
        <v>3</v>
      </c>
      <c r="B10" s="197" t="s">
        <v>89</v>
      </c>
      <c r="C10" s="198" t="s">
        <v>90</v>
      </c>
      <c r="D10" s="199" t="s">
        <v>86</v>
      </c>
      <c r="E10" s="200">
        <v>16.1955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04" ht="12.75">
      <c r="A11" s="196">
        <v>4</v>
      </c>
      <c r="B11" s="197" t="s">
        <v>91</v>
      </c>
      <c r="C11" s="198" t="s">
        <v>92</v>
      </c>
      <c r="D11" s="199" t="s">
        <v>86</v>
      </c>
      <c r="E11" s="200">
        <v>16.1955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0</v>
      </c>
      <c r="AC11" s="167">
        <v>0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0</v>
      </c>
      <c r="CZ11" s="167">
        <v>0</v>
      </c>
    </row>
    <row r="12" spans="1:104" ht="12.75">
      <c r="A12" s="196">
        <v>5</v>
      </c>
      <c r="B12" s="197" t="s">
        <v>93</v>
      </c>
      <c r="C12" s="198" t="s">
        <v>94</v>
      </c>
      <c r="D12" s="199" t="s">
        <v>95</v>
      </c>
      <c r="E12" s="200">
        <v>107.97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3E-05</v>
      </c>
    </row>
    <row r="13" spans="1:104" ht="12.75">
      <c r="A13" s="196">
        <v>6</v>
      </c>
      <c r="B13" s="197" t="s">
        <v>96</v>
      </c>
      <c r="C13" s="198" t="s">
        <v>97</v>
      </c>
      <c r="D13" s="199" t="s">
        <v>86</v>
      </c>
      <c r="E13" s="200">
        <v>16.1955</v>
      </c>
      <c r="F13" s="200">
        <v>0</v>
      </c>
      <c r="G13" s="201">
        <f>E13*F13</f>
        <v>0</v>
      </c>
      <c r="O13" s="195">
        <v>2</v>
      </c>
      <c r="AA13" s="167">
        <v>3</v>
      </c>
      <c r="AB13" s="167">
        <v>7</v>
      </c>
      <c r="AC13" s="167">
        <v>58761511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3</v>
      </c>
      <c r="CB13" s="202">
        <v>7</v>
      </c>
      <c r="CZ13" s="167">
        <v>0.35</v>
      </c>
    </row>
    <row r="14" spans="1:104" ht="12.75">
      <c r="A14" s="196">
        <v>7</v>
      </c>
      <c r="B14" s="197" t="s">
        <v>98</v>
      </c>
      <c r="C14" s="198" t="s">
        <v>99</v>
      </c>
      <c r="D14" s="199" t="s">
        <v>95</v>
      </c>
      <c r="E14" s="200">
        <v>140.361</v>
      </c>
      <c r="F14" s="200">
        <v>0</v>
      </c>
      <c r="G14" s="201">
        <f>E14*F14</f>
        <v>0</v>
      </c>
      <c r="O14" s="195">
        <v>2</v>
      </c>
      <c r="AA14" s="167">
        <v>3</v>
      </c>
      <c r="AB14" s="167">
        <v>1</v>
      </c>
      <c r="AC14" s="167">
        <v>69366198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3</v>
      </c>
      <c r="CB14" s="202">
        <v>1</v>
      </c>
      <c r="CZ14" s="167">
        <v>0.0003</v>
      </c>
    </row>
    <row r="15" spans="1:57" ht="12.75">
      <c r="A15" s="203"/>
      <c r="B15" s="204" t="s">
        <v>76</v>
      </c>
      <c r="C15" s="205" t="str">
        <f>CONCATENATE(B7," ",C7)</f>
        <v>1 Zemní práce</v>
      </c>
      <c r="D15" s="206"/>
      <c r="E15" s="207"/>
      <c r="F15" s="208"/>
      <c r="G15" s="209">
        <f>SUM(G7:G14)</f>
        <v>0</v>
      </c>
      <c r="O15" s="195">
        <v>4</v>
      </c>
      <c r="BA15" s="210">
        <f>SUM(BA7:BA14)</f>
        <v>0</v>
      </c>
      <c r="BB15" s="210">
        <f>SUM(BB7:BB14)</f>
        <v>0</v>
      </c>
      <c r="BC15" s="210">
        <f>SUM(BC7:BC14)</f>
        <v>0</v>
      </c>
      <c r="BD15" s="210">
        <f>SUM(BD7:BD14)</f>
        <v>0</v>
      </c>
      <c r="BE15" s="210">
        <f>SUM(BE7:BE14)</f>
        <v>0</v>
      </c>
    </row>
    <row r="16" spans="1:15" ht="12.75">
      <c r="A16" s="188" t="s">
        <v>72</v>
      </c>
      <c r="B16" s="189" t="s">
        <v>100</v>
      </c>
      <c r="C16" s="190" t="s">
        <v>101</v>
      </c>
      <c r="D16" s="191"/>
      <c r="E16" s="192"/>
      <c r="F16" s="192"/>
      <c r="G16" s="193"/>
      <c r="H16" s="194"/>
      <c r="I16" s="194"/>
      <c r="O16" s="195">
        <v>1</v>
      </c>
    </row>
    <row r="17" spans="1:104" ht="22.5">
      <c r="A17" s="196">
        <v>8</v>
      </c>
      <c r="B17" s="197" t="s">
        <v>102</v>
      </c>
      <c r="C17" s="198" t="s">
        <v>103</v>
      </c>
      <c r="D17" s="199" t="s">
        <v>95</v>
      </c>
      <c r="E17" s="200">
        <v>65</v>
      </c>
      <c r="F17" s="200">
        <v>0</v>
      </c>
      <c r="G17" s="201">
        <f>E17*F17</f>
        <v>0</v>
      </c>
      <c r="O17" s="195">
        <v>2</v>
      </c>
      <c r="AA17" s="167">
        <v>2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2</v>
      </c>
      <c r="CB17" s="202">
        <v>1</v>
      </c>
      <c r="CZ17" s="167">
        <v>3E-05</v>
      </c>
    </row>
    <row r="18" spans="1:57" ht="12.75">
      <c r="A18" s="203"/>
      <c r="B18" s="204" t="s">
        <v>76</v>
      </c>
      <c r="C18" s="205" t="str">
        <f>CONCATENATE(B16," ",C16)</f>
        <v>18 Povrchové úpravy terénu</v>
      </c>
      <c r="D18" s="206"/>
      <c r="E18" s="207"/>
      <c r="F18" s="208"/>
      <c r="G18" s="209">
        <f>SUM(G16:G17)</f>
        <v>0</v>
      </c>
      <c r="O18" s="195">
        <v>4</v>
      </c>
      <c r="BA18" s="210">
        <f>SUM(BA16:BA17)</f>
        <v>0</v>
      </c>
      <c r="BB18" s="210">
        <f>SUM(BB16:BB17)</f>
        <v>0</v>
      </c>
      <c r="BC18" s="210">
        <f>SUM(BC16:BC17)</f>
        <v>0</v>
      </c>
      <c r="BD18" s="210">
        <f>SUM(BD16:BD17)</f>
        <v>0</v>
      </c>
      <c r="BE18" s="210">
        <f>SUM(BE16:BE17)</f>
        <v>0</v>
      </c>
    </row>
    <row r="19" spans="1:15" ht="12.75">
      <c r="A19" s="188" t="s">
        <v>72</v>
      </c>
      <c r="B19" s="189" t="s">
        <v>104</v>
      </c>
      <c r="C19" s="190" t="s">
        <v>105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9</v>
      </c>
      <c r="B20" s="197" t="s">
        <v>106</v>
      </c>
      <c r="C20" s="198" t="s">
        <v>107</v>
      </c>
      <c r="D20" s="199" t="s">
        <v>86</v>
      </c>
      <c r="E20" s="200">
        <v>7.5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0</v>
      </c>
      <c r="AC20" s="167">
        <v>0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0</v>
      </c>
      <c r="CZ20" s="167">
        <v>0</v>
      </c>
    </row>
    <row r="21" spans="1:104" ht="12.75">
      <c r="A21" s="196">
        <v>10</v>
      </c>
      <c r="B21" s="197" t="s">
        <v>108</v>
      </c>
      <c r="C21" s="198" t="s">
        <v>109</v>
      </c>
      <c r="D21" s="199" t="s">
        <v>95</v>
      </c>
      <c r="E21" s="200">
        <v>67.6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</v>
      </c>
    </row>
    <row r="22" spans="1:104" ht="12.75">
      <c r="A22" s="196">
        <v>11</v>
      </c>
      <c r="B22" s="197" t="s">
        <v>110</v>
      </c>
      <c r="C22" s="198" t="s">
        <v>111</v>
      </c>
      <c r="D22" s="199" t="s">
        <v>95</v>
      </c>
      <c r="E22" s="200">
        <v>67.6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04" ht="12.75">
      <c r="A23" s="196">
        <v>12</v>
      </c>
      <c r="B23" s="197" t="s">
        <v>112</v>
      </c>
      <c r="C23" s="198" t="s">
        <v>113</v>
      </c>
      <c r="D23" s="199" t="s">
        <v>114</v>
      </c>
      <c r="E23" s="200">
        <v>0.1681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1.02031</v>
      </c>
    </row>
    <row r="24" spans="1:104" ht="12.75">
      <c r="A24" s="196">
        <v>13</v>
      </c>
      <c r="B24" s="197" t="s">
        <v>115</v>
      </c>
      <c r="C24" s="198" t="s">
        <v>116</v>
      </c>
      <c r="D24" s="199" t="s">
        <v>117</v>
      </c>
      <c r="E24" s="200">
        <v>15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0</v>
      </c>
      <c r="AC24" s="167">
        <v>0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0</v>
      </c>
      <c r="CZ24" s="167">
        <v>0.04026</v>
      </c>
    </row>
    <row r="25" spans="1:104" ht="22.5">
      <c r="A25" s="196">
        <v>14</v>
      </c>
      <c r="B25" s="197" t="s">
        <v>118</v>
      </c>
      <c r="C25" s="198" t="s">
        <v>119</v>
      </c>
      <c r="D25" s="199" t="s">
        <v>86</v>
      </c>
      <c r="E25" s="200">
        <v>6.345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1.92925</v>
      </c>
    </row>
    <row r="26" spans="1:104" ht="22.5">
      <c r="A26" s="196">
        <v>15</v>
      </c>
      <c r="B26" s="197" t="s">
        <v>120</v>
      </c>
      <c r="C26" s="198" t="s">
        <v>121</v>
      </c>
      <c r="D26" s="199" t="s">
        <v>95</v>
      </c>
      <c r="E26" s="200">
        <v>52.2525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0.12645</v>
      </c>
    </row>
    <row r="27" spans="1:104" ht="12.75">
      <c r="A27" s="196">
        <v>16</v>
      </c>
      <c r="B27" s="197" t="s">
        <v>122</v>
      </c>
      <c r="C27" s="198" t="s">
        <v>123</v>
      </c>
      <c r="D27" s="199" t="s">
        <v>95</v>
      </c>
      <c r="E27" s="200">
        <v>71.4304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0</v>
      </c>
      <c r="AC27" s="167">
        <v>0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0</v>
      </c>
      <c r="CZ27" s="167">
        <v>0.1055</v>
      </c>
    </row>
    <row r="28" spans="1:104" ht="22.5">
      <c r="A28" s="196">
        <v>17</v>
      </c>
      <c r="B28" s="197" t="s">
        <v>124</v>
      </c>
      <c r="C28" s="198" t="s">
        <v>125</v>
      </c>
      <c r="D28" s="199" t="s">
        <v>95</v>
      </c>
      <c r="E28" s="200">
        <v>55.11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0.02754</v>
      </c>
    </row>
    <row r="29" spans="1:104" ht="22.5">
      <c r="A29" s="196">
        <v>18</v>
      </c>
      <c r="B29" s="197" t="s">
        <v>126</v>
      </c>
      <c r="C29" s="198" t="s">
        <v>127</v>
      </c>
      <c r="D29" s="199" t="s">
        <v>95</v>
      </c>
      <c r="E29" s="200">
        <v>32.67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0.02933</v>
      </c>
    </row>
    <row r="30" spans="1:104" ht="22.5">
      <c r="A30" s="196">
        <v>19</v>
      </c>
      <c r="B30" s="197" t="s">
        <v>128</v>
      </c>
      <c r="C30" s="198" t="s">
        <v>129</v>
      </c>
      <c r="D30" s="199" t="s">
        <v>95</v>
      </c>
      <c r="E30" s="200">
        <v>118.377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0.02933</v>
      </c>
    </row>
    <row r="31" spans="1:104" ht="22.5">
      <c r="A31" s="196">
        <v>20</v>
      </c>
      <c r="B31" s="197" t="s">
        <v>130</v>
      </c>
      <c r="C31" s="198" t="s">
        <v>131</v>
      </c>
      <c r="D31" s="199" t="s">
        <v>95</v>
      </c>
      <c r="E31" s="200">
        <v>66.71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0.02933</v>
      </c>
    </row>
    <row r="32" spans="1:104" ht="22.5">
      <c r="A32" s="196">
        <v>21</v>
      </c>
      <c r="B32" s="197" t="s">
        <v>132</v>
      </c>
      <c r="C32" s="198" t="s">
        <v>133</v>
      </c>
      <c r="D32" s="199" t="s">
        <v>95</v>
      </c>
      <c r="E32" s="200">
        <v>92.4385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0.05247</v>
      </c>
    </row>
    <row r="33" spans="1:104" ht="22.5">
      <c r="A33" s="196">
        <v>22</v>
      </c>
      <c r="B33" s="197" t="s">
        <v>134</v>
      </c>
      <c r="C33" s="198" t="s">
        <v>135</v>
      </c>
      <c r="D33" s="199" t="s">
        <v>95</v>
      </c>
      <c r="E33" s="200">
        <v>54.285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0.05847</v>
      </c>
    </row>
    <row r="34" spans="1:104" ht="22.5">
      <c r="A34" s="196">
        <v>23</v>
      </c>
      <c r="B34" s="197" t="s">
        <v>136</v>
      </c>
      <c r="C34" s="198" t="s">
        <v>137</v>
      </c>
      <c r="D34" s="199" t="s">
        <v>95</v>
      </c>
      <c r="E34" s="200">
        <v>23.735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0.05247</v>
      </c>
    </row>
    <row r="35" spans="1:104" ht="22.5">
      <c r="A35" s="196">
        <v>24</v>
      </c>
      <c r="B35" s="197" t="s">
        <v>138</v>
      </c>
      <c r="C35" s="198" t="s">
        <v>139</v>
      </c>
      <c r="D35" s="199" t="s">
        <v>95</v>
      </c>
      <c r="E35" s="200">
        <v>741.117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0.03109</v>
      </c>
    </row>
    <row r="36" spans="1:104" ht="22.5">
      <c r="A36" s="196">
        <v>25</v>
      </c>
      <c r="B36" s="197" t="s">
        <v>140</v>
      </c>
      <c r="C36" s="198" t="s">
        <v>141</v>
      </c>
      <c r="D36" s="199" t="s">
        <v>142</v>
      </c>
      <c r="E36" s="200">
        <v>75.9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0</v>
      </c>
      <c r="AC36" s="167">
        <v>0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0</v>
      </c>
      <c r="CZ36" s="167">
        <v>0.01941</v>
      </c>
    </row>
    <row r="37" spans="1:104" ht="22.5">
      <c r="A37" s="196">
        <v>26</v>
      </c>
      <c r="B37" s="197" t="s">
        <v>143</v>
      </c>
      <c r="C37" s="198" t="s">
        <v>144</v>
      </c>
      <c r="D37" s="199" t="s">
        <v>95</v>
      </c>
      <c r="E37" s="200">
        <v>54.6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0.25825</v>
      </c>
    </row>
    <row r="38" spans="1:57" ht="12.75">
      <c r="A38" s="203"/>
      <c r="B38" s="204" t="s">
        <v>76</v>
      </c>
      <c r="C38" s="205" t="str">
        <f>CONCATENATE(B19," ",C19)</f>
        <v>3 Svislé a kompletní konstrukce</v>
      </c>
      <c r="D38" s="206"/>
      <c r="E38" s="207"/>
      <c r="F38" s="208"/>
      <c r="G38" s="209">
        <f>SUM(G19:G37)</f>
        <v>0</v>
      </c>
      <c r="O38" s="195">
        <v>4</v>
      </c>
      <c r="BA38" s="210">
        <f>SUM(BA19:BA37)</f>
        <v>0</v>
      </c>
      <c r="BB38" s="210">
        <f>SUM(BB19:BB37)</f>
        <v>0</v>
      </c>
      <c r="BC38" s="210">
        <f>SUM(BC19:BC37)</f>
        <v>0</v>
      </c>
      <c r="BD38" s="210">
        <f>SUM(BD19:BD37)</f>
        <v>0</v>
      </c>
      <c r="BE38" s="210">
        <f>SUM(BE19:BE37)</f>
        <v>0</v>
      </c>
    </row>
    <row r="39" spans="1:15" ht="12.75">
      <c r="A39" s="188" t="s">
        <v>72</v>
      </c>
      <c r="B39" s="189" t="s">
        <v>145</v>
      </c>
      <c r="C39" s="190" t="s">
        <v>146</v>
      </c>
      <c r="D39" s="191"/>
      <c r="E39" s="192"/>
      <c r="F39" s="192"/>
      <c r="G39" s="193"/>
      <c r="H39" s="194"/>
      <c r="I39" s="194"/>
      <c r="O39" s="195">
        <v>1</v>
      </c>
    </row>
    <row r="40" spans="1:104" ht="12.75">
      <c r="A40" s="196">
        <v>27</v>
      </c>
      <c r="B40" s="197" t="s">
        <v>147</v>
      </c>
      <c r="C40" s="198" t="s">
        <v>148</v>
      </c>
      <c r="D40" s="199" t="s">
        <v>86</v>
      </c>
      <c r="E40" s="200">
        <v>16.1955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2.52522</v>
      </c>
    </row>
    <row r="41" spans="1:104" ht="22.5">
      <c r="A41" s="196">
        <v>28</v>
      </c>
      <c r="B41" s="197" t="s">
        <v>149</v>
      </c>
      <c r="C41" s="198" t="s">
        <v>150</v>
      </c>
      <c r="D41" s="199" t="s">
        <v>95</v>
      </c>
      <c r="E41" s="200">
        <v>13.7175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1</v>
      </c>
      <c r="AC41" s="167">
        <v>1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1</v>
      </c>
      <c r="CZ41" s="167">
        <v>0.03638</v>
      </c>
    </row>
    <row r="42" spans="1:104" ht="12.75">
      <c r="A42" s="196">
        <v>29</v>
      </c>
      <c r="B42" s="197" t="s">
        <v>151</v>
      </c>
      <c r="C42" s="198" t="s">
        <v>152</v>
      </c>
      <c r="D42" s="199" t="s">
        <v>95</v>
      </c>
      <c r="E42" s="200">
        <v>13.7175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</v>
      </c>
    </row>
    <row r="43" spans="1:104" ht="12.75">
      <c r="A43" s="196">
        <v>30</v>
      </c>
      <c r="B43" s="197" t="s">
        <v>153</v>
      </c>
      <c r="C43" s="198" t="s">
        <v>154</v>
      </c>
      <c r="D43" s="199" t="s">
        <v>95</v>
      </c>
      <c r="E43" s="200">
        <v>143.6001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0.01128</v>
      </c>
    </row>
    <row r="44" spans="1:104" ht="12.75">
      <c r="A44" s="196">
        <v>31</v>
      </c>
      <c r="B44" s="197" t="s">
        <v>155</v>
      </c>
      <c r="C44" s="198" t="s">
        <v>156</v>
      </c>
      <c r="D44" s="199" t="s">
        <v>114</v>
      </c>
      <c r="E44" s="200">
        <v>0.4195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1.02139</v>
      </c>
    </row>
    <row r="45" spans="1:104" ht="22.5">
      <c r="A45" s="196">
        <v>32</v>
      </c>
      <c r="B45" s="197" t="s">
        <v>157</v>
      </c>
      <c r="C45" s="198" t="s">
        <v>158</v>
      </c>
      <c r="D45" s="199" t="s">
        <v>114</v>
      </c>
      <c r="E45" s="200">
        <v>1.0236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1.05728</v>
      </c>
    </row>
    <row r="46" spans="1:104" ht="22.5">
      <c r="A46" s="196">
        <v>33</v>
      </c>
      <c r="B46" s="197" t="s">
        <v>159</v>
      </c>
      <c r="C46" s="198" t="s">
        <v>160</v>
      </c>
      <c r="D46" s="199" t="s">
        <v>117</v>
      </c>
      <c r="E46" s="200">
        <v>9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0.058</v>
      </c>
    </row>
    <row r="47" spans="1:104" ht="22.5">
      <c r="A47" s="196">
        <v>34</v>
      </c>
      <c r="B47" s="197" t="s">
        <v>161</v>
      </c>
      <c r="C47" s="198" t="s">
        <v>162</v>
      </c>
      <c r="D47" s="199" t="s">
        <v>114</v>
      </c>
      <c r="E47" s="200">
        <v>0.7384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1.09901</v>
      </c>
    </row>
    <row r="48" spans="1:104" ht="22.5">
      <c r="A48" s="196">
        <v>35</v>
      </c>
      <c r="B48" s="197" t="s">
        <v>163</v>
      </c>
      <c r="C48" s="198" t="s">
        <v>164</v>
      </c>
      <c r="D48" s="199" t="s">
        <v>114</v>
      </c>
      <c r="E48" s="200">
        <v>1.9547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1.09663</v>
      </c>
    </row>
    <row r="49" spans="1:104" ht="22.5">
      <c r="A49" s="196">
        <v>36</v>
      </c>
      <c r="B49" s="197" t="s">
        <v>165</v>
      </c>
      <c r="C49" s="198" t="s">
        <v>166</v>
      </c>
      <c r="D49" s="199" t="s">
        <v>114</v>
      </c>
      <c r="E49" s="200">
        <v>2.4258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1.09663</v>
      </c>
    </row>
    <row r="50" spans="1:104" ht="22.5">
      <c r="A50" s="196">
        <v>37</v>
      </c>
      <c r="B50" s="197" t="s">
        <v>167</v>
      </c>
      <c r="C50" s="198" t="s">
        <v>168</v>
      </c>
      <c r="D50" s="199" t="s">
        <v>114</v>
      </c>
      <c r="E50" s="200">
        <v>1.9734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1</v>
      </c>
      <c r="CZ50" s="167">
        <v>1.09663</v>
      </c>
    </row>
    <row r="51" spans="1:104" ht="12.75">
      <c r="A51" s="196">
        <v>38</v>
      </c>
      <c r="B51" s="197" t="s">
        <v>169</v>
      </c>
      <c r="C51" s="198" t="s">
        <v>170</v>
      </c>
      <c r="D51" s="199" t="s">
        <v>75</v>
      </c>
      <c r="E51" s="200">
        <v>4</v>
      </c>
      <c r="F51" s="200">
        <v>0</v>
      </c>
      <c r="G51" s="201">
        <f>E51*F51</f>
        <v>0</v>
      </c>
      <c r="O51" s="195">
        <v>2</v>
      </c>
      <c r="AA51" s="167">
        <v>12</v>
      </c>
      <c r="AB51" s="167">
        <v>0</v>
      </c>
      <c r="AC51" s="167">
        <v>218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12</v>
      </c>
      <c r="CB51" s="202">
        <v>0</v>
      </c>
      <c r="CZ51" s="167">
        <v>0</v>
      </c>
    </row>
    <row r="52" spans="1:57" ht="12.75">
      <c r="A52" s="203"/>
      <c r="B52" s="204" t="s">
        <v>76</v>
      </c>
      <c r="C52" s="205" t="str">
        <f>CONCATENATE(B39," ",C39)</f>
        <v>4 Vodorovné konstrukce</v>
      </c>
      <c r="D52" s="206"/>
      <c r="E52" s="207"/>
      <c r="F52" s="208"/>
      <c r="G52" s="209">
        <f>SUM(G39:G51)</f>
        <v>0</v>
      </c>
      <c r="O52" s="195">
        <v>4</v>
      </c>
      <c r="BA52" s="210">
        <f>SUM(BA39:BA51)</f>
        <v>0</v>
      </c>
      <c r="BB52" s="210">
        <f>SUM(BB39:BB51)</f>
        <v>0</v>
      </c>
      <c r="BC52" s="210">
        <f>SUM(BC39:BC51)</f>
        <v>0</v>
      </c>
      <c r="BD52" s="210">
        <f>SUM(BD39:BD51)</f>
        <v>0</v>
      </c>
      <c r="BE52" s="210">
        <f>SUM(BE39:BE51)</f>
        <v>0</v>
      </c>
    </row>
    <row r="53" spans="1:15" ht="12.75">
      <c r="A53" s="188" t="s">
        <v>72</v>
      </c>
      <c r="B53" s="189" t="s">
        <v>171</v>
      </c>
      <c r="C53" s="190" t="s">
        <v>172</v>
      </c>
      <c r="D53" s="191"/>
      <c r="E53" s="192"/>
      <c r="F53" s="192"/>
      <c r="G53" s="193"/>
      <c r="H53" s="194"/>
      <c r="I53" s="194"/>
      <c r="O53" s="195">
        <v>1</v>
      </c>
    </row>
    <row r="54" spans="1:104" ht="12.75">
      <c r="A54" s="196">
        <v>39</v>
      </c>
      <c r="B54" s="197" t="s">
        <v>173</v>
      </c>
      <c r="C54" s="198" t="s">
        <v>174</v>
      </c>
      <c r="D54" s="199" t="s">
        <v>95</v>
      </c>
      <c r="E54" s="200">
        <v>50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0.02672</v>
      </c>
    </row>
    <row r="55" spans="1:104" ht="12.75">
      <c r="A55" s="196">
        <v>40</v>
      </c>
      <c r="B55" s="197" t="s">
        <v>175</v>
      </c>
      <c r="C55" s="198" t="s">
        <v>176</v>
      </c>
      <c r="D55" s="199" t="s">
        <v>95</v>
      </c>
      <c r="E55" s="200">
        <v>50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0.3708</v>
      </c>
    </row>
    <row r="56" spans="1:57" ht="12.75">
      <c r="A56" s="203"/>
      <c r="B56" s="204" t="s">
        <v>76</v>
      </c>
      <c r="C56" s="205" t="str">
        <f>CONCATENATE(B53," ",C53)</f>
        <v>46 Zpevněné plochy</v>
      </c>
      <c r="D56" s="206"/>
      <c r="E56" s="207"/>
      <c r="F56" s="208"/>
      <c r="G56" s="209">
        <f>SUM(G53:G55)</f>
        <v>0</v>
      </c>
      <c r="O56" s="195">
        <v>4</v>
      </c>
      <c r="BA56" s="210">
        <f>SUM(BA53:BA55)</f>
        <v>0</v>
      </c>
      <c r="BB56" s="210">
        <f>SUM(BB53:BB55)</f>
        <v>0</v>
      </c>
      <c r="BC56" s="210">
        <f>SUM(BC53:BC55)</f>
        <v>0</v>
      </c>
      <c r="BD56" s="210">
        <f>SUM(BD53:BD55)</f>
        <v>0</v>
      </c>
      <c r="BE56" s="210">
        <f>SUM(BE53:BE55)</f>
        <v>0</v>
      </c>
    </row>
    <row r="57" spans="1:15" ht="12.75">
      <c r="A57" s="188" t="s">
        <v>72</v>
      </c>
      <c r="B57" s="189" t="s">
        <v>177</v>
      </c>
      <c r="C57" s="190" t="s">
        <v>178</v>
      </c>
      <c r="D57" s="191"/>
      <c r="E57" s="192"/>
      <c r="F57" s="192"/>
      <c r="G57" s="193"/>
      <c r="H57" s="194"/>
      <c r="I57" s="194"/>
      <c r="O57" s="195">
        <v>1</v>
      </c>
    </row>
    <row r="58" spans="1:104" ht="12.75">
      <c r="A58" s="196">
        <v>41</v>
      </c>
      <c r="B58" s="197" t="s">
        <v>179</v>
      </c>
      <c r="C58" s="198" t="s">
        <v>180</v>
      </c>
      <c r="D58" s="199" t="s">
        <v>95</v>
      </c>
      <c r="E58" s="200">
        <v>110.493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8E-05</v>
      </c>
    </row>
    <row r="59" spans="1:104" ht="12.75">
      <c r="A59" s="196">
        <v>42</v>
      </c>
      <c r="B59" s="197" t="s">
        <v>181</v>
      </c>
      <c r="C59" s="198" t="s">
        <v>182</v>
      </c>
      <c r="D59" s="199" t="s">
        <v>95</v>
      </c>
      <c r="E59" s="200">
        <v>728.5965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0.00489</v>
      </c>
    </row>
    <row r="60" spans="1:104" ht="12.75">
      <c r="A60" s="196">
        <v>43</v>
      </c>
      <c r="B60" s="197" t="s">
        <v>183</v>
      </c>
      <c r="C60" s="198" t="s">
        <v>184</v>
      </c>
      <c r="D60" s="199" t="s">
        <v>95</v>
      </c>
      <c r="E60" s="200">
        <v>53.898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0</v>
      </c>
      <c r="AC60" s="167">
        <v>0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0</v>
      </c>
      <c r="CZ60" s="167">
        <v>0.0426</v>
      </c>
    </row>
    <row r="61" spans="1:104" ht="12.75">
      <c r="A61" s="196">
        <v>44</v>
      </c>
      <c r="B61" s="197" t="s">
        <v>185</v>
      </c>
      <c r="C61" s="198" t="s">
        <v>186</v>
      </c>
      <c r="D61" s="199" t="s">
        <v>95</v>
      </c>
      <c r="E61" s="200">
        <v>674.6985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1</v>
      </c>
      <c r="CZ61" s="167">
        <v>0.04766</v>
      </c>
    </row>
    <row r="62" spans="1:104" ht="12.75">
      <c r="A62" s="196">
        <v>45</v>
      </c>
      <c r="B62" s="197" t="s">
        <v>187</v>
      </c>
      <c r="C62" s="198" t="s">
        <v>188</v>
      </c>
      <c r="D62" s="199" t="s">
        <v>95</v>
      </c>
      <c r="E62" s="200">
        <v>78.25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0.05497</v>
      </c>
    </row>
    <row r="63" spans="1:104" ht="12.75">
      <c r="A63" s="196">
        <v>46</v>
      </c>
      <c r="B63" s="197" t="s">
        <v>189</v>
      </c>
      <c r="C63" s="198" t="s">
        <v>190</v>
      </c>
      <c r="D63" s="199" t="s">
        <v>95</v>
      </c>
      <c r="E63" s="200">
        <v>674.6985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1</v>
      </c>
      <c r="CZ63" s="167">
        <v>8E-05</v>
      </c>
    </row>
    <row r="64" spans="1:104" ht="12.75">
      <c r="A64" s="196">
        <v>47</v>
      </c>
      <c r="B64" s="197" t="s">
        <v>191</v>
      </c>
      <c r="C64" s="198" t="s">
        <v>192</v>
      </c>
      <c r="D64" s="199" t="s">
        <v>142</v>
      </c>
      <c r="E64" s="200">
        <v>412.072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0.00046</v>
      </c>
    </row>
    <row r="65" spans="1:57" ht="12.75">
      <c r="A65" s="203"/>
      <c r="B65" s="204" t="s">
        <v>76</v>
      </c>
      <c r="C65" s="205" t="str">
        <f>CONCATENATE(B57," ",C57)</f>
        <v>61 Upravy povrchů vnitřní</v>
      </c>
      <c r="D65" s="206"/>
      <c r="E65" s="207"/>
      <c r="F65" s="208"/>
      <c r="G65" s="209">
        <f>SUM(G57:G64)</f>
        <v>0</v>
      </c>
      <c r="O65" s="195">
        <v>4</v>
      </c>
      <c r="BA65" s="210">
        <f>SUM(BA57:BA64)</f>
        <v>0</v>
      </c>
      <c r="BB65" s="210">
        <f>SUM(BB57:BB64)</f>
        <v>0</v>
      </c>
      <c r="BC65" s="210">
        <f>SUM(BC57:BC64)</f>
        <v>0</v>
      </c>
      <c r="BD65" s="210">
        <f>SUM(BD57:BD64)</f>
        <v>0</v>
      </c>
      <c r="BE65" s="210">
        <f>SUM(BE57:BE64)</f>
        <v>0</v>
      </c>
    </row>
    <row r="66" spans="1:15" ht="12.75">
      <c r="A66" s="188" t="s">
        <v>72</v>
      </c>
      <c r="B66" s="189" t="s">
        <v>193</v>
      </c>
      <c r="C66" s="190" t="s">
        <v>194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48</v>
      </c>
      <c r="B67" s="197" t="s">
        <v>195</v>
      </c>
      <c r="C67" s="198" t="s">
        <v>196</v>
      </c>
      <c r="D67" s="199" t="s">
        <v>95</v>
      </c>
      <c r="E67" s="200">
        <v>50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0.0001</v>
      </c>
    </row>
    <row r="68" spans="1:104" ht="22.5">
      <c r="A68" s="196">
        <v>49</v>
      </c>
      <c r="B68" s="197" t="s">
        <v>197</v>
      </c>
      <c r="C68" s="198" t="s">
        <v>198</v>
      </c>
      <c r="D68" s="199" t="s">
        <v>95</v>
      </c>
      <c r="E68" s="200">
        <v>40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1</v>
      </c>
      <c r="AC68" s="167">
        <v>1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1</v>
      </c>
      <c r="CZ68" s="167">
        <v>0.01152</v>
      </c>
    </row>
    <row r="69" spans="1:104" ht="12.75">
      <c r="A69" s="196">
        <v>50</v>
      </c>
      <c r="B69" s="197" t="s">
        <v>199</v>
      </c>
      <c r="C69" s="198" t="s">
        <v>200</v>
      </c>
      <c r="D69" s="199" t="s">
        <v>95</v>
      </c>
      <c r="E69" s="200">
        <v>88.2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0.05722</v>
      </c>
    </row>
    <row r="70" spans="1:104" ht="22.5">
      <c r="A70" s="196">
        <v>51</v>
      </c>
      <c r="B70" s="197" t="s">
        <v>201</v>
      </c>
      <c r="C70" s="198" t="s">
        <v>202</v>
      </c>
      <c r="D70" s="199" t="s">
        <v>95</v>
      </c>
      <c r="E70" s="200">
        <v>88.2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0.00367</v>
      </c>
    </row>
    <row r="71" spans="1:57" ht="12.75">
      <c r="A71" s="203"/>
      <c r="B71" s="204" t="s">
        <v>76</v>
      </c>
      <c r="C71" s="205" t="str">
        <f>CONCATENATE(B66," ",C66)</f>
        <v>62 Úpravy povrchů vnější</v>
      </c>
      <c r="D71" s="206"/>
      <c r="E71" s="207"/>
      <c r="F71" s="208"/>
      <c r="G71" s="209">
        <f>SUM(G66:G70)</f>
        <v>0</v>
      </c>
      <c r="O71" s="195">
        <v>4</v>
      </c>
      <c r="BA71" s="210">
        <f>SUM(BA66:BA70)</f>
        <v>0</v>
      </c>
      <c r="BB71" s="210">
        <f>SUM(BB66:BB70)</f>
        <v>0</v>
      </c>
      <c r="BC71" s="210">
        <f>SUM(BC66:BC70)</f>
        <v>0</v>
      </c>
      <c r="BD71" s="210">
        <f>SUM(BD66:BD70)</f>
        <v>0</v>
      </c>
      <c r="BE71" s="210">
        <f>SUM(BE66:BE70)</f>
        <v>0</v>
      </c>
    </row>
    <row r="72" spans="1:15" ht="12.75">
      <c r="A72" s="188" t="s">
        <v>72</v>
      </c>
      <c r="B72" s="189" t="s">
        <v>203</v>
      </c>
      <c r="C72" s="190" t="s">
        <v>204</v>
      </c>
      <c r="D72" s="191"/>
      <c r="E72" s="192"/>
      <c r="F72" s="192"/>
      <c r="G72" s="193"/>
      <c r="H72" s="194"/>
      <c r="I72" s="194"/>
      <c r="O72" s="195">
        <v>1</v>
      </c>
    </row>
    <row r="73" spans="1:104" ht="12.75">
      <c r="A73" s="196">
        <v>52</v>
      </c>
      <c r="B73" s="197" t="s">
        <v>205</v>
      </c>
      <c r="C73" s="198" t="s">
        <v>206</v>
      </c>
      <c r="D73" s="199" t="s">
        <v>114</v>
      </c>
      <c r="E73" s="200">
        <v>6.9637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1.06625</v>
      </c>
    </row>
    <row r="74" spans="1:104" ht="12.75">
      <c r="A74" s="196">
        <v>53</v>
      </c>
      <c r="B74" s="197" t="s">
        <v>207</v>
      </c>
      <c r="C74" s="198" t="s">
        <v>208</v>
      </c>
      <c r="D74" s="199" t="s">
        <v>95</v>
      </c>
      <c r="E74" s="200">
        <v>678.06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0.007</v>
      </c>
    </row>
    <row r="75" spans="1:104" ht="12.75">
      <c r="A75" s="196">
        <v>54</v>
      </c>
      <c r="B75" s="197" t="s">
        <v>209</v>
      </c>
      <c r="C75" s="198" t="s">
        <v>210</v>
      </c>
      <c r="D75" s="199" t="s">
        <v>95</v>
      </c>
      <c r="E75" s="200">
        <v>678.06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0.09729</v>
      </c>
    </row>
    <row r="76" spans="1:57" ht="12.75">
      <c r="A76" s="203"/>
      <c r="B76" s="204" t="s">
        <v>76</v>
      </c>
      <c r="C76" s="205" t="str">
        <f>CONCATENATE(B72," ",C72)</f>
        <v>63 Podlahy a podlahové konstrukce</v>
      </c>
      <c r="D76" s="206"/>
      <c r="E76" s="207"/>
      <c r="F76" s="208"/>
      <c r="G76" s="209">
        <f>SUM(G72:G75)</f>
        <v>0</v>
      </c>
      <c r="O76" s="195">
        <v>4</v>
      </c>
      <c r="BA76" s="210">
        <f>SUM(BA72:BA75)</f>
        <v>0</v>
      </c>
      <c r="BB76" s="210">
        <f>SUM(BB72:BB75)</f>
        <v>0</v>
      </c>
      <c r="BC76" s="210">
        <f>SUM(BC72:BC75)</f>
        <v>0</v>
      </c>
      <c r="BD76" s="210">
        <f>SUM(BD72:BD75)</f>
        <v>0</v>
      </c>
      <c r="BE76" s="210">
        <f>SUM(BE72:BE75)</f>
        <v>0</v>
      </c>
    </row>
    <row r="77" spans="1:15" ht="12.75">
      <c r="A77" s="188" t="s">
        <v>72</v>
      </c>
      <c r="B77" s="189" t="s">
        <v>211</v>
      </c>
      <c r="C77" s="190" t="s">
        <v>212</v>
      </c>
      <c r="D77" s="191"/>
      <c r="E77" s="192"/>
      <c r="F77" s="192"/>
      <c r="G77" s="193"/>
      <c r="H77" s="194"/>
      <c r="I77" s="194"/>
      <c r="O77" s="195">
        <v>1</v>
      </c>
    </row>
    <row r="78" spans="1:104" ht="22.5">
      <c r="A78" s="196">
        <v>55</v>
      </c>
      <c r="B78" s="197" t="s">
        <v>213</v>
      </c>
      <c r="C78" s="198" t="s">
        <v>214</v>
      </c>
      <c r="D78" s="199" t="s">
        <v>117</v>
      </c>
      <c r="E78" s="200">
        <v>32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1</v>
      </c>
      <c r="CZ78" s="167">
        <v>0</v>
      </c>
    </row>
    <row r="79" spans="1:104" ht="12.75">
      <c r="A79" s="196">
        <v>56</v>
      </c>
      <c r="B79" s="197" t="s">
        <v>215</v>
      </c>
      <c r="C79" s="198" t="s">
        <v>216</v>
      </c>
      <c r="D79" s="199" t="s">
        <v>117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0</v>
      </c>
      <c r="AC79" s="167">
        <v>0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0</v>
      </c>
      <c r="CZ79" s="167">
        <v>0.49075</v>
      </c>
    </row>
    <row r="80" spans="1:104" ht="22.5">
      <c r="A80" s="196">
        <v>57</v>
      </c>
      <c r="B80" s="197" t="s">
        <v>217</v>
      </c>
      <c r="C80" s="198" t="s">
        <v>218</v>
      </c>
      <c r="D80" s="199" t="s">
        <v>142</v>
      </c>
      <c r="E80" s="200">
        <v>59.6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1</v>
      </c>
      <c r="AC80" s="167">
        <v>1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1</v>
      </c>
      <c r="CZ80" s="167">
        <v>0.01113</v>
      </c>
    </row>
    <row r="81" spans="1:104" ht="12.75">
      <c r="A81" s="196">
        <v>58</v>
      </c>
      <c r="B81" s="197" t="s">
        <v>219</v>
      </c>
      <c r="C81" s="198" t="s">
        <v>220</v>
      </c>
      <c r="D81" s="199" t="s">
        <v>117</v>
      </c>
      <c r="E81" s="200">
        <v>11</v>
      </c>
      <c r="F81" s="200">
        <v>0</v>
      </c>
      <c r="G81" s="201">
        <f>E81*F81</f>
        <v>0</v>
      </c>
      <c r="O81" s="195">
        <v>2</v>
      </c>
      <c r="AA81" s="167">
        <v>3</v>
      </c>
      <c r="AB81" s="167">
        <v>1</v>
      </c>
      <c r="AC81" s="167">
        <v>553310321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3</v>
      </c>
      <c r="CB81" s="202">
        <v>1</v>
      </c>
      <c r="CZ81" s="167">
        <v>0.0176</v>
      </c>
    </row>
    <row r="82" spans="1:104" ht="12.75">
      <c r="A82" s="196">
        <v>59</v>
      </c>
      <c r="B82" s="197" t="s">
        <v>221</v>
      </c>
      <c r="C82" s="198" t="s">
        <v>222</v>
      </c>
      <c r="D82" s="199" t="s">
        <v>117</v>
      </c>
      <c r="E82" s="200">
        <v>6</v>
      </c>
      <c r="F82" s="200">
        <v>0</v>
      </c>
      <c r="G82" s="201">
        <f>E82*F82</f>
        <v>0</v>
      </c>
      <c r="O82" s="195">
        <v>2</v>
      </c>
      <c r="AA82" s="167">
        <v>3</v>
      </c>
      <c r="AB82" s="167">
        <v>1</v>
      </c>
      <c r="AC82" s="167">
        <v>553310322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3</v>
      </c>
      <c r="CB82" s="202">
        <v>1</v>
      </c>
      <c r="CZ82" s="167">
        <v>0.0178</v>
      </c>
    </row>
    <row r="83" spans="1:104" ht="12.75">
      <c r="A83" s="196">
        <v>60</v>
      </c>
      <c r="B83" s="197" t="s">
        <v>223</v>
      </c>
      <c r="C83" s="198" t="s">
        <v>224</v>
      </c>
      <c r="D83" s="199" t="s">
        <v>117</v>
      </c>
      <c r="E83" s="200">
        <v>3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1</v>
      </c>
      <c r="AC83" s="167">
        <v>553310351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1</v>
      </c>
      <c r="CZ83" s="167">
        <v>0.0184</v>
      </c>
    </row>
    <row r="84" spans="1:104" ht="12.75">
      <c r="A84" s="196">
        <v>61</v>
      </c>
      <c r="B84" s="197" t="s">
        <v>225</v>
      </c>
      <c r="C84" s="198" t="s">
        <v>226</v>
      </c>
      <c r="D84" s="199" t="s">
        <v>117</v>
      </c>
      <c r="E84" s="200">
        <v>12</v>
      </c>
      <c r="F84" s="200">
        <v>0</v>
      </c>
      <c r="G84" s="201">
        <f>E84*F84</f>
        <v>0</v>
      </c>
      <c r="O84" s="195">
        <v>2</v>
      </c>
      <c r="AA84" s="167">
        <v>3</v>
      </c>
      <c r="AB84" s="167">
        <v>1</v>
      </c>
      <c r="AC84" s="167">
        <v>553310352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3</v>
      </c>
      <c r="CB84" s="202">
        <v>1</v>
      </c>
      <c r="CZ84" s="167">
        <v>0.0186</v>
      </c>
    </row>
    <row r="85" spans="1:57" ht="12.75">
      <c r="A85" s="203"/>
      <c r="B85" s="204" t="s">
        <v>76</v>
      </c>
      <c r="C85" s="205" t="str">
        <f>CONCATENATE(B77," ",C77)</f>
        <v>64 Výplně otvorů</v>
      </c>
      <c r="D85" s="206"/>
      <c r="E85" s="207"/>
      <c r="F85" s="208"/>
      <c r="G85" s="209">
        <f>SUM(G77:G84)</f>
        <v>0</v>
      </c>
      <c r="O85" s="195">
        <v>4</v>
      </c>
      <c r="BA85" s="210">
        <f>SUM(BA77:BA84)</f>
        <v>0</v>
      </c>
      <c r="BB85" s="210">
        <f>SUM(BB77:BB84)</f>
        <v>0</v>
      </c>
      <c r="BC85" s="210">
        <f>SUM(BC77:BC84)</f>
        <v>0</v>
      </c>
      <c r="BD85" s="210">
        <f>SUM(BD77:BD84)</f>
        <v>0</v>
      </c>
      <c r="BE85" s="210">
        <f>SUM(BE77:BE84)</f>
        <v>0</v>
      </c>
    </row>
    <row r="86" spans="1:15" ht="12.75">
      <c r="A86" s="188" t="s">
        <v>72</v>
      </c>
      <c r="B86" s="189" t="s">
        <v>227</v>
      </c>
      <c r="C86" s="190" t="s">
        <v>228</v>
      </c>
      <c r="D86" s="191"/>
      <c r="E86" s="192"/>
      <c r="F86" s="192"/>
      <c r="G86" s="193"/>
      <c r="H86" s="194"/>
      <c r="I86" s="194"/>
      <c r="O86" s="195">
        <v>1</v>
      </c>
    </row>
    <row r="87" spans="1:104" ht="12.75">
      <c r="A87" s="196">
        <v>62</v>
      </c>
      <c r="B87" s="197" t="s">
        <v>229</v>
      </c>
      <c r="C87" s="198" t="s">
        <v>230</v>
      </c>
      <c r="D87" s="199" t="s">
        <v>95</v>
      </c>
      <c r="E87" s="200">
        <v>88.2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1</v>
      </c>
      <c r="AC87" s="167">
        <v>1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1</v>
      </c>
      <c r="CZ87" s="167">
        <v>0.00158</v>
      </c>
    </row>
    <row r="88" spans="1:104" ht="12.75">
      <c r="A88" s="196">
        <v>63</v>
      </c>
      <c r="B88" s="197" t="s">
        <v>231</v>
      </c>
      <c r="C88" s="198" t="s">
        <v>232</v>
      </c>
      <c r="D88" s="199" t="s">
        <v>95</v>
      </c>
      <c r="E88" s="200">
        <v>2280.36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0.00592</v>
      </c>
    </row>
    <row r="89" spans="1:57" ht="12.75">
      <c r="A89" s="203"/>
      <c r="B89" s="204" t="s">
        <v>76</v>
      </c>
      <c r="C89" s="205" t="str">
        <f>CONCATENATE(B86," ",C86)</f>
        <v>94 Lešení a stavební výtahy</v>
      </c>
      <c r="D89" s="206"/>
      <c r="E89" s="207"/>
      <c r="F89" s="208"/>
      <c r="G89" s="209">
        <f>SUM(G86:G88)</f>
        <v>0</v>
      </c>
      <c r="O89" s="195">
        <v>4</v>
      </c>
      <c r="BA89" s="210">
        <f>SUM(BA86:BA88)</f>
        <v>0</v>
      </c>
      <c r="BB89" s="210">
        <f>SUM(BB86:BB88)</f>
        <v>0</v>
      </c>
      <c r="BC89" s="210">
        <f>SUM(BC86:BC88)</f>
        <v>0</v>
      </c>
      <c r="BD89" s="210">
        <f>SUM(BD86:BD88)</f>
        <v>0</v>
      </c>
      <c r="BE89" s="210">
        <f>SUM(BE86:BE88)</f>
        <v>0</v>
      </c>
    </row>
    <row r="90" spans="1:15" ht="12.75">
      <c r="A90" s="188" t="s">
        <v>72</v>
      </c>
      <c r="B90" s="189" t="s">
        <v>233</v>
      </c>
      <c r="C90" s="190" t="s">
        <v>234</v>
      </c>
      <c r="D90" s="191"/>
      <c r="E90" s="192"/>
      <c r="F90" s="192"/>
      <c r="G90" s="193"/>
      <c r="H90" s="194"/>
      <c r="I90" s="194"/>
      <c r="O90" s="195">
        <v>1</v>
      </c>
    </row>
    <row r="91" spans="1:104" ht="12.75">
      <c r="A91" s="196">
        <v>64</v>
      </c>
      <c r="B91" s="197" t="s">
        <v>235</v>
      </c>
      <c r="C91" s="198" t="s">
        <v>236</v>
      </c>
      <c r="D91" s="199" t="s">
        <v>95</v>
      </c>
      <c r="E91" s="200">
        <v>678.06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1</v>
      </c>
      <c r="AC91" s="167">
        <v>1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1</v>
      </c>
      <c r="CZ91" s="167">
        <v>4E-05</v>
      </c>
    </row>
    <row r="92" spans="1:104" ht="12.75">
      <c r="A92" s="196">
        <v>65</v>
      </c>
      <c r="B92" s="197" t="s">
        <v>237</v>
      </c>
      <c r="C92" s="198" t="s">
        <v>238</v>
      </c>
      <c r="D92" s="199" t="s">
        <v>75</v>
      </c>
      <c r="E92" s="200">
        <v>100</v>
      </c>
      <c r="F92" s="200">
        <v>0</v>
      </c>
      <c r="G92" s="201">
        <f>E92*F92</f>
        <v>0</v>
      </c>
      <c r="O92" s="195">
        <v>2</v>
      </c>
      <c r="AA92" s="167">
        <v>12</v>
      </c>
      <c r="AB92" s="167">
        <v>0</v>
      </c>
      <c r="AC92" s="167">
        <v>186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12</v>
      </c>
      <c r="CB92" s="202">
        <v>0</v>
      </c>
      <c r="CZ92" s="167">
        <v>0.005</v>
      </c>
    </row>
    <row r="93" spans="1:104" ht="12.75">
      <c r="A93" s="196">
        <v>66</v>
      </c>
      <c r="B93" s="197" t="s">
        <v>239</v>
      </c>
      <c r="C93" s="198" t="s">
        <v>240</v>
      </c>
      <c r="D93" s="199" t="s">
        <v>241</v>
      </c>
      <c r="E93" s="200">
        <v>90</v>
      </c>
      <c r="F93" s="200">
        <v>0</v>
      </c>
      <c r="G93" s="201">
        <f>E93*F93</f>
        <v>0</v>
      </c>
      <c r="O93" s="195">
        <v>2</v>
      </c>
      <c r="AA93" s="167">
        <v>12</v>
      </c>
      <c r="AB93" s="167">
        <v>0</v>
      </c>
      <c r="AC93" s="167">
        <v>230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12</v>
      </c>
      <c r="CB93" s="202">
        <v>0</v>
      </c>
      <c r="CZ93" s="167">
        <v>0</v>
      </c>
    </row>
    <row r="94" spans="1:104" ht="22.5">
      <c r="A94" s="196">
        <v>67</v>
      </c>
      <c r="B94" s="197" t="s">
        <v>242</v>
      </c>
      <c r="C94" s="198" t="s">
        <v>243</v>
      </c>
      <c r="D94" s="199" t="s">
        <v>244</v>
      </c>
      <c r="E94" s="200">
        <v>1</v>
      </c>
      <c r="F94" s="200">
        <v>0</v>
      </c>
      <c r="G94" s="201">
        <f>E94*F94</f>
        <v>0</v>
      </c>
      <c r="O94" s="195">
        <v>2</v>
      </c>
      <c r="AA94" s="167">
        <v>12</v>
      </c>
      <c r="AB94" s="167">
        <v>0</v>
      </c>
      <c r="AC94" s="167">
        <v>239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12</v>
      </c>
      <c r="CB94" s="202">
        <v>0</v>
      </c>
      <c r="CZ94" s="167">
        <v>0</v>
      </c>
    </row>
    <row r="95" spans="1:104" ht="12.75">
      <c r="A95" s="196">
        <v>68</v>
      </c>
      <c r="B95" s="197" t="s">
        <v>245</v>
      </c>
      <c r="C95" s="198" t="s">
        <v>246</v>
      </c>
      <c r="D95" s="199" t="s">
        <v>75</v>
      </c>
      <c r="E95" s="200">
        <v>5</v>
      </c>
      <c r="F95" s="200">
        <v>0</v>
      </c>
      <c r="G95" s="201">
        <f>E95*F95</f>
        <v>0</v>
      </c>
      <c r="O95" s="195">
        <v>2</v>
      </c>
      <c r="AA95" s="167">
        <v>12</v>
      </c>
      <c r="AB95" s="167">
        <v>0</v>
      </c>
      <c r="AC95" s="167">
        <v>267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12</v>
      </c>
      <c r="CB95" s="202">
        <v>0</v>
      </c>
      <c r="CZ95" s="167">
        <v>0</v>
      </c>
    </row>
    <row r="96" spans="1:104" ht="12.75">
      <c r="A96" s="196">
        <v>69</v>
      </c>
      <c r="B96" s="197" t="s">
        <v>247</v>
      </c>
      <c r="C96" s="198" t="s">
        <v>248</v>
      </c>
      <c r="D96" s="199" t="s">
        <v>75</v>
      </c>
      <c r="E96" s="200">
        <v>1</v>
      </c>
      <c r="F96" s="200">
        <v>0</v>
      </c>
      <c r="G96" s="201">
        <f>E96*F96</f>
        <v>0</v>
      </c>
      <c r="O96" s="195">
        <v>2</v>
      </c>
      <c r="AA96" s="167">
        <v>12</v>
      </c>
      <c r="AB96" s="167">
        <v>0</v>
      </c>
      <c r="AC96" s="167">
        <v>268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12</v>
      </c>
      <c r="CB96" s="202">
        <v>0</v>
      </c>
      <c r="CZ96" s="167">
        <v>0</v>
      </c>
    </row>
    <row r="97" spans="1:104" ht="12.75">
      <c r="A97" s="196">
        <v>70</v>
      </c>
      <c r="B97" s="197" t="s">
        <v>249</v>
      </c>
      <c r="C97" s="198" t="s">
        <v>250</v>
      </c>
      <c r="D97" s="199" t="s">
        <v>75</v>
      </c>
      <c r="E97" s="200">
        <v>2</v>
      </c>
      <c r="F97" s="200">
        <v>0</v>
      </c>
      <c r="G97" s="201">
        <f>E97*F97</f>
        <v>0</v>
      </c>
      <c r="O97" s="195">
        <v>2</v>
      </c>
      <c r="AA97" s="167">
        <v>12</v>
      </c>
      <c r="AB97" s="167">
        <v>0</v>
      </c>
      <c r="AC97" s="167">
        <v>276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12</v>
      </c>
      <c r="CB97" s="202">
        <v>0</v>
      </c>
      <c r="CZ97" s="167">
        <v>0</v>
      </c>
    </row>
    <row r="98" spans="1:104" ht="12.75">
      <c r="A98" s="196">
        <v>71</v>
      </c>
      <c r="B98" s="197" t="s">
        <v>251</v>
      </c>
      <c r="C98" s="198" t="s">
        <v>252</v>
      </c>
      <c r="D98" s="199" t="s">
        <v>75</v>
      </c>
      <c r="E98" s="200">
        <v>2</v>
      </c>
      <c r="F98" s="200">
        <v>0</v>
      </c>
      <c r="G98" s="201">
        <f>E98*F98</f>
        <v>0</v>
      </c>
      <c r="O98" s="195">
        <v>2</v>
      </c>
      <c r="AA98" s="167">
        <v>12</v>
      </c>
      <c r="AB98" s="167">
        <v>0</v>
      </c>
      <c r="AC98" s="167">
        <v>277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12</v>
      </c>
      <c r="CB98" s="202">
        <v>0</v>
      </c>
      <c r="CZ98" s="167">
        <v>0</v>
      </c>
    </row>
    <row r="99" spans="1:57" ht="12.75">
      <c r="A99" s="203"/>
      <c r="B99" s="204" t="s">
        <v>76</v>
      </c>
      <c r="C99" s="205" t="str">
        <f>CONCATENATE(B90," ",C90)</f>
        <v>95 Dokončovací konstrukce na pozemních stavbách</v>
      </c>
      <c r="D99" s="206"/>
      <c r="E99" s="207"/>
      <c r="F99" s="208"/>
      <c r="G99" s="209">
        <f>SUM(G90:G98)</f>
        <v>0</v>
      </c>
      <c r="O99" s="195">
        <v>4</v>
      </c>
      <c r="BA99" s="210">
        <f>SUM(BA90:BA98)</f>
        <v>0</v>
      </c>
      <c r="BB99" s="210">
        <f>SUM(BB90:BB98)</f>
        <v>0</v>
      </c>
      <c r="BC99" s="210">
        <f>SUM(BC90:BC98)</f>
        <v>0</v>
      </c>
      <c r="BD99" s="210">
        <f>SUM(BD90:BD98)</f>
        <v>0</v>
      </c>
      <c r="BE99" s="210">
        <f>SUM(BE90:BE98)</f>
        <v>0</v>
      </c>
    </row>
    <row r="100" spans="1:15" ht="12.75">
      <c r="A100" s="188" t="s">
        <v>72</v>
      </c>
      <c r="B100" s="189" t="s">
        <v>253</v>
      </c>
      <c r="C100" s="190" t="s">
        <v>254</v>
      </c>
      <c r="D100" s="191"/>
      <c r="E100" s="192"/>
      <c r="F100" s="192"/>
      <c r="G100" s="193"/>
      <c r="H100" s="194"/>
      <c r="I100" s="194"/>
      <c r="O100" s="195">
        <v>1</v>
      </c>
    </row>
    <row r="101" spans="1:104" ht="12.75">
      <c r="A101" s="196">
        <v>72</v>
      </c>
      <c r="B101" s="197" t="s">
        <v>255</v>
      </c>
      <c r="C101" s="198" t="s">
        <v>256</v>
      </c>
      <c r="D101" s="199" t="s">
        <v>95</v>
      </c>
      <c r="E101" s="200">
        <v>107.97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7</v>
      </c>
      <c r="AC101" s="167">
        <v>7</v>
      </c>
      <c r="AZ101" s="167">
        <v>1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7</v>
      </c>
      <c r="CZ101" s="167">
        <v>0</v>
      </c>
    </row>
    <row r="102" spans="1:104" ht="12.75">
      <c r="A102" s="196">
        <v>73</v>
      </c>
      <c r="B102" s="197" t="s">
        <v>257</v>
      </c>
      <c r="C102" s="198" t="s">
        <v>258</v>
      </c>
      <c r="D102" s="199" t="s">
        <v>259</v>
      </c>
      <c r="E102" s="200">
        <v>3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7</v>
      </c>
      <c r="CZ102" s="167">
        <v>0</v>
      </c>
    </row>
    <row r="103" spans="1:104" ht="12.75">
      <c r="A103" s="196">
        <v>74</v>
      </c>
      <c r="B103" s="197" t="s">
        <v>260</v>
      </c>
      <c r="C103" s="198" t="s">
        <v>261</v>
      </c>
      <c r="D103" s="199" t="s">
        <v>259</v>
      </c>
      <c r="E103" s="200">
        <v>8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7</v>
      </c>
      <c r="AC103" s="167">
        <v>7</v>
      </c>
      <c r="AZ103" s="167">
        <v>1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7</v>
      </c>
      <c r="CZ103" s="167">
        <v>0</v>
      </c>
    </row>
    <row r="104" spans="1:104" ht="12.75">
      <c r="A104" s="196">
        <v>75</v>
      </c>
      <c r="B104" s="197" t="s">
        <v>262</v>
      </c>
      <c r="C104" s="198" t="s">
        <v>263</v>
      </c>
      <c r="D104" s="199" t="s">
        <v>95</v>
      </c>
      <c r="E104" s="200">
        <v>273.525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7</v>
      </c>
      <c r="AC104" s="167">
        <v>7</v>
      </c>
      <c r="AZ104" s="167">
        <v>1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7</v>
      </c>
      <c r="CZ104" s="167">
        <v>0</v>
      </c>
    </row>
    <row r="105" spans="1:104" ht="12.75">
      <c r="A105" s="196">
        <v>76</v>
      </c>
      <c r="B105" s="197" t="s">
        <v>264</v>
      </c>
      <c r="C105" s="198" t="s">
        <v>265</v>
      </c>
      <c r="D105" s="199" t="s">
        <v>95</v>
      </c>
      <c r="E105" s="200">
        <v>131.43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7</v>
      </c>
      <c r="CZ105" s="167">
        <v>0</v>
      </c>
    </row>
    <row r="106" spans="1:104" ht="12.75">
      <c r="A106" s="196">
        <v>77</v>
      </c>
      <c r="B106" s="197" t="s">
        <v>266</v>
      </c>
      <c r="C106" s="198" t="s">
        <v>267</v>
      </c>
      <c r="D106" s="199" t="s">
        <v>86</v>
      </c>
      <c r="E106" s="200">
        <v>7.6131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1</v>
      </c>
      <c r="AC106" s="167">
        <v>1</v>
      </c>
      <c r="AZ106" s="167">
        <v>1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1</v>
      </c>
      <c r="CZ106" s="167">
        <v>0</v>
      </c>
    </row>
    <row r="107" spans="1:104" ht="12.75">
      <c r="A107" s="196">
        <v>78</v>
      </c>
      <c r="B107" s="197" t="s">
        <v>268</v>
      </c>
      <c r="C107" s="198" t="s">
        <v>269</v>
      </c>
      <c r="D107" s="199" t="s">
        <v>95</v>
      </c>
      <c r="E107" s="200">
        <v>90.2095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1</v>
      </c>
      <c r="AC107" s="167">
        <v>1</v>
      </c>
      <c r="AZ107" s="167">
        <v>1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1</v>
      </c>
      <c r="CZ107" s="167">
        <v>0.00067</v>
      </c>
    </row>
    <row r="108" spans="1:104" ht="12.75">
      <c r="A108" s="196">
        <v>79</v>
      </c>
      <c r="B108" s="197" t="s">
        <v>270</v>
      </c>
      <c r="C108" s="198" t="s">
        <v>271</v>
      </c>
      <c r="D108" s="199" t="s">
        <v>95</v>
      </c>
      <c r="E108" s="200">
        <v>225.6975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1</v>
      </c>
      <c r="AC108" s="167">
        <v>1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1</v>
      </c>
      <c r="CZ108" s="167">
        <v>0.00067</v>
      </c>
    </row>
    <row r="109" spans="1:104" ht="12.75">
      <c r="A109" s="196">
        <v>80</v>
      </c>
      <c r="B109" s="197" t="s">
        <v>272</v>
      </c>
      <c r="C109" s="198" t="s">
        <v>273</v>
      </c>
      <c r="D109" s="199" t="s">
        <v>86</v>
      </c>
      <c r="E109" s="200">
        <v>4.59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1</v>
      </c>
      <c r="AC109" s="167">
        <v>1</v>
      </c>
      <c r="AZ109" s="167">
        <v>1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1</v>
      </c>
      <c r="CZ109" s="167">
        <v>0</v>
      </c>
    </row>
    <row r="110" spans="1:104" ht="22.5">
      <c r="A110" s="196">
        <v>81</v>
      </c>
      <c r="B110" s="197" t="s">
        <v>274</v>
      </c>
      <c r="C110" s="198" t="s">
        <v>275</v>
      </c>
      <c r="D110" s="199" t="s">
        <v>86</v>
      </c>
      <c r="E110" s="200">
        <v>85.5135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1</v>
      </c>
      <c r="AC110" s="167">
        <v>1</v>
      </c>
      <c r="AZ110" s="167">
        <v>1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1</v>
      </c>
      <c r="CZ110" s="167">
        <v>0</v>
      </c>
    </row>
    <row r="111" spans="1:104" ht="22.5">
      <c r="A111" s="196">
        <v>82</v>
      </c>
      <c r="B111" s="197" t="s">
        <v>276</v>
      </c>
      <c r="C111" s="198" t="s">
        <v>277</v>
      </c>
      <c r="D111" s="199" t="s">
        <v>86</v>
      </c>
      <c r="E111" s="200">
        <v>36.7098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1</v>
      </c>
      <c r="AC111" s="167">
        <v>1</v>
      </c>
      <c r="AZ111" s="167">
        <v>1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1</v>
      </c>
      <c r="CZ111" s="167">
        <v>0</v>
      </c>
    </row>
    <row r="112" spans="1:104" ht="22.5">
      <c r="A112" s="196">
        <v>83</v>
      </c>
      <c r="B112" s="197" t="s">
        <v>278</v>
      </c>
      <c r="C112" s="198" t="s">
        <v>279</v>
      </c>
      <c r="D112" s="199" t="s">
        <v>86</v>
      </c>
      <c r="E112" s="200">
        <v>122.2233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0</v>
      </c>
    </row>
    <row r="113" spans="1:104" ht="12.75">
      <c r="A113" s="196">
        <v>84</v>
      </c>
      <c r="B113" s="197" t="s">
        <v>280</v>
      </c>
      <c r="C113" s="198" t="s">
        <v>281</v>
      </c>
      <c r="D113" s="199" t="s">
        <v>95</v>
      </c>
      <c r="E113" s="200">
        <v>402.68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1</v>
      </c>
      <c r="AC113" s="167">
        <v>1</v>
      </c>
      <c r="AZ113" s="167">
        <v>1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1</v>
      </c>
      <c r="CZ113" s="167">
        <v>0</v>
      </c>
    </row>
    <row r="114" spans="1:104" ht="12.75">
      <c r="A114" s="196">
        <v>85</v>
      </c>
      <c r="B114" s="197" t="s">
        <v>282</v>
      </c>
      <c r="C114" s="198" t="s">
        <v>283</v>
      </c>
      <c r="D114" s="199" t="s">
        <v>117</v>
      </c>
      <c r="E114" s="200">
        <v>23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1</v>
      </c>
      <c r="AC114" s="167">
        <v>1</v>
      </c>
      <c r="AZ114" s="167">
        <v>1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1</v>
      </c>
      <c r="CZ114" s="167">
        <v>0</v>
      </c>
    </row>
    <row r="115" spans="1:104" ht="12.75">
      <c r="A115" s="196">
        <v>86</v>
      </c>
      <c r="B115" s="197" t="s">
        <v>284</v>
      </c>
      <c r="C115" s="198" t="s">
        <v>285</v>
      </c>
      <c r="D115" s="199" t="s">
        <v>117</v>
      </c>
      <c r="E115" s="200">
        <v>6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1</v>
      </c>
      <c r="AC115" s="167">
        <v>1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1</v>
      </c>
      <c r="CZ115" s="167">
        <v>0</v>
      </c>
    </row>
    <row r="116" spans="1:104" ht="12.75">
      <c r="A116" s="196">
        <v>87</v>
      </c>
      <c r="B116" s="197" t="s">
        <v>286</v>
      </c>
      <c r="C116" s="198" t="s">
        <v>287</v>
      </c>
      <c r="D116" s="199" t="s">
        <v>95</v>
      </c>
      <c r="E116" s="200">
        <v>36.839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1</v>
      </c>
      <c r="AC116" s="167">
        <v>1</v>
      </c>
      <c r="AZ116" s="167">
        <v>1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1</v>
      </c>
      <c r="CZ116" s="167">
        <v>0</v>
      </c>
    </row>
    <row r="117" spans="1:104" ht="12.75">
      <c r="A117" s="196">
        <v>88</v>
      </c>
      <c r="B117" s="197" t="s">
        <v>288</v>
      </c>
      <c r="C117" s="198" t="s">
        <v>289</v>
      </c>
      <c r="D117" s="199" t="s">
        <v>95</v>
      </c>
      <c r="E117" s="200">
        <v>19.8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1</v>
      </c>
      <c r="AC117" s="167">
        <v>1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1</v>
      </c>
      <c r="CZ117" s="167">
        <v>0.00082</v>
      </c>
    </row>
    <row r="118" spans="1:104" ht="12.75">
      <c r="A118" s="196">
        <v>89</v>
      </c>
      <c r="B118" s="197" t="s">
        <v>290</v>
      </c>
      <c r="C118" s="198" t="s">
        <v>291</v>
      </c>
      <c r="D118" s="199" t="s">
        <v>95</v>
      </c>
      <c r="E118" s="200">
        <v>26.04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0</v>
      </c>
      <c r="AC118" s="167">
        <v>0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0</v>
      </c>
      <c r="CZ118" s="167">
        <v>0.001</v>
      </c>
    </row>
    <row r="119" spans="1:104" ht="12.75">
      <c r="A119" s="196">
        <v>90</v>
      </c>
      <c r="B119" s="197" t="s">
        <v>292</v>
      </c>
      <c r="C119" s="198" t="s">
        <v>293</v>
      </c>
      <c r="D119" s="199" t="s">
        <v>142</v>
      </c>
      <c r="E119" s="200">
        <v>52.4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0</v>
      </c>
    </row>
    <row r="120" spans="1:104" ht="12.75">
      <c r="A120" s="196">
        <v>91</v>
      </c>
      <c r="B120" s="197" t="s">
        <v>294</v>
      </c>
      <c r="C120" s="198" t="s">
        <v>295</v>
      </c>
      <c r="D120" s="199" t="s">
        <v>95</v>
      </c>
      <c r="E120" s="200">
        <v>8.75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0.00054</v>
      </c>
    </row>
    <row r="121" spans="1:104" ht="12.75">
      <c r="A121" s="196">
        <v>92</v>
      </c>
      <c r="B121" s="197" t="s">
        <v>296</v>
      </c>
      <c r="C121" s="198" t="s">
        <v>297</v>
      </c>
      <c r="D121" s="199" t="s">
        <v>117</v>
      </c>
      <c r="E121" s="200">
        <v>100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1</v>
      </c>
      <c r="AC121" s="167">
        <v>1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1</v>
      </c>
      <c r="CZ121" s="167">
        <v>0.00034</v>
      </c>
    </row>
    <row r="122" spans="1:104" ht="12.75">
      <c r="A122" s="196">
        <v>93</v>
      </c>
      <c r="B122" s="197" t="s">
        <v>298</v>
      </c>
      <c r="C122" s="198" t="s">
        <v>299</v>
      </c>
      <c r="D122" s="199" t="s">
        <v>117</v>
      </c>
      <c r="E122" s="200">
        <v>9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0.00091</v>
      </c>
    </row>
    <row r="123" spans="1:104" ht="12.75">
      <c r="A123" s="196">
        <v>94</v>
      </c>
      <c r="B123" s="197" t="s">
        <v>300</v>
      </c>
      <c r="C123" s="198" t="s">
        <v>301</v>
      </c>
      <c r="D123" s="199" t="s">
        <v>142</v>
      </c>
      <c r="E123" s="200">
        <v>23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1</v>
      </c>
      <c r="AC123" s="167">
        <v>1</v>
      </c>
      <c r="AZ123" s="167">
        <v>1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1</v>
      </c>
      <c r="CZ123" s="167">
        <v>0</v>
      </c>
    </row>
    <row r="124" spans="1:104" ht="12.75">
      <c r="A124" s="196">
        <v>95</v>
      </c>
      <c r="B124" s="197" t="s">
        <v>302</v>
      </c>
      <c r="C124" s="198" t="s">
        <v>303</v>
      </c>
      <c r="D124" s="199" t="s">
        <v>142</v>
      </c>
      <c r="E124" s="200">
        <v>76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0</v>
      </c>
    </row>
    <row r="125" spans="1:104" ht="12.75">
      <c r="A125" s="196">
        <v>96</v>
      </c>
      <c r="B125" s="197" t="s">
        <v>304</v>
      </c>
      <c r="C125" s="198" t="s">
        <v>305</v>
      </c>
      <c r="D125" s="199" t="s">
        <v>142</v>
      </c>
      <c r="E125" s="200">
        <v>225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1</v>
      </c>
      <c r="AC125" s="167">
        <v>1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1</v>
      </c>
      <c r="CZ125" s="167">
        <v>0</v>
      </c>
    </row>
    <row r="126" spans="1:104" ht="12.75">
      <c r="A126" s="196">
        <v>97</v>
      </c>
      <c r="B126" s="197" t="s">
        <v>306</v>
      </c>
      <c r="C126" s="198" t="s">
        <v>307</v>
      </c>
      <c r="D126" s="199" t="s">
        <v>142</v>
      </c>
      <c r="E126" s="200">
        <v>184.5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1</v>
      </c>
      <c r="AC126" s="167">
        <v>1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1</v>
      </c>
      <c r="CZ126" s="167">
        <v>0.00049</v>
      </c>
    </row>
    <row r="127" spans="1:104" ht="12.75">
      <c r="A127" s="196">
        <v>98</v>
      </c>
      <c r="B127" s="197" t="s">
        <v>308</v>
      </c>
      <c r="C127" s="198" t="s">
        <v>309</v>
      </c>
      <c r="D127" s="199" t="s">
        <v>142</v>
      </c>
      <c r="E127" s="200">
        <v>57.725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1</v>
      </c>
      <c r="AC127" s="167">
        <v>1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1</v>
      </c>
      <c r="CZ127" s="167">
        <v>0</v>
      </c>
    </row>
    <row r="128" spans="1:104" ht="12.75">
      <c r="A128" s="196">
        <v>99</v>
      </c>
      <c r="B128" s="197" t="s">
        <v>310</v>
      </c>
      <c r="C128" s="198" t="s">
        <v>311</v>
      </c>
      <c r="D128" s="199" t="s">
        <v>95</v>
      </c>
      <c r="E128" s="200">
        <v>674.6985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1</v>
      </c>
      <c r="AC128" s="167">
        <v>1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1</v>
      </c>
      <c r="CZ128" s="167">
        <v>0</v>
      </c>
    </row>
    <row r="129" spans="1:104" ht="12.75">
      <c r="A129" s="196">
        <v>100</v>
      </c>
      <c r="B129" s="197" t="s">
        <v>312</v>
      </c>
      <c r="C129" s="198" t="s">
        <v>313</v>
      </c>
      <c r="D129" s="199" t="s">
        <v>95</v>
      </c>
      <c r="E129" s="200">
        <v>88.2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1</v>
      </c>
      <c r="AC129" s="167">
        <v>1</v>
      </c>
      <c r="AZ129" s="167">
        <v>1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1</v>
      </c>
      <c r="CZ129" s="167">
        <v>0</v>
      </c>
    </row>
    <row r="130" spans="1:104" ht="12.75">
      <c r="A130" s="196">
        <v>101</v>
      </c>
      <c r="B130" s="197" t="s">
        <v>314</v>
      </c>
      <c r="C130" s="198" t="s">
        <v>315</v>
      </c>
      <c r="D130" s="199" t="s">
        <v>95</v>
      </c>
      <c r="E130" s="200">
        <v>22.77</v>
      </c>
      <c r="F130" s="200">
        <v>0</v>
      </c>
      <c r="G130" s="201">
        <f>E130*F130</f>
        <v>0</v>
      </c>
      <c r="O130" s="195">
        <v>2</v>
      </c>
      <c r="AA130" s="167">
        <v>12</v>
      </c>
      <c r="AB130" s="167">
        <v>0</v>
      </c>
      <c r="AC130" s="167">
        <v>225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12</v>
      </c>
      <c r="CB130" s="202">
        <v>0</v>
      </c>
      <c r="CZ130" s="167">
        <v>0</v>
      </c>
    </row>
    <row r="131" spans="1:57" ht="12.75">
      <c r="A131" s="203"/>
      <c r="B131" s="204" t="s">
        <v>76</v>
      </c>
      <c r="C131" s="205" t="str">
        <f>CONCATENATE(B100," ",C100)</f>
        <v>96 Bourání konstrukcí</v>
      </c>
      <c r="D131" s="206"/>
      <c r="E131" s="207"/>
      <c r="F131" s="208"/>
      <c r="G131" s="209">
        <f>SUM(G100:G130)</f>
        <v>0</v>
      </c>
      <c r="O131" s="195">
        <v>4</v>
      </c>
      <c r="BA131" s="210">
        <f>SUM(BA100:BA130)</f>
        <v>0</v>
      </c>
      <c r="BB131" s="210">
        <f>SUM(BB100:BB130)</f>
        <v>0</v>
      </c>
      <c r="BC131" s="210">
        <f>SUM(BC100:BC130)</f>
        <v>0</v>
      </c>
      <c r="BD131" s="210">
        <f>SUM(BD100:BD130)</f>
        <v>0</v>
      </c>
      <c r="BE131" s="210">
        <f>SUM(BE100:BE130)</f>
        <v>0</v>
      </c>
    </row>
    <row r="132" spans="1:15" ht="12.75">
      <c r="A132" s="188" t="s">
        <v>72</v>
      </c>
      <c r="B132" s="189" t="s">
        <v>316</v>
      </c>
      <c r="C132" s="190" t="s">
        <v>317</v>
      </c>
      <c r="D132" s="191"/>
      <c r="E132" s="192"/>
      <c r="F132" s="192"/>
      <c r="G132" s="193"/>
      <c r="H132" s="194"/>
      <c r="I132" s="194"/>
      <c r="O132" s="195">
        <v>1</v>
      </c>
    </row>
    <row r="133" spans="1:104" ht="12.75">
      <c r="A133" s="196">
        <v>102</v>
      </c>
      <c r="B133" s="197" t="s">
        <v>318</v>
      </c>
      <c r="C133" s="198" t="s">
        <v>319</v>
      </c>
      <c r="D133" s="199" t="s">
        <v>114</v>
      </c>
      <c r="E133" s="200">
        <v>304.202238313</v>
      </c>
      <c r="F133" s="200">
        <v>0</v>
      </c>
      <c r="G133" s="201">
        <f>E133*F133</f>
        <v>0</v>
      </c>
      <c r="O133" s="195">
        <v>2</v>
      </c>
      <c r="AA133" s="167">
        <v>7</v>
      </c>
      <c r="AB133" s="167">
        <v>1</v>
      </c>
      <c r="AC133" s="167">
        <v>2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7</v>
      </c>
      <c r="CB133" s="202">
        <v>1</v>
      </c>
      <c r="CZ133" s="167">
        <v>0</v>
      </c>
    </row>
    <row r="134" spans="1:57" ht="12.75">
      <c r="A134" s="203"/>
      <c r="B134" s="204" t="s">
        <v>76</v>
      </c>
      <c r="C134" s="205" t="str">
        <f>CONCATENATE(B132," ",C132)</f>
        <v>99 Staveništní přesun hmot</v>
      </c>
      <c r="D134" s="206"/>
      <c r="E134" s="207"/>
      <c r="F134" s="208"/>
      <c r="G134" s="209">
        <f>SUM(G132:G133)</f>
        <v>0</v>
      </c>
      <c r="O134" s="195">
        <v>4</v>
      </c>
      <c r="BA134" s="210">
        <f>SUM(BA132:BA133)</f>
        <v>0</v>
      </c>
      <c r="BB134" s="210">
        <f>SUM(BB132:BB133)</f>
        <v>0</v>
      </c>
      <c r="BC134" s="210">
        <f>SUM(BC132:BC133)</f>
        <v>0</v>
      </c>
      <c r="BD134" s="210">
        <f>SUM(BD132:BD133)</f>
        <v>0</v>
      </c>
      <c r="BE134" s="210">
        <f>SUM(BE132:BE133)</f>
        <v>0</v>
      </c>
    </row>
    <row r="135" spans="1:15" ht="12.75">
      <c r="A135" s="188" t="s">
        <v>72</v>
      </c>
      <c r="B135" s="189" t="s">
        <v>320</v>
      </c>
      <c r="C135" s="190" t="s">
        <v>321</v>
      </c>
      <c r="D135" s="191"/>
      <c r="E135" s="192"/>
      <c r="F135" s="192"/>
      <c r="G135" s="193"/>
      <c r="H135" s="194"/>
      <c r="I135" s="194"/>
      <c r="O135" s="195">
        <v>1</v>
      </c>
    </row>
    <row r="136" spans="1:104" ht="22.5">
      <c r="A136" s="196">
        <v>103</v>
      </c>
      <c r="B136" s="197" t="s">
        <v>322</v>
      </c>
      <c r="C136" s="198" t="s">
        <v>323</v>
      </c>
      <c r="D136" s="199" t="s">
        <v>95</v>
      </c>
      <c r="E136" s="200">
        <v>114.69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7</v>
      </c>
      <c r="AC136" s="167">
        <v>7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7</v>
      </c>
      <c r="CZ136" s="167">
        <v>0</v>
      </c>
    </row>
    <row r="137" spans="1:104" ht="22.5">
      <c r="A137" s="196">
        <v>104</v>
      </c>
      <c r="B137" s="197" t="s">
        <v>324</v>
      </c>
      <c r="C137" s="198" t="s">
        <v>325</v>
      </c>
      <c r="D137" s="199" t="s">
        <v>95</v>
      </c>
      <c r="E137" s="200">
        <v>107.97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7</v>
      </c>
      <c r="AC137" s="167">
        <v>7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7</v>
      </c>
      <c r="CZ137" s="167">
        <v>0.00041</v>
      </c>
    </row>
    <row r="138" spans="1:104" ht="12.75">
      <c r="A138" s="196">
        <v>105</v>
      </c>
      <c r="B138" s="197" t="s">
        <v>326</v>
      </c>
      <c r="C138" s="198" t="s">
        <v>327</v>
      </c>
      <c r="D138" s="199" t="s">
        <v>95</v>
      </c>
      <c r="E138" s="200">
        <v>6.72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7</v>
      </c>
      <c r="AC138" s="167">
        <v>7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7</v>
      </c>
      <c r="CZ138" s="167">
        <v>0.00058</v>
      </c>
    </row>
    <row r="139" spans="1:104" ht="12.75">
      <c r="A139" s="196">
        <v>106</v>
      </c>
      <c r="B139" s="197" t="s">
        <v>328</v>
      </c>
      <c r="C139" s="198" t="s">
        <v>329</v>
      </c>
      <c r="D139" s="199" t="s">
        <v>95</v>
      </c>
      <c r="E139" s="200">
        <v>38.125</v>
      </c>
      <c r="F139" s="200">
        <v>0</v>
      </c>
      <c r="G139" s="201">
        <f>E139*F139</f>
        <v>0</v>
      </c>
      <c r="O139" s="195">
        <v>2</v>
      </c>
      <c r="AA139" s="167">
        <v>1</v>
      </c>
      <c r="AB139" s="167">
        <v>7</v>
      </c>
      <c r="AC139" s="167">
        <v>7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7</v>
      </c>
      <c r="CZ139" s="167">
        <v>0.0015</v>
      </c>
    </row>
    <row r="140" spans="1:104" ht="12.75">
      <c r="A140" s="196">
        <v>107</v>
      </c>
      <c r="B140" s="197" t="s">
        <v>330</v>
      </c>
      <c r="C140" s="198" t="s">
        <v>331</v>
      </c>
      <c r="D140" s="199" t="s">
        <v>95</v>
      </c>
      <c r="E140" s="200">
        <v>107.97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7</v>
      </c>
      <c r="AC140" s="167">
        <v>7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7</v>
      </c>
      <c r="CZ140" s="167">
        <v>0.00358</v>
      </c>
    </row>
    <row r="141" spans="1:104" ht="12.75">
      <c r="A141" s="196">
        <v>108</v>
      </c>
      <c r="B141" s="197" t="s">
        <v>332</v>
      </c>
      <c r="C141" s="198" t="s">
        <v>333</v>
      </c>
      <c r="D141" s="199" t="s">
        <v>142</v>
      </c>
      <c r="E141" s="200">
        <v>73.46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7</v>
      </c>
      <c r="CZ141" s="167">
        <v>0.00029</v>
      </c>
    </row>
    <row r="142" spans="1:104" ht="12.75">
      <c r="A142" s="196">
        <v>109</v>
      </c>
      <c r="B142" s="197" t="s">
        <v>334</v>
      </c>
      <c r="C142" s="198" t="s">
        <v>335</v>
      </c>
      <c r="D142" s="199" t="s">
        <v>117</v>
      </c>
      <c r="E142" s="200">
        <v>49</v>
      </c>
      <c r="F142" s="200">
        <v>0</v>
      </c>
      <c r="G142" s="201">
        <f>E142*F142</f>
        <v>0</v>
      </c>
      <c r="O142" s="195">
        <v>2</v>
      </c>
      <c r="AA142" s="167">
        <v>1</v>
      </c>
      <c r="AB142" s="167">
        <v>7</v>
      </c>
      <c r="AC142" s="167">
        <v>7</v>
      </c>
      <c r="AZ142" s="167">
        <v>2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1</v>
      </c>
      <c r="CB142" s="202">
        <v>7</v>
      </c>
      <c r="CZ142" s="167">
        <v>0</v>
      </c>
    </row>
    <row r="143" spans="1:104" ht="12.75">
      <c r="A143" s="196">
        <v>110</v>
      </c>
      <c r="B143" s="197" t="s">
        <v>336</v>
      </c>
      <c r="C143" s="198" t="s">
        <v>337</v>
      </c>
      <c r="D143" s="199" t="s">
        <v>338</v>
      </c>
      <c r="E143" s="200">
        <v>0.057</v>
      </c>
      <c r="F143" s="200">
        <v>0</v>
      </c>
      <c r="G143" s="201">
        <f>E143*F143</f>
        <v>0</v>
      </c>
      <c r="O143" s="195">
        <v>2</v>
      </c>
      <c r="AA143" s="167">
        <v>3</v>
      </c>
      <c r="AB143" s="167">
        <v>0</v>
      </c>
      <c r="AC143" s="167">
        <v>11163110</v>
      </c>
      <c r="AZ143" s="167">
        <v>2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3</v>
      </c>
      <c r="CB143" s="202">
        <v>0</v>
      </c>
      <c r="CZ143" s="167">
        <v>0</v>
      </c>
    </row>
    <row r="144" spans="1:104" ht="12.75">
      <c r="A144" s="196">
        <v>111</v>
      </c>
      <c r="B144" s="197" t="s">
        <v>339</v>
      </c>
      <c r="C144" s="198" t="s">
        <v>340</v>
      </c>
      <c r="D144" s="199" t="s">
        <v>95</v>
      </c>
      <c r="E144" s="200">
        <v>137.628</v>
      </c>
      <c r="F144" s="200">
        <v>0</v>
      </c>
      <c r="G144" s="201">
        <f>E144*F144</f>
        <v>0</v>
      </c>
      <c r="O144" s="195">
        <v>2</v>
      </c>
      <c r="AA144" s="167">
        <v>3</v>
      </c>
      <c r="AB144" s="167">
        <v>7</v>
      </c>
      <c r="AC144" s="167">
        <v>62836109</v>
      </c>
      <c r="AZ144" s="167">
        <v>2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3</v>
      </c>
      <c r="CB144" s="202">
        <v>7</v>
      </c>
      <c r="CZ144" s="167">
        <v>0.0044</v>
      </c>
    </row>
    <row r="145" spans="1:104" ht="12.75">
      <c r="A145" s="196">
        <v>112</v>
      </c>
      <c r="B145" s="197" t="s">
        <v>341</v>
      </c>
      <c r="C145" s="198" t="s">
        <v>342</v>
      </c>
      <c r="D145" s="199" t="s">
        <v>61</v>
      </c>
      <c r="E145" s="200"/>
      <c r="F145" s="200">
        <v>0</v>
      </c>
      <c r="G145" s="201">
        <f>E145*F145</f>
        <v>0</v>
      </c>
      <c r="O145" s="195">
        <v>2</v>
      </c>
      <c r="AA145" s="167">
        <v>7</v>
      </c>
      <c r="AB145" s="167">
        <v>1002</v>
      </c>
      <c r="AC145" s="167">
        <v>5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7</v>
      </c>
      <c r="CB145" s="202">
        <v>1002</v>
      </c>
      <c r="CZ145" s="167">
        <v>0</v>
      </c>
    </row>
    <row r="146" spans="1:57" ht="12.75">
      <c r="A146" s="203"/>
      <c r="B146" s="204" t="s">
        <v>76</v>
      </c>
      <c r="C146" s="205" t="str">
        <f>CONCATENATE(B135," ",C135)</f>
        <v>711 Izolace proti vodě</v>
      </c>
      <c r="D146" s="206"/>
      <c r="E146" s="207"/>
      <c r="F146" s="208"/>
      <c r="G146" s="209">
        <f>SUM(G135:G145)</f>
        <v>0</v>
      </c>
      <c r="O146" s="195">
        <v>4</v>
      </c>
      <c r="BA146" s="210">
        <f>SUM(BA135:BA145)</f>
        <v>0</v>
      </c>
      <c r="BB146" s="210">
        <f>SUM(BB135:BB145)</f>
        <v>0</v>
      </c>
      <c r="BC146" s="210">
        <f>SUM(BC135:BC145)</f>
        <v>0</v>
      </c>
      <c r="BD146" s="210">
        <f>SUM(BD135:BD145)</f>
        <v>0</v>
      </c>
      <c r="BE146" s="210">
        <f>SUM(BE135:BE145)</f>
        <v>0</v>
      </c>
    </row>
    <row r="147" spans="1:15" ht="12.75">
      <c r="A147" s="188" t="s">
        <v>72</v>
      </c>
      <c r="B147" s="189" t="s">
        <v>343</v>
      </c>
      <c r="C147" s="190" t="s">
        <v>344</v>
      </c>
      <c r="D147" s="191"/>
      <c r="E147" s="192"/>
      <c r="F147" s="192"/>
      <c r="G147" s="193"/>
      <c r="H147" s="194"/>
      <c r="I147" s="194"/>
      <c r="O147" s="195">
        <v>1</v>
      </c>
    </row>
    <row r="148" spans="1:104" ht="12.75">
      <c r="A148" s="196">
        <v>113</v>
      </c>
      <c r="B148" s="197" t="s">
        <v>345</v>
      </c>
      <c r="C148" s="198" t="s">
        <v>346</v>
      </c>
      <c r="D148" s="199" t="s">
        <v>95</v>
      </c>
      <c r="E148" s="200">
        <v>25.92</v>
      </c>
      <c r="F148" s="200">
        <v>0</v>
      </c>
      <c r="G148" s="201">
        <f>E148*F148</f>
        <v>0</v>
      </c>
      <c r="O148" s="195">
        <v>2</v>
      </c>
      <c r="AA148" s="167">
        <v>1</v>
      </c>
      <c r="AB148" s="167">
        <v>7</v>
      </c>
      <c r="AC148" s="167">
        <v>7</v>
      </c>
      <c r="AZ148" s="167">
        <v>2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7</v>
      </c>
      <c r="CZ148" s="167">
        <v>0</v>
      </c>
    </row>
    <row r="149" spans="1:104" ht="22.5">
      <c r="A149" s="196">
        <v>114</v>
      </c>
      <c r="B149" s="197" t="s">
        <v>347</v>
      </c>
      <c r="C149" s="198" t="s">
        <v>348</v>
      </c>
      <c r="D149" s="199" t="s">
        <v>95</v>
      </c>
      <c r="E149" s="200">
        <v>25.92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7</v>
      </c>
      <c r="AC149" s="167">
        <v>7</v>
      </c>
      <c r="AZ149" s="167">
        <v>2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7</v>
      </c>
      <c r="CZ149" s="167">
        <v>0</v>
      </c>
    </row>
    <row r="150" spans="1:104" ht="22.5">
      <c r="A150" s="196">
        <v>115</v>
      </c>
      <c r="B150" s="197" t="s">
        <v>349</v>
      </c>
      <c r="C150" s="198" t="s">
        <v>350</v>
      </c>
      <c r="D150" s="199" t="s">
        <v>95</v>
      </c>
      <c r="E150" s="200">
        <v>25.92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7</v>
      </c>
      <c r="AC150" s="167">
        <v>7</v>
      </c>
      <c r="AZ150" s="167">
        <v>2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7</v>
      </c>
      <c r="CZ150" s="167">
        <v>0</v>
      </c>
    </row>
    <row r="151" spans="1:104" ht="12.75">
      <c r="A151" s="196">
        <v>116</v>
      </c>
      <c r="B151" s="197" t="s">
        <v>351</v>
      </c>
      <c r="C151" s="198" t="s">
        <v>352</v>
      </c>
      <c r="D151" s="199" t="s">
        <v>95</v>
      </c>
      <c r="E151" s="200">
        <v>33.696</v>
      </c>
      <c r="F151" s="200">
        <v>0</v>
      </c>
      <c r="G151" s="201">
        <f>E151*F151</f>
        <v>0</v>
      </c>
      <c r="O151" s="195">
        <v>2</v>
      </c>
      <c r="AA151" s="167">
        <v>3</v>
      </c>
      <c r="AB151" s="167">
        <v>7</v>
      </c>
      <c r="AC151" s="167">
        <v>28322011</v>
      </c>
      <c r="AZ151" s="167">
        <v>2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3</v>
      </c>
      <c r="CB151" s="202">
        <v>7</v>
      </c>
      <c r="CZ151" s="167">
        <v>0.00196</v>
      </c>
    </row>
    <row r="152" spans="1:104" ht="12.75">
      <c r="A152" s="196">
        <v>117</v>
      </c>
      <c r="B152" s="197" t="s">
        <v>353</v>
      </c>
      <c r="C152" s="198" t="s">
        <v>354</v>
      </c>
      <c r="D152" s="199" t="s">
        <v>61</v>
      </c>
      <c r="E152" s="200"/>
      <c r="F152" s="200">
        <v>0</v>
      </c>
      <c r="G152" s="201">
        <f>E152*F152</f>
        <v>0</v>
      </c>
      <c r="O152" s="195">
        <v>2</v>
      </c>
      <c r="AA152" s="167">
        <v>7</v>
      </c>
      <c r="AB152" s="167">
        <v>1002</v>
      </c>
      <c r="AC152" s="167">
        <v>5</v>
      </c>
      <c r="AZ152" s="167">
        <v>2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7</v>
      </c>
      <c r="CB152" s="202">
        <v>1002</v>
      </c>
      <c r="CZ152" s="167">
        <v>0</v>
      </c>
    </row>
    <row r="153" spans="1:57" ht="12.75">
      <c r="A153" s="203"/>
      <c r="B153" s="204" t="s">
        <v>76</v>
      </c>
      <c r="C153" s="205" t="str">
        <f>CONCATENATE(B147," ",C147)</f>
        <v>712 Živičné krytiny</v>
      </c>
      <c r="D153" s="206"/>
      <c r="E153" s="207"/>
      <c r="F153" s="208"/>
      <c r="G153" s="209">
        <f>SUM(G147:G152)</f>
        <v>0</v>
      </c>
      <c r="O153" s="195">
        <v>4</v>
      </c>
      <c r="BA153" s="210">
        <f>SUM(BA147:BA152)</f>
        <v>0</v>
      </c>
      <c r="BB153" s="210">
        <f>SUM(BB147:BB152)</f>
        <v>0</v>
      </c>
      <c r="BC153" s="210">
        <f>SUM(BC147:BC152)</f>
        <v>0</v>
      </c>
      <c r="BD153" s="210">
        <f>SUM(BD147:BD152)</f>
        <v>0</v>
      </c>
      <c r="BE153" s="210">
        <f>SUM(BE147:BE152)</f>
        <v>0</v>
      </c>
    </row>
    <row r="154" spans="1:15" ht="12.75">
      <c r="A154" s="188" t="s">
        <v>72</v>
      </c>
      <c r="B154" s="189" t="s">
        <v>355</v>
      </c>
      <c r="C154" s="190" t="s">
        <v>356</v>
      </c>
      <c r="D154" s="191"/>
      <c r="E154" s="192"/>
      <c r="F154" s="192"/>
      <c r="G154" s="193"/>
      <c r="H154" s="194"/>
      <c r="I154" s="194"/>
      <c r="O154" s="195">
        <v>1</v>
      </c>
    </row>
    <row r="155" spans="1:104" ht="22.5">
      <c r="A155" s="196">
        <v>118</v>
      </c>
      <c r="B155" s="197" t="s">
        <v>357</v>
      </c>
      <c r="C155" s="198" t="s">
        <v>358</v>
      </c>
      <c r="D155" s="199" t="s">
        <v>95</v>
      </c>
      <c r="E155" s="200">
        <v>758.2197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7</v>
      </c>
      <c r="AC155" s="167">
        <v>7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7</v>
      </c>
      <c r="CZ155" s="167">
        <v>0.00053</v>
      </c>
    </row>
    <row r="156" spans="1:104" ht="12.75">
      <c r="A156" s="196">
        <v>119</v>
      </c>
      <c r="B156" s="197" t="s">
        <v>359</v>
      </c>
      <c r="C156" s="198" t="s">
        <v>360</v>
      </c>
      <c r="D156" s="199" t="s">
        <v>95</v>
      </c>
      <c r="E156" s="200">
        <v>758.2197</v>
      </c>
      <c r="F156" s="200">
        <v>0</v>
      </c>
      <c r="G156" s="201">
        <f>E156*F156</f>
        <v>0</v>
      </c>
      <c r="O156" s="195">
        <v>2</v>
      </c>
      <c r="AA156" s="167">
        <v>1</v>
      </c>
      <c r="AB156" s="167">
        <v>7</v>
      </c>
      <c r="AC156" s="167">
        <v>7</v>
      </c>
      <c r="AZ156" s="167">
        <v>2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7</v>
      </c>
      <c r="CZ156" s="167">
        <v>0</v>
      </c>
    </row>
    <row r="157" spans="1:104" ht="22.5">
      <c r="A157" s="196">
        <v>120</v>
      </c>
      <c r="B157" s="197" t="s">
        <v>361</v>
      </c>
      <c r="C157" s="198" t="s">
        <v>362</v>
      </c>
      <c r="D157" s="199" t="s">
        <v>95</v>
      </c>
      <c r="E157" s="200">
        <v>678.06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7</v>
      </c>
      <c r="AC157" s="167">
        <v>7</v>
      </c>
      <c r="AZ157" s="167">
        <v>2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7</v>
      </c>
      <c r="CZ157" s="167">
        <v>9E-05</v>
      </c>
    </row>
    <row r="158" spans="1:104" ht="12.75">
      <c r="A158" s="196">
        <v>121</v>
      </c>
      <c r="B158" s="197" t="s">
        <v>363</v>
      </c>
      <c r="C158" s="198" t="s">
        <v>364</v>
      </c>
      <c r="D158" s="199" t="s">
        <v>95</v>
      </c>
      <c r="E158" s="200">
        <v>813.672</v>
      </c>
      <c r="F158" s="200">
        <v>0</v>
      </c>
      <c r="G158" s="201">
        <f>E158*F158</f>
        <v>0</v>
      </c>
      <c r="O158" s="195">
        <v>2</v>
      </c>
      <c r="AA158" s="167">
        <v>1</v>
      </c>
      <c r="AB158" s="167">
        <v>7</v>
      </c>
      <c r="AC158" s="167">
        <v>7</v>
      </c>
      <c r="AZ158" s="167">
        <v>2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7</v>
      </c>
      <c r="CZ158" s="167">
        <v>0.0001</v>
      </c>
    </row>
    <row r="159" spans="1:104" ht="12.75">
      <c r="A159" s="196">
        <v>122</v>
      </c>
      <c r="B159" s="197" t="s">
        <v>365</v>
      </c>
      <c r="C159" s="198" t="s">
        <v>366</v>
      </c>
      <c r="D159" s="199" t="s">
        <v>86</v>
      </c>
      <c r="E159" s="200">
        <v>47.8876</v>
      </c>
      <c r="F159" s="200">
        <v>0</v>
      </c>
      <c r="G159" s="201">
        <f>E159*F159</f>
        <v>0</v>
      </c>
      <c r="O159" s="195">
        <v>2</v>
      </c>
      <c r="AA159" s="167">
        <v>3</v>
      </c>
      <c r="AB159" s="167">
        <v>7</v>
      </c>
      <c r="AC159" s="167" t="s">
        <v>365</v>
      </c>
      <c r="AZ159" s="167">
        <v>2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3</v>
      </c>
      <c r="CB159" s="202">
        <v>7</v>
      </c>
      <c r="CZ159" s="167">
        <v>0.025</v>
      </c>
    </row>
    <row r="160" spans="1:104" ht="12.75">
      <c r="A160" s="196">
        <v>123</v>
      </c>
      <c r="B160" s="197" t="s">
        <v>367</v>
      </c>
      <c r="C160" s="198" t="s">
        <v>368</v>
      </c>
      <c r="D160" s="199" t="s">
        <v>95</v>
      </c>
      <c r="E160" s="200">
        <v>129.564</v>
      </c>
      <c r="F160" s="200">
        <v>0</v>
      </c>
      <c r="G160" s="201">
        <f>E160*F160</f>
        <v>0</v>
      </c>
      <c r="O160" s="195">
        <v>2</v>
      </c>
      <c r="AA160" s="167">
        <v>3</v>
      </c>
      <c r="AB160" s="167">
        <v>7</v>
      </c>
      <c r="AC160" s="167">
        <v>28375850</v>
      </c>
      <c r="AZ160" s="167">
        <v>2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3</v>
      </c>
      <c r="CB160" s="202">
        <v>7</v>
      </c>
      <c r="CZ160" s="167">
        <v>0.0005</v>
      </c>
    </row>
    <row r="161" spans="1:104" ht="12.75">
      <c r="A161" s="196">
        <v>124</v>
      </c>
      <c r="B161" s="197" t="s">
        <v>369</v>
      </c>
      <c r="C161" s="198" t="s">
        <v>370</v>
      </c>
      <c r="D161" s="199" t="s">
        <v>95</v>
      </c>
      <c r="E161" s="200">
        <v>909.8636</v>
      </c>
      <c r="F161" s="200">
        <v>0</v>
      </c>
      <c r="G161" s="201">
        <f>E161*F161</f>
        <v>0</v>
      </c>
      <c r="O161" s="195">
        <v>2</v>
      </c>
      <c r="AA161" s="167">
        <v>3</v>
      </c>
      <c r="AB161" s="167">
        <v>1</v>
      </c>
      <c r="AC161" s="167" t="s">
        <v>369</v>
      </c>
      <c r="AZ161" s="167">
        <v>2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3</v>
      </c>
      <c r="CB161" s="202">
        <v>1</v>
      </c>
      <c r="CZ161" s="167">
        <v>0.008</v>
      </c>
    </row>
    <row r="162" spans="1:104" ht="12.75">
      <c r="A162" s="196">
        <v>125</v>
      </c>
      <c r="B162" s="197" t="s">
        <v>371</v>
      </c>
      <c r="C162" s="198" t="s">
        <v>372</v>
      </c>
      <c r="D162" s="199" t="s">
        <v>61</v>
      </c>
      <c r="E162" s="200"/>
      <c r="F162" s="200">
        <v>0</v>
      </c>
      <c r="G162" s="201">
        <f>E162*F162</f>
        <v>0</v>
      </c>
      <c r="O162" s="195">
        <v>2</v>
      </c>
      <c r="AA162" s="167">
        <v>7</v>
      </c>
      <c r="AB162" s="167">
        <v>1002</v>
      </c>
      <c r="AC162" s="167">
        <v>5</v>
      </c>
      <c r="AZ162" s="167">
        <v>2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7</v>
      </c>
      <c r="CB162" s="202">
        <v>1002</v>
      </c>
      <c r="CZ162" s="167">
        <v>0</v>
      </c>
    </row>
    <row r="163" spans="1:57" ht="12.75">
      <c r="A163" s="203"/>
      <c r="B163" s="204" t="s">
        <v>76</v>
      </c>
      <c r="C163" s="205" t="str">
        <f>CONCATENATE(B154," ",C154)</f>
        <v>713 Izolace tepelné</v>
      </c>
      <c r="D163" s="206"/>
      <c r="E163" s="207"/>
      <c r="F163" s="208"/>
      <c r="G163" s="209">
        <f>SUM(G154:G162)</f>
        <v>0</v>
      </c>
      <c r="O163" s="195">
        <v>4</v>
      </c>
      <c r="BA163" s="210">
        <f>SUM(BA154:BA162)</f>
        <v>0</v>
      </c>
      <c r="BB163" s="210">
        <f>SUM(BB154:BB162)</f>
        <v>0</v>
      </c>
      <c r="BC163" s="210">
        <f>SUM(BC154:BC162)</f>
        <v>0</v>
      </c>
      <c r="BD163" s="210">
        <f>SUM(BD154:BD162)</f>
        <v>0</v>
      </c>
      <c r="BE163" s="210">
        <f>SUM(BE154:BE162)</f>
        <v>0</v>
      </c>
    </row>
    <row r="164" spans="1:15" ht="12.75">
      <c r="A164" s="188" t="s">
        <v>72</v>
      </c>
      <c r="B164" s="189" t="s">
        <v>373</v>
      </c>
      <c r="C164" s="190" t="s">
        <v>374</v>
      </c>
      <c r="D164" s="191"/>
      <c r="E164" s="192"/>
      <c r="F164" s="192"/>
      <c r="G164" s="193"/>
      <c r="H164" s="194"/>
      <c r="I164" s="194"/>
      <c r="O164" s="195">
        <v>1</v>
      </c>
    </row>
    <row r="165" spans="1:104" ht="12.75">
      <c r="A165" s="196">
        <v>126</v>
      </c>
      <c r="B165" s="197" t="s">
        <v>375</v>
      </c>
      <c r="C165" s="198" t="s">
        <v>376</v>
      </c>
      <c r="D165" s="199" t="s">
        <v>30</v>
      </c>
      <c r="E165" s="200">
        <v>124</v>
      </c>
      <c r="F165" s="200">
        <v>0</v>
      </c>
      <c r="G165" s="201">
        <f>E165*F165</f>
        <v>0</v>
      </c>
      <c r="O165" s="195">
        <v>2</v>
      </c>
      <c r="AA165" s="167">
        <v>12</v>
      </c>
      <c r="AB165" s="167">
        <v>0</v>
      </c>
      <c r="AC165" s="167">
        <v>51</v>
      </c>
      <c r="AZ165" s="167">
        <v>2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12</v>
      </c>
      <c r="CB165" s="202">
        <v>0</v>
      </c>
      <c r="CZ165" s="167">
        <v>0</v>
      </c>
    </row>
    <row r="166" spans="1:57" ht="12.75">
      <c r="A166" s="203"/>
      <c r="B166" s="204" t="s">
        <v>76</v>
      </c>
      <c r="C166" s="205" t="str">
        <f>CONCATENATE(B164," ",C164)</f>
        <v>720 Zdravotechnická instalace</v>
      </c>
      <c r="D166" s="206"/>
      <c r="E166" s="207"/>
      <c r="F166" s="208"/>
      <c r="G166" s="209">
        <f>SUM(G164:G165)</f>
        <v>0</v>
      </c>
      <c r="O166" s="195">
        <v>4</v>
      </c>
      <c r="BA166" s="210">
        <f>SUM(BA164:BA165)</f>
        <v>0</v>
      </c>
      <c r="BB166" s="210">
        <f>SUM(BB164:BB165)</f>
        <v>0</v>
      </c>
      <c r="BC166" s="210">
        <f>SUM(BC164:BC165)</f>
        <v>0</v>
      </c>
      <c r="BD166" s="210">
        <f>SUM(BD164:BD165)</f>
        <v>0</v>
      </c>
      <c r="BE166" s="210">
        <f>SUM(BE164:BE165)</f>
        <v>0</v>
      </c>
    </row>
    <row r="167" spans="1:15" ht="12.75">
      <c r="A167" s="188" t="s">
        <v>72</v>
      </c>
      <c r="B167" s="189" t="s">
        <v>377</v>
      </c>
      <c r="C167" s="190" t="s">
        <v>378</v>
      </c>
      <c r="D167" s="191"/>
      <c r="E167" s="192"/>
      <c r="F167" s="192"/>
      <c r="G167" s="193"/>
      <c r="H167" s="194"/>
      <c r="I167" s="194"/>
      <c r="O167" s="195">
        <v>1</v>
      </c>
    </row>
    <row r="168" spans="1:104" ht="12.75">
      <c r="A168" s="196">
        <v>127</v>
      </c>
      <c r="B168" s="197" t="s">
        <v>379</v>
      </c>
      <c r="C168" s="198" t="s">
        <v>380</v>
      </c>
      <c r="D168" s="199" t="s">
        <v>30</v>
      </c>
      <c r="E168" s="200">
        <v>85</v>
      </c>
      <c r="F168" s="200">
        <v>0</v>
      </c>
      <c r="G168" s="201">
        <f>E168*F168</f>
        <v>0</v>
      </c>
      <c r="O168" s="195">
        <v>2</v>
      </c>
      <c r="AA168" s="167">
        <v>12</v>
      </c>
      <c r="AB168" s="167">
        <v>0</v>
      </c>
      <c r="AC168" s="167">
        <v>205</v>
      </c>
      <c r="AZ168" s="167">
        <v>2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12</v>
      </c>
      <c r="CB168" s="202">
        <v>0</v>
      </c>
      <c r="CZ168" s="167">
        <v>0</v>
      </c>
    </row>
    <row r="169" spans="1:57" ht="12.75">
      <c r="A169" s="203"/>
      <c r="B169" s="204" t="s">
        <v>76</v>
      </c>
      <c r="C169" s="205" t="str">
        <f>CONCATENATE(B167," ",C167)</f>
        <v>730 Ústřední vytápění</v>
      </c>
      <c r="D169" s="206"/>
      <c r="E169" s="207"/>
      <c r="F169" s="208"/>
      <c r="G169" s="209">
        <f>SUM(G167:G168)</f>
        <v>0</v>
      </c>
      <c r="O169" s="195">
        <v>4</v>
      </c>
      <c r="BA169" s="210">
        <f>SUM(BA167:BA168)</f>
        <v>0</v>
      </c>
      <c r="BB169" s="210">
        <f>SUM(BB167:BB168)</f>
        <v>0</v>
      </c>
      <c r="BC169" s="210">
        <f>SUM(BC167:BC168)</f>
        <v>0</v>
      </c>
      <c r="BD169" s="210">
        <f>SUM(BD167:BD168)</f>
        <v>0</v>
      </c>
      <c r="BE169" s="210">
        <f>SUM(BE167:BE168)</f>
        <v>0</v>
      </c>
    </row>
    <row r="170" spans="1:15" ht="12.75">
      <c r="A170" s="188" t="s">
        <v>72</v>
      </c>
      <c r="B170" s="189" t="s">
        <v>381</v>
      </c>
      <c r="C170" s="190" t="s">
        <v>382</v>
      </c>
      <c r="D170" s="191"/>
      <c r="E170" s="192"/>
      <c r="F170" s="192"/>
      <c r="G170" s="193"/>
      <c r="H170" s="194"/>
      <c r="I170" s="194"/>
      <c r="O170" s="195">
        <v>1</v>
      </c>
    </row>
    <row r="171" spans="1:104" ht="12.75">
      <c r="A171" s="196">
        <v>128</v>
      </c>
      <c r="B171" s="197" t="s">
        <v>383</v>
      </c>
      <c r="C171" s="198" t="s">
        <v>384</v>
      </c>
      <c r="D171" s="199" t="s">
        <v>142</v>
      </c>
      <c r="E171" s="200">
        <v>7.5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7</v>
      </c>
      <c r="AC171" s="167">
        <v>7</v>
      </c>
      <c r="AZ171" s="167">
        <v>2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7</v>
      </c>
      <c r="CZ171" s="167">
        <v>0.00254</v>
      </c>
    </row>
    <row r="172" spans="1:104" ht="12.75">
      <c r="A172" s="196">
        <v>129</v>
      </c>
      <c r="B172" s="197" t="s">
        <v>385</v>
      </c>
      <c r="C172" s="198" t="s">
        <v>386</v>
      </c>
      <c r="D172" s="199" t="s">
        <v>142</v>
      </c>
      <c r="E172" s="200">
        <v>8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7</v>
      </c>
      <c r="AC172" s="167">
        <v>7</v>
      </c>
      <c r="AZ172" s="167">
        <v>2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7</v>
      </c>
      <c r="CZ172" s="167">
        <v>0.00396</v>
      </c>
    </row>
    <row r="173" spans="1:104" ht="12.75">
      <c r="A173" s="196">
        <v>130</v>
      </c>
      <c r="B173" s="197" t="s">
        <v>387</v>
      </c>
      <c r="C173" s="198" t="s">
        <v>388</v>
      </c>
      <c r="D173" s="199" t="s">
        <v>142</v>
      </c>
      <c r="E173" s="200">
        <v>54.87</v>
      </c>
      <c r="F173" s="200">
        <v>0</v>
      </c>
      <c r="G173" s="201">
        <f>E173*F173</f>
        <v>0</v>
      </c>
      <c r="O173" s="195">
        <v>2</v>
      </c>
      <c r="AA173" s="167">
        <v>1</v>
      </c>
      <c r="AB173" s="167">
        <v>7</v>
      </c>
      <c r="AC173" s="167">
        <v>7</v>
      </c>
      <c r="AZ173" s="167">
        <v>2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1</v>
      </c>
      <c r="CB173" s="202">
        <v>7</v>
      </c>
      <c r="CZ173" s="167">
        <v>0.00604</v>
      </c>
    </row>
    <row r="174" spans="1:104" ht="12.75">
      <c r="A174" s="196">
        <v>131</v>
      </c>
      <c r="B174" s="197" t="s">
        <v>389</v>
      </c>
      <c r="C174" s="198" t="s">
        <v>390</v>
      </c>
      <c r="D174" s="199" t="s">
        <v>142</v>
      </c>
      <c r="E174" s="200">
        <v>45.725</v>
      </c>
      <c r="F174" s="200">
        <v>0</v>
      </c>
      <c r="G174" s="201">
        <f>E174*F174</f>
        <v>0</v>
      </c>
      <c r="O174" s="195">
        <v>2</v>
      </c>
      <c r="AA174" s="167">
        <v>12</v>
      </c>
      <c r="AB174" s="167">
        <v>0</v>
      </c>
      <c r="AC174" s="167">
        <v>214</v>
      </c>
      <c r="AZ174" s="167">
        <v>2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12</v>
      </c>
      <c r="CB174" s="202">
        <v>0</v>
      </c>
      <c r="CZ174" s="167">
        <v>0</v>
      </c>
    </row>
    <row r="175" spans="1:104" ht="12.75">
      <c r="A175" s="196">
        <v>132</v>
      </c>
      <c r="B175" s="197" t="s">
        <v>391</v>
      </c>
      <c r="C175" s="198" t="s">
        <v>392</v>
      </c>
      <c r="D175" s="199" t="s">
        <v>61</v>
      </c>
      <c r="E175" s="200"/>
      <c r="F175" s="200">
        <v>0</v>
      </c>
      <c r="G175" s="201">
        <f>E175*F175</f>
        <v>0</v>
      </c>
      <c r="O175" s="195">
        <v>2</v>
      </c>
      <c r="AA175" s="167">
        <v>7</v>
      </c>
      <c r="AB175" s="167">
        <v>1002</v>
      </c>
      <c r="AC175" s="167">
        <v>5</v>
      </c>
      <c r="AZ175" s="167">
        <v>2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202">
        <v>7</v>
      </c>
      <c r="CB175" s="202">
        <v>1002</v>
      </c>
      <c r="CZ175" s="167">
        <v>0</v>
      </c>
    </row>
    <row r="176" spans="1:57" ht="12.75">
      <c r="A176" s="203"/>
      <c r="B176" s="204" t="s">
        <v>76</v>
      </c>
      <c r="C176" s="205" t="str">
        <f>CONCATENATE(B170," ",C170)</f>
        <v>764 Konstrukce klempířské</v>
      </c>
      <c r="D176" s="206"/>
      <c r="E176" s="207"/>
      <c r="F176" s="208"/>
      <c r="G176" s="209">
        <f>SUM(G170:G175)</f>
        <v>0</v>
      </c>
      <c r="O176" s="195">
        <v>4</v>
      </c>
      <c r="BA176" s="210">
        <f>SUM(BA170:BA175)</f>
        <v>0</v>
      </c>
      <c r="BB176" s="210">
        <f>SUM(BB170:BB175)</f>
        <v>0</v>
      </c>
      <c r="BC176" s="210">
        <f>SUM(BC170:BC175)</f>
        <v>0</v>
      </c>
      <c r="BD176" s="210">
        <f>SUM(BD170:BD175)</f>
        <v>0</v>
      </c>
      <c r="BE176" s="210">
        <f>SUM(BE170:BE175)</f>
        <v>0</v>
      </c>
    </row>
    <row r="177" spans="1:15" ht="12.75">
      <c r="A177" s="188" t="s">
        <v>72</v>
      </c>
      <c r="B177" s="189" t="s">
        <v>393</v>
      </c>
      <c r="C177" s="190" t="s">
        <v>394</v>
      </c>
      <c r="D177" s="191"/>
      <c r="E177" s="192"/>
      <c r="F177" s="192"/>
      <c r="G177" s="193"/>
      <c r="H177" s="194"/>
      <c r="I177" s="194"/>
      <c r="O177" s="195">
        <v>1</v>
      </c>
    </row>
    <row r="178" spans="1:104" ht="22.5">
      <c r="A178" s="196">
        <v>133</v>
      </c>
      <c r="B178" s="197" t="s">
        <v>395</v>
      </c>
      <c r="C178" s="198" t="s">
        <v>396</v>
      </c>
      <c r="D178" s="199" t="s">
        <v>75</v>
      </c>
      <c r="E178" s="200">
        <v>4</v>
      </c>
      <c r="F178" s="200">
        <v>0</v>
      </c>
      <c r="G178" s="201">
        <f>E178*F178</f>
        <v>0</v>
      </c>
      <c r="O178" s="195">
        <v>2</v>
      </c>
      <c r="AA178" s="167">
        <v>12</v>
      </c>
      <c r="AB178" s="167">
        <v>0</v>
      </c>
      <c r="AC178" s="167">
        <v>126</v>
      </c>
      <c r="AZ178" s="167">
        <v>2</v>
      </c>
      <c r="BA178" s="167">
        <f>IF(AZ178=1,G178,0)</f>
        <v>0</v>
      </c>
      <c r="BB178" s="167">
        <f>IF(AZ178=2,G178,0)</f>
        <v>0</v>
      </c>
      <c r="BC178" s="167">
        <f>IF(AZ178=3,G178,0)</f>
        <v>0</v>
      </c>
      <c r="BD178" s="167">
        <f>IF(AZ178=4,G178,0)</f>
        <v>0</v>
      </c>
      <c r="BE178" s="167">
        <f>IF(AZ178=5,G178,0)</f>
        <v>0</v>
      </c>
      <c r="CA178" s="202">
        <v>12</v>
      </c>
      <c r="CB178" s="202">
        <v>0</v>
      </c>
      <c r="CZ178" s="167">
        <v>0</v>
      </c>
    </row>
    <row r="179" spans="1:104" ht="22.5">
      <c r="A179" s="196">
        <v>134</v>
      </c>
      <c r="B179" s="197" t="s">
        <v>397</v>
      </c>
      <c r="C179" s="198" t="s">
        <v>398</v>
      </c>
      <c r="D179" s="199" t="s">
        <v>75</v>
      </c>
      <c r="E179" s="200">
        <v>1</v>
      </c>
      <c r="F179" s="200">
        <v>0</v>
      </c>
      <c r="G179" s="201">
        <f>E179*F179</f>
        <v>0</v>
      </c>
      <c r="O179" s="195">
        <v>2</v>
      </c>
      <c r="AA179" s="167">
        <v>12</v>
      </c>
      <c r="AB179" s="167">
        <v>0</v>
      </c>
      <c r="AC179" s="167">
        <v>146</v>
      </c>
      <c r="AZ179" s="167">
        <v>2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12</v>
      </c>
      <c r="CB179" s="202">
        <v>0</v>
      </c>
      <c r="CZ179" s="167">
        <v>0</v>
      </c>
    </row>
    <row r="180" spans="1:104" ht="22.5">
      <c r="A180" s="196">
        <v>135</v>
      </c>
      <c r="B180" s="197" t="s">
        <v>399</v>
      </c>
      <c r="C180" s="198" t="s">
        <v>400</v>
      </c>
      <c r="D180" s="199" t="s">
        <v>75</v>
      </c>
      <c r="E180" s="200">
        <v>7</v>
      </c>
      <c r="F180" s="200">
        <v>0</v>
      </c>
      <c r="G180" s="201">
        <f>E180*F180</f>
        <v>0</v>
      </c>
      <c r="O180" s="195">
        <v>2</v>
      </c>
      <c r="AA180" s="167">
        <v>12</v>
      </c>
      <c r="AB180" s="167">
        <v>0</v>
      </c>
      <c r="AC180" s="167">
        <v>148</v>
      </c>
      <c r="AZ180" s="167">
        <v>2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202">
        <v>12</v>
      </c>
      <c r="CB180" s="202">
        <v>0</v>
      </c>
      <c r="CZ180" s="167">
        <v>0</v>
      </c>
    </row>
    <row r="181" spans="1:104" ht="22.5">
      <c r="A181" s="196">
        <v>136</v>
      </c>
      <c r="B181" s="197" t="s">
        <v>401</v>
      </c>
      <c r="C181" s="198" t="s">
        <v>402</v>
      </c>
      <c r="D181" s="199" t="s">
        <v>75</v>
      </c>
      <c r="E181" s="200">
        <v>6</v>
      </c>
      <c r="F181" s="200">
        <v>0</v>
      </c>
      <c r="G181" s="201">
        <f>E181*F181</f>
        <v>0</v>
      </c>
      <c r="O181" s="195">
        <v>2</v>
      </c>
      <c r="AA181" s="167">
        <v>12</v>
      </c>
      <c r="AB181" s="167">
        <v>0</v>
      </c>
      <c r="AC181" s="167">
        <v>147</v>
      </c>
      <c r="AZ181" s="167">
        <v>2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12</v>
      </c>
      <c r="CB181" s="202">
        <v>0</v>
      </c>
      <c r="CZ181" s="167">
        <v>0</v>
      </c>
    </row>
    <row r="182" spans="1:104" ht="22.5">
      <c r="A182" s="196">
        <v>137</v>
      </c>
      <c r="B182" s="197" t="s">
        <v>403</v>
      </c>
      <c r="C182" s="198" t="s">
        <v>404</v>
      </c>
      <c r="D182" s="199" t="s">
        <v>75</v>
      </c>
      <c r="E182" s="200">
        <v>10</v>
      </c>
      <c r="F182" s="200">
        <v>0</v>
      </c>
      <c r="G182" s="201">
        <f>E182*F182</f>
        <v>0</v>
      </c>
      <c r="O182" s="195">
        <v>2</v>
      </c>
      <c r="AA182" s="167">
        <v>12</v>
      </c>
      <c r="AB182" s="167">
        <v>0</v>
      </c>
      <c r="AC182" s="167">
        <v>149</v>
      </c>
      <c r="AZ182" s="167">
        <v>2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202">
        <v>12</v>
      </c>
      <c r="CB182" s="202">
        <v>0</v>
      </c>
      <c r="CZ182" s="167">
        <v>0</v>
      </c>
    </row>
    <row r="183" spans="1:104" ht="22.5">
      <c r="A183" s="196">
        <v>138</v>
      </c>
      <c r="B183" s="197" t="s">
        <v>405</v>
      </c>
      <c r="C183" s="198" t="s">
        <v>406</v>
      </c>
      <c r="D183" s="199" t="s">
        <v>244</v>
      </c>
      <c r="E183" s="200">
        <v>1</v>
      </c>
      <c r="F183" s="200">
        <v>0</v>
      </c>
      <c r="G183" s="201">
        <f>E183*F183</f>
        <v>0</v>
      </c>
      <c r="O183" s="195">
        <v>2</v>
      </c>
      <c r="AA183" s="167">
        <v>12</v>
      </c>
      <c r="AB183" s="167">
        <v>0</v>
      </c>
      <c r="AC183" s="167">
        <v>152</v>
      </c>
      <c r="AZ183" s="167">
        <v>2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12</v>
      </c>
      <c r="CB183" s="202">
        <v>0</v>
      </c>
      <c r="CZ183" s="167">
        <v>0</v>
      </c>
    </row>
    <row r="184" spans="1:104" ht="22.5">
      <c r="A184" s="196">
        <v>139</v>
      </c>
      <c r="B184" s="197" t="s">
        <v>407</v>
      </c>
      <c r="C184" s="198" t="s">
        <v>408</v>
      </c>
      <c r="D184" s="199" t="s">
        <v>244</v>
      </c>
      <c r="E184" s="200">
        <v>1</v>
      </c>
      <c r="F184" s="200">
        <v>0</v>
      </c>
      <c r="G184" s="201">
        <f>E184*F184</f>
        <v>0</v>
      </c>
      <c r="O184" s="195">
        <v>2</v>
      </c>
      <c r="AA184" s="167">
        <v>12</v>
      </c>
      <c r="AB184" s="167">
        <v>0</v>
      </c>
      <c r="AC184" s="167">
        <v>150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12</v>
      </c>
      <c r="CB184" s="202">
        <v>0</v>
      </c>
      <c r="CZ184" s="167">
        <v>0</v>
      </c>
    </row>
    <row r="185" spans="1:104" ht="22.5">
      <c r="A185" s="196">
        <v>140</v>
      </c>
      <c r="B185" s="197" t="s">
        <v>409</v>
      </c>
      <c r="C185" s="198" t="s">
        <v>410</v>
      </c>
      <c r="D185" s="199" t="s">
        <v>244</v>
      </c>
      <c r="E185" s="200">
        <v>1</v>
      </c>
      <c r="F185" s="200">
        <v>0</v>
      </c>
      <c r="G185" s="201">
        <f>E185*F185</f>
        <v>0</v>
      </c>
      <c r="O185" s="195">
        <v>2</v>
      </c>
      <c r="AA185" s="167">
        <v>12</v>
      </c>
      <c r="AB185" s="167">
        <v>0</v>
      </c>
      <c r="AC185" s="167">
        <v>151</v>
      </c>
      <c r="AZ185" s="167">
        <v>2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12</v>
      </c>
      <c r="CB185" s="202">
        <v>0</v>
      </c>
      <c r="CZ185" s="167">
        <v>0</v>
      </c>
    </row>
    <row r="186" spans="1:57" ht="12.75">
      <c r="A186" s="203"/>
      <c r="B186" s="204" t="s">
        <v>76</v>
      </c>
      <c r="C186" s="205" t="str">
        <f>CONCATENATE(B177," ",C177)</f>
        <v>766 Konstrukce truhlářské</v>
      </c>
      <c r="D186" s="206"/>
      <c r="E186" s="207"/>
      <c r="F186" s="208"/>
      <c r="G186" s="209">
        <f>SUM(G177:G185)</f>
        <v>0</v>
      </c>
      <c r="O186" s="195">
        <v>4</v>
      </c>
      <c r="BA186" s="210">
        <f>SUM(BA177:BA185)</f>
        <v>0</v>
      </c>
      <c r="BB186" s="210">
        <f>SUM(BB177:BB185)</f>
        <v>0</v>
      </c>
      <c r="BC186" s="210">
        <f>SUM(BC177:BC185)</f>
        <v>0</v>
      </c>
      <c r="BD186" s="210">
        <f>SUM(BD177:BD185)</f>
        <v>0</v>
      </c>
      <c r="BE186" s="210">
        <f>SUM(BE177:BE185)</f>
        <v>0</v>
      </c>
    </row>
    <row r="187" spans="1:15" ht="12.75">
      <c r="A187" s="188" t="s">
        <v>72</v>
      </c>
      <c r="B187" s="189" t="s">
        <v>411</v>
      </c>
      <c r="C187" s="190" t="s">
        <v>412</v>
      </c>
      <c r="D187" s="191"/>
      <c r="E187" s="192"/>
      <c r="F187" s="192"/>
      <c r="G187" s="193"/>
      <c r="H187" s="194"/>
      <c r="I187" s="194"/>
      <c r="O187" s="195">
        <v>1</v>
      </c>
    </row>
    <row r="188" spans="1:104" ht="12.75">
      <c r="A188" s="196">
        <v>141</v>
      </c>
      <c r="B188" s="197" t="s">
        <v>413</v>
      </c>
      <c r="C188" s="198" t="s">
        <v>414</v>
      </c>
      <c r="D188" s="199" t="s">
        <v>95</v>
      </c>
      <c r="E188" s="200">
        <v>390.18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7</v>
      </c>
      <c r="AC188" s="167">
        <v>7</v>
      </c>
      <c r="AZ188" s="167">
        <v>2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7</v>
      </c>
      <c r="CZ188" s="167">
        <v>0</v>
      </c>
    </row>
    <row r="189" spans="1:104" ht="12.75">
      <c r="A189" s="196">
        <v>142</v>
      </c>
      <c r="B189" s="197" t="s">
        <v>415</v>
      </c>
      <c r="C189" s="198" t="s">
        <v>416</v>
      </c>
      <c r="D189" s="199" t="s">
        <v>95</v>
      </c>
      <c r="E189" s="200">
        <v>758.2197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7</v>
      </c>
      <c r="AC189" s="167">
        <v>7</v>
      </c>
      <c r="AZ189" s="167">
        <v>2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7</v>
      </c>
      <c r="CZ189" s="167">
        <v>4E-05</v>
      </c>
    </row>
    <row r="190" spans="1:104" ht="12.75">
      <c r="A190" s="196">
        <v>143</v>
      </c>
      <c r="B190" s="197" t="s">
        <v>417</v>
      </c>
      <c r="C190" s="198" t="s">
        <v>418</v>
      </c>
      <c r="D190" s="199" t="s">
        <v>117</v>
      </c>
      <c r="E190" s="200">
        <v>43</v>
      </c>
      <c r="F190" s="200">
        <v>0</v>
      </c>
      <c r="G190" s="201">
        <f>E190*F190</f>
        <v>0</v>
      </c>
      <c r="O190" s="195">
        <v>2</v>
      </c>
      <c r="AA190" s="167">
        <v>1</v>
      </c>
      <c r="AB190" s="167">
        <v>7</v>
      </c>
      <c r="AC190" s="167">
        <v>7</v>
      </c>
      <c r="AZ190" s="167">
        <v>2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1</v>
      </c>
      <c r="CB190" s="202">
        <v>7</v>
      </c>
      <c r="CZ190" s="167">
        <v>0</v>
      </c>
    </row>
    <row r="191" spans="1:104" ht="12.75">
      <c r="A191" s="196">
        <v>144</v>
      </c>
      <c r="B191" s="197" t="s">
        <v>419</v>
      </c>
      <c r="C191" s="198" t="s">
        <v>420</v>
      </c>
      <c r="D191" s="199" t="s">
        <v>117</v>
      </c>
      <c r="E191" s="200">
        <v>22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7</v>
      </c>
      <c r="AC191" s="167">
        <v>7</v>
      </c>
      <c r="AZ191" s="167">
        <v>2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7</v>
      </c>
      <c r="CZ191" s="167">
        <v>0</v>
      </c>
    </row>
    <row r="192" spans="1:104" ht="12.75">
      <c r="A192" s="196">
        <v>145</v>
      </c>
      <c r="B192" s="197" t="s">
        <v>421</v>
      </c>
      <c r="C192" s="198" t="s">
        <v>422</v>
      </c>
      <c r="D192" s="199" t="s">
        <v>423</v>
      </c>
      <c r="E192" s="200">
        <v>150</v>
      </c>
      <c r="F192" s="200">
        <v>0</v>
      </c>
      <c r="G192" s="201">
        <f>E192*F192</f>
        <v>0</v>
      </c>
      <c r="O192" s="195">
        <v>2</v>
      </c>
      <c r="AA192" s="167">
        <v>1</v>
      </c>
      <c r="AB192" s="167">
        <v>7</v>
      </c>
      <c r="AC192" s="167">
        <v>7</v>
      </c>
      <c r="AZ192" s="167">
        <v>2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1</v>
      </c>
      <c r="CB192" s="202">
        <v>7</v>
      </c>
      <c r="CZ192" s="167">
        <v>5E-05</v>
      </c>
    </row>
    <row r="193" spans="1:104" ht="22.5">
      <c r="A193" s="196">
        <v>146</v>
      </c>
      <c r="B193" s="197" t="s">
        <v>424</v>
      </c>
      <c r="C193" s="198" t="s">
        <v>425</v>
      </c>
      <c r="D193" s="199" t="s">
        <v>117</v>
      </c>
      <c r="E193" s="200">
        <v>48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1</v>
      </c>
      <c r="AC193" s="167">
        <v>1</v>
      </c>
      <c r="AZ193" s="167">
        <v>2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1</v>
      </c>
      <c r="CZ193" s="167">
        <v>0</v>
      </c>
    </row>
    <row r="194" spans="1:104" ht="12.75">
      <c r="A194" s="196">
        <v>147</v>
      </c>
      <c r="B194" s="197" t="s">
        <v>426</v>
      </c>
      <c r="C194" s="198" t="s">
        <v>427</v>
      </c>
      <c r="D194" s="199" t="s">
        <v>75</v>
      </c>
      <c r="E194" s="200">
        <v>30</v>
      </c>
      <c r="F194" s="200">
        <v>0</v>
      </c>
      <c r="G194" s="201">
        <f>E194*F194</f>
        <v>0</v>
      </c>
      <c r="O194" s="195">
        <v>2</v>
      </c>
      <c r="AA194" s="167">
        <v>12</v>
      </c>
      <c r="AB194" s="167">
        <v>0</v>
      </c>
      <c r="AC194" s="167">
        <v>240</v>
      </c>
      <c r="AZ194" s="167">
        <v>2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12</v>
      </c>
      <c r="CB194" s="202">
        <v>0</v>
      </c>
      <c r="CZ194" s="167">
        <v>0</v>
      </c>
    </row>
    <row r="195" spans="1:104" ht="12.75">
      <c r="A195" s="196">
        <v>148</v>
      </c>
      <c r="B195" s="197" t="s">
        <v>411</v>
      </c>
      <c r="C195" s="198" t="s">
        <v>428</v>
      </c>
      <c r="D195" s="199" t="s">
        <v>142</v>
      </c>
      <c r="E195" s="200">
        <v>45.725</v>
      </c>
      <c r="F195" s="200">
        <v>0</v>
      </c>
      <c r="G195" s="201">
        <f>E195*F195</f>
        <v>0</v>
      </c>
      <c r="O195" s="195">
        <v>2</v>
      </c>
      <c r="AA195" s="167">
        <v>12</v>
      </c>
      <c r="AB195" s="167">
        <v>0</v>
      </c>
      <c r="AC195" s="167">
        <v>159</v>
      </c>
      <c r="AZ195" s="167">
        <v>2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12</v>
      </c>
      <c r="CB195" s="202">
        <v>0</v>
      </c>
      <c r="CZ195" s="167">
        <v>0</v>
      </c>
    </row>
    <row r="196" spans="1:104" ht="12.75">
      <c r="A196" s="196">
        <v>149</v>
      </c>
      <c r="B196" s="197" t="s">
        <v>429</v>
      </c>
      <c r="C196" s="198" t="s">
        <v>430</v>
      </c>
      <c r="D196" s="199" t="s">
        <v>75</v>
      </c>
      <c r="E196" s="200">
        <v>1</v>
      </c>
      <c r="F196" s="200">
        <v>0</v>
      </c>
      <c r="G196" s="201">
        <f>E196*F196</f>
        <v>0</v>
      </c>
      <c r="O196" s="195">
        <v>2</v>
      </c>
      <c r="AA196" s="167">
        <v>12</v>
      </c>
      <c r="AB196" s="167">
        <v>0</v>
      </c>
      <c r="AC196" s="167">
        <v>153</v>
      </c>
      <c r="AZ196" s="167">
        <v>2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12</v>
      </c>
      <c r="CB196" s="202">
        <v>0</v>
      </c>
      <c r="CZ196" s="167">
        <v>0</v>
      </c>
    </row>
    <row r="197" spans="1:104" ht="12.75">
      <c r="A197" s="196">
        <v>150</v>
      </c>
      <c r="B197" s="197" t="s">
        <v>431</v>
      </c>
      <c r="C197" s="198" t="s">
        <v>432</v>
      </c>
      <c r="D197" s="199" t="s">
        <v>244</v>
      </c>
      <c r="E197" s="200">
        <v>1</v>
      </c>
      <c r="F197" s="200">
        <v>0</v>
      </c>
      <c r="G197" s="201">
        <f>E197*F197</f>
        <v>0</v>
      </c>
      <c r="O197" s="195">
        <v>2</v>
      </c>
      <c r="AA197" s="167">
        <v>12</v>
      </c>
      <c r="AB197" s="167">
        <v>0</v>
      </c>
      <c r="AC197" s="167">
        <v>163</v>
      </c>
      <c r="AZ197" s="167">
        <v>2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12</v>
      </c>
      <c r="CB197" s="202">
        <v>0</v>
      </c>
      <c r="CZ197" s="167">
        <v>0</v>
      </c>
    </row>
    <row r="198" spans="1:104" ht="12.75">
      <c r="A198" s="196">
        <v>151</v>
      </c>
      <c r="B198" s="197" t="s">
        <v>433</v>
      </c>
      <c r="C198" s="198" t="s">
        <v>434</v>
      </c>
      <c r="D198" s="199" t="s">
        <v>244</v>
      </c>
      <c r="E198" s="200">
        <v>1</v>
      </c>
      <c r="F198" s="200">
        <v>0</v>
      </c>
      <c r="G198" s="201">
        <f>E198*F198</f>
        <v>0</v>
      </c>
      <c r="O198" s="195">
        <v>2</v>
      </c>
      <c r="AA198" s="167">
        <v>12</v>
      </c>
      <c r="AB198" s="167">
        <v>0</v>
      </c>
      <c r="AC198" s="167">
        <v>164</v>
      </c>
      <c r="AZ198" s="167">
        <v>2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12</v>
      </c>
      <c r="CB198" s="202">
        <v>0</v>
      </c>
      <c r="CZ198" s="167">
        <v>0</v>
      </c>
    </row>
    <row r="199" spans="1:104" ht="12.75">
      <c r="A199" s="196">
        <v>152</v>
      </c>
      <c r="B199" s="197" t="s">
        <v>435</v>
      </c>
      <c r="C199" s="198" t="s">
        <v>436</v>
      </c>
      <c r="D199" s="199" t="s">
        <v>75</v>
      </c>
      <c r="E199" s="200">
        <v>1</v>
      </c>
      <c r="F199" s="200">
        <v>0</v>
      </c>
      <c r="G199" s="201">
        <f>E199*F199</f>
        <v>0</v>
      </c>
      <c r="O199" s="195">
        <v>2</v>
      </c>
      <c r="AA199" s="167">
        <v>12</v>
      </c>
      <c r="AB199" s="167">
        <v>0</v>
      </c>
      <c r="AC199" s="167">
        <v>165</v>
      </c>
      <c r="AZ199" s="167">
        <v>2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12</v>
      </c>
      <c r="CB199" s="202">
        <v>0</v>
      </c>
      <c r="CZ199" s="167">
        <v>0</v>
      </c>
    </row>
    <row r="200" spans="1:104" ht="12.75">
      <c r="A200" s="196">
        <v>153</v>
      </c>
      <c r="B200" s="197" t="s">
        <v>437</v>
      </c>
      <c r="C200" s="198" t="s">
        <v>438</v>
      </c>
      <c r="D200" s="199" t="s">
        <v>75</v>
      </c>
      <c r="E200" s="200">
        <v>5</v>
      </c>
      <c r="F200" s="200">
        <v>0</v>
      </c>
      <c r="G200" s="201">
        <f>E200*F200</f>
        <v>0</v>
      </c>
      <c r="O200" s="195">
        <v>2</v>
      </c>
      <c r="AA200" s="167">
        <v>12</v>
      </c>
      <c r="AB200" s="167">
        <v>0</v>
      </c>
      <c r="AC200" s="167">
        <v>224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12</v>
      </c>
      <c r="CB200" s="202">
        <v>0</v>
      </c>
      <c r="CZ200" s="167">
        <v>0</v>
      </c>
    </row>
    <row r="201" spans="1:104" ht="22.5">
      <c r="A201" s="196">
        <v>154</v>
      </c>
      <c r="B201" s="197" t="s">
        <v>439</v>
      </c>
      <c r="C201" s="198" t="s">
        <v>440</v>
      </c>
      <c r="D201" s="199" t="s">
        <v>75</v>
      </c>
      <c r="E201" s="200">
        <v>1</v>
      </c>
      <c r="F201" s="200">
        <v>0</v>
      </c>
      <c r="G201" s="201">
        <f>E201*F201</f>
        <v>0</v>
      </c>
      <c r="O201" s="195">
        <v>2</v>
      </c>
      <c r="AA201" s="167">
        <v>12</v>
      </c>
      <c r="AB201" s="167">
        <v>0</v>
      </c>
      <c r="AC201" s="167">
        <v>226</v>
      </c>
      <c r="AZ201" s="167">
        <v>2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12</v>
      </c>
      <c r="CB201" s="202">
        <v>0</v>
      </c>
      <c r="CZ201" s="167">
        <v>0</v>
      </c>
    </row>
    <row r="202" spans="1:104" ht="12.75">
      <c r="A202" s="196">
        <v>155</v>
      </c>
      <c r="B202" s="197" t="s">
        <v>441</v>
      </c>
      <c r="C202" s="198" t="s">
        <v>442</v>
      </c>
      <c r="D202" s="199" t="s">
        <v>75</v>
      </c>
      <c r="E202" s="200">
        <v>1</v>
      </c>
      <c r="F202" s="200">
        <v>0</v>
      </c>
      <c r="G202" s="201">
        <f>E202*F202</f>
        <v>0</v>
      </c>
      <c r="O202" s="195">
        <v>2</v>
      </c>
      <c r="AA202" s="167">
        <v>12</v>
      </c>
      <c r="AB202" s="167">
        <v>0</v>
      </c>
      <c r="AC202" s="167">
        <v>222</v>
      </c>
      <c r="AZ202" s="167">
        <v>2</v>
      </c>
      <c r="BA202" s="167">
        <f>IF(AZ202=1,G202,0)</f>
        <v>0</v>
      </c>
      <c r="BB202" s="167">
        <f>IF(AZ202=2,G202,0)</f>
        <v>0</v>
      </c>
      <c r="BC202" s="167">
        <f>IF(AZ202=3,G202,0)</f>
        <v>0</v>
      </c>
      <c r="BD202" s="167">
        <f>IF(AZ202=4,G202,0)</f>
        <v>0</v>
      </c>
      <c r="BE202" s="167">
        <f>IF(AZ202=5,G202,0)</f>
        <v>0</v>
      </c>
      <c r="CA202" s="202">
        <v>12</v>
      </c>
      <c r="CB202" s="202">
        <v>0</v>
      </c>
      <c r="CZ202" s="167">
        <v>0</v>
      </c>
    </row>
    <row r="203" spans="1:104" ht="12.75">
      <c r="A203" s="196">
        <v>156</v>
      </c>
      <c r="B203" s="197" t="s">
        <v>443</v>
      </c>
      <c r="C203" s="198" t="s">
        <v>444</v>
      </c>
      <c r="D203" s="199" t="s">
        <v>95</v>
      </c>
      <c r="E203" s="200">
        <v>10.545</v>
      </c>
      <c r="F203" s="200">
        <v>0</v>
      </c>
      <c r="G203" s="201">
        <f>E203*F203</f>
        <v>0</v>
      </c>
      <c r="O203" s="195">
        <v>2</v>
      </c>
      <c r="AA203" s="167">
        <v>12</v>
      </c>
      <c r="AB203" s="167">
        <v>0</v>
      </c>
      <c r="AC203" s="167">
        <v>187</v>
      </c>
      <c r="AZ203" s="167">
        <v>2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12</v>
      </c>
      <c r="CB203" s="202">
        <v>0</v>
      </c>
      <c r="CZ203" s="167">
        <v>0</v>
      </c>
    </row>
    <row r="204" spans="1:104" ht="22.5">
      <c r="A204" s="196">
        <v>157</v>
      </c>
      <c r="B204" s="197" t="s">
        <v>445</v>
      </c>
      <c r="C204" s="198" t="s">
        <v>446</v>
      </c>
      <c r="D204" s="199" t="s">
        <v>75</v>
      </c>
      <c r="E204" s="200">
        <v>12</v>
      </c>
      <c r="F204" s="200">
        <v>0</v>
      </c>
      <c r="G204" s="201">
        <f>E204*F204</f>
        <v>0</v>
      </c>
      <c r="O204" s="195">
        <v>2</v>
      </c>
      <c r="AA204" s="167">
        <v>12</v>
      </c>
      <c r="AB204" s="167">
        <v>0</v>
      </c>
      <c r="AC204" s="167">
        <v>223</v>
      </c>
      <c r="AZ204" s="167">
        <v>2</v>
      </c>
      <c r="BA204" s="167">
        <f>IF(AZ204=1,G204,0)</f>
        <v>0</v>
      </c>
      <c r="BB204" s="167">
        <f>IF(AZ204=2,G204,0)</f>
        <v>0</v>
      </c>
      <c r="BC204" s="167">
        <f>IF(AZ204=3,G204,0)</f>
        <v>0</v>
      </c>
      <c r="BD204" s="167">
        <f>IF(AZ204=4,G204,0)</f>
        <v>0</v>
      </c>
      <c r="BE204" s="167">
        <f>IF(AZ204=5,G204,0)</f>
        <v>0</v>
      </c>
      <c r="CA204" s="202">
        <v>12</v>
      </c>
      <c r="CB204" s="202">
        <v>0</v>
      </c>
      <c r="CZ204" s="167">
        <v>0</v>
      </c>
    </row>
    <row r="205" spans="1:104" ht="12.75">
      <c r="A205" s="196">
        <v>158</v>
      </c>
      <c r="B205" s="197" t="s">
        <v>447</v>
      </c>
      <c r="C205" s="198" t="s">
        <v>448</v>
      </c>
      <c r="D205" s="199" t="s">
        <v>75</v>
      </c>
      <c r="E205" s="200">
        <v>1</v>
      </c>
      <c r="F205" s="200">
        <v>0</v>
      </c>
      <c r="G205" s="201">
        <f>E205*F205</f>
        <v>0</v>
      </c>
      <c r="O205" s="195">
        <v>2</v>
      </c>
      <c r="AA205" s="167">
        <v>12</v>
      </c>
      <c r="AB205" s="167">
        <v>0</v>
      </c>
      <c r="AC205" s="167">
        <v>154</v>
      </c>
      <c r="AZ205" s="167">
        <v>2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12</v>
      </c>
      <c r="CB205" s="202">
        <v>0</v>
      </c>
      <c r="CZ205" s="167">
        <v>0</v>
      </c>
    </row>
    <row r="206" spans="1:104" ht="12.75">
      <c r="A206" s="196">
        <v>159</v>
      </c>
      <c r="B206" s="197" t="s">
        <v>449</v>
      </c>
      <c r="C206" s="198" t="s">
        <v>450</v>
      </c>
      <c r="D206" s="199" t="s">
        <v>75</v>
      </c>
      <c r="E206" s="200">
        <v>1</v>
      </c>
      <c r="F206" s="200">
        <v>0</v>
      </c>
      <c r="G206" s="201">
        <f>E206*F206</f>
        <v>0</v>
      </c>
      <c r="O206" s="195">
        <v>2</v>
      </c>
      <c r="AA206" s="167">
        <v>12</v>
      </c>
      <c r="AB206" s="167">
        <v>0</v>
      </c>
      <c r="AC206" s="167">
        <v>155</v>
      </c>
      <c r="AZ206" s="167">
        <v>2</v>
      </c>
      <c r="BA206" s="167">
        <f>IF(AZ206=1,G206,0)</f>
        <v>0</v>
      </c>
      <c r="BB206" s="167">
        <f>IF(AZ206=2,G206,0)</f>
        <v>0</v>
      </c>
      <c r="BC206" s="167">
        <f>IF(AZ206=3,G206,0)</f>
        <v>0</v>
      </c>
      <c r="BD206" s="167">
        <f>IF(AZ206=4,G206,0)</f>
        <v>0</v>
      </c>
      <c r="BE206" s="167">
        <f>IF(AZ206=5,G206,0)</f>
        <v>0</v>
      </c>
      <c r="CA206" s="202">
        <v>12</v>
      </c>
      <c r="CB206" s="202">
        <v>0</v>
      </c>
      <c r="CZ206" s="167">
        <v>0</v>
      </c>
    </row>
    <row r="207" spans="1:104" ht="12.75">
      <c r="A207" s="196">
        <v>160</v>
      </c>
      <c r="B207" s="197" t="s">
        <v>451</v>
      </c>
      <c r="C207" s="198" t="s">
        <v>452</v>
      </c>
      <c r="D207" s="199" t="s">
        <v>75</v>
      </c>
      <c r="E207" s="200">
        <v>1</v>
      </c>
      <c r="F207" s="200">
        <v>0</v>
      </c>
      <c r="G207" s="201">
        <f>E207*F207</f>
        <v>0</v>
      </c>
      <c r="O207" s="195">
        <v>2</v>
      </c>
      <c r="AA207" s="167">
        <v>12</v>
      </c>
      <c r="AB207" s="167">
        <v>0</v>
      </c>
      <c r="AC207" s="167">
        <v>156</v>
      </c>
      <c r="AZ207" s="167">
        <v>2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12</v>
      </c>
      <c r="CB207" s="202">
        <v>0</v>
      </c>
      <c r="CZ207" s="167">
        <v>0</v>
      </c>
    </row>
    <row r="208" spans="1:104" ht="12.75">
      <c r="A208" s="196">
        <v>161</v>
      </c>
      <c r="B208" s="197" t="s">
        <v>453</v>
      </c>
      <c r="C208" s="198" t="s">
        <v>454</v>
      </c>
      <c r="D208" s="199" t="s">
        <v>75</v>
      </c>
      <c r="E208" s="200">
        <v>1</v>
      </c>
      <c r="F208" s="200">
        <v>0</v>
      </c>
      <c r="G208" s="201">
        <f>E208*F208</f>
        <v>0</v>
      </c>
      <c r="O208" s="195">
        <v>2</v>
      </c>
      <c r="AA208" s="167">
        <v>12</v>
      </c>
      <c r="AB208" s="167">
        <v>0</v>
      </c>
      <c r="AC208" s="167">
        <v>157</v>
      </c>
      <c r="AZ208" s="167">
        <v>2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12</v>
      </c>
      <c r="CB208" s="202">
        <v>0</v>
      </c>
      <c r="CZ208" s="167">
        <v>0</v>
      </c>
    </row>
    <row r="209" spans="1:104" ht="12.75">
      <c r="A209" s="196">
        <v>162</v>
      </c>
      <c r="B209" s="197" t="s">
        <v>455</v>
      </c>
      <c r="C209" s="198" t="s">
        <v>456</v>
      </c>
      <c r="D209" s="199" t="s">
        <v>244</v>
      </c>
      <c r="E209" s="200">
        <v>1</v>
      </c>
      <c r="F209" s="200">
        <v>0</v>
      </c>
      <c r="G209" s="201">
        <f>E209*F209</f>
        <v>0</v>
      </c>
      <c r="O209" s="195">
        <v>2</v>
      </c>
      <c r="AA209" s="167">
        <v>12</v>
      </c>
      <c r="AB209" s="167">
        <v>0</v>
      </c>
      <c r="AC209" s="167">
        <v>158</v>
      </c>
      <c r="AZ209" s="167">
        <v>2</v>
      </c>
      <c r="BA209" s="167">
        <f>IF(AZ209=1,G209,0)</f>
        <v>0</v>
      </c>
      <c r="BB209" s="167">
        <f>IF(AZ209=2,G209,0)</f>
        <v>0</v>
      </c>
      <c r="BC209" s="167">
        <f>IF(AZ209=3,G209,0)</f>
        <v>0</v>
      </c>
      <c r="BD209" s="167">
        <f>IF(AZ209=4,G209,0)</f>
        <v>0</v>
      </c>
      <c r="BE209" s="167">
        <f>IF(AZ209=5,G209,0)</f>
        <v>0</v>
      </c>
      <c r="CA209" s="202">
        <v>12</v>
      </c>
      <c r="CB209" s="202">
        <v>0</v>
      </c>
      <c r="CZ209" s="167">
        <v>0</v>
      </c>
    </row>
    <row r="210" spans="1:104" ht="22.5">
      <c r="A210" s="196">
        <v>163</v>
      </c>
      <c r="B210" s="197" t="s">
        <v>457</v>
      </c>
      <c r="C210" s="198" t="s">
        <v>458</v>
      </c>
      <c r="D210" s="199" t="s">
        <v>244</v>
      </c>
      <c r="E210" s="200">
        <v>1</v>
      </c>
      <c r="F210" s="200">
        <v>0</v>
      </c>
      <c r="G210" s="201">
        <f>E210*F210</f>
        <v>0</v>
      </c>
      <c r="O210" s="195">
        <v>2</v>
      </c>
      <c r="AA210" s="167">
        <v>12</v>
      </c>
      <c r="AB210" s="167">
        <v>0</v>
      </c>
      <c r="AC210" s="167">
        <v>160</v>
      </c>
      <c r="AZ210" s="167">
        <v>2</v>
      </c>
      <c r="BA210" s="167">
        <f>IF(AZ210=1,G210,0)</f>
        <v>0</v>
      </c>
      <c r="BB210" s="167">
        <f>IF(AZ210=2,G210,0)</f>
        <v>0</v>
      </c>
      <c r="BC210" s="167">
        <f>IF(AZ210=3,G210,0)</f>
        <v>0</v>
      </c>
      <c r="BD210" s="167">
        <f>IF(AZ210=4,G210,0)</f>
        <v>0</v>
      </c>
      <c r="BE210" s="167">
        <f>IF(AZ210=5,G210,0)</f>
        <v>0</v>
      </c>
      <c r="CA210" s="202">
        <v>12</v>
      </c>
      <c r="CB210" s="202">
        <v>0</v>
      </c>
      <c r="CZ210" s="167">
        <v>0</v>
      </c>
    </row>
    <row r="211" spans="1:104" ht="12.75">
      <c r="A211" s="196">
        <v>164</v>
      </c>
      <c r="B211" s="197" t="s">
        <v>459</v>
      </c>
      <c r="C211" s="198" t="s">
        <v>460</v>
      </c>
      <c r="D211" s="199" t="s">
        <v>244</v>
      </c>
      <c r="E211" s="200">
        <v>1</v>
      </c>
      <c r="F211" s="200">
        <v>0</v>
      </c>
      <c r="G211" s="201">
        <f>E211*F211</f>
        <v>0</v>
      </c>
      <c r="O211" s="195">
        <v>2</v>
      </c>
      <c r="AA211" s="167">
        <v>12</v>
      </c>
      <c r="AB211" s="167">
        <v>0</v>
      </c>
      <c r="AC211" s="167">
        <v>161</v>
      </c>
      <c r="AZ211" s="167">
        <v>2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12</v>
      </c>
      <c r="CB211" s="202">
        <v>0</v>
      </c>
      <c r="CZ211" s="167">
        <v>0</v>
      </c>
    </row>
    <row r="212" spans="1:104" ht="12.75">
      <c r="A212" s="196">
        <v>165</v>
      </c>
      <c r="B212" s="197" t="s">
        <v>461</v>
      </c>
      <c r="C212" s="198" t="s">
        <v>462</v>
      </c>
      <c r="D212" s="199" t="s">
        <v>244</v>
      </c>
      <c r="E212" s="200">
        <v>1</v>
      </c>
      <c r="F212" s="200">
        <v>0</v>
      </c>
      <c r="G212" s="201">
        <f>E212*F212</f>
        <v>0</v>
      </c>
      <c r="O212" s="195">
        <v>2</v>
      </c>
      <c r="AA212" s="167">
        <v>12</v>
      </c>
      <c r="AB212" s="167">
        <v>0</v>
      </c>
      <c r="AC212" s="167">
        <v>162</v>
      </c>
      <c r="AZ212" s="167">
        <v>2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12</v>
      </c>
      <c r="CB212" s="202">
        <v>0</v>
      </c>
      <c r="CZ212" s="167">
        <v>0</v>
      </c>
    </row>
    <row r="213" spans="1:104" ht="22.5">
      <c r="A213" s="196">
        <v>166</v>
      </c>
      <c r="B213" s="197" t="s">
        <v>463</v>
      </c>
      <c r="C213" s="198" t="s">
        <v>464</v>
      </c>
      <c r="D213" s="199" t="s">
        <v>95</v>
      </c>
      <c r="E213" s="200">
        <v>758.2197</v>
      </c>
      <c r="F213" s="200">
        <v>0</v>
      </c>
      <c r="G213" s="201">
        <f>E213*F213</f>
        <v>0</v>
      </c>
      <c r="O213" s="195">
        <v>2</v>
      </c>
      <c r="AA213" s="167">
        <v>12</v>
      </c>
      <c r="AB213" s="167">
        <v>0</v>
      </c>
      <c r="AC213" s="167">
        <v>273</v>
      </c>
      <c r="AZ213" s="167">
        <v>2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12</v>
      </c>
      <c r="CB213" s="202">
        <v>0</v>
      </c>
      <c r="CZ213" s="167">
        <v>0.0036</v>
      </c>
    </row>
    <row r="214" spans="1:104" ht="12.75">
      <c r="A214" s="196">
        <v>167</v>
      </c>
      <c r="B214" s="197" t="s">
        <v>465</v>
      </c>
      <c r="C214" s="198" t="s">
        <v>466</v>
      </c>
      <c r="D214" s="199" t="s">
        <v>61</v>
      </c>
      <c r="E214" s="200"/>
      <c r="F214" s="200">
        <v>0</v>
      </c>
      <c r="G214" s="201">
        <f>E214*F214</f>
        <v>0</v>
      </c>
      <c r="O214" s="195">
        <v>2</v>
      </c>
      <c r="AA214" s="167">
        <v>7</v>
      </c>
      <c r="AB214" s="167">
        <v>1002</v>
      </c>
      <c r="AC214" s="167">
        <v>5</v>
      </c>
      <c r="AZ214" s="167">
        <v>2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7</v>
      </c>
      <c r="CB214" s="202">
        <v>1002</v>
      </c>
      <c r="CZ214" s="167">
        <v>0</v>
      </c>
    </row>
    <row r="215" spans="1:57" ht="12.75">
      <c r="A215" s="203"/>
      <c r="B215" s="204" t="s">
        <v>76</v>
      </c>
      <c r="C215" s="205" t="str">
        <f>CONCATENATE(B187," ",C187)</f>
        <v>767 Konstrukce zámečnické</v>
      </c>
      <c r="D215" s="206"/>
      <c r="E215" s="207"/>
      <c r="F215" s="208"/>
      <c r="G215" s="209">
        <f>SUM(G187:G214)</f>
        <v>0</v>
      </c>
      <c r="O215" s="195">
        <v>4</v>
      </c>
      <c r="BA215" s="210">
        <f>SUM(BA187:BA214)</f>
        <v>0</v>
      </c>
      <c r="BB215" s="210">
        <f>SUM(BB187:BB214)</f>
        <v>0</v>
      </c>
      <c r="BC215" s="210">
        <f>SUM(BC187:BC214)</f>
        <v>0</v>
      </c>
      <c r="BD215" s="210">
        <f>SUM(BD187:BD214)</f>
        <v>0</v>
      </c>
      <c r="BE215" s="210">
        <f>SUM(BE187:BE214)</f>
        <v>0</v>
      </c>
    </row>
    <row r="216" spans="1:15" ht="12.75">
      <c r="A216" s="188" t="s">
        <v>72</v>
      </c>
      <c r="B216" s="189" t="s">
        <v>467</v>
      </c>
      <c r="C216" s="190" t="s">
        <v>468</v>
      </c>
      <c r="D216" s="191"/>
      <c r="E216" s="192"/>
      <c r="F216" s="192"/>
      <c r="G216" s="193"/>
      <c r="H216" s="194"/>
      <c r="I216" s="194"/>
      <c r="O216" s="195">
        <v>1</v>
      </c>
    </row>
    <row r="217" spans="1:104" ht="12.75">
      <c r="A217" s="196">
        <v>168</v>
      </c>
      <c r="B217" s="197" t="s">
        <v>469</v>
      </c>
      <c r="C217" s="198" t="s">
        <v>470</v>
      </c>
      <c r="D217" s="199" t="s">
        <v>95</v>
      </c>
      <c r="E217" s="200">
        <v>139.16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7</v>
      </c>
      <c r="AC217" s="167">
        <v>7</v>
      </c>
      <c r="AZ217" s="167">
        <v>2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</v>
      </c>
      <c r="CB217" s="202">
        <v>7</v>
      </c>
      <c r="CZ217" s="167">
        <v>0.00021</v>
      </c>
    </row>
    <row r="218" spans="1:104" ht="12.75">
      <c r="A218" s="196">
        <v>169</v>
      </c>
      <c r="B218" s="197" t="s">
        <v>471</v>
      </c>
      <c r="C218" s="198" t="s">
        <v>472</v>
      </c>
      <c r="D218" s="199" t="s">
        <v>142</v>
      </c>
      <c r="E218" s="200">
        <v>22.4</v>
      </c>
      <c r="F218" s="200">
        <v>0</v>
      </c>
      <c r="G218" s="201">
        <f>E218*F218</f>
        <v>0</v>
      </c>
      <c r="O218" s="195">
        <v>2</v>
      </c>
      <c r="AA218" s="167">
        <v>1</v>
      </c>
      <c r="AB218" s="167">
        <v>7</v>
      </c>
      <c r="AC218" s="167">
        <v>7</v>
      </c>
      <c r="AZ218" s="167">
        <v>2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1</v>
      </c>
      <c r="CB218" s="202">
        <v>7</v>
      </c>
      <c r="CZ218" s="167">
        <v>0.00044</v>
      </c>
    </row>
    <row r="219" spans="1:104" ht="12.75">
      <c r="A219" s="196">
        <v>170</v>
      </c>
      <c r="B219" s="197" t="s">
        <v>473</v>
      </c>
      <c r="C219" s="198" t="s">
        <v>474</v>
      </c>
      <c r="D219" s="199" t="s">
        <v>142</v>
      </c>
      <c r="E219" s="200">
        <v>72.9</v>
      </c>
      <c r="F219" s="200">
        <v>0</v>
      </c>
      <c r="G219" s="201">
        <f>E219*F219</f>
        <v>0</v>
      </c>
      <c r="O219" s="195">
        <v>2</v>
      </c>
      <c r="AA219" s="167">
        <v>1</v>
      </c>
      <c r="AB219" s="167">
        <v>7</v>
      </c>
      <c r="AC219" s="167">
        <v>7</v>
      </c>
      <c r="AZ219" s="167">
        <v>2</v>
      </c>
      <c r="BA219" s="167">
        <f>IF(AZ219=1,G219,0)</f>
        <v>0</v>
      </c>
      <c r="BB219" s="167">
        <f>IF(AZ219=2,G219,0)</f>
        <v>0</v>
      </c>
      <c r="BC219" s="167">
        <f>IF(AZ219=3,G219,0)</f>
        <v>0</v>
      </c>
      <c r="BD219" s="167">
        <f>IF(AZ219=4,G219,0)</f>
        <v>0</v>
      </c>
      <c r="BE219" s="167">
        <f>IF(AZ219=5,G219,0)</f>
        <v>0</v>
      </c>
      <c r="CA219" s="202">
        <v>1</v>
      </c>
      <c r="CB219" s="202">
        <v>7</v>
      </c>
      <c r="CZ219" s="167">
        <v>0.00011</v>
      </c>
    </row>
    <row r="220" spans="1:104" ht="12.75">
      <c r="A220" s="196">
        <v>171</v>
      </c>
      <c r="B220" s="197" t="s">
        <v>475</v>
      </c>
      <c r="C220" s="198" t="s">
        <v>476</v>
      </c>
      <c r="D220" s="199" t="s">
        <v>95</v>
      </c>
      <c r="E220" s="200">
        <v>33.16</v>
      </c>
      <c r="F220" s="200">
        <v>0</v>
      </c>
      <c r="G220" s="201">
        <f>E220*F220</f>
        <v>0</v>
      </c>
      <c r="O220" s="195">
        <v>2</v>
      </c>
      <c r="AA220" s="167">
        <v>1</v>
      </c>
      <c r="AB220" s="167">
        <v>7</v>
      </c>
      <c r="AC220" s="167">
        <v>7</v>
      </c>
      <c r="AZ220" s="167">
        <v>2</v>
      </c>
      <c r="BA220" s="167">
        <f>IF(AZ220=1,G220,0)</f>
        <v>0</v>
      </c>
      <c r="BB220" s="167">
        <f>IF(AZ220=2,G220,0)</f>
        <v>0</v>
      </c>
      <c r="BC220" s="167">
        <f>IF(AZ220=3,G220,0)</f>
        <v>0</v>
      </c>
      <c r="BD220" s="167">
        <f>IF(AZ220=4,G220,0)</f>
        <v>0</v>
      </c>
      <c r="BE220" s="167">
        <f>IF(AZ220=5,G220,0)</f>
        <v>0</v>
      </c>
      <c r="CA220" s="202">
        <v>1</v>
      </c>
      <c r="CB220" s="202">
        <v>7</v>
      </c>
      <c r="CZ220" s="167">
        <v>0</v>
      </c>
    </row>
    <row r="221" spans="1:104" ht="12.75">
      <c r="A221" s="196">
        <v>172</v>
      </c>
      <c r="B221" s="197" t="s">
        <v>477</v>
      </c>
      <c r="C221" s="198" t="s">
        <v>478</v>
      </c>
      <c r="D221" s="199" t="s">
        <v>95</v>
      </c>
      <c r="E221" s="200">
        <v>139.16</v>
      </c>
      <c r="F221" s="200">
        <v>0</v>
      </c>
      <c r="G221" s="201">
        <f>E221*F221</f>
        <v>0</v>
      </c>
      <c r="O221" s="195">
        <v>2</v>
      </c>
      <c r="AA221" s="167">
        <v>1</v>
      </c>
      <c r="AB221" s="167">
        <v>7</v>
      </c>
      <c r="AC221" s="167">
        <v>7</v>
      </c>
      <c r="AZ221" s="167">
        <v>2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202">
        <v>1</v>
      </c>
      <c r="CB221" s="202">
        <v>7</v>
      </c>
      <c r="CZ221" s="167">
        <v>0.0012</v>
      </c>
    </row>
    <row r="222" spans="1:104" ht="12.75">
      <c r="A222" s="196">
        <v>173</v>
      </c>
      <c r="B222" s="197" t="s">
        <v>479</v>
      </c>
      <c r="C222" s="198" t="s">
        <v>480</v>
      </c>
      <c r="D222" s="199" t="s">
        <v>95</v>
      </c>
      <c r="E222" s="200">
        <v>139.16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7</v>
      </c>
      <c r="AC222" s="167">
        <v>7</v>
      </c>
      <c r="AZ222" s="167">
        <v>2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7</v>
      </c>
      <c r="CZ222" s="167">
        <v>0.0008</v>
      </c>
    </row>
    <row r="223" spans="1:104" ht="22.5">
      <c r="A223" s="196">
        <v>174</v>
      </c>
      <c r="B223" s="197" t="s">
        <v>481</v>
      </c>
      <c r="C223" s="198" t="s">
        <v>482</v>
      </c>
      <c r="D223" s="199" t="s">
        <v>95</v>
      </c>
      <c r="E223" s="200">
        <v>107.97</v>
      </c>
      <c r="F223" s="200">
        <v>0</v>
      </c>
      <c r="G223" s="201">
        <f>E223*F223</f>
        <v>0</v>
      </c>
      <c r="O223" s="195">
        <v>2</v>
      </c>
      <c r="AA223" s="167">
        <v>2</v>
      </c>
      <c r="AB223" s="167">
        <v>7</v>
      </c>
      <c r="AC223" s="167">
        <v>7</v>
      </c>
      <c r="AZ223" s="167">
        <v>2</v>
      </c>
      <c r="BA223" s="167">
        <f>IF(AZ223=1,G223,0)</f>
        <v>0</v>
      </c>
      <c r="BB223" s="167">
        <f>IF(AZ223=2,G223,0)</f>
        <v>0</v>
      </c>
      <c r="BC223" s="167">
        <f>IF(AZ223=3,G223,0)</f>
        <v>0</v>
      </c>
      <c r="BD223" s="167">
        <f>IF(AZ223=4,G223,0)</f>
        <v>0</v>
      </c>
      <c r="BE223" s="167">
        <f>IF(AZ223=5,G223,0)</f>
        <v>0</v>
      </c>
      <c r="CA223" s="202">
        <v>2</v>
      </c>
      <c r="CB223" s="202">
        <v>7</v>
      </c>
      <c r="CZ223" s="167">
        <v>0.06876</v>
      </c>
    </row>
    <row r="224" spans="1:104" ht="22.5">
      <c r="A224" s="196">
        <v>175</v>
      </c>
      <c r="B224" s="197" t="s">
        <v>483</v>
      </c>
      <c r="C224" s="198" t="s">
        <v>484</v>
      </c>
      <c r="D224" s="199" t="s">
        <v>95</v>
      </c>
      <c r="E224" s="200">
        <v>33.16</v>
      </c>
      <c r="F224" s="200">
        <v>0</v>
      </c>
      <c r="G224" s="201">
        <f>E224*F224</f>
        <v>0</v>
      </c>
      <c r="O224" s="195">
        <v>2</v>
      </c>
      <c r="AA224" s="167">
        <v>2</v>
      </c>
      <c r="AB224" s="167">
        <v>7</v>
      </c>
      <c r="AC224" s="167">
        <v>7</v>
      </c>
      <c r="AZ224" s="167">
        <v>2</v>
      </c>
      <c r="BA224" s="167">
        <f>IF(AZ224=1,G224,0)</f>
        <v>0</v>
      </c>
      <c r="BB224" s="167">
        <f>IF(AZ224=2,G224,0)</f>
        <v>0</v>
      </c>
      <c r="BC224" s="167">
        <f>IF(AZ224=3,G224,0)</f>
        <v>0</v>
      </c>
      <c r="BD224" s="167">
        <f>IF(AZ224=4,G224,0)</f>
        <v>0</v>
      </c>
      <c r="BE224" s="167">
        <f>IF(AZ224=5,G224,0)</f>
        <v>0</v>
      </c>
      <c r="CA224" s="202">
        <v>2</v>
      </c>
      <c r="CB224" s="202">
        <v>7</v>
      </c>
      <c r="CZ224" s="167">
        <v>0.00392</v>
      </c>
    </row>
    <row r="225" spans="1:104" ht="12.75">
      <c r="A225" s="196">
        <v>176</v>
      </c>
      <c r="B225" s="197" t="s">
        <v>485</v>
      </c>
      <c r="C225" s="198" t="s">
        <v>486</v>
      </c>
      <c r="D225" s="199" t="s">
        <v>95</v>
      </c>
      <c r="E225" s="200">
        <v>300.38</v>
      </c>
      <c r="F225" s="200">
        <v>0</v>
      </c>
      <c r="G225" s="201">
        <f>E225*F225</f>
        <v>0</v>
      </c>
      <c r="O225" s="195">
        <v>2</v>
      </c>
      <c r="AA225" s="167">
        <v>2</v>
      </c>
      <c r="AB225" s="167">
        <v>7</v>
      </c>
      <c r="AC225" s="167">
        <v>7</v>
      </c>
      <c r="AZ225" s="167">
        <v>2</v>
      </c>
      <c r="BA225" s="167">
        <f>IF(AZ225=1,G225,0)</f>
        <v>0</v>
      </c>
      <c r="BB225" s="167">
        <f>IF(AZ225=2,G225,0)</f>
        <v>0</v>
      </c>
      <c r="BC225" s="167">
        <f>IF(AZ225=3,G225,0)</f>
        <v>0</v>
      </c>
      <c r="BD225" s="167">
        <f>IF(AZ225=4,G225,0)</f>
        <v>0</v>
      </c>
      <c r="BE225" s="167">
        <f>IF(AZ225=5,G225,0)</f>
        <v>0</v>
      </c>
      <c r="CA225" s="202">
        <v>2</v>
      </c>
      <c r="CB225" s="202">
        <v>7</v>
      </c>
      <c r="CZ225" s="167">
        <v>0</v>
      </c>
    </row>
    <row r="226" spans="1:104" ht="22.5">
      <c r="A226" s="196">
        <v>177</v>
      </c>
      <c r="B226" s="197" t="s">
        <v>487</v>
      </c>
      <c r="C226" s="198" t="s">
        <v>488</v>
      </c>
      <c r="D226" s="199" t="s">
        <v>95</v>
      </c>
      <c r="E226" s="200">
        <v>129.564</v>
      </c>
      <c r="F226" s="200">
        <v>0</v>
      </c>
      <c r="G226" s="201">
        <f>E226*F226</f>
        <v>0</v>
      </c>
      <c r="O226" s="195">
        <v>2</v>
      </c>
      <c r="AA226" s="167">
        <v>12</v>
      </c>
      <c r="AB226" s="167">
        <v>0</v>
      </c>
      <c r="AC226" s="167">
        <v>4</v>
      </c>
      <c r="AZ226" s="167">
        <v>2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12</v>
      </c>
      <c r="CB226" s="202">
        <v>0</v>
      </c>
      <c r="CZ226" s="167">
        <v>0.03</v>
      </c>
    </row>
    <row r="227" spans="1:104" ht="22.5">
      <c r="A227" s="196">
        <v>178</v>
      </c>
      <c r="B227" s="197" t="s">
        <v>489</v>
      </c>
      <c r="C227" s="198" t="s">
        <v>490</v>
      </c>
      <c r="D227" s="199" t="s">
        <v>95</v>
      </c>
      <c r="E227" s="200">
        <v>39.792</v>
      </c>
      <c r="F227" s="200">
        <v>0</v>
      </c>
      <c r="G227" s="201">
        <f>E227*F227</f>
        <v>0</v>
      </c>
      <c r="O227" s="195">
        <v>2</v>
      </c>
      <c r="AA227" s="167">
        <v>12</v>
      </c>
      <c r="AB227" s="167">
        <v>0</v>
      </c>
      <c r="AC227" s="167">
        <v>180</v>
      </c>
      <c r="AZ227" s="167">
        <v>2</v>
      </c>
      <c r="BA227" s="167">
        <f>IF(AZ227=1,G227,0)</f>
        <v>0</v>
      </c>
      <c r="BB227" s="167">
        <f>IF(AZ227=2,G227,0)</f>
        <v>0</v>
      </c>
      <c r="BC227" s="167">
        <f>IF(AZ227=3,G227,0)</f>
        <v>0</v>
      </c>
      <c r="BD227" s="167">
        <f>IF(AZ227=4,G227,0)</f>
        <v>0</v>
      </c>
      <c r="BE227" s="167">
        <f>IF(AZ227=5,G227,0)</f>
        <v>0</v>
      </c>
      <c r="CA227" s="202">
        <v>12</v>
      </c>
      <c r="CB227" s="202">
        <v>0</v>
      </c>
      <c r="CZ227" s="167">
        <v>0</v>
      </c>
    </row>
    <row r="228" spans="1:104" ht="12.75">
      <c r="A228" s="196">
        <v>179</v>
      </c>
      <c r="B228" s="197" t="s">
        <v>491</v>
      </c>
      <c r="C228" s="198" t="s">
        <v>492</v>
      </c>
      <c r="D228" s="199" t="s">
        <v>61</v>
      </c>
      <c r="E228" s="200"/>
      <c r="F228" s="200">
        <v>0</v>
      </c>
      <c r="G228" s="201">
        <f>E228*F228</f>
        <v>0</v>
      </c>
      <c r="O228" s="195">
        <v>2</v>
      </c>
      <c r="AA228" s="167">
        <v>7</v>
      </c>
      <c r="AB228" s="167">
        <v>1002</v>
      </c>
      <c r="AC228" s="167">
        <v>5</v>
      </c>
      <c r="AZ228" s="167">
        <v>2</v>
      </c>
      <c r="BA228" s="167">
        <f>IF(AZ228=1,G228,0)</f>
        <v>0</v>
      </c>
      <c r="BB228" s="167">
        <f>IF(AZ228=2,G228,0)</f>
        <v>0</v>
      </c>
      <c r="BC228" s="167">
        <f>IF(AZ228=3,G228,0)</f>
        <v>0</v>
      </c>
      <c r="BD228" s="167">
        <f>IF(AZ228=4,G228,0)</f>
        <v>0</v>
      </c>
      <c r="BE228" s="167">
        <f>IF(AZ228=5,G228,0)</f>
        <v>0</v>
      </c>
      <c r="CA228" s="202">
        <v>7</v>
      </c>
      <c r="CB228" s="202">
        <v>1002</v>
      </c>
      <c r="CZ228" s="167">
        <v>0</v>
      </c>
    </row>
    <row r="229" spans="1:57" ht="12.75">
      <c r="A229" s="203"/>
      <c r="B229" s="204" t="s">
        <v>76</v>
      </c>
      <c r="C229" s="205" t="str">
        <f>CONCATENATE(B216," ",C216)</f>
        <v>771 Podlahy z dlaždic a obklady</v>
      </c>
      <c r="D229" s="206"/>
      <c r="E229" s="207"/>
      <c r="F229" s="208"/>
      <c r="G229" s="209">
        <f>SUM(G216:G228)</f>
        <v>0</v>
      </c>
      <c r="O229" s="195">
        <v>4</v>
      </c>
      <c r="BA229" s="210">
        <f>SUM(BA216:BA228)</f>
        <v>0</v>
      </c>
      <c r="BB229" s="210">
        <f>SUM(BB216:BB228)</f>
        <v>0</v>
      </c>
      <c r="BC229" s="210">
        <f>SUM(BC216:BC228)</f>
        <v>0</v>
      </c>
      <c r="BD229" s="210">
        <f>SUM(BD216:BD228)</f>
        <v>0</v>
      </c>
      <c r="BE229" s="210">
        <f>SUM(BE216:BE228)</f>
        <v>0</v>
      </c>
    </row>
    <row r="230" spans="1:15" ht="12.75">
      <c r="A230" s="188" t="s">
        <v>72</v>
      </c>
      <c r="B230" s="189" t="s">
        <v>493</v>
      </c>
      <c r="C230" s="190" t="s">
        <v>494</v>
      </c>
      <c r="D230" s="191"/>
      <c r="E230" s="192"/>
      <c r="F230" s="192"/>
      <c r="G230" s="193"/>
      <c r="H230" s="194"/>
      <c r="I230" s="194"/>
      <c r="O230" s="195">
        <v>1</v>
      </c>
    </row>
    <row r="231" spans="1:104" ht="12.75">
      <c r="A231" s="196">
        <v>180</v>
      </c>
      <c r="B231" s="197" t="s">
        <v>495</v>
      </c>
      <c r="C231" s="198" t="s">
        <v>496</v>
      </c>
      <c r="D231" s="199" t="s">
        <v>95</v>
      </c>
      <c r="E231" s="200">
        <v>522.85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7</v>
      </c>
      <c r="AC231" s="167">
        <v>7</v>
      </c>
      <c r="AZ231" s="167">
        <v>2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</v>
      </c>
      <c r="CB231" s="202">
        <v>7</v>
      </c>
      <c r="CZ231" s="167">
        <v>0</v>
      </c>
    </row>
    <row r="232" spans="1:104" ht="22.5">
      <c r="A232" s="196">
        <v>181</v>
      </c>
      <c r="B232" s="197" t="s">
        <v>497</v>
      </c>
      <c r="C232" s="198" t="s">
        <v>498</v>
      </c>
      <c r="D232" s="199" t="s">
        <v>142</v>
      </c>
      <c r="E232" s="200">
        <v>206.65</v>
      </c>
      <c r="F232" s="200">
        <v>0</v>
      </c>
      <c r="G232" s="201">
        <f>E232*F232</f>
        <v>0</v>
      </c>
      <c r="O232" s="195">
        <v>2</v>
      </c>
      <c r="AA232" s="167">
        <v>1</v>
      </c>
      <c r="AB232" s="167">
        <v>7</v>
      </c>
      <c r="AC232" s="167">
        <v>7</v>
      </c>
      <c r="AZ232" s="167">
        <v>2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202">
        <v>1</v>
      </c>
      <c r="CB232" s="202">
        <v>7</v>
      </c>
      <c r="CZ232" s="167">
        <v>3E-05</v>
      </c>
    </row>
    <row r="233" spans="1:104" ht="12.75">
      <c r="A233" s="196">
        <v>182</v>
      </c>
      <c r="B233" s="197" t="s">
        <v>499</v>
      </c>
      <c r="C233" s="198" t="s">
        <v>500</v>
      </c>
      <c r="D233" s="199" t="s">
        <v>142</v>
      </c>
      <c r="E233" s="200">
        <v>123.625</v>
      </c>
      <c r="F233" s="200">
        <v>0</v>
      </c>
      <c r="G233" s="201">
        <f>E233*F233</f>
        <v>0</v>
      </c>
      <c r="O233" s="195">
        <v>2</v>
      </c>
      <c r="AA233" s="167">
        <v>1</v>
      </c>
      <c r="AB233" s="167">
        <v>7</v>
      </c>
      <c r="AC233" s="167">
        <v>7</v>
      </c>
      <c r="AZ233" s="167">
        <v>2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1</v>
      </c>
      <c r="CB233" s="202">
        <v>7</v>
      </c>
      <c r="CZ233" s="167">
        <v>0.00019</v>
      </c>
    </row>
    <row r="234" spans="1:104" ht="12.75">
      <c r="A234" s="196">
        <v>183</v>
      </c>
      <c r="B234" s="197" t="s">
        <v>501</v>
      </c>
      <c r="C234" s="198" t="s">
        <v>502</v>
      </c>
      <c r="D234" s="199" t="s">
        <v>95</v>
      </c>
      <c r="E234" s="200">
        <v>278.66</v>
      </c>
      <c r="F234" s="200">
        <v>0</v>
      </c>
      <c r="G234" s="201">
        <f>E234*F234</f>
        <v>0</v>
      </c>
      <c r="O234" s="195">
        <v>2</v>
      </c>
      <c r="AA234" s="167">
        <v>1</v>
      </c>
      <c r="AB234" s="167">
        <v>0</v>
      </c>
      <c r="AC234" s="167">
        <v>0</v>
      </c>
      <c r="AZ234" s="167">
        <v>2</v>
      </c>
      <c r="BA234" s="167">
        <f>IF(AZ234=1,G234,0)</f>
        <v>0</v>
      </c>
      <c r="BB234" s="167">
        <f>IF(AZ234=2,G234,0)</f>
        <v>0</v>
      </c>
      <c r="BC234" s="167">
        <f>IF(AZ234=3,G234,0)</f>
        <v>0</v>
      </c>
      <c r="BD234" s="167">
        <f>IF(AZ234=4,G234,0)</f>
        <v>0</v>
      </c>
      <c r="BE234" s="167">
        <f>IF(AZ234=5,G234,0)</f>
        <v>0</v>
      </c>
      <c r="CA234" s="202">
        <v>1</v>
      </c>
      <c r="CB234" s="202">
        <v>0</v>
      </c>
      <c r="CZ234" s="167">
        <v>0.00408</v>
      </c>
    </row>
    <row r="235" spans="1:104" ht="22.5">
      <c r="A235" s="196">
        <v>184</v>
      </c>
      <c r="B235" s="197" t="s">
        <v>503</v>
      </c>
      <c r="C235" s="198" t="s">
        <v>504</v>
      </c>
      <c r="D235" s="199" t="s">
        <v>95</v>
      </c>
      <c r="E235" s="200">
        <v>4.21</v>
      </c>
      <c r="F235" s="200">
        <v>0</v>
      </c>
      <c r="G235" s="201">
        <f>E235*F235</f>
        <v>0</v>
      </c>
      <c r="O235" s="195">
        <v>2</v>
      </c>
      <c r="AA235" s="167">
        <v>1</v>
      </c>
      <c r="AB235" s="167">
        <v>7</v>
      </c>
      <c r="AC235" s="167">
        <v>7</v>
      </c>
      <c r="AZ235" s="167">
        <v>2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1</v>
      </c>
      <c r="CB235" s="202">
        <v>7</v>
      </c>
      <c r="CZ235" s="167">
        <v>0.00052</v>
      </c>
    </row>
    <row r="236" spans="1:104" ht="12.75">
      <c r="A236" s="196">
        <v>185</v>
      </c>
      <c r="B236" s="197" t="s">
        <v>505</v>
      </c>
      <c r="C236" s="198" t="s">
        <v>506</v>
      </c>
      <c r="D236" s="199" t="s">
        <v>95</v>
      </c>
      <c r="E236" s="200">
        <v>194.15</v>
      </c>
      <c r="F236" s="200">
        <v>0</v>
      </c>
      <c r="G236" s="201">
        <f>E236*F236</f>
        <v>0</v>
      </c>
      <c r="O236" s="195">
        <v>2</v>
      </c>
      <c r="AA236" s="167">
        <v>1</v>
      </c>
      <c r="AB236" s="167">
        <v>7</v>
      </c>
      <c r="AC236" s="167">
        <v>7</v>
      </c>
      <c r="AZ236" s="167">
        <v>2</v>
      </c>
      <c r="BA236" s="167">
        <f>IF(AZ236=1,G236,0)</f>
        <v>0</v>
      </c>
      <c r="BB236" s="167">
        <f>IF(AZ236=2,G236,0)</f>
        <v>0</v>
      </c>
      <c r="BC236" s="167">
        <f>IF(AZ236=3,G236,0)</f>
        <v>0</v>
      </c>
      <c r="BD236" s="167">
        <f>IF(AZ236=4,G236,0)</f>
        <v>0</v>
      </c>
      <c r="BE236" s="167">
        <f>IF(AZ236=5,G236,0)</f>
        <v>0</v>
      </c>
      <c r="CA236" s="202">
        <v>1</v>
      </c>
      <c r="CB236" s="202">
        <v>7</v>
      </c>
      <c r="CZ236" s="167">
        <v>0.00035</v>
      </c>
    </row>
    <row r="237" spans="1:104" ht="12.75">
      <c r="A237" s="196">
        <v>186</v>
      </c>
      <c r="B237" s="197" t="s">
        <v>507</v>
      </c>
      <c r="C237" s="198" t="s">
        <v>508</v>
      </c>
      <c r="D237" s="199" t="s">
        <v>95</v>
      </c>
      <c r="E237" s="200">
        <v>232.98</v>
      </c>
      <c r="F237" s="200">
        <v>0</v>
      </c>
      <c r="G237" s="201">
        <f>E237*F237</f>
        <v>0</v>
      </c>
      <c r="O237" s="195">
        <v>2</v>
      </c>
      <c r="AA237" s="167">
        <v>12</v>
      </c>
      <c r="AB237" s="167">
        <v>0</v>
      </c>
      <c r="AC237" s="167">
        <v>188</v>
      </c>
      <c r="AZ237" s="167">
        <v>2</v>
      </c>
      <c r="BA237" s="167">
        <f>IF(AZ237=1,G237,0)</f>
        <v>0</v>
      </c>
      <c r="BB237" s="167">
        <f>IF(AZ237=2,G237,0)</f>
        <v>0</v>
      </c>
      <c r="BC237" s="167">
        <f>IF(AZ237=3,G237,0)</f>
        <v>0</v>
      </c>
      <c r="BD237" s="167">
        <f>IF(AZ237=4,G237,0)</f>
        <v>0</v>
      </c>
      <c r="BE237" s="167">
        <f>IF(AZ237=5,G237,0)</f>
        <v>0</v>
      </c>
      <c r="CA237" s="202">
        <v>12</v>
      </c>
      <c r="CB237" s="202">
        <v>0</v>
      </c>
      <c r="CZ237" s="167">
        <v>0</v>
      </c>
    </row>
    <row r="238" spans="1:104" ht="12.75">
      <c r="A238" s="196">
        <v>187</v>
      </c>
      <c r="B238" s="197" t="s">
        <v>509</v>
      </c>
      <c r="C238" s="198" t="s">
        <v>510</v>
      </c>
      <c r="D238" s="199" t="s">
        <v>142</v>
      </c>
      <c r="E238" s="200">
        <v>160.7125</v>
      </c>
      <c r="F238" s="200">
        <v>0</v>
      </c>
      <c r="G238" s="201">
        <f>E238*F238</f>
        <v>0</v>
      </c>
      <c r="O238" s="195">
        <v>2</v>
      </c>
      <c r="AA238" s="167">
        <v>12</v>
      </c>
      <c r="AB238" s="167">
        <v>0</v>
      </c>
      <c r="AC238" s="167">
        <v>189</v>
      </c>
      <c r="AZ238" s="167">
        <v>2</v>
      </c>
      <c r="BA238" s="167">
        <f>IF(AZ238=1,G238,0)</f>
        <v>0</v>
      </c>
      <c r="BB238" s="167">
        <f>IF(AZ238=2,G238,0)</f>
        <v>0</v>
      </c>
      <c r="BC238" s="167">
        <f>IF(AZ238=3,G238,0)</f>
        <v>0</v>
      </c>
      <c r="BD238" s="167">
        <f>IF(AZ238=4,G238,0)</f>
        <v>0</v>
      </c>
      <c r="BE238" s="167">
        <f>IF(AZ238=5,G238,0)</f>
        <v>0</v>
      </c>
      <c r="CA238" s="202">
        <v>12</v>
      </c>
      <c r="CB238" s="202">
        <v>0</v>
      </c>
      <c r="CZ238" s="167">
        <v>0</v>
      </c>
    </row>
    <row r="239" spans="1:104" ht="12.75">
      <c r="A239" s="196">
        <v>188</v>
      </c>
      <c r="B239" s="197" t="s">
        <v>511</v>
      </c>
      <c r="C239" s="198" t="s">
        <v>512</v>
      </c>
      <c r="D239" s="199" t="s">
        <v>95</v>
      </c>
      <c r="E239" s="200">
        <v>334.392</v>
      </c>
      <c r="F239" s="200">
        <v>0</v>
      </c>
      <c r="G239" s="201">
        <f>E239*F239</f>
        <v>0</v>
      </c>
      <c r="O239" s="195">
        <v>2</v>
      </c>
      <c r="AA239" s="167">
        <v>12</v>
      </c>
      <c r="AB239" s="167">
        <v>0</v>
      </c>
      <c r="AC239" s="167">
        <v>30</v>
      </c>
      <c r="AZ239" s="167">
        <v>2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12</v>
      </c>
      <c r="CB239" s="202">
        <v>0</v>
      </c>
      <c r="CZ239" s="167">
        <v>0</v>
      </c>
    </row>
    <row r="240" spans="1:104" ht="12.75">
      <c r="A240" s="196">
        <v>189</v>
      </c>
      <c r="B240" s="197" t="s">
        <v>513</v>
      </c>
      <c r="C240" s="198" t="s">
        <v>514</v>
      </c>
      <c r="D240" s="199" t="s">
        <v>515</v>
      </c>
      <c r="E240" s="200">
        <v>345.8</v>
      </c>
      <c r="F240" s="200">
        <v>0</v>
      </c>
      <c r="G240" s="201">
        <f>E240*F240</f>
        <v>0</v>
      </c>
      <c r="O240" s="195">
        <v>2</v>
      </c>
      <c r="AA240" s="167">
        <v>12</v>
      </c>
      <c r="AB240" s="167">
        <v>0</v>
      </c>
      <c r="AC240" s="167">
        <v>31</v>
      </c>
      <c r="AZ240" s="167">
        <v>2</v>
      </c>
      <c r="BA240" s="167">
        <f>IF(AZ240=1,G240,0)</f>
        <v>0</v>
      </c>
      <c r="BB240" s="167">
        <f>IF(AZ240=2,G240,0)</f>
        <v>0</v>
      </c>
      <c r="BC240" s="167">
        <f>IF(AZ240=3,G240,0)</f>
        <v>0</v>
      </c>
      <c r="BD240" s="167">
        <f>IF(AZ240=4,G240,0)</f>
        <v>0</v>
      </c>
      <c r="BE240" s="167">
        <f>IF(AZ240=5,G240,0)</f>
        <v>0</v>
      </c>
      <c r="CA240" s="202">
        <v>12</v>
      </c>
      <c r="CB240" s="202">
        <v>0</v>
      </c>
      <c r="CZ240" s="167">
        <v>0</v>
      </c>
    </row>
    <row r="241" spans="1:104" ht="12.75">
      <c r="A241" s="196">
        <v>190</v>
      </c>
      <c r="B241" s="197" t="s">
        <v>516</v>
      </c>
      <c r="C241" s="198" t="s">
        <v>517</v>
      </c>
      <c r="D241" s="199" t="s">
        <v>95</v>
      </c>
      <c r="E241" s="200">
        <v>5.052</v>
      </c>
      <c r="F241" s="200">
        <v>0</v>
      </c>
      <c r="G241" s="201">
        <f>E241*F241</f>
        <v>0</v>
      </c>
      <c r="O241" s="195">
        <v>2</v>
      </c>
      <c r="AA241" s="167">
        <v>12</v>
      </c>
      <c r="AB241" s="167">
        <v>0</v>
      </c>
      <c r="AC241" s="167">
        <v>221</v>
      </c>
      <c r="AZ241" s="167">
        <v>2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12</v>
      </c>
      <c r="CB241" s="202">
        <v>0</v>
      </c>
      <c r="CZ241" s="167">
        <v>0.0042</v>
      </c>
    </row>
    <row r="242" spans="1:104" ht="12.75">
      <c r="A242" s="196">
        <v>191</v>
      </c>
      <c r="B242" s="197" t="s">
        <v>518</v>
      </c>
      <c r="C242" s="198" t="s">
        <v>519</v>
      </c>
      <c r="D242" s="199" t="s">
        <v>423</v>
      </c>
      <c r="E242" s="200">
        <v>112</v>
      </c>
      <c r="F242" s="200">
        <v>0</v>
      </c>
      <c r="G242" s="201">
        <f>E242*F242</f>
        <v>0</v>
      </c>
      <c r="O242" s="195">
        <v>2</v>
      </c>
      <c r="AA242" s="167">
        <v>3</v>
      </c>
      <c r="AB242" s="167">
        <v>7</v>
      </c>
      <c r="AC242" s="167" t="s">
        <v>518</v>
      </c>
      <c r="AZ242" s="167">
        <v>2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3</v>
      </c>
      <c r="CB242" s="202">
        <v>7</v>
      </c>
      <c r="CZ242" s="167">
        <v>0.001</v>
      </c>
    </row>
    <row r="243" spans="1:104" ht="12.75">
      <c r="A243" s="196">
        <v>192</v>
      </c>
      <c r="B243" s="197" t="s">
        <v>520</v>
      </c>
      <c r="C243" s="198" t="s">
        <v>521</v>
      </c>
      <c r="D243" s="199" t="s">
        <v>61</v>
      </c>
      <c r="E243" s="200"/>
      <c r="F243" s="200">
        <v>0</v>
      </c>
      <c r="G243" s="201">
        <f>E243*F243</f>
        <v>0</v>
      </c>
      <c r="O243" s="195">
        <v>2</v>
      </c>
      <c r="AA243" s="167">
        <v>7</v>
      </c>
      <c r="AB243" s="167">
        <v>1002</v>
      </c>
      <c r="AC243" s="167">
        <v>5</v>
      </c>
      <c r="AZ243" s="167">
        <v>2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7</v>
      </c>
      <c r="CB243" s="202">
        <v>1002</v>
      </c>
      <c r="CZ243" s="167">
        <v>0</v>
      </c>
    </row>
    <row r="244" spans="1:57" ht="12.75">
      <c r="A244" s="203"/>
      <c r="B244" s="204" t="s">
        <v>76</v>
      </c>
      <c r="C244" s="205" t="str">
        <f>CONCATENATE(B230," ",C230)</f>
        <v>776 Podlahy povlakové</v>
      </c>
      <c r="D244" s="206"/>
      <c r="E244" s="207"/>
      <c r="F244" s="208"/>
      <c r="G244" s="209">
        <f>SUM(G230:G243)</f>
        <v>0</v>
      </c>
      <c r="O244" s="195">
        <v>4</v>
      </c>
      <c r="BA244" s="210">
        <f>SUM(BA230:BA243)</f>
        <v>0</v>
      </c>
      <c r="BB244" s="210">
        <f>SUM(BB230:BB243)</f>
        <v>0</v>
      </c>
      <c r="BC244" s="210">
        <f>SUM(BC230:BC243)</f>
        <v>0</v>
      </c>
      <c r="BD244" s="210">
        <f>SUM(BD230:BD243)</f>
        <v>0</v>
      </c>
      <c r="BE244" s="210">
        <f>SUM(BE230:BE243)</f>
        <v>0</v>
      </c>
    </row>
    <row r="245" spans="1:15" ht="12.75">
      <c r="A245" s="188" t="s">
        <v>72</v>
      </c>
      <c r="B245" s="189" t="s">
        <v>522</v>
      </c>
      <c r="C245" s="190" t="s">
        <v>523</v>
      </c>
      <c r="D245" s="191"/>
      <c r="E245" s="192"/>
      <c r="F245" s="192"/>
      <c r="G245" s="193"/>
      <c r="H245" s="194"/>
      <c r="I245" s="194"/>
      <c r="O245" s="195">
        <v>1</v>
      </c>
    </row>
    <row r="246" spans="1:104" ht="12.75">
      <c r="A246" s="196">
        <v>193</v>
      </c>
      <c r="B246" s="197" t="s">
        <v>524</v>
      </c>
      <c r="C246" s="198" t="s">
        <v>525</v>
      </c>
      <c r="D246" s="199" t="s">
        <v>95</v>
      </c>
      <c r="E246" s="200">
        <v>46.331</v>
      </c>
      <c r="F246" s="200">
        <v>0</v>
      </c>
      <c r="G246" s="201">
        <f>E246*F246</f>
        <v>0</v>
      </c>
      <c r="O246" s="195">
        <v>2</v>
      </c>
      <c r="AA246" s="167">
        <v>1</v>
      </c>
      <c r="AB246" s="167">
        <v>7</v>
      </c>
      <c r="AC246" s="167">
        <v>7</v>
      </c>
      <c r="AZ246" s="167">
        <v>2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202">
        <v>1</v>
      </c>
      <c r="CB246" s="202">
        <v>7</v>
      </c>
      <c r="CZ246" s="167">
        <v>0.00011</v>
      </c>
    </row>
    <row r="247" spans="1:104" ht="12.75">
      <c r="A247" s="196">
        <v>194</v>
      </c>
      <c r="B247" s="197" t="s">
        <v>526</v>
      </c>
      <c r="C247" s="198" t="s">
        <v>527</v>
      </c>
      <c r="D247" s="199" t="s">
        <v>95</v>
      </c>
      <c r="E247" s="200">
        <v>46.331</v>
      </c>
      <c r="F247" s="200">
        <v>0</v>
      </c>
      <c r="G247" s="201">
        <f>E247*F247</f>
        <v>0</v>
      </c>
      <c r="O247" s="195">
        <v>2</v>
      </c>
      <c r="AA247" s="167">
        <v>1</v>
      </c>
      <c r="AB247" s="167">
        <v>7</v>
      </c>
      <c r="AC247" s="167">
        <v>7</v>
      </c>
      <c r="AZ247" s="167">
        <v>2</v>
      </c>
      <c r="BA247" s="167">
        <f>IF(AZ247=1,G247,0)</f>
        <v>0</v>
      </c>
      <c r="BB247" s="167">
        <f>IF(AZ247=2,G247,0)</f>
        <v>0</v>
      </c>
      <c r="BC247" s="167">
        <f>IF(AZ247=3,G247,0)</f>
        <v>0</v>
      </c>
      <c r="BD247" s="167">
        <f>IF(AZ247=4,G247,0)</f>
        <v>0</v>
      </c>
      <c r="BE247" s="167">
        <f>IF(AZ247=5,G247,0)</f>
        <v>0</v>
      </c>
      <c r="CA247" s="202">
        <v>1</v>
      </c>
      <c r="CB247" s="202">
        <v>7</v>
      </c>
      <c r="CZ247" s="167">
        <v>0</v>
      </c>
    </row>
    <row r="248" spans="1:104" ht="12.75">
      <c r="A248" s="196">
        <v>195</v>
      </c>
      <c r="B248" s="197" t="s">
        <v>528</v>
      </c>
      <c r="C248" s="198" t="s">
        <v>529</v>
      </c>
      <c r="D248" s="199" t="s">
        <v>95</v>
      </c>
      <c r="E248" s="200">
        <v>46.331</v>
      </c>
      <c r="F248" s="200">
        <v>0</v>
      </c>
      <c r="G248" s="201">
        <f>E248*F248</f>
        <v>0</v>
      </c>
      <c r="O248" s="195">
        <v>2</v>
      </c>
      <c r="AA248" s="167">
        <v>1</v>
      </c>
      <c r="AB248" s="167">
        <v>7</v>
      </c>
      <c r="AC248" s="167">
        <v>7</v>
      </c>
      <c r="AZ248" s="167">
        <v>2</v>
      </c>
      <c r="BA248" s="167">
        <f>IF(AZ248=1,G248,0)</f>
        <v>0</v>
      </c>
      <c r="BB248" s="167">
        <f>IF(AZ248=2,G248,0)</f>
        <v>0</v>
      </c>
      <c r="BC248" s="167">
        <f>IF(AZ248=3,G248,0)</f>
        <v>0</v>
      </c>
      <c r="BD248" s="167">
        <f>IF(AZ248=4,G248,0)</f>
        <v>0</v>
      </c>
      <c r="BE248" s="167">
        <f>IF(AZ248=5,G248,0)</f>
        <v>0</v>
      </c>
      <c r="CA248" s="202">
        <v>1</v>
      </c>
      <c r="CB248" s="202">
        <v>7</v>
      </c>
      <c r="CZ248" s="167">
        <v>0.0558</v>
      </c>
    </row>
    <row r="249" spans="1:104" ht="22.5">
      <c r="A249" s="196">
        <v>196</v>
      </c>
      <c r="B249" s="197" t="s">
        <v>530</v>
      </c>
      <c r="C249" s="198" t="s">
        <v>531</v>
      </c>
      <c r="D249" s="199" t="s">
        <v>142</v>
      </c>
      <c r="E249" s="200">
        <v>57.1262</v>
      </c>
      <c r="F249" s="200">
        <v>0</v>
      </c>
      <c r="G249" s="201">
        <f>E249*F249</f>
        <v>0</v>
      </c>
      <c r="O249" s="195">
        <v>2</v>
      </c>
      <c r="AA249" s="167">
        <v>1</v>
      </c>
      <c r="AB249" s="167">
        <v>7</v>
      </c>
      <c r="AC249" s="167">
        <v>7</v>
      </c>
      <c r="AZ249" s="167">
        <v>2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1</v>
      </c>
      <c r="CB249" s="202">
        <v>7</v>
      </c>
      <c r="CZ249" s="167">
        <v>0</v>
      </c>
    </row>
    <row r="250" spans="1:104" ht="12.75">
      <c r="A250" s="196">
        <v>197</v>
      </c>
      <c r="B250" s="197" t="s">
        <v>532</v>
      </c>
      <c r="C250" s="198" t="s">
        <v>533</v>
      </c>
      <c r="D250" s="199" t="s">
        <v>95</v>
      </c>
      <c r="E250" s="200">
        <v>160.509</v>
      </c>
      <c r="F250" s="200">
        <v>0</v>
      </c>
      <c r="G250" s="201">
        <f>E250*F250</f>
        <v>0</v>
      </c>
      <c r="O250" s="195">
        <v>2</v>
      </c>
      <c r="AA250" s="167">
        <v>2</v>
      </c>
      <c r="AB250" s="167">
        <v>7</v>
      </c>
      <c r="AC250" s="167">
        <v>7</v>
      </c>
      <c r="AZ250" s="167">
        <v>2</v>
      </c>
      <c r="BA250" s="167">
        <f>IF(AZ250=1,G250,0)</f>
        <v>0</v>
      </c>
      <c r="BB250" s="167">
        <f>IF(AZ250=2,G250,0)</f>
        <v>0</v>
      </c>
      <c r="BC250" s="167">
        <f>IF(AZ250=3,G250,0)</f>
        <v>0</v>
      </c>
      <c r="BD250" s="167">
        <f>IF(AZ250=4,G250,0)</f>
        <v>0</v>
      </c>
      <c r="BE250" s="167">
        <f>IF(AZ250=5,G250,0)</f>
        <v>0</v>
      </c>
      <c r="CA250" s="202">
        <v>2</v>
      </c>
      <c r="CB250" s="202">
        <v>7</v>
      </c>
      <c r="CZ250" s="167">
        <v>0</v>
      </c>
    </row>
    <row r="251" spans="1:104" ht="12.75">
      <c r="A251" s="196">
        <v>198</v>
      </c>
      <c r="B251" s="197" t="s">
        <v>534</v>
      </c>
      <c r="C251" s="198" t="s">
        <v>535</v>
      </c>
      <c r="D251" s="199" t="s">
        <v>95</v>
      </c>
      <c r="E251" s="200">
        <v>55.5972</v>
      </c>
      <c r="F251" s="200">
        <v>0</v>
      </c>
      <c r="G251" s="201">
        <f>E251*F251</f>
        <v>0</v>
      </c>
      <c r="O251" s="195">
        <v>2</v>
      </c>
      <c r="AA251" s="167">
        <v>12</v>
      </c>
      <c r="AB251" s="167">
        <v>0</v>
      </c>
      <c r="AC251" s="167">
        <v>5</v>
      </c>
      <c r="AZ251" s="167">
        <v>2</v>
      </c>
      <c r="BA251" s="167">
        <f>IF(AZ251=1,G251,0)</f>
        <v>0</v>
      </c>
      <c r="BB251" s="167">
        <f>IF(AZ251=2,G251,0)</f>
        <v>0</v>
      </c>
      <c r="BC251" s="167">
        <f>IF(AZ251=3,G251,0)</f>
        <v>0</v>
      </c>
      <c r="BD251" s="167">
        <f>IF(AZ251=4,G251,0)</f>
        <v>0</v>
      </c>
      <c r="BE251" s="167">
        <f>IF(AZ251=5,G251,0)</f>
        <v>0</v>
      </c>
      <c r="CA251" s="202">
        <v>12</v>
      </c>
      <c r="CB251" s="202">
        <v>0</v>
      </c>
      <c r="CZ251" s="167">
        <v>0.02</v>
      </c>
    </row>
    <row r="252" spans="1:104" ht="12.75">
      <c r="A252" s="196">
        <v>199</v>
      </c>
      <c r="B252" s="197" t="s">
        <v>536</v>
      </c>
      <c r="C252" s="198" t="s">
        <v>537</v>
      </c>
      <c r="D252" s="199" t="s">
        <v>61</v>
      </c>
      <c r="E252" s="200"/>
      <c r="F252" s="200">
        <v>0</v>
      </c>
      <c r="G252" s="201">
        <f>E252*F252</f>
        <v>0</v>
      </c>
      <c r="O252" s="195">
        <v>2</v>
      </c>
      <c r="AA252" s="167">
        <v>7</v>
      </c>
      <c r="AB252" s="167">
        <v>1002</v>
      </c>
      <c r="AC252" s="167">
        <v>5</v>
      </c>
      <c r="AZ252" s="167">
        <v>2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7</v>
      </c>
      <c r="CB252" s="202">
        <v>1002</v>
      </c>
      <c r="CZ252" s="167">
        <v>0</v>
      </c>
    </row>
    <row r="253" spans="1:57" ht="12.75">
      <c r="A253" s="203"/>
      <c r="B253" s="204" t="s">
        <v>76</v>
      </c>
      <c r="C253" s="205" t="str">
        <f>CONCATENATE(B245," ",C245)</f>
        <v>781 Obklady keramické</v>
      </c>
      <c r="D253" s="206"/>
      <c r="E253" s="207"/>
      <c r="F253" s="208"/>
      <c r="G253" s="209">
        <f>SUM(G245:G252)</f>
        <v>0</v>
      </c>
      <c r="O253" s="195">
        <v>4</v>
      </c>
      <c r="BA253" s="210">
        <f>SUM(BA245:BA252)</f>
        <v>0</v>
      </c>
      <c r="BB253" s="210">
        <f>SUM(BB245:BB252)</f>
        <v>0</v>
      </c>
      <c r="BC253" s="210">
        <f>SUM(BC245:BC252)</f>
        <v>0</v>
      </c>
      <c r="BD253" s="210">
        <f>SUM(BD245:BD252)</f>
        <v>0</v>
      </c>
      <c r="BE253" s="210">
        <f>SUM(BE245:BE252)</f>
        <v>0</v>
      </c>
    </row>
    <row r="254" spans="1:15" ht="12.75">
      <c r="A254" s="188" t="s">
        <v>72</v>
      </c>
      <c r="B254" s="189" t="s">
        <v>538</v>
      </c>
      <c r="C254" s="190" t="s">
        <v>539</v>
      </c>
      <c r="D254" s="191"/>
      <c r="E254" s="192"/>
      <c r="F254" s="192"/>
      <c r="G254" s="193"/>
      <c r="H254" s="194"/>
      <c r="I254" s="194"/>
      <c r="O254" s="195">
        <v>1</v>
      </c>
    </row>
    <row r="255" spans="1:104" ht="12.75">
      <c r="A255" s="196">
        <v>200</v>
      </c>
      <c r="B255" s="197" t="s">
        <v>540</v>
      </c>
      <c r="C255" s="198" t="s">
        <v>541</v>
      </c>
      <c r="D255" s="199" t="s">
        <v>95</v>
      </c>
      <c r="E255" s="200">
        <v>1308.949</v>
      </c>
      <c r="F255" s="200">
        <v>0</v>
      </c>
      <c r="G255" s="201">
        <f>E255*F255</f>
        <v>0</v>
      </c>
      <c r="O255" s="195">
        <v>2</v>
      </c>
      <c r="AA255" s="167">
        <v>1</v>
      </c>
      <c r="AB255" s="167">
        <v>0</v>
      </c>
      <c r="AC255" s="167">
        <v>0</v>
      </c>
      <c r="AZ255" s="167">
        <v>2</v>
      </c>
      <c r="BA255" s="167">
        <f>IF(AZ255=1,G255,0)</f>
        <v>0</v>
      </c>
      <c r="BB255" s="167">
        <f>IF(AZ255=2,G255,0)</f>
        <v>0</v>
      </c>
      <c r="BC255" s="167">
        <f>IF(AZ255=3,G255,0)</f>
        <v>0</v>
      </c>
      <c r="BD255" s="167">
        <f>IF(AZ255=4,G255,0)</f>
        <v>0</v>
      </c>
      <c r="BE255" s="167">
        <f>IF(AZ255=5,G255,0)</f>
        <v>0</v>
      </c>
      <c r="CA255" s="202">
        <v>1</v>
      </c>
      <c r="CB255" s="202">
        <v>0</v>
      </c>
      <c r="CZ255" s="167">
        <v>0</v>
      </c>
    </row>
    <row r="256" spans="1:104" ht="12.75">
      <c r="A256" s="196">
        <v>201</v>
      </c>
      <c r="B256" s="197" t="s">
        <v>542</v>
      </c>
      <c r="C256" s="198" t="s">
        <v>543</v>
      </c>
      <c r="D256" s="199" t="s">
        <v>95</v>
      </c>
      <c r="E256" s="200">
        <v>54.747</v>
      </c>
      <c r="F256" s="200">
        <v>0</v>
      </c>
      <c r="G256" s="201">
        <f>E256*F256</f>
        <v>0</v>
      </c>
      <c r="O256" s="195">
        <v>2</v>
      </c>
      <c r="AA256" s="167">
        <v>1</v>
      </c>
      <c r="AB256" s="167">
        <v>7</v>
      </c>
      <c r="AC256" s="167">
        <v>7</v>
      </c>
      <c r="AZ256" s="167">
        <v>2</v>
      </c>
      <c r="BA256" s="167">
        <f>IF(AZ256=1,G256,0)</f>
        <v>0</v>
      </c>
      <c r="BB256" s="167">
        <f>IF(AZ256=2,G256,0)</f>
        <v>0</v>
      </c>
      <c r="BC256" s="167">
        <f>IF(AZ256=3,G256,0)</f>
        <v>0</v>
      </c>
      <c r="BD256" s="167">
        <f>IF(AZ256=4,G256,0)</f>
        <v>0</v>
      </c>
      <c r="BE256" s="167">
        <f>IF(AZ256=5,G256,0)</f>
        <v>0</v>
      </c>
      <c r="CA256" s="202">
        <v>1</v>
      </c>
      <c r="CB256" s="202">
        <v>7</v>
      </c>
      <c r="CZ256" s="167">
        <v>0.00024</v>
      </c>
    </row>
    <row r="257" spans="1:104" ht="12.75">
      <c r="A257" s="196">
        <v>202</v>
      </c>
      <c r="B257" s="197" t="s">
        <v>544</v>
      </c>
      <c r="C257" s="198" t="s">
        <v>545</v>
      </c>
      <c r="D257" s="199" t="s">
        <v>95</v>
      </c>
      <c r="E257" s="200">
        <v>88.2</v>
      </c>
      <c r="F257" s="200">
        <v>0</v>
      </c>
      <c r="G257" s="201">
        <f>E257*F257</f>
        <v>0</v>
      </c>
      <c r="O257" s="195">
        <v>2</v>
      </c>
      <c r="AA257" s="167">
        <v>1</v>
      </c>
      <c r="AB257" s="167">
        <v>7</v>
      </c>
      <c r="AC257" s="167">
        <v>7</v>
      </c>
      <c r="AZ257" s="167">
        <v>2</v>
      </c>
      <c r="BA257" s="167">
        <f>IF(AZ257=1,G257,0)</f>
        <v>0</v>
      </c>
      <c r="BB257" s="167">
        <f>IF(AZ257=2,G257,0)</f>
        <v>0</v>
      </c>
      <c r="BC257" s="167">
        <f>IF(AZ257=3,G257,0)</f>
        <v>0</v>
      </c>
      <c r="BD257" s="167">
        <f>IF(AZ257=4,G257,0)</f>
        <v>0</v>
      </c>
      <c r="BE257" s="167">
        <f>IF(AZ257=5,G257,0)</f>
        <v>0</v>
      </c>
      <c r="CA257" s="202">
        <v>1</v>
      </c>
      <c r="CB257" s="202">
        <v>7</v>
      </c>
      <c r="CZ257" s="167">
        <v>0.00062</v>
      </c>
    </row>
    <row r="258" spans="1:57" ht="12.75">
      <c r="A258" s="203"/>
      <c r="B258" s="204" t="s">
        <v>76</v>
      </c>
      <c r="C258" s="205" t="str">
        <f>CONCATENATE(B254," ",C254)</f>
        <v>783 Nátěry</v>
      </c>
      <c r="D258" s="206"/>
      <c r="E258" s="207"/>
      <c r="F258" s="208"/>
      <c r="G258" s="209">
        <f>SUM(G254:G257)</f>
        <v>0</v>
      </c>
      <c r="O258" s="195">
        <v>4</v>
      </c>
      <c r="BA258" s="210">
        <f>SUM(BA254:BA257)</f>
        <v>0</v>
      </c>
      <c r="BB258" s="210">
        <f>SUM(BB254:BB257)</f>
        <v>0</v>
      </c>
      <c r="BC258" s="210">
        <f>SUM(BC254:BC257)</f>
        <v>0</v>
      </c>
      <c r="BD258" s="210">
        <f>SUM(BD254:BD257)</f>
        <v>0</v>
      </c>
      <c r="BE258" s="210">
        <f>SUM(BE254:BE257)</f>
        <v>0</v>
      </c>
    </row>
    <row r="259" spans="1:15" ht="12.75">
      <c r="A259" s="188" t="s">
        <v>72</v>
      </c>
      <c r="B259" s="189" t="s">
        <v>546</v>
      </c>
      <c r="C259" s="190" t="s">
        <v>547</v>
      </c>
      <c r="D259" s="191"/>
      <c r="E259" s="192"/>
      <c r="F259" s="192"/>
      <c r="G259" s="193"/>
      <c r="H259" s="194"/>
      <c r="I259" s="194"/>
      <c r="O259" s="195">
        <v>1</v>
      </c>
    </row>
    <row r="260" spans="1:104" ht="12.75">
      <c r="A260" s="196">
        <v>203</v>
      </c>
      <c r="B260" s="197" t="s">
        <v>548</v>
      </c>
      <c r="C260" s="198" t="s">
        <v>549</v>
      </c>
      <c r="D260" s="199" t="s">
        <v>95</v>
      </c>
      <c r="E260" s="200">
        <v>591.852</v>
      </c>
      <c r="F260" s="200">
        <v>0</v>
      </c>
      <c r="G260" s="201">
        <f>E260*F260</f>
        <v>0</v>
      </c>
      <c r="O260" s="195">
        <v>2</v>
      </c>
      <c r="AA260" s="167">
        <v>1</v>
      </c>
      <c r="AB260" s="167">
        <v>7</v>
      </c>
      <c r="AC260" s="167">
        <v>7</v>
      </c>
      <c r="AZ260" s="167">
        <v>2</v>
      </c>
      <c r="BA260" s="167">
        <f>IF(AZ260=1,G260,0)</f>
        <v>0</v>
      </c>
      <c r="BB260" s="167">
        <f>IF(AZ260=2,G260,0)</f>
        <v>0</v>
      </c>
      <c r="BC260" s="167">
        <f>IF(AZ260=3,G260,0)</f>
        <v>0</v>
      </c>
      <c r="BD260" s="167">
        <f>IF(AZ260=4,G260,0)</f>
        <v>0</v>
      </c>
      <c r="BE260" s="167">
        <f>IF(AZ260=5,G260,0)</f>
        <v>0</v>
      </c>
      <c r="CA260" s="202">
        <v>1</v>
      </c>
      <c r="CB260" s="202">
        <v>7</v>
      </c>
      <c r="CZ260" s="167">
        <v>0.00017</v>
      </c>
    </row>
    <row r="261" spans="1:104" ht="12.75">
      <c r="A261" s="196">
        <v>204</v>
      </c>
      <c r="B261" s="197" t="s">
        <v>550</v>
      </c>
      <c r="C261" s="198" t="s">
        <v>551</v>
      </c>
      <c r="D261" s="199" t="s">
        <v>95</v>
      </c>
      <c r="E261" s="200">
        <v>591.852</v>
      </c>
      <c r="F261" s="200">
        <v>0</v>
      </c>
      <c r="G261" s="201">
        <f>E261*F261</f>
        <v>0</v>
      </c>
      <c r="O261" s="195">
        <v>2</v>
      </c>
      <c r="AA261" s="167">
        <v>1</v>
      </c>
      <c r="AB261" s="167">
        <v>7</v>
      </c>
      <c r="AC261" s="167">
        <v>7</v>
      </c>
      <c r="AZ261" s="167">
        <v>2</v>
      </c>
      <c r="BA261" s="167">
        <f>IF(AZ261=1,G261,0)</f>
        <v>0</v>
      </c>
      <c r="BB261" s="167">
        <f>IF(AZ261=2,G261,0)</f>
        <v>0</v>
      </c>
      <c r="BC261" s="167">
        <f>IF(AZ261=3,G261,0)</f>
        <v>0</v>
      </c>
      <c r="BD261" s="167">
        <f>IF(AZ261=4,G261,0)</f>
        <v>0</v>
      </c>
      <c r="BE261" s="167">
        <f>IF(AZ261=5,G261,0)</f>
        <v>0</v>
      </c>
      <c r="CA261" s="202">
        <v>1</v>
      </c>
      <c r="CB261" s="202">
        <v>7</v>
      </c>
      <c r="CZ261" s="167">
        <v>0</v>
      </c>
    </row>
    <row r="262" spans="1:104" ht="22.5">
      <c r="A262" s="196">
        <v>205</v>
      </c>
      <c r="B262" s="197" t="s">
        <v>552</v>
      </c>
      <c r="C262" s="198" t="s">
        <v>553</v>
      </c>
      <c r="D262" s="199" t="s">
        <v>95</v>
      </c>
      <c r="E262" s="200">
        <v>1768.129</v>
      </c>
      <c r="F262" s="200">
        <v>0</v>
      </c>
      <c r="G262" s="201">
        <f>E262*F262</f>
        <v>0</v>
      </c>
      <c r="O262" s="195">
        <v>2</v>
      </c>
      <c r="AA262" s="167">
        <v>1</v>
      </c>
      <c r="AB262" s="167">
        <v>7</v>
      </c>
      <c r="AC262" s="167">
        <v>7</v>
      </c>
      <c r="AZ262" s="167">
        <v>2</v>
      </c>
      <c r="BA262" s="167">
        <f>IF(AZ262=1,G262,0)</f>
        <v>0</v>
      </c>
      <c r="BB262" s="167">
        <f>IF(AZ262=2,G262,0)</f>
        <v>0</v>
      </c>
      <c r="BC262" s="167">
        <f>IF(AZ262=3,G262,0)</f>
        <v>0</v>
      </c>
      <c r="BD262" s="167">
        <f>IF(AZ262=4,G262,0)</f>
        <v>0</v>
      </c>
      <c r="BE262" s="167">
        <f>IF(AZ262=5,G262,0)</f>
        <v>0</v>
      </c>
      <c r="CA262" s="202">
        <v>1</v>
      </c>
      <c r="CB262" s="202">
        <v>7</v>
      </c>
      <c r="CZ262" s="167">
        <v>0</v>
      </c>
    </row>
    <row r="263" spans="1:57" ht="12.75">
      <c r="A263" s="203"/>
      <c r="B263" s="204" t="s">
        <v>76</v>
      </c>
      <c r="C263" s="205" t="str">
        <f>CONCATENATE(B259," ",C259)</f>
        <v>784 Malby</v>
      </c>
      <c r="D263" s="206"/>
      <c r="E263" s="207"/>
      <c r="F263" s="208"/>
      <c r="G263" s="209">
        <f>SUM(G259:G262)</f>
        <v>0</v>
      </c>
      <c r="O263" s="195">
        <v>4</v>
      </c>
      <c r="BA263" s="210">
        <f>SUM(BA259:BA262)</f>
        <v>0</v>
      </c>
      <c r="BB263" s="210">
        <f>SUM(BB259:BB262)</f>
        <v>0</v>
      </c>
      <c r="BC263" s="210">
        <f>SUM(BC259:BC262)</f>
        <v>0</v>
      </c>
      <c r="BD263" s="210">
        <f>SUM(BD259:BD262)</f>
        <v>0</v>
      </c>
      <c r="BE263" s="210">
        <f>SUM(BE259:BE262)</f>
        <v>0</v>
      </c>
    </row>
    <row r="264" spans="1:15" ht="12.75">
      <c r="A264" s="188" t="s">
        <v>72</v>
      </c>
      <c r="B264" s="189" t="s">
        <v>554</v>
      </c>
      <c r="C264" s="190" t="s">
        <v>555</v>
      </c>
      <c r="D264" s="191"/>
      <c r="E264" s="192"/>
      <c r="F264" s="192"/>
      <c r="G264" s="193"/>
      <c r="H264" s="194"/>
      <c r="I264" s="194"/>
      <c r="O264" s="195">
        <v>1</v>
      </c>
    </row>
    <row r="265" spans="1:104" ht="12.75">
      <c r="A265" s="196">
        <v>206</v>
      </c>
      <c r="B265" s="197" t="s">
        <v>556</v>
      </c>
      <c r="C265" s="198" t="s">
        <v>557</v>
      </c>
      <c r="D265" s="199" t="s">
        <v>95</v>
      </c>
      <c r="E265" s="200">
        <v>110.493</v>
      </c>
      <c r="F265" s="200">
        <v>0</v>
      </c>
      <c r="G265" s="201">
        <f>E265*F265</f>
        <v>0</v>
      </c>
      <c r="O265" s="195">
        <v>2</v>
      </c>
      <c r="AA265" s="167">
        <v>1</v>
      </c>
      <c r="AB265" s="167">
        <v>7</v>
      </c>
      <c r="AC265" s="167">
        <v>7</v>
      </c>
      <c r="AZ265" s="167">
        <v>2</v>
      </c>
      <c r="BA265" s="167">
        <f>IF(AZ265=1,G265,0)</f>
        <v>0</v>
      </c>
      <c r="BB265" s="167">
        <f>IF(AZ265=2,G265,0)</f>
        <v>0</v>
      </c>
      <c r="BC265" s="167">
        <f>IF(AZ265=3,G265,0)</f>
        <v>0</v>
      </c>
      <c r="BD265" s="167">
        <f>IF(AZ265=4,G265,0)</f>
        <v>0</v>
      </c>
      <c r="BE265" s="167">
        <f>IF(AZ265=5,G265,0)</f>
        <v>0</v>
      </c>
      <c r="CA265" s="202">
        <v>1</v>
      </c>
      <c r="CB265" s="202">
        <v>7</v>
      </c>
      <c r="CZ265" s="167">
        <v>0.00202</v>
      </c>
    </row>
    <row r="266" spans="1:57" ht="12.75">
      <c r="A266" s="203"/>
      <c r="B266" s="204" t="s">
        <v>76</v>
      </c>
      <c r="C266" s="205" t="str">
        <f>CONCATENATE(B264," ",C264)</f>
        <v>786 Čalounické úpravy</v>
      </c>
      <c r="D266" s="206"/>
      <c r="E266" s="207"/>
      <c r="F266" s="208"/>
      <c r="G266" s="209">
        <f>SUM(G264:G265)</f>
        <v>0</v>
      </c>
      <c r="O266" s="195">
        <v>4</v>
      </c>
      <c r="BA266" s="210">
        <f>SUM(BA264:BA265)</f>
        <v>0</v>
      </c>
      <c r="BB266" s="210">
        <f>SUM(BB264:BB265)</f>
        <v>0</v>
      </c>
      <c r="BC266" s="210">
        <f>SUM(BC264:BC265)</f>
        <v>0</v>
      </c>
      <c r="BD266" s="210">
        <f>SUM(BD264:BD265)</f>
        <v>0</v>
      </c>
      <c r="BE266" s="210">
        <f>SUM(BE264:BE265)</f>
        <v>0</v>
      </c>
    </row>
    <row r="267" spans="1:15" ht="12.75">
      <c r="A267" s="188" t="s">
        <v>72</v>
      </c>
      <c r="B267" s="189" t="s">
        <v>558</v>
      </c>
      <c r="C267" s="190" t="s">
        <v>559</v>
      </c>
      <c r="D267" s="191"/>
      <c r="E267" s="192"/>
      <c r="F267" s="192"/>
      <c r="G267" s="193"/>
      <c r="H267" s="194"/>
      <c r="I267" s="194"/>
      <c r="O267" s="195">
        <v>1</v>
      </c>
    </row>
    <row r="268" spans="1:104" ht="22.5">
      <c r="A268" s="196">
        <v>207</v>
      </c>
      <c r="B268" s="197" t="s">
        <v>560</v>
      </c>
      <c r="C268" s="198" t="s">
        <v>561</v>
      </c>
      <c r="D268" s="199" t="s">
        <v>75</v>
      </c>
      <c r="E268" s="200">
        <v>1</v>
      </c>
      <c r="F268" s="200">
        <v>0</v>
      </c>
      <c r="G268" s="201">
        <f>E268*F268</f>
        <v>0</v>
      </c>
      <c r="O268" s="195">
        <v>2</v>
      </c>
      <c r="AA268" s="167">
        <v>12</v>
      </c>
      <c r="AB268" s="167">
        <v>0</v>
      </c>
      <c r="AC268" s="167">
        <v>178</v>
      </c>
      <c r="AZ268" s="167">
        <v>4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12</v>
      </c>
      <c r="CB268" s="202">
        <v>0</v>
      </c>
      <c r="CZ268" s="167">
        <v>0</v>
      </c>
    </row>
    <row r="269" spans="1:104" ht="12.75">
      <c r="A269" s="196">
        <v>208</v>
      </c>
      <c r="B269" s="197" t="s">
        <v>562</v>
      </c>
      <c r="C269" s="198" t="s">
        <v>563</v>
      </c>
      <c r="D269" s="199" t="s">
        <v>244</v>
      </c>
      <c r="E269" s="200">
        <v>1</v>
      </c>
      <c r="F269" s="200">
        <v>0</v>
      </c>
      <c r="G269" s="201">
        <f>E269*F269</f>
        <v>0</v>
      </c>
      <c r="O269" s="195">
        <v>2</v>
      </c>
      <c r="AA269" s="167">
        <v>12</v>
      </c>
      <c r="AB269" s="167">
        <v>0</v>
      </c>
      <c r="AC269" s="167">
        <v>183</v>
      </c>
      <c r="AZ269" s="167">
        <v>4</v>
      </c>
      <c r="BA269" s="167">
        <f>IF(AZ269=1,G269,0)</f>
        <v>0</v>
      </c>
      <c r="BB269" s="167">
        <f>IF(AZ269=2,G269,0)</f>
        <v>0</v>
      </c>
      <c r="BC269" s="167">
        <f>IF(AZ269=3,G269,0)</f>
        <v>0</v>
      </c>
      <c r="BD269" s="167">
        <f>IF(AZ269=4,G269,0)</f>
        <v>0</v>
      </c>
      <c r="BE269" s="167">
        <f>IF(AZ269=5,G269,0)</f>
        <v>0</v>
      </c>
      <c r="CA269" s="202">
        <v>12</v>
      </c>
      <c r="CB269" s="202">
        <v>0</v>
      </c>
      <c r="CZ269" s="167">
        <v>0</v>
      </c>
    </row>
    <row r="270" spans="1:104" ht="12.75">
      <c r="A270" s="196">
        <v>209</v>
      </c>
      <c r="B270" s="197" t="s">
        <v>564</v>
      </c>
      <c r="C270" s="198" t="s">
        <v>565</v>
      </c>
      <c r="D270" s="199" t="s">
        <v>30</v>
      </c>
      <c r="E270" s="200">
        <v>95</v>
      </c>
      <c r="F270" s="200">
        <v>0</v>
      </c>
      <c r="G270" s="201">
        <f>E270*F270</f>
        <v>0</v>
      </c>
      <c r="O270" s="195">
        <v>2</v>
      </c>
      <c r="AA270" s="167">
        <v>12</v>
      </c>
      <c r="AB270" s="167">
        <v>0</v>
      </c>
      <c r="AC270" s="167">
        <v>229</v>
      </c>
      <c r="AZ270" s="167">
        <v>4</v>
      </c>
      <c r="BA270" s="167">
        <f>IF(AZ270=1,G270,0)</f>
        <v>0</v>
      </c>
      <c r="BB270" s="167">
        <f>IF(AZ270=2,G270,0)</f>
        <v>0</v>
      </c>
      <c r="BC270" s="167">
        <f>IF(AZ270=3,G270,0)</f>
        <v>0</v>
      </c>
      <c r="BD270" s="167">
        <f>IF(AZ270=4,G270,0)</f>
        <v>0</v>
      </c>
      <c r="BE270" s="167">
        <f>IF(AZ270=5,G270,0)</f>
        <v>0</v>
      </c>
      <c r="CA270" s="202">
        <v>12</v>
      </c>
      <c r="CB270" s="202">
        <v>0</v>
      </c>
      <c r="CZ270" s="167">
        <v>0</v>
      </c>
    </row>
    <row r="271" spans="1:57" ht="12.75">
      <c r="A271" s="203"/>
      <c r="B271" s="204" t="s">
        <v>76</v>
      </c>
      <c r="C271" s="205" t="str">
        <f>CONCATENATE(B267," ",C267)</f>
        <v>M21 Elektromontáže - stavební část</v>
      </c>
      <c r="D271" s="206"/>
      <c r="E271" s="207"/>
      <c r="F271" s="208"/>
      <c r="G271" s="209">
        <f>SUM(G267:G270)</f>
        <v>0</v>
      </c>
      <c r="O271" s="195">
        <v>4</v>
      </c>
      <c r="BA271" s="210">
        <f>SUM(BA267:BA270)</f>
        <v>0</v>
      </c>
      <c r="BB271" s="210">
        <f>SUM(BB267:BB270)</f>
        <v>0</v>
      </c>
      <c r="BC271" s="210">
        <f>SUM(BC267:BC270)</f>
        <v>0</v>
      </c>
      <c r="BD271" s="210">
        <f>SUM(BD267:BD270)</f>
        <v>0</v>
      </c>
      <c r="BE271" s="210">
        <f>SUM(BE267:BE270)</f>
        <v>0</v>
      </c>
    </row>
    <row r="272" spans="1:15" ht="12.75">
      <c r="A272" s="188" t="s">
        <v>72</v>
      </c>
      <c r="B272" s="189" t="s">
        <v>566</v>
      </c>
      <c r="C272" s="190" t="s">
        <v>567</v>
      </c>
      <c r="D272" s="191"/>
      <c r="E272" s="192"/>
      <c r="F272" s="192"/>
      <c r="G272" s="193"/>
      <c r="H272" s="194"/>
      <c r="I272" s="194"/>
      <c r="O272" s="195">
        <v>1</v>
      </c>
    </row>
    <row r="273" spans="1:104" ht="22.5">
      <c r="A273" s="196">
        <v>210</v>
      </c>
      <c r="B273" s="197" t="s">
        <v>568</v>
      </c>
      <c r="C273" s="198" t="s">
        <v>569</v>
      </c>
      <c r="D273" s="199" t="s">
        <v>30</v>
      </c>
      <c r="E273" s="200">
        <v>110</v>
      </c>
      <c r="F273" s="200">
        <v>0</v>
      </c>
      <c r="G273" s="201">
        <f>E273*F273</f>
        <v>0</v>
      </c>
      <c r="O273" s="195">
        <v>2</v>
      </c>
      <c r="AA273" s="167">
        <v>12</v>
      </c>
      <c r="AB273" s="167">
        <v>0</v>
      </c>
      <c r="AC273" s="167">
        <v>217</v>
      </c>
      <c r="AZ273" s="167">
        <v>4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202">
        <v>12</v>
      </c>
      <c r="CB273" s="202">
        <v>0</v>
      </c>
      <c r="CZ273" s="167">
        <v>0</v>
      </c>
    </row>
    <row r="274" spans="1:57" ht="12.75">
      <c r="A274" s="203"/>
      <c r="B274" s="204" t="s">
        <v>76</v>
      </c>
      <c r="C274" s="205" t="str">
        <f>CONCATENATE(B272," ",C272)</f>
        <v>M24 Montáže vzduchotechnických zařízení</v>
      </c>
      <c r="D274" s="206"/>
      <c r="E274" s="207"/>
      <c r="F274" s="208"/>
      <c r="G274" s="209">
        <f>SUM(G272:G273)</f>
        <v>0</v>
      </c>
      <c r="O274" s="195">
        <v>4</v>
      </c>
      <c r="BA274" s="210">
        <f>SUM(BA272:BA273)</f>
        <v>0</v>
      </c>
      <c r="BB274" s="210">
        <f>SUM(BB272:BB273)</f>
        <v>0</v>
      </c>
      <c r="BC274" s="210">
        <f>SUM(BC272:BC273)</f>
        <v>0</v>
      </c>
      <c r="BD274" s="210">
        <f>SUM(BD272:BD273)</f>
        <v>0</v>
      </c>
      <c r="BE274" s="210">
        <f>SUM(BE272:BE273)</f>
        <v>0</v>
      </c>
    </row>
    <row r="275" spans="1:15" ht="12.75">
      <c r="A275" s="188" t="s">
        <v>72</v>
      </c>
      <c r="B275" s="189" t="s">
        <v>570</v>
      </c>
      <c r="C275" s="190" t="s">
        <v>571</v>
      </c>
      <c r="D275" s="191"/>
      <c r="E275" s="192"/>
      <c r="F275" s="192"/>
      <c r="G275" s="193"/>
      <c r="H275" s="194"/>
      <c r="I275" s="194"/>
      <c r="O275" s="195">
        <v>1</v>
      </c>
    </row>
    <row r="276" spans="1:104" ht="12.75">
      <c r="A276" s="196">
        <v>211</v>
      </c>
      <c r="B276" s="197" t="s">
        <v>572</v>
      </c>
      <c r="C276" s="198" t="s">
        <v>573</v>
      </c>
      <c r="D276" s="199" t="s">
        <v>114</v>
      </c>
      <c r="E276" s="200">
        <v>5.05</v>
      </c>
      <c r="F276" s="200">
        <v>0</v>
      </c>
      <c r="G276" s="201">
        <f>E276*F276</f>
        <v>0</v>
      </c>
      <c r="O276" s="195">
        <v>2</v>
      </c>
      <c r="AA276" s="167">
        <v>12</v>
      </c>
      <c r="AB276" s="167">
        <v>0</v>
      </c>
      <c r="AC276" s="167">
        <v>228</v>
      </c>
      <c r="AZ276" s="167">
        <v>1</v>
      </c>
      <c r="BA276" s="167">
        <f>IF(AZ276=1,G276,0)</f>
        <v>0</v>
      </c>
      <c r="BB276" s="167">
        <f>IF(AZ276=2,G276,0)</f>
        <v>0</v>
      </c>
      <c r="BC276" s="167">
        <f>IF(AZ276=3,G276,0)</f>
        <v>0</v>
      </c>
      <c r="BD276" s="167">
        <f>IF(AZ276=4,G276,0)</f>
        <v>0</v>
      </c>
      <c r="BE276" s="167">
        <f>IF(AZ276=5,G276,0)</f>
        <v>0</v>
      </c>
      <c r="CA276" s="202">
        <v>12</v>
      </c>
      <c r="CB276" s="202">
        <v>0</v>
      </c>
      <c r="CZ276" s="167">
        <v>0</v>
      </c>
    </row>
    <row r="277" spans="1:104" ht="12.75">
      <c r="A277" s="196">
        <v>212</v>
      </c>
      <c r="B277" s="197" t="s">
        <v>574</v>
      </c>
      <c r="C277" s="198" t="s">
        <v>575</v>
      </c>
      <c r="D277" s="199" t="s">
        <v>114</v>
      </c>
      <c r="E277" s="200">
        <v>475.6147158</v>
      </c>
      <c r="F277" s="200">
        <v>0</v>
      </c>
      <c r="G277" s="201">
        <f>E277*F277</f>
        <v>0</v>
      </c>
      <c r="O277" s="195">
        <v>2</v>
      </c>
      <c r="AA277" s="167">
        <v>8</v>
      </c>
      <c r="AB277" s="167">
        <v>0</v>
      </c>
      <c r="AC277" s="167">
        <v>3</v>
      </c>
      <c r="AZ277" s="167">
        <v>1</v>
      </c>
      <c r="BA277" s="167">
        <f>IF(AZ277=1,G277,0)</f>
        <v>0</v>
      </c>
      <c r="BB277" s="167">
        <f>IF(AZ277=2,G277,0)</f>
        <v>0</v>
      </c>
      <c r="BC277" s="167">
        <f>IF(AZ277=3,G277,0)</f>
        <v>0</v>
      </c>
      <c r="BD277" s="167">
        <f>IF(AZ277=4,G277,0)</f>
        <v>0</v>
      </c>
      <c r="BE277" s="167">
        <f>IF(AZ277=5,G277,0)</f>
        <v>0</v>
      </c>
      <c r="CA277" s="202">
        <v>8</v>
      </c>
      <c r="CB277" s="202">
        <v>0</v>
      </c>
      <c r="CZ277" s="167">
        <v>0</v>
      </c>
    </row>
    <row r="278" spans="1:104" ht="12.75">
      <c r="A278" s="196">
        <v>213</v>
      </c>
      <c r="B278" s="197" t="s">
        <v>576</v>
      </c>
      <c r="C278" s="198" t="s">
        <v>577</v>
      </c>
      <c r="D278" s="199" t="s">
        <v>114</v>
      </c>
      <c r="E278" s="200">
        <v>475.6147158</v>
      </c>
      <c r="F278" s="200">
        <v>0</v>
      </c>
      <c r="G278" s="201">
        <f>E278*F278</f>
        <v>0</v>
      </c>
      <c r="O278" s="195">
        <v>2</v>
      </c>
      <c r="AA278" s="167">
        <v>8</v>
      </c>
      <c r="AB278" s="167">
        <v>0</v>
      </c>
      <c r="AC278" s="167">
        <v>3</v>
      </c>
      <c r="AZ278" s="167">
        <v>1</v>
      </c>
      <c r="BA278" s="167">
        <f>IF(AZ278=1,G278,0)</f>
        <v>0</v>
      </c>
      <c r="BB278" s="167">
        <f>IF(AZ278=2,G278,0)</f>
        <v>0</v>
      </c>
      <c r="BC278" s="167">
        <f>IF(AZ278=3,G278,0)</f>
        <v>0</v>
      </c>
      <c r="BD278" s="167">
        <f>IF(AZ278=4,G278,0)</f>
        <v>0</v>
      </c>
      <c r="BE278" s="167">
        <f>IF(AZ278=5,G278,0)</f>
        <v>0</v>
      </c>
      <c r="CA278" s="202">
        <v>8</v>
      </c>
      <c r="CB278" s="202">
        <v>0</v>
      </c>
      <c r="CZ278" s="167">
        <v>0</v>
      </c>
    </row>
    <row r="279" spans="1:104" ht="12.75">
      <c r="A279" s="196">
        <v>214</v>
      </c>
      <c r="B279" s="197" t="s">
        <v>578</v>
      </c>
      <c r="C279" s="198" t="s">
        <v>579</v>
      </c>
      <c r="D279" s="199" t="s">
        <v>114</v>
      </c>
      <c r="E279" s="200">
        <v>5707.3765896</v>
      </c>
      <c r="F279" s="200">
        <v>0</v>
      </c>
      <c r="G279" s="201">
        <f>E279*F279</f>
        <v>0</v>
      </c>
      <c r="O279" s="195">
        <v>2</v>
      </c>
      <c r="AA279" s="167">
        <v>8</v>
      </c>
      <c r="AB279" s="167">
        <v>0</v>
      </c>
      <c r="AC279" s="167">
        <v>3</v>
      </c>
      <c r="AZ279" s="167">
        <v>1</v>
      </c>
      <c r="BA279" s="167">
        <f>IF(AZ279=1,G279,0)</f>
        <v>0</v>
      </c>
      <c r="BB279" s="167">
        <f>IF(AZ279=2,G279,0)</f>
        <v>0</v>
      </c>
      <c r="BC279" s="167">
        <f>IF(AZ279=3,G279,0)</f>
        <v>0</v>
      </c>
      <c r="BD279" s="167">
        <f>IF(AZ279=4,G279,0)</f>
        <v>0</v>
      </c>
      <c r="BE279" s="167">
        <f>IF(AZ279=5,G279,0)</f>
        <v>0</v>
      </c>
      <c r="CA279" s="202">
        <v>8</v>
      </c>
      <c r="CB279" s="202">
        <v>0</v>
      </c>
      <c r="CZ279" s="167">
        <v>0</v>
      </c>
    </row>
    <row r="280" spans="1:104" ht="12.75">
      <c r="A280" s="196">
        <v>215</v>
      </c>
      <c r="B280" s="197" t="s">
        <v>580</v>
      </c>
      <c r="C280" s="198" t="s">
        <v>581</v>
      </c>
      <c r="D280" s="199" t="s">
        <v>114</v>
      </c>
      <c r="E280" s="200">
        <v>475.6147158</v>
      </c>
      <c r="F280" s="200">
        <v>0</v>
      </c>
      <c r="G280" s="201">
        <f>E280*F280</f>
        <v>0</v>
      </c>
      <c r="O280" s="195">
        <v>2</v>
      </c>
      <c r="AA280" s="167">
        <v>8</v>
      </c>
      <c r="AB280" s="167">
        <v>0</v>
      </c>
      <c r="AC280" s="167">
        <v>3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8</v>
      </c>
      <c r="CB280" s="202">
        <v>0</v>
      </c>
      <c r="CZ280" s="167">
        <v>0</v>
      </c>
    </row>
    <row r="281" spans="1:104" ht="12.75">
      <c r="A281" s="196">
        <v>216</v>
      </c>
      <c r="B281" s="197" t="s">
        <v>582</v>
      </c>
      <c r="C281" s="198" t="s">
        <v>583</v>
      </c>
      <c r="D281" s="199" t="s">
        <v>114</v>
      </c>
      <c r="E281" s="200">
        <v>951.2294316</v>
      </c>
      <c r="F281" s="200">
        <v>0</v>
      </c>
      <c r="G281" s="201">
        <f>E281*F281</f>
        <v>0</v>
      </c>
      <c r="O281" s="195">
        <v>2</v>
      </c>
      <c r="AA281" s="167">
        <v>8</v>
      </c>
      <c r="AB281" s="167">
        <v>0</v>
      </c>
      <c r="AC281" s="167">
        <v>3</v>
      </c>
      <c r="AZ281" s="167">
        <v>1</v>
      </c>
      <c r="BA281" s="167">
        <f>IF(AZ281=1,G281,0)</f>
        <v>0</v>
      </c>
      <c r="BB281" s="167">
        <f>IF(AZ281=2,G281,0)</f>
        <v>0</v>
      </c>
      <c r="BC281" s="167">
        <f>IF(AZ281=3,G281,0)</f>
        <v>0</v>
      </c>
      <c r="BD281" s="167">
        <f>IF(AZ281=4,G281,0)</f>
        <v>0</v>
      </c>
      <c r="BE281" s="167">
        <f>IF(AZ281=5,G281,0)</f>
        <v>0</v>
      </c>
      <c r="CA281" s="202">
        <v>8</v>
      </c>
      <c r="CB281" s="202">
        <v>0</v>
      </c>
      <c r="CZ281" s="167">
        <v>0</v>
      </c>
    </row>
    <row r="282" spans="1:104" ht="12.75">
      <c r="A282" s="196">
        <v>217</v>
      </c>
      <c r="B282" s="197" t="s">
        <v>584</v>
      </c>
      <c r="C282" s="198" t="s">
        <v>585</v>
      </c>
      <c r="D282" s="199" t="s">
        <v>114</v>
      </c>
      <c r="E282" s="200">
        <v>475.6147158</v>
      </c>
      <c r="F282" s="200">
        <v>0</v>
      </c>
      <c r="G282" s="201">
        <f>E282*F282</f>
        <v>0</v>
      </c>
      <c r="O282" s="195">
        <v>2</v>
      </c>
      <c r="AA282" s="167">
        <v>8</v>
      </c>
      <c r="AB282" s="167">
        <v>0</v>
      </c>
      <c r="AC282" s="167">
        <v>3</v>
      </c>
      <c r="AZ282" s="167">
        <v>1</v>
      </c>
      <c r="BA282" s="167">
        <f>IF(AZ282=1,G282,0)</f>
        <v>0</v>
      </c>
      <c r="BB282" s="167">
        <f>IF(AZ282=2,G282,0)</f>
        <v>0</v>
      </c>
      <c r="BC282" s="167">
        <f>IF(AZ282=3,G282,0)</f>
        <v>0</v>
      </c>
      <c r="BD282" s="167">
        <f>IF(AZ282=4,G282,0)</f>
        <v>0</v>
      </c>
      <c r="BE282" s="167">
        <f>IF(AZ282=5,G282,0)</f>
        <v>0</v>
      </c>
      <c r="CA282" s="202">
        <v>8</v>
      </c>
      <c r="CB282" s="202">
        <v>0</v>
      </c>
      <c r="CZ282" s="167">
        <v>0</v>
      </c>
    </row>
    <row r="283" spans="1:104" ht="12.75">
      <c r="A283" s="196">
        <v>218</v>
      </c>
      <c r="B283" s="197" t="s">
        <v>586</v>
      </c>
      <c r="C283" s="198" t="s">
        <v>587</v>
      </c>
      <c r="D283" s="199" t="s">
        <v>114</v>
      </c>
      <c r="E283" s="200">
        <v>475.6147158</v>
      </c>
      <c r="F283" s="200">
        <v>0</v>
      </c>
      <c r="G283" s="201">
        <f>E283*F283</f>
        <v>0</v>
      </c>
      <c r="O283" s="195">
        <v>2</v>
      </c>
      <c r="AA283" s="167">
        <v>8</v>
      </c>
      <c r="AB283" s="167">
        <v>0</v>
      </c>
      <c r="AC283" s="167">
        <v>3</v>
      </c>
      <c r="AZ283" s="167">
        <v>1</v>
      </c>
      <c r="BA283" s="167">
        <f>IF(AZ283=1,G283,0)</f>
        <v>0</v>
      </c>
      <c r="BB283" s="167">
        <f>IF(AZ283=2,G283,0)</f>
        <v>0</v>
      </c>
      <c r="BC283" s="167">
        <f>IF(AZ283=3,G283,0)</f>
        <v>0</v>
      </c>
      <c r="BD283" s="167">
        <f>IF(AZ283=4,G283,0)</f>
        <v>0</v>
      </c>
      <c r="BE283" s="167">
        <f>IF(AZ283=5,G283,0)</f>
        <v>0</v>
      </c>
      <c r="CA283" s="202">
        <v>8</v>
      </c>
      <c r="CB283" s="202">
        <v>0</v>
      </c>
      <c r="CZ283" s="167">
        <v>0</v>
      </c>
    </row>
    <row r="284" spans="1:57" ht="12.75">
      <c r="A284" s="203"/>
      <c r="B284" s="204" t="s">
        <v>76</v>
      </c>
      <c r="C284" s="205" t="str">
        <f>CONCATENATE(B275," ",C275)</f>
        <v>D96 Přesuny suti a vybouraných hmot</v>
      </c>
      <c r="D284" s="206"/>
      <c r="E284" s="207"/>
      <c r="F284" s="208"/>
      <c r="G284" s="209">
        <f>SUM(G275:G283)</f>
        <v>0</v>
      </c>
      <c r="O284" s="195">
        <v>4</v>
      </c>
      <c r="BA284" s="210">
        <f>SUM(BA275:BA283)</f>
        <v>0</v>
      </c>
      <c r="BB284" s="210">
        <f>SUM(BB275:BB283)</f>
        <v>0</v>
      </c>
      <c r="BC284" s="210">
        <f>SUM(BC275:BC283)</f>
        <v>0</v>
      </c>
      <c r="BD284" s="210">
        <f>SUM(BD275:BD283)</f>
        <v>0</v>
      </c>
      <c r="BE284" s="210">
        <f>SUM(BE275:BE283)</f>
        <v>0</v>
      </c>
    </row>
    <row r="285" ht="12.75">
      <c r="E285" s="167"/>
    </row>
    <row r="286" ht="12.75">
      <c r="E286" s="167"/>
    </row>
    <row r="287" ht="12.75">
      <c r="E287" s="167"/>
    </row>
    <row r="288" ht="12.75">
      <c r="E288" s="167"/>
    </row>
    <row r="289" ht="12.75">
      <c r="E289" s="167"/>
    </row>
    <row r="290" ht="12.75">
      <c r="E290" s="167"/>
    </row>
    <row r="291" ht="12.75">
      <c r="E291" s="167"/>
    </row>
    <row r="292" ht="12.75">
      <c r="E292" s="167"/>
    </row>
    <row r="293" ht="12.75">
      <c r="E293" s="167"/>
    </row>
    <row r="294" ht="12.75">
      <c r="E294" s="167"/>
    </row>
    <row r="295" ht="12.75">
      <c r="E295" s="167"/>
    </row>
    <row r="296" ht="12.75">
      <c r="E296" s="167"/>
    </row>
    <row r="297" ht="12.75">
      <c r="E297" s="167"/>
    </row>
    <row r="298" ht="12.75">
      <c r="E298" s="167"/>
    </row>
    <row r="299" ht="12.75">
      <c r="E299" s="167"/>
    </row>
    <row r="300" ht="12.75">
      <c r="E300" s="167"/>
    </row>
    <row r="301" ht="12.75">
      <c r="E301" s="167"/>
    </row>
    <row r="302" ht="12.75">
      <c r="E302" s="167"/>
    </row>
    <row r="303" ht="12.75">
      <c r="E303" s="167"/>
    </row>
    <row r="304" ht="12.75">
      <c r="E304" s="167"/>
    </row>
    <row r="305" ht="12.75">
      <c r="E305" s="167"/>
    </row>
    <row r="306" ht="12.75">
      <c r="E306" s="167"/>
    </row>
    <row r="307" ht="12.75">
      <c r="E307" s="167"/>
    </row>
    <row r="308" spans="1:7" ht="12.75">
      <c r="A308" s="211"/>
      <c r="B308" s="211"/>
      <c r="C308" s="211"/>
      <c r="D308" s="211"/>
      <c r="E308" s="211"/>
      <c r="F308" s="211"/>
      <c r="G308" s="211"/>
    </row>
    <row r="309" spans="1:7" ht="12.75">
      <c r="A309" s="211"/>
      <c r="B309" s="211"/>
      <c r="C309" s="211"/>
      <c r="D309" s="211"/>
      <c r="E309" s="211"/>
      <c r="F309" s="211"/>
      <c r="G309" s="211"/>
    </row>
    <row r="310" spans="1:7" ht="12.75">
      <c r="A310" s="211"/>
      <c r="B310" s="211"/>
      <c r="C310" s="211"/>
      <c r="D310" s="211"/>
      <c r="E310" s="211"/>
      <c r="F310" s="211"/>
      <c r="G310" s="211"/>
    </row>
    <row r="311" spans="1:7" ht="12.75">
      <c r="A311" s="211"/>
      <c r="B311" s="211"/>
      <c r="C311" s="211"/>
      <c r="D311" s="211"/>
      <c r="E311" s="211"/>
      <c r="F311" s="211"/>
      <c r="G311" s="211"/>
    </row>
    <row r="312" ht="12.75">
      <c r="E312" s="167"/>
    </row>
    <row r="313" ht="12.75">
      <c r="E313" s="167"/>
    </row>
    <row r="314" ht="12.75">
      <c r="E314" s="167"/>
    </row>
    <row r="315" ht="12.75">
      <c r="E315" s="167"/>
    </row>
    <row r="316" ht="12.75">
      <c r="E316" s="167"/>
    </row>
    <row r="317" ht="12.75">
      <c r="E317" s="167"/>
    </row>
    <row r="318" ht="12.75">
      <c r="E318" s="167"/>
    </row>
    <row r="319" ht="12.75">
      <c r="E319" s="167"/>
    </row>
    <row r="320" ht="12.75">
      <c r="E320" s="167"/>
    </row>
    <row r="321" ht="12.75">
      <c r="E321" s="167"/>
    </row>
    <row r="322" ht="12.75">
      <c r="E322" s="167"/>
    </row>
    <row r="323" ht="12.75">
      <c r="E323" s="167"/>
    </row>
    <row r="324" ht="12.75">
      <c r="E324" s="167"/>
    </row>
    <row r="325" ht="12.75">
      <c r="E325" s="167"/>
    </row>
    <row r="326" ht="12.75">
      <c r="E326" s="167"/>
    </row>
    <row r="327" ht="12.75">
      <c r="E327" s="167"/>
    </row>
    <row r="328" ht="12.75">
      <c r="E328" s="167"/>
    </row>
    <row r="329" ht="12.75">
      <c r="E329" s="167"/>
    </row>
    <row r="330" ht="12.75">
      <c r="E330" s="167"/>
    </row>
    <row r="331" ht="12.75">
      <c r="E331" s="167"/>
    </row>
    <row r="332" ht="12.75">
      <c r="E332" s="167"/>
    </row>
    <row r="333" ht="12.75">
      <c r="E333" s="167"/>
    </row>
    <row r="334" ht="12.75">
      <c r="E334" s="167"/>
    </row>
    <row r="335" ht="12.75">
      <c r="E335" s="167"/>
    </row>
    <row r="336" ht="12.75">
      <c r="E336" s="167"/>
    </row>
    <row r="337" ht="12.75">
      <c r="E337" s="167"/>
    </row>
    <row r="338" ht="12.75">
      <c r="E338" s="167"/>
    </row>
    <row r="339" ht="12.75">
      <c r="E339" s="167"/>
    </row>
    <row r="340" ht="12.75">
      <c r="E340" s="167"/>
    </row>
    <row r="341" ht="12.75">
      <c r="E341" s="167"/>
    </row>
    <row r="342" ht="12.75">
      <c r="E342" s="167"/>
    </row>
    <row r="343" spans="1:2" ht="12.75">
      <c r="A343" s="212"/>
      <c r="B343" s="212"/>
    </row>
    <row r="344" spans="1:7" ht="12.75">
      <c r="A344" s="211"/>
      <c r="B344" s="211"/>
      <c r="C344" s="214"/>
      <c r="D344" s="214"/>
      <c r="E344" s="215"/>
      <c r="F344" s="214"/>
      <c r="G344" s="216"/>
    </row>
    <row r="345" spans="1:7" ht="12.75">
      <c r="A345" s="217"/>
      <c r="B345" s="217"/>
      <c r="C345" s="211"/>
      <c r="D345" s="211"/>
      <c r="E345" s="218"/>
      <c r="F345" s="211"/>
      <c r="G345" s="211"/>
    </row>
    <row r="346" spans="1:7" ht="12.75">
      <c r="A346" s="211"/>
      <c r="B346" s="211"/>
      <c r="C346" s="211"/>
      <c r="D346" s="211"/>
      <c r="E346" s="218"/>
      <c r="F346" s="211"/>
      <c r="G346" s="211"/>
    </row>
    <row r="347" spans="1:7" ht="12.75">
      <c r="A347" s="211"/>
      <c r="B347" s="211"/>
      <c r="C347" s="211"/>
      <c r="D347" s="211"/>
      <c r="E347" s="218"/>
      <c r="F347" s="211"/>
      <c r="G347" s="211"/>
    </row>
    <row r="348" spans="1:7" ht="12.75">
      <c r="A348" s="211"/>
      <c r="B348" s="211"/>
      <c r="C348" s="211"/>
      <c r="D348" s="211"/>
      <c r="E348" s="218"/>
      <c r="F348" s="211"/>
      <c r="G348" s="211"/>
    </row>
    <row r="349" spans="1:7" ht="12.75">
      <c r="A349" s="211"/>
      <c r="B349" s="211"/>
      <c r="C349" s="211"/>
      <c r="D349" s="211"/>
      <c r="E349" s="218"/>
      <c r="F349" s="211"/>
      <c r="G349" s="211"/>
    </row>
    <row r="350" spans="1:7" ht="12.75">
      <c r="A350" s="211"/>
      <c r="B350" s="211"/>
      <c r="C350" s="211"/>
      <c r="D350" s="211"/>
      <c r="E350" s="218"/>
      <c r="F350" s="211"/>
      <c r="G350" s="211"/>
    </row>
    <row r="351" spans="1:7" ht="12.75">
      <c r="A351" s="211"/>
      <c r="B351" s="211"/>
      <c r="C351" s="211"/>
      <c r="D351" s="211"/>
      <c r="E351" s="218"/>
      <c r="F351" s="211"/>
      <c r="G351" s="211"/>
    </row>
    <row r="352" spans="1:7" ht="12.75">
      <c r="A352" s="211"/>
      <c r="B352" s="211"/>
      <c r="C352" s="211"/>
      <c r="D352" s="211"/>
      <c r="E352" s="218"/>
      <c r="F352" s="211"/>
      <c r="G352" s="211"/>
    </row>
    <row r="353" spans="1:7" ht="12.75">
      <c r="A353" s="211"/>
      <c r="B353" s="211"/>
      <c r="C353" s="211"/>
      <c r="D353" s="211"/>
      <c r="E353" s="218"/>
      <c r="F353" s="211"/>
      <c r="G353" s="211"/>
    </row>
    <row r="354" spans="1:7" ht="12.75">
      <c r="A354" s="211"/>
      <c r="B354" s="211"/>
      <c r="C354" s="211"/>
      <c r="D354" s="211"/>
      <c r="E354" s="218"/>
      <c r="F354" s="211"/>
      <c r="G354" s="211"/>
    </row>
    <row r="355" spans="1:7" ht="12.75">
      <c r="A355" s="211"/>
      <c r="B355" s="211"/>
      <c r="C355" s="211"/>
      <c r="D355" s="211"/>
      <c r="E355" s="218"/>
      <c r="F355" s="211"/>
      <c r="G355" s="211"/>
    </row>
    <row r="356" spans="1:7" ht="12.75">
      <c r="A356" s="211"/>
      <c r="B356" s="211"/>
      <c r="C356" s="211"/>
      <c r="D356" s="211"/>
      <c r="E356" s="218"/>
      <c r="F356" s="211"/>
      <c r="G356" s="211"/>
    </row>
    <row r="357" spans="1:7" ht="12.75">
      <c r="A357" s="211"/>
      <c r="B357" s="211"/>
      <c r="C357" s="211"/>
      <c r="D357" s="211"/>
      <c r="E357" s="218"/>
      <c r="F357" s="211"/>
      <c r="G357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dcterms:created xsi:type="dcterms:W3CDTF">2013-09-19T13:49:40Z</dcterms:created>
  <dcterms:modified xsi:type="dcterms:W3CDTF">2013-09-19T13:51:49Z</dcterms:modified>
  <cp:category/>
  <cp:version/>
  <cp:contentType/>
  <cp:contentStatus/>
</cp:coreProperties>
</file>