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Projektová dokumentace stavební" sheetId="1" r:id="rId1"/>
  </sheets>
  <definedNames>
    <definedName name="_xlnm.Print_Titles" localSheetId="0">'Projektová dokumentace stavební'!$8:$10</definedName>
  </definedNames>
  <calcPr fullCalcOnLoad="1"/>
</workbook>
</file>

<file path=xl/sharedStrings.xml><?xml version="1.0" encoding="utf-8"?>
<sst xmlns="http://schemas.openxmlformats.org/spreadsheetml/2006/main" count="323" uniqueCount="235">
  <si>
    <t xml:space="preserve">ROZPOČET  </t>
  </si>
  <si>
    <t>Objekt:   Projektová dokumentace stavebních prací terasy a budovy Agrodům Vyškov - UT</t>
  </si>
  <si>
    <t xml:space="preserve">JKSO:   </t>
  </si>
  <si>
    <t xml:space="preserve">EČO:   </t>
  </si>
  <si>
    <t>Objednatel:   Česká republika - Ministerstvo zemědělství</t>
  </si>
  <si>
    <t xml:space="preserve">Zpracoval:   </t>
  </si>
  <si>
    <t xml:space="preserve">Zhotovitel:   </t>
  </si>
  <si>
    <t>Datum:   29.8.2013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</si>
  <si>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</si>
  <si>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</si>
  <si>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</si>
  <si>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</si>
  <si>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</si>
  <si>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</si>
  <si>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</si>
  <si>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</si>
  <si>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</si>
  <si>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</si>
  <si>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</si>
  <si>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</si>
  <si>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</si>
  <si>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</si>
  <si>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</si>
  <si>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</si>
  <si>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</si>
  <si>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 xml:space="preserve">Práce a dodávky PSV   </t>
  </si>
  <si>
    <t>713</t>
  </si>
  <si>
    <t xml:space="preserve">Izolace tepelné ÚT   </t>
  </si>
  <si>
    <t>713463121</t>
  </si>
  <si>
    <t xml:space="preserve">Montáž izolace tepelné potrubí potrubními pouzdry bez úpravy uchycenými sponami 1x   </t>
  </si>
  <si>
    <t>m</t>
  </si>
  <si>
    <t>71301</t>
  </si>
  <si>
    <t xml:space="preserve">Izolace návleková tl. 13mm/ 15   </t>
  </si>
  <si>
    <t>71302</t>
  </si>
  <si>
    <t xml:space="preserve">Izolace návleková tl.13mm/18   </t>
  </si>
  <si>
    <t>71350</t>
  </si>
  <si>
    <t xml:space="preserve">Izolace návleková  tl.20mm/22   </t>
  </si>
  <si>
    <t>71354</t>
  </si>
  <si>
    <t xml:space="preserve">Izolace návleková tl. 20mm/ 28   </t>
  </si>
  <si>
    <t>7135456</t>
  </si>
  <si>
    <t xml:space="preserve">Izolace návleková tl. 20mm/ 35   </t>
  </si>
  <si>
    <t>998713201</t>
  </si>
  <si>
    <t xml:space="preserve">Přesun hmot pro izolace tepelné v objektech v do 6 m   </t>
  </si>
  <si>
    <t>%</t>
  </si>
  <si>
    <t>731</t>
  </si>
  <si>
    <t xml:space="preserve">Ústřední vytápění - kotelny   </t>
  </si>
  <si>
    <t>0010</t>
  </si>
  <si>
    <t xml:space="preserve">Topná zkouška   </t>
  </si>
  <si>
    <t>kpl</t>
  </si>
  <si>
    <t>731200826</t>
  </si>
  <si>
    <t xml:space="preserve">Demontáž kotle ocelového na plynná nebo kapalná paliva výkon do 60 kW   </t>
  </si>
  <si>
    <t>kus</t>
  </si>
  <si>
    <t>73124101</t>
  </si>
  <si>
    <t xml:space="preserve">Uvedení plyn.kotle do provozu   </t>
  </si>
  <si>
    <t>731242142</t>
  </si>
  <si>
    <t xml:space="preserve">Montáž kondenzačního kotle ocelového nástěnného  do 50 kW   </t>
  </si>
  <si>
    <t>soubor</t>
  </si>
  <si>
    <t>7310001</t>
  </si>
  <si>
    <t xml:space="preserve">PLYNOVÝ NÁSTĚNNÝ KONDENZAČNÍ KOTEL VÝKON 45kW   </t>
  </si>
  <si>
    <t>7313200</t>
  </si>
  <si>
    <t xml:space="preserve">Montáž regulátoru   </t>
  </si>
  <si>
    <t>7311001</t>
  </si>
  <si>
    <t xml:space="preserve">EKVITERMNÍ REGULÁTOR PLYNOVÉHO KOTLE   </t>
  </si>
  <si>
    <t>731100156</t>
  </si>
  <si>
    <t xml:space="preserve">OHŘÍVAČ TV OBJEM 100l, PŘÍKON 24,0kW, HORNÍ PŘIPOJENÍ ROZVODŮ   </t>
  </si>
  <si>
    <t>73110015789</t>
  </si>
  <si>
    <t xml:space="preserve">ROZDĚLOVAČ A SBĚRAČ, Cu35x1,5, l = 0,6m, 2-VĚTVE   </t>
  </si>
  <si>
    <t>73110015788</t>
  </si>
  <si>
    <t xml:space="preserve">VERTIKÁLNÍ KOAXIÁLNÍ 80/125mm SADA   </t>
  </si>
  <si>
    <t xml:space="preserve">TRUBKA KOAXIÁLNÍ 80/125mm dl.2,0m   </t>
  </si>
  <si>
    <t>73110015791</t>
  </si>
  <si>
    <t xml:space="preserve">TRUBKA KOAXIÁLNÍ 80/125mm dl.0,5m   </t>
  </si>
  <si>
    <t>73110015792</t>
  </si>
  <si>
    <t xml:space="preserve">KONDENZAČNÍ KUS KOAXIÁLNÍ 80/125mm   </t>
  </si>
  <si>
    <t>73110015793</t>
  </si>
  <si>
    <t xml:space="preserve">KOLENO KOAXIÁLNÍ 80/125mm 90°   </t>
  </si>
  <si>
    <t>731320856</t>
  </si>
  <si>
    <t xml:space="preserve">Montáž zásobníkového ohřívače TV   </t>
  </si>
  <si>
    <t>731320857</t>
  </si>
  <si>
    <t xml:space="preserve">Montáž odkouření + komína   </t>
  </si>
  <si>
    <t>731391812</t>
  </si>
  <si>
    <t xml:space="preserve">Vypuštění vody z kotle samospádem plocha kotle do 10 m2   </t>
  </si>
  <si>
    <t>998731201</t>
  </si>
  <si>
    <t xml:space="preserve">Přesun hmot pro kotelny v objektech v do 6 m   </t>
  </si>
  <si>
    <t>732</t>
  </si>
  <si>
    <t xml:space="preserve">Ústřední vytápění - strojovny   </t>
  </si>
  <si>
    <t>7320001</t>
  </si>
  <si>
    <t xml:space="preserve">Montáž vypouštěcí sady   </t>
  </si>
  <si>
    <t>7320003</t>
  </si>
  <si>
    <t xml:space="preserve">Vypouštěcí sada   </t>
  </si>
  <si>
    <t>7320001435</t>
  </si>
  <si>
    <t xml:space="preserve">PROPOJENÍ SE STÁVAJÍCÍ SOUSTAVOU   </t>
  </si>
  <si>
    <t>732211813</t>
  </si>
  <si>
    <t xml:space="preserve">Demontáž odkouření   </t>
  </si>
  <si>
    <t>soub</t>
  </si>
  <si>
    <t>7323200</t>
  </si>
  <si>
    <t xml:space="preserve">Montáž čidla   </t>
  </si>
  <si>
    <t>7320002</t>
  </si>
  <si>
    <t xml:space="preserve">Sada s čidlem pro přip. zásobníku TUV   </t>
  </si>
  <si>
    <t>732421469</t>
  </si>
  <si>
    <t xml:space="preserve">Čerpadlo elektronické oběhové teplovodní mokroběžné závitové 25-40   </t>
  </si>
  <si>
    <t>7324214691</t>
  </si>
  <si>
    <t xml:space="preserve">Čerpadlo elektronické oběhové teplovodní mokroběžné závitové 32-60   </t>
  </si>
  <si>
    <t>998732201</t>
  </si>
  <si>
    <t xml:space="preserve">Přesun hmot pro strojovny v objektech v do 6 m   </t>
  </si>
  <si>
    <t>733</t>
  </si>
  <si>
    <t xml:space="preserve">Ústřední vytápění - potrubí   </t>
  </si>
  <si>
    <t>733110803</t>
  </si>
  <si>
    <t xml:space="preserve">Demontáž potrubí ocelového závitového do DN 15   </t>
  </si>
  <si>
    <t>733110806</t>
  </si>
  <si>
    <t xml:space="preserve">Demontáž potrubí ocelového závitového do DN 32   </t>
  </si>
  <si>
    <t>733223102</t>
  </si>
  <si>
    <t xml:space="preserve">Potrubí měděné tvrdé spojované měkkým pájením D 15x1   </t>
  </si>
  <si>
    <t>733223103</t>
  </si>
  <si>
    <t xml:space="preserve">Potrubí měděné tvrdé spojované měkkým pájením D 18x1   </t>
  </si>
  <si>
    <t>733223104</t>
  </si>
  <si>
    <t xml:space="preserve">Potrubí měděné tvrdé spojované měkkým pájením D 22x1   </t>
  </si>
  <si>
    <t>733223105</t>
  </si>
  <si>
    <t xml:space="preserve">Potrubí měděné tvrdé spojované měkkým pájením D 28x1,5   </t>
  </si>
  <si>
    <t>733223106</t>
  </si>
  <si>
    <t xml:space="preserve">Potrubí měděné tvrdé spojované měkkým pájením D 35x1,5   </t>
  </si>
  <si>
    <t>733291101</t>
  </si>
  <si>
    <t xml:space="preserve">Zkouška těsnosti potrubí měděné do D 35x1,5   </t>
  </si>
  <si>
    <t>998733201</t>
  </si>
  <si>
    <t xml:space="preserve">Přesun hmot pro rozvody potrubí v objektech v do 6 m   </t>
  </si>
  <si>
    <t>734</t>
  </si>
  <si>
    <t xml:space="preserve">Ústřední vytápění - armatury   </t>
  </si>
  <si>
    <t>73451</t>
  </si>
  <si>
    <t xml:space="preserve">Ventil termostatický rad. př. 1,2"   </t>
  </si>
  <si>
    <t>734690</t>
  </si>
  <si>
    <t xml:space="preserve">Šroubení rad. př. G 1/2   </t>
  </si>
  <si>
    <t>734691</t>
  </si>
  <si>
    <t xml:space="preserve">Šroubení rad. H rohové G 1/2"   </t>
  </si>
  <si>
    <t>73453</t>
  </si>
  <si>
    <t xml:space="preserve">Radiátorová term. hlavice s ochrannou proti odcizení   </t>
  </si>
  <si>
    <t>7340001</t>
  </si>
  <si>
    <t xml:space="preserve">Montáž termostat. a ruční hlavice   </t>
  </si>
  <si>
    <t>7340002</t>
  </si>
  <si>
    <t xml:space="preserve">Montáž EN   </t>
  </si>
  <si>
    <t>734200823</t>
  </si>
  <si>
    <t xml:space="preserve">Demontáž armatury závitové se dvěma závity do G 6/4   </t>
  </si>
  <si>
    <t>734209113</t>
  </si>
  <si>
    <t xml:space="preserve">Montáž armatury závitové s dvěma závity G 1/2   </t>
  </si>
  <si>
    <t>73404</t>
  </si>
  <si>
    <t xml:space="preserve">EN 35l + servisní armatura   </t>
  </si>
  <si>
    <t>734211113</t>
  </si>
  <si>
    <t xml:space="preserve">Ventil závitový odvzdušňovací G 3/8 PN 10 do 120°C   </t>
  </si>
  <si>
    <t>734220101</t>
  </si>
  <si>
    <t xml:space="preserve">Ventil závitový regulační přímý G 3/4 PN 20 do 100°C vyvažovací   </t>
  </si>
  <si>
    <t>734220102</t>
  </si>
  <si>
    <t xml:space="preserve">Ventil závitový regulační přímý G 1 PN 20 do 100°C vyvažovací   </t>
  </si>
  <si>
    <t>734242414</t>
  </si>
  <si>
    <t xml:space="preserve">Ventil závitový zpětný přímý G 1 PN 16 do 110°C   </t>
  </si>
  <si>
    <t>734242415</t>
  </si>
  <si>
    <t xml:space="preserve">Ventil závitový zpětný přímý G 5/4 PN 16 do 110°C   </t>
  </si>
  <si>
    <t>734251213</t>
  </si>
  <si>
    <t xml:space="preserve">Ventil závitový pojistný rohový G 3/4 provozní tlak od 3 barů   </t>
  </si>
  <si>
    <t>734291113</t>
  </si>
  <si>
    <t xml:space="preserve">Kohout závitový plnící a vypouštěcí ČSN 137061 PN 10/100°C G 1/2   </t>
  </si>
  <si>
    <t>734291244</t>
  </si>
  <si>
    <t xml:space="preserve">Filtr závitový přímý G 1 PN 16 do 130°C s vnitřními závity   </t>
  </si>
  <si>
    <t>734291245</t>
  </si>
  <si>
    <t xml:space="preserve">Filtr závitový přímý G 1 1/4 PN 16 do 130°C s vnitřními závity   </t>
  </si>
  <si>
    <t>734292712</t>
  </si>
  <si>
    <t xml:space="preserve">Kohout kulový přímý G 3/8 PN 42 do 185°C vnitřní závit   </t>
  </si>
  <si>
    <t>734292715</t>
  </si>
  <si>
    <t xml:space="preserve">Kohout kulový přímý G 1 PN 42 do 185°C vnitřní závit   </t>
  </si>
  <si>
    <t>734292716</t>
  </si>
  <si>
    <t xml:space="preserve">Kohout kulový přímý G 1 1/4 PN 42 do 185°C vnitřní závit   </t>
  </si>
  <si>
    <t>734295112</t>
  </si>
  <si>
    <t xml:space="preserve">Směšovací armatura trojcestná DN 25-6,3 s el. pohonem   </t>
  </si>
  <si>
    <t>7342951121</t>
  </si>
  <si>
    <t xml:space="preserve">Směšovací armatura trojcestná DN 20-4 s el. pohonem   </t>
  </si>
  <si>
    <t>734411133</t>
  </si>
  <si>
    <t xml:space="preserve">Teploměr technický s pevným stonkem a jímkou zadní připojení délky 160 mm   </t>
  </si>
  <si>
    <t>734421130</t>
  </si>
  <si>
    <t xml:space="preserve">Tlakoměr deformační č 03313 D 160 kruhový B s bronzovou trubicí rozsah 0-10 MPa   </t>
  </si>
  <si>
    <t>998734201</t>
  </si>
  <si>
    <t xml:space="preserve">Přesun hmot pro armatury v objektech v do 6 m   </t>
  </si>
  <si>
    <t>735</t>
  </si>
  <si>
    <t xml:space="preserve">Ústřední vytápění - otopná tělesa   </t>
  </si>
  <si>
    <t>735000912</t>
  </si>
  <si>
    <t xml:space="preserve">Vyregulování ventilu nebo kohoutu dvojregulačního s termostatickým ovládáním   </t>
  </si>
  <si>
    <t>735121810</t>
  </si>
  <si>
    <t xml:space="preserve">Demontáž otopného tělesa ocelového článkového   </t>
  </si>
  <si>
    <t>m2</t>
  </si>
  <si>
    <t>73515902</t>
  </si>
  <si>
    <t xml:space="preserve">Tlaková zkouška otopných těles   </t>
  </si>
  <si>
    <t>735159220</t>
  </si>
  <si>
    <t xml:space="preserve">Montáž otopných těles panelových dvouřadých délky do 1500 mm   </t>
  </si>
  <si>
    <t>735159230</t>
  </si>
  <si>
    <t xml:space="preserve">Montáž otopných těles panelových dvouřadých mimo těles Korado Radik délky do 1980 mm   </t>
  </si>
  <si>
    <t>735159240</t>
  </si>
  <si>
    <t xml:space="preserve">Montáž otopných těles panelových dvouřadých mimo těles Korado Radik délky do 2820 mm   </t>
  </si>
  <si>
    <t>735164512</t>
  </si>
  <si>
    <t xml:space="preserve">Montáž otopného tělesa trubkového na stěnu   </t>
  </si>
  <si>
    <t>7350001</t>
  </si>
  <si>
    <t xml:space="preserve">Deskový radiátor spodní pravé připojení 21VK/6060-6   </t>
  </si>
  <si>
    <t>7350002</t>
  </si>
  <si>
    <t xml:space="preserve">Deskový radiátor spodní pravé připojení 21/VK6070-6   </t>
  </si>
  <si>
    <t>7350003</t>
  </si>
  <si>
    <t xml:space="preserve">Deskový radiátor spodní pravé připojení 21VK/6080-6   </t>
  </si>
  <si>
    <t>7350004</t>
  </si>
  <si>
    <t xml:space="preserve">Deskový radiátor spodní pravé připojení 21VK/6090-6   </t>
  </si>
  <si>
    <t>7350005</t>
  </si>
  <si>
    <t xml:space="preserve">Deskový radiátor spodní pravé připojení 21VK/6100-6   </t>
  </si>
  <si>
    <t>73500051</t>
  </si>
  <si>
    <t xml:space="preserve">Deskový radiátor spodní pravé připojení 21VK/6120-6   </t>
  </si>
  <si>
    <t>735000511</t>
  </si>
  <si>
    <t xml:space="preserve">Deskový radiátor spodní pravé připojení 21VK/6140-6   </t>
  </si>
  <si>
    <t>73500052</t>
  </si>
  <si>
    <t xml:space="preserve">Deskový radiátor spodní pravé připojení 22VK/6110-6   </t>
  </si>
  <si>
    <t>735000521</t>
  </si>
  <si>
    <t xml:space="preserve">Deskový radiátor spodní pravé připojení 22VK/6120-6   </t>
  </si>
  <si>
    <t>73500054</t>
  </si>
  <si>
    <t xml:space="preserve">Deskový radiátor spodní pravé připojení 22VK/6140-6   </t>
  </si>
  <si>
    <t>73500053</t>
  </si>
  <si>
    <t xml:space="preserve">Deskový radiátor spodní pravé připojení 22VK/6160-6   </t>
  </si>
  <si>
    <t>73500055</t>
  </si>
  <si>
    <t xml:space="preserve">Deskový radiátor spodní pravé připojení 22VK/6230-6   </t>
  </si>
  <si>
    <t>7352001</t>
  </si>
  <si>
    <t xml:space="preserve">Koupelnový radiátor trubkový  KRM 1500.600   </t>
  </si>
  <si>
    <t>735191905</t>
  </si>
  <si>
    <t xml:space="preserve">Odvzdušnění otopných těles   </t>
  </si>
  <si>
    <t>998735201</t>
  </si>
  <si>
    <t xml:space="preserve">Přesun hmot pro otopná tělesa v objektech v do 6 m   </t>
  </si>
  <si>
    <t>OST</t>
  </si>
  <si>
    <t xml:space="preserve">Ostatní   </t>
  </si>
  <si>
    <t>O01</t>
  </si>
  <si>
    <t>0011</t>
  </si>
  <si>
    <t xml:space="preserve">Stavební výpomoc   </t>
  </si>
  <si>
    <t>0012</t>
  </si>
  <si>
    <t xml:space="preserve">Nepředvídané práce   </t>
  </si>
  <si>
    <t xml:space="preserve">Celkem bez DPH  </t>
  </si>
  <si>
    <t xml:space="preserve">Stavba: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</si>
</sst>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2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3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8" fillId="0" borderId="15" xfId="0" applyNumberFormat="1" applyFont="1" applyBorder="1" applyAlignment="1">
      <alignment horizontal="right"/>
    </xf>
    <xf numFmtId="166" fontId="8" fillId="0" borderId="26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6" fontId="6" fillId="0" borderId="29" xfId="0" applyNumberFormat="1" applyFont="1" applyBorder="1" applyAlignment="1">
      <alignment horizontal="right"/>
    </xf>
    <xf numFmtId="166" fontId="9" fillId="0" borderId="26" xfId="0" applyNumberFormat="1" applyFont="1" applyBorder="1" applyAlignment="1">
      <alignment horizontal="right"/>
    </xf>
    <xf numFmtId="166" fontId="9" fillId="0" borderId="18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28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tabSelected="1" zoomScalePageLayoutView="0" workbookViewId="0" topLeftCell="A1">
      <selection activeCell="F13" sqref="F13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8" width="13" style="4" customWidth="1"/>
    <col min="9" max="16384" width="10.5" style="1" customWidth="1"/>
  </cols>
  <sheetData>
    <row r="1" spans="1:8" s="6" customFormat="1" ht="17.2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234</v>
      </c>
      <c r="B2" s="8"/>
      <c r="C2" s="8"/>
      <c r="D2" s="8"/>
      <c r="E2" s="8"/>
      <c r="F2" s="8"/>
      <c r="G2" s="8"/>
      <c r="H2" s="8"/>
    </row>
    <row r="3" spans="1:8" s="6" customFormat="1" ht="12.75" customHeight="1">
      <c r="A3" s="9" t="s">
        <v>1</v>
      </c>
      <c r="B3" s="8"/>
      <c r="C3" s="8"/>
      <c r="D3" s="8"/>
      <c r="E3" s="10" t="s">
        <v>2</v>
      </c>
      <c r="F3" s="8"/>
      <c r="G3" s="8"/>
      <c r="H3" s="8"/>
    </row>
    <row r="4" spans="1:8" s="6" customFormat="1" ht="12.75" customHeight="1">
      <c r="A4" s="9"/>
      <c r="B4" s="8"/>
      <c r="C4" s="9"/>
      <c r="D4" s="8"/>
      <c r="E4" s="10" t="s">
        <v>3</v>
      </c>
      <c r="F4" s="8"/>
      <c r="G4" s="8"/>
      <c r="H4" s="8"/>
    </row>
    <row r="5" spans="1:8" s="6" customFormat="1" ht="12.75" customHeight="1">
      <c r="A5" s="10" t="s">
        <v>4</v>
      </c>
      <c r="B5" s="8"/>
      <c r="C5" s="8"/>
      <c r="D5" s="8"/>
      <c r="E5" s="10" t="s">
        <v>5</v>
      </c>
      <c r="F5" s="8"/>
      <c r="G5" s="8"/>
      <c r="H5" s="8"/>
    </row>
    <row r="6" spans="1:8" s="6" customFormat="1" ht="12.75" customHeight="1">
      <c r="A6" s="10" t="s">
        <v>6</v>
      </c>
      <c r="B6" s="8"/>
      <c r="C6" s="8"/>
      <c r="D6" s="8"/>
      <c r="E6" s="10" t="s">
        <v>7</v>
      </c>
      <c r="F6" s="8"/>
      <c r="G6" s="8"/>
      <c r="H6" s="8"/>
    </row>
    <row r="7" spans="1:8" s="6" customFormat="1" ht="6" customHeight="1">
      <c r="A7" s="8"/>
      <c r="B7" s="8"/>
      <c r="C7" s="8"/>
      <c r="D7" s="8"/>
      <c r="E7" s="8"/>
      <c r="F7" s="8"/>
      <c r="G7" s="8"/>
      <c r="H7" s="8"/>
    </row>
    <row r="8" spans="1:8" s="6" customFormat="1" ht="28.5" customHeight="1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s="6" customFormat="1" ht="12.75" customHeight="1">
      <c r="A9" s="11" t="s">
        <v>16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8" s="6" customFormat="1" ht="9.75" customHeight="1">
      <c r="A10" s="12"/>
      <c r="B10" s="12"/>
      <c r="C10" s="12"/>
      <c r="D10" s="12"/>
      <c r="E10" s="12"/>
      <c r="F10" s="12"/>
      <c r="G10" s="12"/>
      <c r="H10" s="12"/>
    </row>
    <row r="11" spans="1:8" s="6" customFormat="1" ht="21" customHeight="1">
      <c r="A11" s="13"/>
      <c r="B11" s="14" t="s">
        <v>24</v>
      </c>
      <c r="C11" s="14" t="s">
        <v>25</v>
      </c>
      <c r="D11" s="14"/>
      <c r="E11" s="15"/>
      <c r="F11" s="16"/>
      <c r="G11" s="16">
        <f>G12+G20+G39+G49+G59+G86</f>
        <v>0</v>
      </c>
      <c r="H11" s="15">
        <v>0.58031994</v>
      </c>
    </row>
    <row r="12" spans="1:8" s="6" customFormat="1" ht="21" customHeight="1">
      <c r="A12" s="13"/>
      <c r="B12" s="14" t="s">
        <v>26</v>
      </c>
      <c r="C12" s="14" t="s">
        <v>27</v>
      </c>
      <c r="D12" s="14"/>
      <c r="E12" s="15"/>
      <c r="F12" s="16"/>
      <c r="G12" s="16">
        <f>SUM(G13:G19)</f>
        <v>0</v>
      </c>
      <c r="H12" s="15">
        <v>0.045</v>
      </c>
    </row>
    <row r="13" spans="1:8" s="6" customFormat="1" ht="24" customHeight="1" thickBot="1">
      <c r="A13" s="17">
        <v>0</v>
      </c>
      <c r="B13" s="18" t="s">
        <v>28</v>
      </c>
      <c r="C13" s="18" t="s">
        <v>29</v>
      </c>
      <c r="D13" s="18" t="s">
        <v>30</v>
      </c>
      <c r="E13" s="19">
        <v>450</v>
      </c>
      <c r="F13" s="20">
        <v>0</v>
      </c>
      <c r="G13" s="20">
        <f>E13*F13</f>
        <v>0</v>
      </c>
      <c r="H13" s="21">
        <v>0.045</v>
      </c>
    </row>
    <row r="14" spans="1:8" s="6" customFormat="1" ht="13.5" customHeight="1">
      <c r="A14" s="22">
        <v>0</v>
      </c>
      <c r="B14" s="23" t="s">
        <v>31</v>
      </c>
      <c r="C14" s="23" t="s">
        <v>32</v>
      </c>
      <c r="D14" s="23" t="s">
        <v>30</v>
      </c>
      <c r="E14" s="24">
        <v>176</v>
      </c>
      <c r="F14" s="25">
        <v>0</v>
      </c>
      <c r="G14" s="64">
        <f aca="true" t="shared" si="0" ref="G14:G19">E14*F14</f>
        <v>0</v>
      </c>
      <c r="H14" s="26">
        <v>0</v>
      </c>
    </row>
    <row r="15" spans="1:8" s="6" customFormat="1" ht="13.5" customHeight="1">
      <c r="A15" s="27">
        <v>0</v>
      </c>
      <c r="B15" s="28" t="s">
        <v>33</v>
      </c>
      <c r="C15" s="28" t="s">
        <v>34</v>
      </c>
      <c r="D15" s="28" t="s">
        <v>30</v>
      </c>
      <c r="E15" s="29">
        <v>40</v>
      </c>
      <c r="F15" s="30">
        <v>0</v>
      </c>
      <c r="G15" s="65">
        <f t="shared" si="0"/>
        <v>0</v>
      </c>
      <c r="H15" s="31">
        <v>0</v>
      </c>
    </row>
    <row r="16" spans="1:8" s="6" customFormat="1" ht="13.5" customHeight="1">
      <c r="A16" s="27">
        <v>0</v>
      </c>
      <c r="B16" s="28" t="s">
        <v>35</v>
      </c>
      <c r="C16" s="28" t="s">
        <v>36</v>
      </c>
      <c r="D16" s="28" t="s">
        <v>30</v>
      </c>
      <c r="E16" s="29">
        <v>72</v>
      </c>
      <c r="F16" s="30">
        <v>0</v>
      </c>
      <c r="G16" s="65">
        <f t="shared" si="0"/>
        <v>0</v>
      </c>
      <c r="H16" s="31">
        <v>0</v>
      </c>
    </row>
    <row r="17" spans="1:8" s="6" customFormat="1" ht="13.5" customHeight="1">
      <c r="A17" s="27">
        <v>0</v>
      </c>
      <c r="B17" s="28" t="s">
        <v>37</v>
      </c>
      <c r="C17" s="28" t="s">
        <v>38</v>
      </c>
      <c r="D17" s="28" t="s">
        <v>30</v>
      </c>
      <c r="E17" s="29">
        <v>68</v>
      </c>
      <c r="F17" s="30">
        <v>0</v>
      </c>
      <c r="G17" s="65">
        <f t="shared" si="0"/>
        <v>0</v>
      </c>
      <c r="H17" s="31">
        <v>0</v>
      </c>
    </row>
    <row r="18" spans="1:8" s="6" customFormat="1" ht="13.5" customHeight="1" thickBot="1">
      <c r="A18" s="32">
        <v>0</v>
      </c>
      <c r="B18" s="33" t="s">
        <v>39</v>
      </c>
      <c r="C18" s="33" t="s">
        <v>40</v>
      </c>
      <c r="D18" s="33" t="s">
        <v>30</v>
      </c>
      <c r="E18" s="34">
        <v>94</v>
      </c>
      <c r="F18" s="35">
        <v>0</v>
      </c>
      <c r="G18" s="66">
        <f t="shared" si="0"/>
        <v>0</v>
      </c>
      <c r="H18" s="36">
        <v>0</v>
      </c>
    </row>
    <row r="19" spans="1:8" s="6" customFormat="1" ht="13.5" customHeight="1" thickBot="1">
      <c r="A19" s="17">
        <v>0</v>
      </c>
      <c r="B19" s="18" t="s">
        <v>41</v>
      </c>
      <c r="C19" s="18" t="s">
        <v>42</v>
      </c>
      <c r="D19" s="18" t="s">
        <v>43</v>
      </c>
      <c r="E19" s="19">
        <v>0</v>
      </c>
      <c r="F19" s="20">
        <v>0</v>
      </c>
      <c r="G19" s="20">
        <f t="shared" si="0"/>
        <v>0</v>
      </c>
      <c r="H19" s="21">
        <v>0</v>
      </c>
    </row>
    <row r="20" spans="1:8" s="6" customFormat="1" ht="21" customHeight="1" thickBot="1">
      <c r="A20" s="13"/>
      <c r="B20" s="14" t="s">
        <v>44</v>
      </c>
      <c r="C20" s="14" t="s">
        <v>45</v>
      </c>
      <c r="D20" s="14"/>
      <c r="E20" s="15"/>
      <c r="F20" s="16"/>
      <c r="G20" s="16">
        <f>SUM(G21:G38)</f>
        <v>0</v>
      </c>
      <c r="H20" s="15">
        <v>0.00017</v>
      </c>
    </row>
    <row r="21" spans="1:8" s="6" customFormat="1" ht="13.5" customHeight="1">
      <c r="A21" s="37">
        <v>0</v>
      </c>
      <c r="B21" s="38" t="s">
        <v>46</v>
      </c>
      <c r="C21" s="38" t="s">
        <v>47</v>
      </c>
      <c r="D21" s="38" t="s">
        <v>48</v>
      </c>
      <c r="E21" s="39">
        <v>1</v>
      </c>
      <c r="F21" s="40">
        <v>0</v>
      </c>
      <c r="G21" s="62">
        <f>E21*F21</f>
        <v>0</v>
      </c>
      <c r="H21" s="41">
        <v>0</v>
      </c>
    </row>
    <row r="22" spans="1:8" s="6" customFormat="1" ht="24" customHeight="1">
      <c r="A22" s="42">
        <v>72</v>
      </c>
      <c r="B22" s="43" t="s">
        <v>49</v>
      </c>
      <c r="C22" s="43" t="s">
        <v>50</v>
      </c>
      <c r="D22" s="43" t="s">
        <v>51</v>
      </c>
      <c r="E22" s="44">
        <v>1</v>
      </c>
      <c r="F22" s="45">
        <v>0</v>
      </c>
      <c r="G22" s="63">
        <f aca="true" t="shared" si="1" ref="G22:G37">E22*F22</f>
        <v>0</v>
      </c>
      <c r="H22" s="46">
        <v>0.00017</v>
      </c>
    </row>
    <row r="23" spans="1:8" s="6" customFormat="1" ht="13.5" customHeight="1">
      <c r="A23" s="42">
        <v>0</v>
      </c>
      <c r="B23" s="43" t="s">
        <v>52</v>
      </c>
      <c r="C23" s="43" t="s">
        <v>53</v>
      </c>
      <c r="D23" s="43" t="s">
        <v>48</v>
      </c>
      <c r="E23" s="44">
        <v>1</v>
      </c>
      <c r="F23" s="45">
        <v>0</v>
      </c>
      <c r="G23" s="63">
        <f t="shared" si="1"/>
        <v>0</v>
      </c>
      <c r="H23" s="46">
        <v>0</v>
      </c>
    </row>
    <row r="24" spans="1:8" s="6" customFormat="1" ht="24" customHeight="1" thickBot="1">
      <c r="A24" s="47">
        <v>0</v>
      </c>
      <c r="B24" s="48" t="s">
        <v>54</v>
      </c>
      <c r="C24" s="48" t="s">
        <v>55</v>
      </c>
      <c r="D24" s="48" t="s">
        <v>56</v>
      </c>
      <c r="E24" s="49">
        <v>1</v>
      </c>
      <c r="F24" s="50">
        <v>0</v>
      </c>
      <c r="G24" s="67">
        <f t="shared" si="1"/>
        <v>0</v>
      </c>
      <c r="H24" s="51">
        <v>0</v>
      </c>
    </row>
    <row r="25" spans="1:8" s="6" customFormat="1" ht="24" customHeight="1" thickBot="1">
      <c r="A25" s="52">
        <v>19</v>
      </c>
      <c r="B25" s="53" t="s">
        <v>57</v>
      </c>
      <c r="C25" s="53" t="s">
        <v>58</v>
      </c>
      <c r="D25" s="53" t="s">
        <v>51</v>
      </c>
      <c r="E25" s="54">
        <v>1</v>
      </c>
      <c r="F25" s="55">
        <v>0</v>
      </c>
      <c r="G25" s="69">
        <f t="shared" si="1"/>
        <v>0</v>
      </c>
      <c r="H25" s="56">
        <v>0</v>
      </c>
    </row>
    <row r="26" spans="1:8" s="6" customFormat="1" ht="13.5" customHeight="1" thickBot="1">
      <c r="A26" s="17">
        <v>0</v>
      </c>
      <c r="B26" s="18" t="s">
        <v>59</v>
      </c>
      <c r="C26" s="18" t="s">
        <v>60</v>
      </c>
      <c r="D26" s="18" t="s">
        <v>51</v>
      </c>
      <c r="E26" s="19">
        <v>1</v>
      </c>
      <c r="F26" s="20">
        <v>0</v>
      </c>
      <c r="G26" s="40">
        <f t="shared" si="1"/>
        <v>0</v>
      </c>
      <c r="H26" s="21">
        <v>0</v>
      </c>
    </row>
    <row r="27" spans="1:8" s="6" customFormat="1" ht="13.5" customHeight="1">
      <c r="A27" s="22">
        <v>0</v>
      </c>
      <c r="B27" s="23" t="s">
        <v>61</v>
      </c>
      <c r="C27" s="23" t="s">
        <v>62</v>
      </c>
      <c r="D27" s="23" t="s">
        <v>51</v>
      </c>
      <c r="E27" s="24">
        <v>1</v>
      </c>
      <c r="F27" s="25">
        <v>0</v>
      </c>
      <c r="G27" s="64">
        <f t="shared" si="1"/>
        <v>0</v>
      </c>
      <c r="H27" s="26">
        <v>0</v>
      </c>
    </row>
    <row r="28" spans="1:8" s="6" customFormat="1" ht="24" customHeight="1">
      <c r="A28" s="27">
        <v>20</v>
      </c>
      <c r="B28" s="28" t="s">
        <v>63</v>
      </c>
      <c r="C28" s="28" t="s">
        <v>64</v>
      </c>
      <c r="D28" s="28" t="s">
        <v>51</v>
      </c>
      <c r="E28" s="29">
        <v>1</v>
      </c>
      <c r="F28" s="30">
        <v>0</v>
      </c>
      <c r="G28" s="65">
        <f t="shared" si="1"/>
        <v>0</v>
      </c>
      <c r="H28" s="31">
        <v>0</v>
      </c>
    </row>
    <row r="29" spans="1:8" s="6" customFormat="1" ht="13.5" customHeight="1">
      <c r="A29" s="27">
        <v>21</v>
      </c>
      <c r="B29" s="28" t="s">
        <v>65</v>
      </c>
      <c r="C29" s="28" t="s">
        <v>66</v>
      </c>
      <c r="D29" s="28" t="s">
        <v>51</v>
      </c>
      <c r="E29" s="29">
        <v>1</v>
      </c>
      <c r="F29" s="30">
        <v>0</v>
      </c>
      <c r="G29" s="65">
        <f t="shared" si="1"/>
        <v>0</v>
      </c>
      <c r="H29" s="31">
        <v>0</v>
      </c>
    </row>
    <row r="30" spans="1:8" s="6" customFormat="1" ht="13.5" customHeight="1">
      <c r="A30" s="27">
        <v>22</v>
      </c>
      <c r="B30" s="28" t="s">
        <v>67</v>
      </c>
      <c r="C30" s="28" t="s">
        <v>68</v>
      </c>
      <c r="D30" s="28" t="s">
        <v>51</v>
      </c>
      <c r="E30" s="29">
        <v>1</v>
      </c>
      <c r="F30" s="30">
        <v>0</v>
      </c>
      <c r="G30" s="65">
        <f t="shared" si="1"/>
        <v>0</v>
      </c>
      <c r="H30" s="31">
        <v>0</v>
      </c>
    </row>
    <row r="31" spans="1:8" s="6" customFormat="1" ht="13.5" customHeight="1">
      <c r="A31" s="27">
        <v>60</v>
      </c>
      <c r="B31" s="28" t="s">
        <v>65</v>
      </c>
      <c r="C31" s="28" t="s">
        <v>69</v>
      </c>
      <c r="D31" s="28" t="s">
        <v>51</v>
      </c>
      <c r="E31" s="29">
        <v>2</v>
      </c>
      <c r="F31" s="30">
        <v>0</v>
      </c>
      <c r="G31" s="65">
        <f t="shared" si="1"/>
        <v>0</v>
      </c>
      <c r="H31" s="31">
        <v>0</v>
      </c>
    </row>
    <row r="32" spans="1:8" s="6" customFormat="1" ht="13.5" customHeight="1">
      <c r="A32" s="27">
        <v>62</v>
      </c>
      <c r="B32" s="28" t="s">
        <v>70</v>
      </c>
      <c r="C32" s="28" t="s">
        <v>71</v>
      </c>
      <c r="D32" s="28" t="s">
        <v>51</v>
      </c>
      <c r="E32" s="29">
        <v>1</v>
      </c>
      <c r="F32" s="30">
        <v>0</v>
      </c>
      <c r="G32" s="65">
        <f t="shared" si="1"/>
        <v>0</v>
      </c>
      <c r="H32" s="31">
        <v>0</v>
      </c>
    </row>
    <row r="33" spans="1:8" s="6" customFormat="1" ht="13.5" customHeight="1">
      <c r="A33" s="27">
        <v>61</v>
      </c>
      <c r="B33" s="28" t="s">
        <v>72</v>
      </c>
      <c r="C33" s="28" t="s">
        <v>73</v>
      </c>
      <c r="D33" s="28" t="s">
        <v>51</v>
      </c>
      <c r="E33" s="29">
        <v>1</v>
      </c>
      <c r="F33" s="30">
        <v>0</v>
      </c>
      <c r="G33" s="65">
        <f t="shared" si="1"/>
        <v>0</v>
      </c>
      <c r="H33" s="31">
        <v>0</v>
      </c>
    </row>
    <row r="34" spans="1:8" s="6" customFormat="1" ht="13.5" customHeight="1" thickBot="1">
      <c r="A34" s="32">
        <v>63</v>
      </c>
      <c r="B34" s="33" t="s">
        <v>74</v>
      </c>
      <c r="C34" s="33" t="s">
        <v>75</v>
      </c>
      <c r="D34" s="33" t="s">
        <v>51</v>
      </c>
      <c r="E34" s="34">
        <v>2</v>
      </c>
      <c r="F34" s="35">
        <v>0</v>
      </c>
      <c r="G34" s="70">
        <f t="shared" si="1"/>
        <v>0</v>
      </c>
      <c r="H34" s="36">
        <v>0</v>
      </c>
    </row>
    <row r="35" spans="1:8" s="6" customFormat="1" ht="13.5" customHeight="1">
      <c r="A35" s="37">
        <v>0</v>
      </c>
      <c r="B35" s="38" t="s">
        <v>76</v>
      </c>
      <c r="C35" s="38" t="s">
        <v>77</v>
      </c>
      <c r="D35" s="38" t="s">
        <v>51</v>
      </c>
      <c r="E35" s="39">
        <v>1</v>
      </c>
      <c r="F35" s="40">
        <v>0</v>
      </c>
      <c r="G35" s="62">
        <f t="shared" si="1"/>
        <v>0</v>
      </c>
      <c r="H35" s="41">
        <v>0</v>
      </c>
    </row>
    <row r="36" spans="1:8" s="6" customFormat="1" ht="13.5" customHeight="1">
      <c r="A36" s="42">
        <v>0</v>
      </c>
      <c r="B36" s="43" t="s">
        <v>78</v>
      </c>
      <c r="C36" s="43" t="s">
        <v>79</v>
      </c>
      <c r="D36" s="43" t="s">
        <v>51</v>
      </c>
      <c r="E36" s="44">
        <v>1</v>
      </c>
      <c r="F36" s="45">
        <v>0</v>
      </c>
      <c r="G36" s="63">
        <f t="shared" si="1"/>
        <v>0</v>
      </c>
      <c r="H36" s="46">
        <v>0</v>
      </c>
    </row>
    <row r="37" spans="1:8" s="6" customFormat="1" ht="13.5" customHeight="1">
      <c r="A37" s="42">
        <v>73</v>
      </c>
      <c r="B37" s="43" t="s">
        <v>80</v>
      </c>
      <c r="C37" s="43" t="s">
        <v>81</v>
      </c>
      <c r="D37" s="43" t="s">
        <v>51</v>
      </c>
      <c r="E37" s="44">
        <v>1</v>
      </c>
      <c r="F37" s="45">
        <v>0</v>
      </c>
      <c r="G37" s="63">
        <f t="shared" si="1"/>
        <v>0</v>
      </c>
      <c r="H37" s="46">
        <v>0</v>
      </c>
    </row>
    <row r="38" spans="1:8" s="6" customFormat="1" ht="13.5" customHeight="1" thickBot="1">
      <c r="A38" s="47">
        <v>0</v>
      </c>
      <c r="B38" s="48" t="s">
        <v>82</v>
      </c>
      <c r="C38" s="48" t="s">
        <v>83</v>
      </c>
      <c r="D38" s="48" t="s">
        <v>43</v>
      </c>
      <c r="E38" s="49">
        <v>0</v>
      </c>
      <c r="F38" s="50">
        <v>0</v>
      </c>
      <c r="G38" s="68">
        <f>E38*F38</f>
        <v>0</v>
      </c>
      <c r="H38" s="51">
        <v>0</v>
      </c>
    </row>
    <row r="39" spans="1:8" s="6" customFormat="1" ht="21" customHeight="1" thickBot="1">
      <c r="A39" s="13"/>
      <c r="B39" s="14" t="s">
        <v>84</v>
      </c>
      <c r="C39" s="14" t="s">
        <v>85</v>
      </c>
      <c r="D39" s="14"/>
      <c r="E39" s="15"/>
      <c r="F39" s="16"/>
      <c r="G39" s="16">
        <f>SUM(G40:G48)</f>
        <v>0</v>
      </c>
      <c r="H39" s="15">
        <v>0.00832</v>
      </c>
    </row>
    <row r="40" spans="1:8" s="6" customFormat="1" ht="13.5" customHeight="1" thickBot="1">
      <c r="A40" s="17">
        <v>0</v>
      </c>
      <c r="B40" s="18" t="s">
        <v>86</v>
      </c>
      <c r="C40" s="18" t="s">
        <v>87</v>
      </c>
      <c r="D40" s="18" t="s">
        <v>51</v>
      </c>
      <c r="E40" s="19">
        <v>1</v>
      </c>
      <c r="F40" s="20">
        <v>0</v>
      </c>
      <c r="G40" s="20">
        <f>E40*F40</f>
        <v>0</v>
      </c>
      <c r="H40" s="21">
        <v>0</v>
      </c>
    </row>
    <row r="41" spans="1:8" s="6" customFormat="1" ht="13.5" customHeight="1" thickBot="1">
      <c r="A41" s="52">
        <v>0</v>
      </c>
      <c r="B41" s="53" t="s">
        <v>88</v>
      </c>
      <c r="C41" s="53" t="s">
        <v>89</v>
      </c>
      <c r="D41" s="53" t="s">
        <v>51</v>
      </c>
      <c r="E41" s="54">
        <v>1</v>
      </c>
      <c r="F41" s="55">
        <v>0</v>
      </c>
      <c r="G41" s="71">
        <f aca="true" t="shared" si="2" ref="G41:G48">E41*F41</f>
        <v>0</v>
      </c>
      <c r="H41" s="56">
        <v>0</v>
      </c>
    </row>
    <row r="42" spans="1:8" s="6" customFormat="1" ht="13.5" customHeight="1">
      <c r="A42" s="37">
        <v>70</v>
      </c>
      <c r="B42" s="38" t="s">
        <v>90</v>
      </c>
      <c r="C42" s="38" t="s">
        <v>91</v>
      </c>
      <c r="D42" s="38" t="s">
        <v>51</v>
      </c>
      <c r="E42" s="39">
        <v>2</v>
      </c>
      <c r="F42" s="40">
        <v>0</v>
      </c>
      <c r="G42" s="62">
        <f t="shared" si="2"/>
        <v>0</v>
      </c>
      <c r="H42" s="41">
        <v>0</v>
      </c>
    </row>
    <row r="43" spans="1:8" s="6" customFormat="1" ht="13.5" customHeight="1">
      <c r="A43" s="42">
        <v>78</v>
      </c>
      <c r="B43" s="43" t="s">
        <v>92</v>
      </c>
      <c r="C43" s="43" t="s">
        <v>93</v>
      </c>
      <c r="D43" s="43" t="s">
        <v>94</v>
      </c>
      <c r="E43" s="44">
        <v>1</v>
      </c>
      <c r="F43" s="45">
        <v>0</v>
      </c>
      <c r="G43" s="63">
        <f t="shared" si="2"/>
        <v>0</v>
      </c>
      <c r="H43" s="46">
        <v>0</v>
      </c>
    </row>
    <row r="44" spans="1:8" s="6" customFormat="1" ht="13.5" customHeight="1" thickBot="1">
      <c r="A44" s="47">
        <v>0</v>
      </c>
      <c r="B44" s="48" t="s">
        <v>95</v>
      </c>
      <c r="C44" s="48" t="s">
        <v>96</v>
      </c>
      <c r="D44" s="48" t="s">
        <v>51</v>
      </c>
      <c r="E44" s="49">
        <v>1</v>
      </c>
      <c r="F44" s="50">
        <v>0</v>
      </c>
      <c r="G44" s="61">
        <f t="shared" si="2"/>
        <v>0</v>
      </c>
      <c r="H44" s="51">
        <v>0</v>
      </c>
    </row>
    <row r="45" spans="1:8" s="6" customFormat="1" ht="13.5" customHeight="1" thickBot="1">
      <c r="A45" s="52">
        <v>0</v>
      </c>
      <c r="B45" s="53" t="s">
        <v>97</v>
      </c>
      <c r="C45" s="53" t="s">
        <v>98</v>
      </c>
      <c r="D45" s="53" t="s">
        <v>51</v>
      </c>
      <c r="E45" s="54">
        <v>1</v>
      </c>
      <c r="F45" s="55">
        <v>0</v>
      </c>
      <c r="G45" s="71">
        <f t="shared" si="2"/>
        <v>0</v>
      </c>
      <c r="H45" s="56">
        <v>0</v>
      </c>
    </row>
    <row r="46" spans="1:8" s="6" customFormat="1" ht="24" customHeight="1">
      <c r="A46" s="37">
        <v>28</v>
      </c>
      <c r="B46" s="38" t="s">
        <v>99</v>
      </c>
      <c r="C46" s="38" t="s">
        <v>100</v>
      </c>
      <c r="D46" s="38" t="s">
        <v>56</v>
      </c>
      <c r="E46" s="39">
        <v>1</v>
      </c>
      <c r="F46" s="40">
        <v>0</v>
      </c>
      <c r="G46" s="62">
        <f t="shared" si="2"/>
        <v>0</v>
      </c>
      <c r="H46" s="41">
        <v>0.00416</v>
      </c>
    </row>
    <row r="47" spans="1:8" s="6" customFormat="1" ht="24" customHeight="1">
      <c r="A47" s="42">
        <v>64</v>
      </c>
      <c r="B47" s="43" t="s">
        <v>101</v>
      </c>
      <c r="C47" s="43" t="s">
        <v>102</v>
      </c>
      <c r="D47" s="43" t="s">
        <v>56</v>
      </c>
      <c r="E47" s="44">
        <v>1</v>
      </c>
      <c r="F47" s="45">
        <v>0</v>
      </c>
      <c r="G47" s="63">
        <f t="shared" si="2"/>
        <v>0</v>
      </c>
      <c r="H47" s="46">
        <v>0.00416</v>
      </c>
    </row>
    <row r="48" spans="1:8" s="6" customFormat="1" ht="13.5" customHeight="1" thickBot="1">
      <c r="A48" s="47">
        <v>0</v>
      </c>
      <c r="B48" s="48" t="s">
        <v>103</v>
      </c>
      <c r="C48" s="48" t="s">
        <v>104</v>
      </c>
      <c r="D48" s="48" t="s">
        <v>43</v>
      </c>
      <c r="E48" s="49">
        <v>0</v>
      </c>
      <c r="F48" s="50">
        <v>0</v>
      </c>
      <c r="G48" s="61">
        <f t="shared" si="2"/>
        <v>0</v>
      </c>
      <c r="H48" s="51">
        <v>0</v>
      </c>
    </row>
    <row r="49" spans="1:8" s="6" customFormat="1" ht="21" customHeight="1" thickBot="1">
      <c r="A49" s="13"/>
      <c r="B49" s="14" t="s">
        <v>105</v>
      </c>
      <c r="C49" s="14" t="s">
        <v>106</v>
      </c>
      <c r="D49" s="14"/>
      <c r="E49" s="15"/>
      <c r="F49" s="16"/>
      <c r="G49" s="16">
        <f>SUM(G50:G58)</f>
        <v>0</v>
      </c>
      <c r="H49" s="15">
        <v>0.49611994</v>
      </c>
    </row>
    <row r="50" spans="1:8" s="6" customFormat="1" ht="13.5" customHeight="1">
      <c r="A50" s="37">
        <v>74</v>
      </c>
      <c r="B50" s="38" t="s">
        <v>107</v>
      </c>
      <c r="C50" s="38" t="s">
        <v>108</v>
      </c>
      <c r="D50" s="38" t="s">
        <v>30</v>
      </c>
      <c r="E50" s="39">
        <v>58</v>
      </c>
      <c r="F50" s="40">
        <v>0</v>
      </c>
      <c r="G50" s="40">
        <f>E50*F50</f>
        <v>0</v>
      </c>
      <c r="H50" s="41">
        <v>0.00116</v>
      </c>
    </row>
    <row r="51" spans="1:8" s="6" customFormat="1" ht="13.5" customHeight="1">
      <c r="A51" s="42">
        <v>75</v>
      </c>
      <c r="B51" s="43" t="s">
        <v>109</v>
      </c>
      <c r="C51" s="43" t="s">
        <v>110</v>
      </c>
      <c r="D51" s="43" t="s">
        <v>30</v>
      </c>
      <c r="E51" s="44">
        <v>126</v>
      </c>
      <c r="F51" s="45">
        <v>0</v>
      </c>
      <c r="G51" s="45">
        <f>E51*F51</f>
        <v>0</v>
      </c>
      <c r="H51" s="46">
        <v>0.00252</v>
      </c>
    </row>
    <row r="52" spans="1:8" s="6" customFormat="1" ht="13.5" customHeight="1">
      <c r="A52" s="42">
        <v>0</v>
      </c>
      <c r="B52" s="43" t="s">
        <v>111</v>
      </c>
      <c r="C52" s="43" t="s">
        <v>112</v>
      </c>
      <c r="D52" s="43" t="s">
        <v>30</v>
      </c>
      <c r="E52" s="44">
        <v>176</v>
      </c>
      <c r="F52" s="45">
        <v>0</v>
      </c>
      <c r="G52" s="45">
        <f aca="true" t="shared" si="3" ref="G52:G58">E52*F52</f>
        <v>0</v>
      </c>
      <c r="H52" s="46">
        <v>0.11755788</v>
      </c>
    </row>
    <row r="53" spans="1:8" s="6" customFormat="1" ht="13.5" customHeight="1">
      <c r="A53" s="42">
        <v>0</v>
      </c>
      <c r="B53" s="43" t="s">
        <v>113</v>
      </c>
      <c r="C53" s="43" t="s">
        <v>114</v>
      </c>
      <c r="D53" s="43" t="s">
        <v>30</v>
      </c>
      <c r="E53" s="44">
        <v>40</v>
      </c>
      <c r="F53" s="45">
        <v>0</v>
      </c>
      <c r="G53" s="45">
        <f t="shared" si="3"/>
        <v>0</v>
      </c>
      <c r="H53" s="46">
        <v>0.0368402</v>
      </c>
    </row>
    <row r="54" spans="1:8" s="6" customFormat="1" ht="13.5" customHeight="1">
      <c r="A54" s="42">
        <v>0</v>
      </c>
      <c r="B54" s="43" t="s">
        <v>115</v>
      </c>
      <c r="C54" s="43" t="s">
        <v>116</v>
      </c>
      <c r="D54" s="43" t="s">
        <v>30</v>
      </c>
      <c r="E54" s="44">
        <v>72</v>
      </c>
      <c r="F54" s="45">
        <v>0</v>
      </c>
      <c r="G54" s="45">
        <f t="shared" si="3"/>
        <v>0</v>
      </c>
      <c r="H54" s="46">
        <v>0.06564186</v>
      </c>
    </row>
    <row r="55" spans="1:8" s="6" customFormat="1" ht="13.5" customHeight="1">
      <c r="A55" s="42">
        <v>0</v>
      </c>
      <c r="B55" s="43" t="s">
        <v>117</v>
      </c>
      <c r="C55" s="43" t="s">
        <v>118</v>
      </c>
      <c r="D55" s="43" t="s">
        <v>30</v>
      </c>
      <c r="E55" s="44">
        <v>68</v>
      </c>
      <c r="F55" s="45">
        <v>0</v>
      </c>
      <c r="G55" s="45">
        <f t="shared" si="3"/>
        <v>0</v>
      </c>
      <c r="H55" s="46">
        <v>0.10132</v>
      </c>
    </row>
    <row r="56" spans="1:8" s="6" customFormat="1" ht="13.5" customHeight="1">
      <c r="A56" s="42">
        <v>0</v>
      </c>
      <c r="B56" s="43" t="s">
        <v>119</v>
      </c>
      <c r="C56" s="43" t="s">
        <v>120</v>
      </c>
      <c r="D56" s="43" t="s">
        <v>30</v>
      </c>
      <c r="E56" s="44">
        <v>94</v>
      </c>
      <c r="F56" s="45">
        <v>0</v>
      </c>
      <c r="G56" s="45">
        <f t="shared" si="3"/>
        <v>0</v>
      </c>
      <c r="H56" s="46">
        <v>0.17108</v>
      </c>
    </row>
    <row r="57" spans="1:8" s="6" customFormat="1" ht="13.5" customHeight="1">
      <c r="A57" s="42">
        <v>0</v>
      </c>
      <c r="B57" s="43" t="s">
        <v>121</v>
      </c>
      <c r="C57" s="43" t="s">
        <v>122</v>
      </c>
      <c r="D57" s="43" t="s">
        <v>30</v>
      </c>
      <c r="E57" s="44">
        <v>450</v>
      </c>
      <c r="F57" s="45">
        <v>0</v>
      </c>
      <c r="G57" s="45">
        <f t="shared" si="3"/>
        <v>0</v>
      </c>
      <c r="H57" s="46">
        <v>0</v>
      </c>
    </row>
    <row r="58" spans="1:8" s="6" customFormat="1" ht="13.5" customHeight="1" thickBot="1">
      <c r="A58" s="47">
        <v>0</v>
      </c>
      <c r="B58" s="48" t="s">
        <v>123</v>
      </c>
      <c r="C58" s="48" t="s">
        <v>124</v>
      </c>
      <c r="D58" s="48" t="s">
        <v>43</v>
      </c>
      <c r="E58" s="49">
        <v>0</v>
      </c>
      <c r="F58" s="50">
        <v>0</v>
      </c>
      <c r="G58" s="72">
        <f t="shared" si="3"/>
        <v>0</v>
      </c>
      <c r="H58" s="51">
        <v>0</v>
      </c>
    </row>
    <row r="59" spans="1:8" s="6" customFormat="1" ht="21" customHeight="1" thickBot="1">
      <c r="A59" s="13"/>
      <c r="B59" s="14" t="s">
        <v>125</v>
      </c>
      <c r="C59" s="14" t="s">
        <v>126</v>
      </c>
      <c r="D59" s="14"/>
      <c r="E59" s="15"/>
      <c r="F59" s="16"/>
      <c r="G59" s="16">
        <f>SUM(G60:G85)</f>
        <v>0</v>
      </c>
      <c r="H59" s="15">
        <v>0.03071</v>
      </c>
    </row>
    <row r="60" spans="1:8" s="6" customFormat="1" ht="13.5" customHeight="1">
      <c r="A60" s="22">
        <v>0</v>
      </c>
      <c r="B60" s="23" t="s">
        <v>127</v>
      </c>
      <c r="C60" s="23" t="s">
        <v>128</v>
      </c>
      <c r="D60" s="23" t="s">
        <v>51</v>
      </c>
      <c r="E60" s="24">
        <v>1</v>
      </c>
      <c r="F60" s="25">
        <v>0</v>
      </c>
      <c r="G60" s="25">
        <f>E60*F60</f>
        <v>0</v>
      </c>
      <c r="H60" s="26">
        <v>0</v>
      </c>
    </row>
    <row r="61" spans="1:8" s="6" customFormat="1" ht="13.5" customHeight="1">
      <c r="A61" s="27">
        <v>0</v>
      </c>
      <c r="B61" s="28" t="s">
        <v>129</v>
      </c>
      <c r="C61" s="28" t="s">
        <v>130</v>
      </c>
      <c r="D61" s="28" t="s">
        <v>51</v>
      </c>
      <c r="E61" s="29">
        <v>1</v>
      </c>
      <c r="F61" s="30">
        <v>0</v>
      </c>
      <c r="G61" s="30">
        <f>E61*F61</f>
        <v>0</v>
      </c>
      <c r="H61" s="31">
        <v>0</v>
      </c>
    </row>
    <row r="62" spans="1:8" s="6" customFormat="1" ht="13.5" customHeight="1">
      <c r="A62" s="27">
        <v>0</v>
      </c>
      <c r="B62" s="28" t="s">
        <v>131</v>
      </c>
      <c r="C62" s="28" t="s">
        <v>132</v>
      </c>
      <c r="D62" s="28" t="s">
        <v>51</v>
      </c>
      <c r="E62" s="29">
        <v>34</v>
      </c>
      <c r="F62" s="30">
        <v>0</v>
      </c>
      <c r="G62" s="30">
        <f aca="true" t="shared" si="4" ref="G62:G85">E62*F62</f>
        <v>0</v>
      </c>
      <c r="H62" s="31">
        <v>0</v>
      </c>
    </row>
    <row r="63" spans="1:8" s="6" customFormat="1" ht="13.5" customHeight="1" thickBot="1">
      <c r="A63" s="32">
        <v>0</v>
      </c>
      <c r="B63" s="33" t="s">
        <v>133</v>
      </c>
      <c r="C63" s="33" t="s">
        <v>134</v>
      </c>
      <c r="D63" s="33" t="s">
        <v>51</v>
      </c>
      <c r="E63" s="34">
        <v>35</v>
      </c>
      <c r="F63" s="35">
        <v>0</v>
      </c>
      <c r="G63" s="73">
        <f t="shared" si="4"/>
        <v>0</v>
      </c>
      <c r="H63" s="36">
        <v>0</v>
      </c>
    </row>
    <row r="64" spans="1:8" s="6" customFormat="1" ht="13.5" customHeight="1">
      <c r="A64" s="37">
        <v>0</v>
      </c>
      <c r="B64" s="38" t="s">
        <v>135</v>
      </c>
      <c r="C64" s="38" t="s">
        <v>136</v>
      </c>
      <c r="D64" s="38" t="s">
        <v>51</v>
      </c>
      <c r="E64" s="39">
        <v>35</v>
      </c>
      <c r="F64" s="40">
        <v>0</v>
      </c>
      <c r="G64" s="75">
        <f t="shared" si="4"/>
        <v>0</v>
      </c>
      <c r="H64" s="41">
        <v>0</v>
      </c>
    </row>
    <row r="65" spans="1:8" s="6" customFormat="1" ht="13.5" customHeight="1">
      <c r="A65" s="42">
        <v>58</v>
      </c>
      <c r="B65" s="43" t="s">
        <v>137</v>
      </c>
      <c r="C65" s="43" t="s">
        <v>138</v>
      </c>
      <c r="D65" s="43" t="s">
        <v>94</v>
      </c>
      <c r="E65" s="44">
        <v>1</v>
      </c>
      <c r="F65" s="45">
        <v>0</v>
      </c>
      <c r="G65" s="76">
        <f t="shared" si="4"/>
        <v>0</v>
      </c>
      <c r="H65" s="46">
        <v>0</v>
      </c>
    </row>
    <row r="66" spans="1:8" s="6" customFormat="1" ht="13.5" customHeight="1">
      <c r="A66" s="42">
        <v>76</v>
      </c>
      <c r="B66" s="43" t="s">
        <v>139</v>
      </c>
      <c r="C66" s="43" t="s">
        <v>140</v>
      </c>
      <c r="D66" s="43" t="s">
        <v>51</v>
      </c>
      <c r="E66" s="44">
        <v>12</v>
      </c>
      <c r="F66" s="45">
        <v>0</v>
      </c>
      <c r="G66" s="76">
        <f t="shared" si="4"/>
        <v>0</v>
      </c>
      <c r="H66" s="46">
        <v>0.00204</v>
      </c>
    </row>
    <row r="67" spans="1:8" s="6" customFormat="1" ht="13.5" customHeight="1" thickBot="1">
      <c r="A67" s="47">
        <v>0</v>
      </c>
      <c r="B67" s="48" t="s">
        <v>141</v>
      </c>
      <c r="C67" s="48" t="s">
        <v>142</v>
      </c>
      <c r="D67" s="48" t="s">
        <v>51</v>
      </c>
      <c r="E67" s="49">
        <v>3</v>
      </c>
      <c r="F67" s="50">
        <v>0</v>
      </c>
      <c r="G67" s="77">
        <f t="shared" si="4"/>
        <v>0</v>
      </c>
      <c r="H67" s="51">
        <v>0.00288</v>
      </c>
    </row>
    <row r="68" spans="1:8" s="6" customFormat="1" ht="13.5" customHeight="1" thickBot="1">
      <c r="A68" s="52">
        <v>0</v>
      </c>
      <c r="B68" s="53" t="s">
        <v>143</v>
      </c>
      <c r="C68" s="53" t="s">
        <v>144</v>
      </c>
      <c r="D68" s="53" t="s">
        <v>51</v>
      </c>
      <c r="E68" s="54">
        <v>1</v>
      </c>
      <c r="F68" s="55">
        <v>0</v>
      </c>
      <c r="G68" s="74">
        <f t="shared" si="4"/>
        <v>0</v>
      </c>
      <c r="H68" s="56">
        <v>0</v>
      </c>
    </row>
    <row r="69" spans="1:8" s="6" customFormat="1" ht="13.5" customHeight="1">
      <c r="A69" s="37">
        <v>37</v>
      </c>
      <c r="B69" s="38" t="s">
        <v>145</v>
      </c>
      <c r="C69" s="38" t="s">
        <v>146</v>
      </c>
      <c r="D69" s="38" t="s">
        <v>51</v>
      </c>
      <c r="E69" s="39">
        <v>3</v>
      </c>
      <c r="F69" s="40">
        <v>0</v>
      </c>
      <c r="G69" s="75">
        <f t="shared" si="4"/>
        <v>0</v>
      </c>
      <c r="H69" s="41">
        <v>0.00018</v>
      </c>
    </row>
    <row r="70" spans="1:8" s="6" customFormat="1" ht="24" customHeight="1">
      <c r="A70" s="42">
        <v>66</v>
      </c>
      <c r="B70" s="43" t="s">
        <v>147</v>
      </c>
      <c r="C70" s="43" t="s">
        <v>148</v>
      </c>
      <c r="D70" s="43" t="s">
        <v>51</v>
      </c>
      <c r="E70" s="44">
        <v>2</v>
      </c>
      <c r="F70" s="45">
        <v>0</v>
      </c>
      <c r="G70" s="76">
        <f t="shared" si="4"/>
        <v>0</v>
      </c>
      <c r="H70" s="46">
        <v>0.00036</v>
      </c>
    </row>
    <row r="71" spans="1:8" s="6" customFormat="1" ht="24" customHeight="1">
      <c r="A71" s="42">
        <v>38</v>
      </c>
      <c r="B71" s="43" t="s">
        <v>149</v>
      </c>
      <c r="C71" s="43" t="s">
        <v>150</v>
      </c>
      <c r="D71" s="43" t="s">
        <v>51</v>
      </c>
      <c r="E71" s="44">
        <v>1</v>
      </c>
      <c r="F71" s="45">
        <v>0</v>
      </c>
      <c r="G71" s="76">
        <f t="shared" si="4"/>
        <v>0</v>
      </c>
      <c r="H71" s="46">
        <v>0.0003</v>
      </c>
    </row>
    <row r="72" spans="1:8" s="6" customFormat="1" ht="13.5" customHeight="1">
      <c r="A72" s="42">
        <v>35</v>
      </c>
      <c r="B72" s="43" t="s">
        <v>151</v>
      </c>
      <c r="C72" s="43" t="s">
        <v>152</v>
      </c>
      <c r="D72" s="43" t="s">
        <v>51</v>
      </c>
      <c r="E72" s="44">
        <v>1</v>
      </c>
      <c r="F72" s="45">
        <v>0</v>
      </c>
      <c r="G72" s="76">
        <f t="shared" si="4"/>
        <v>0</v>
      </c>
      <c r="H72" s="46">
        <v>0.00025</v>
      </c>
    </row>
    <row r="73" spans="1:8" s="6" customFormat="1" ht="13.5" customHeight="1">
      <c r="A73" s="42">
        <v>43</v>
      </c>
      <c r="B73" s="43" t="s">
        <v>153</v>
      </c>
      <c r="C73" s="43" t="s">
        <v>154</v>
      </c>
      <c r="D73" s="43" t="s">
        <v>51</v>
      </c>
      <c r="E73" s="44">
        <v>3</v>
      </c>
      <c r="F73" s="45">
        <v>0</v>
      </c>
      <c r="G73" s="76">
        <f t="shared" si="4"/>
        <v>0</v>
      </c>
      <c r="H73" s="46">
        <v>0.00114</v>
      </c>
    </row>
    <row r="74" spans="1:8" s="6" customFormat="1" ht="13.5" customHeight="1">
      <c r="A74" s="42">
        <v>0</v>
      </c>
      <c r="B74" s="43" t="s">
        <v>155</v>
      </c>
      <c r="C74" s="43" t="s">
        <v>156</v>
      </c>
      <c r="D74" s="43" t="s">
        <v>51</v>
      </c>
      <c r="E74" s="44">
        <v>1</v>
      </c>
      <c r="F74" s="45">
        <v>0</v>
      </c>
      <c r="G74" s="76">
        <f t="shared" si="4"/>
        <v>0</v>
      </c>
      <c r="H74" s="46">
        <v>0.00073</v>
      </c>
    </row>
    <row r="75" spans="1:8" s="6" customFormat="1" ht="24" customHeight="1">
      <c r="A75" s="42">
        <v>0</v>
      </c>
      <c r="B75" s="43" t="s">
        <v>157</v>
      </c>
      <c r="C75" s="43" t="s">
        <v>158</v>
      </c>
      <c r="D75" s="43" t="s">
        <v>51</v>
      </c>
      <c r="E75" s="44">
        <v>5</v>
      </c>
      <c r="F75" s="45">
        <v>0</v>
      </c>
      <c r="G75" s="76">
        <f t="shared" si="4"/>
        <v>0</v>
      </c>
      <c r="H75" s="46">
        <v>0.00235</v>
      </c>
    </row>
    <row r="76" spans="1:8" s="6" customFormat="1" ht="13.5" customHeight="1">
      <c r="A76" s="42">
        <v>31</v>
      </c>
      <c r="B76" s="43" t="s">
        <v>159</v>
      </c>
      <c r="C76" s="43" t="s">
        <v>160</v>
      </c>
      <c r="D76" s="43" t="s">
        <v>51</v>
      </c>
      <c r="E76" s="44">
        <v>1</v>
      </c>
      <c r="F76" s="45">
        <v>0</v>
      </c>
      <c r="G76" s="76">
        <f t="shared" si="4"/>
        <v>0</v>
      </c>
      <c r="H76" s="46">
        <v>0.00057</v>
      </c>
    </row>
    <row r="77" spans="1:8" s="6" customFormat="1" ht="13.5" customHeight="1">
      <c r="A77" s="42">
        <v>42</v>
      </c>
      <c r="B77" s="43" t="s">
        <v>161</v>
      </c>
      <c r="C77" s="43" t="s">
        <v>162</v>
      </c>
      <c r="D77" s="43" t="s">
        <v>51</v>
      </c>
      <c r="E77" s="44">
        <v>2</v>
      </c>
      <c r="F77" s="45">
        <v>0</v>
      </c>
      <c r="G77" s="76">
        <f t="shared" si="4"/>
        <v>0</v>
      </c>
      <c r="H77" s="46">
        <v>0.00248</v>
      </c>
    </row>
    <row r="78" spans="1:8" s="6" customFormat="1" ht="13.5" customHeight="1">
      <c r="A78" s="42">
        <v>44</v>
      </c>
      <c r="B78" s="43" t="s">
        <v>163</v>
      </c>
      <c r="C78" s="43" t="s">
        <v>164</v>
      </c>
      <c r="D78" s="43" t="s">
        <v>51</v>
      </c>
      <c r="E78" s="44">
        <v>3</v>
      </c>
      <c r="F78" s="45">
        <v>0</v>
      </c>
      <c r="G78" s="76">
        <f t="shared" si="4"/>
        <v>0</v>
      </c>
      <c r="H78" s="46">
        <v>0.00048</v>
      </c>
    </row>
    <row r="79" spans="1:8" s="6" customFormat="1" ht="13.5" customHeight="1">
      <c r="A79" s="42">
        <v>30</v>
      </c>
      <c r="B79" s="43" t="s">
        <v>165</v>
      </c>
      <c r="C79" s="43" t="s">
        <v>166</v>
      </c>
      <c r="D79" s="43" t="s">
        <v>51</v>
      </c>
      <c r="E79" s="44">
        <v>4</v>
      </c>
      <c r="F79" s="45">
        <v>0</v>
      </c>
      <c r="G79" s="76">
        <f t="shared" si="4"/>
        <v>0</v>
      </c>
      <c r="H79" s="46">
        <v>0.002</v>
      </c>
    </row>
    <row r="80" spans="1:8" s="6" customFormat="1" ht="13.5" customHeight="1">
      <c r="A80" s="42">
        <v>0</v>
      </c>
      <c r="B80" s="43" t="s">
        <v>167</v>
      </c>
      <c r="C80" s="43" t="s">
        <v>168</v>
      </c>
      <c r="D80" s="43" t="s">
        <v>51</v>
      </c>
      <c r="E80" s="44">
        <v>9</v>
      </c>
      <c r="F80" s="45">
        <v>0</v>
      </c>
      <c r="G80" s="76">
        <f t="shared" si="4"/>
        <v>0</v>
      </c>
      <c r="H80" s="46">
        <v>0.00639</v>
      </c>
    </row>
    <row r="81" spans="1:8" s="6" customFormat="1" ht="13.5" customHeight="1">
      <c r="A81" s="42">
        <v>40</v>
      </c>
      <c r="B81" s="43" t="s">
        <v>169</v>
      </c>
      <c r="C81" s="43" t="s">
        <v>170</v>
      </c>
      <c r="D81" s="43" t="s">
        <v>51</v>
      </c>
      <c r="E81" s="44">
        <v>1</v>
      </c>
      <c r="F81" s="45">
        <v>0</v>
      </c>
      <c r="G81" s="76">
        <f t="shared" si="4"/>
        <v>0</v>
      </c>
      <c r="H81" s="46">
        <v>0.00165</v>
      </c>
    </row>
    <row r="82" spans="1:8" s="6" customFormat="1" ht="13.5" customHeight="1">
      <c r="A82" s="42">
        <v>65</v>
      </c>
      <c r="B82" s="43" t="s">
        <v>171</v>
      </c>
      <c r="C82" s="43" t="s">
        <v>172</v>
      </c>
      <c r="D82" s="43" t="s">
        <v>51</v>
      </c>
      <c r="E82" s="44">
        <v>1</v>
      </c>
      <c r="F82" s="45">
        <v>0</v>
      </c>
      <c r="G82" s="76">
        <f t="shared" si="4"/>
        <v>0</v>
      </c>
      <c r="H82" s="46">
        <v>0.00165</v>
      </c>
    </row>
    <row r="83" spans="1:8" s="6" customFormat="1" ht="24" customHeight="1">
      <c r="A83" s="42">
        <v>33</v>
      </c>
      <c r="B83" s="43" t="s">
        <v>173</v>
      </c>
      <c r="C83" s="43" t="s">
        <v>174</v>
      </c>
      <c r="D83" s="43" t="s">
        <v>51</v>
      </c>
      <c r="E83" s="44">
        <v>4</v>
      </c>
      <c r="F83" s="45">
        <v>0</v>
      </c>
      <c r="G83" s="76">
        <f t="shared" si="4"/>
        <v>0</v>
      </c>
      <c r="H83" s="46">
        <v>0.00288</v>
      </c>
    </row>
    <row r="84" spans="1:8" s="6" customFormat="1" ht="24" customHeight="1">
      <c r="A84" s="42">
        <v>0</v>
      </c>
      <c r="B84" s="43" t="s">
        <v>175</v>
      </c>
      <c r="C84" s="43" t="s">
        <v>176</v>
      </c>
      <c r="D84" s="43" t="s">
        <v>51</v>
      </c>
      <c r="E84" s="44">
        <v>1</v>
      </c>
      <c r="F84" s="45">
        <v>0</v>
      </c>
      <c r="G84" s="76">
        <f t="shared" si="4"/>
        <v>0</v>
      </c>
      <c r="H84" s="46">
        <v>0.00238</v>
      </c>
    </row>
    <row r="85" spans="1:8" s="6" customFormat="1" ht="13.5" customHeight="1" thickBot="1">
      <c r="A85" s="47">
        <v>0</v>
      </c>
      <c r="B85" s="48" t="s">
        <v>177</v>
      </c>
      <c r="C85" s="48" t="s">
        <v>178</v>
      </c>
      <c r="D85" s="48" t="s">
        <v>43</v>
      </c>
      <c r="E85" s="49">
        <v>0</v>
      </c>
      <c r="F85" s="50">
        <v>0</v>
      </c>
      <c r="G85" s="77">
        <f t="shared" si="4"/>
        <v>0</v>
      </c>
      <c r="H85" s="51">
        <v>0</v>
      </c>
    </row>
    <row r="86" spans="1:8" s="6" customFormat="1" ht="21" customHeight="1" thickBot="1">
      <c r="A86" s="13"/>
      <c r="B86" s="14" t="s">
        <v>179</v>
      </c>
      <c r="C86" s="14" t="s">
        <v>180</v>
      </c>
      <c r="D86" s="14"/>
      <c r="E86" s="15"/>
      <c r="F86" s="16"/>
      <c r="G86" s="16">
        <f>SUM(G87:G108)</f>
        <v>0</v>
      </c>
      <c r="H86" s="15">
        <v>0</v>
      </c>
    </row>
    <row r="87" spans="1:8" s="6" customFormat="1" ht="24" customHeight="1">
      <c r="A87" s="37">
        <v>0</v>
      </c>
      <c r="B87" s="38" t="s">
        <v>181</v>
      </c>
      <c r="C87" s="38" t="s">
        <v>182</v>
      </c>
      <c r="D87" s="38" t="s">
        <v>51</v>
      </c>
      <c r="E87" s="39">
        <v>35</v>
      </c>
      <c r="F87" s="40">
        <v>0</v>
      </c>
      <c r="G87" s="40">
        <f>E87*F87</f>
        <v>0</v>
      </c>
      <c r="H87" s="41">
        <v>0</v>
      </c>
    </row>
    <row r="88" spans="1:8" s="6" customFormat="1" ht="13.5" customHeight="1">
      <c r="A88" s="42">
        <v>77</v>
      </c>
      <c r="B88" s="43" t="s">
        <v>183</v>
      </c>
      <c r="C88" s="43" t="s">
        <v>184</v>
      </c>
      <c r="D88" s="43" t="s">
        <v>185</v>
      </c>
      <c r="E88" s="44">
        <v>28</v>
      </c>
      <c r="F88" s="45">
        <v>0</v>
      </c>
      <c r="G88" s="45">
        <f>E88*F88</f>
        <v>0</v>
      </c>
      <c r="H88" s="46">
        <v>0</v>
      </c>
    </row>
    <row r="89" spans="1:8" s="6" customFormat="1" ht="13.5" customHeight="1">
      <c r="A89" s="42">
        <v>0</v>
      </c>
      <c r="B89" s="43" t="s">
        <v>186</v>
      </c>
      <c r="C89" s="43" t="s">
        <v>187</v>
      </c>
      <c r="D89" s="43" t="s">
        <v>51</v>
      </c>
      <c r="E89" s="44">
        <v>35</v>
      </c>
      <c r="F89" s="45">
        <v>0</v>
      </c>
      <c r="G89" s="45">
        <f aca="true" t="shared" si="5" ref="G89:G108">E89*F89</f>
        <v>0</v>
      </c>
      <c r="H89" s="46">
        <v>0</v>
      </c>
    </row>
    <row r="90" spans="1:8" s="6" customFormat="1" ht="24" customHeight="1">
      <c r="A90" s="42">
        <v>0</v>
      </c>
      <c r="B90" s="43" t="s">
        <v>188</v>
      </c>
      <c r="C90" s="43" t="s">
        <v>189</v>
      </c>
      <c r="D90" s="43" t="s">
        <v>51</v>
      </c>
      <c r="E90" s="44">
        <v>32</v>
      </c>
      <c r="F90" s="45">
        <v>0</v>
      </c>
      <c r="G90" s="45">
        <f t="shared" si="5"/>
        <v>0</v>
      </c>
      <c r="H90" s="46">
        <v>0</v>
      </c>
    </row>
    <row r="91" spans="1:8" s="6" customFormat="1" ht="24" customHeight="1">
      <c r="A91" s="42">
        <v>68</v>
      </c>
      <c r="B91" s="43" t="s">
        <v>190</v>
      </c>
      <c r="C91" s="43" t="s">
        <v>191</v>
      </c>
      <c r="D91" s="43" t="s">
        <v>51</v>
      </c>
      <c r="E91" s="44">
        <v>1</v>
      </c>
      <c r="F91" s="45">
        <v>0</v>
      </c>
      <c r="G91" s="45">
        <f t="shared" si="5"/>
        <v>0</v>
      </c>
      <c r="H91" s="46">
        <v>0</v>
      </c>
    </row>
    <row r="92" spans="1:8" s="6" customFormat="1" ht="24" customHeight="1">
      <c r="A92" s="42">
        <v>69</v>
      </c>
      <c r="B92" s="43" t="s">
        <v>192</v>
      </c>
      <c r="C92" s="43" t="s">
        <v>193</v>
      </c>
      <c r="D92" s="43" t="s">
        <v>51</v>
      </c>
      <c r="E92" s="44">
        <v>1</v>
      </c>
      <c r="F92" s="45">
        <v>0</v>
      </c>
      <c r="G92" s="45">
        <f t="shared" si="5"/>
        <v>0</v>
      </c>
      <c r="H92" s="46">
        <v>0</v>
      </c>
    </row>
    <row r="93" spans="1:8" s="6" customFormat="1" ht="13.5" customHeight="1" thickBot="1">
      <c r="A93" s="47">
        <v>0</v>
      </c>
      <c r="B93" s="48" t="s">
        <v>194</v>
      </c>
      <c r="C93" s="48" t="s">
        <v>195</v>
      </c>
      <c r="D93" s="48" t="s">
        <v>51</v>
      </c>
      <c r="E93" s="49">
        <v>1</v>
      </c>
      <c r="F93" s="50">
        <v>0</v>
      </c>
      <c r="G93" s="72">
        <f t="shared" si="5"/>
        <v>0</v>
      </c>
      <c r="H93" s="51">
        <v>0</v>
      </c>
    </row>
    <row r="94" spans="1:8" s="6" customFormat="1" ht="13.5" customHeight="1">
      <c r="A94" s="22">
        <v>1</v>
      </c>
      <c r="B94" s="23" t="s">
        <v>196</v>
      </c>
      <c r="C94" s="23" t="s">
        <v>197</v>
      </c>
      <c r="D94" s="23" t="s">
        <v>51</v>
      </c>
      <c r="E94" s="24">
        <v>2</v>
      </c>
      <c r="F94" s="25">
        <v>0</v>
      </c>
      <c r="G94" s="70">
        <f t="shared" si="5"/>
        <v>0</v>
      </c>
      <c r="H94" s="26">
        <v>0</v>
      </c>
    </row>
    <row r="95" spans="1:8" s="6" customFormat="1" ht="13.5" customHeight="1">
      <c r="A95" s="27">
        <v>2</v>
      </c>
      <c r="B95" s="28" t="s">
        <v>198</v>
      </c>
      <c r="C95" s="28" t="s">
        <v>199</v>
      </c>
      <c r="D95" s="28" t="s">
        <v>51</v>
      </c>
      <c r="E95" s="29">
        <v>2</v>
      </c>
      <c r="F95" s="30">
        <v>0</v>
      </c>
      <c r="G95" s="78">
        <f t="shared" si="5"/>
        <v>0</v>
      </c>
      <c r="H95" s="31">
        <v>0</v>
      </c>
    </row>
    <row r="96" spans="1:8" s="6" customFormat="1" ht="13.5" customHeight="1">
      <c r="A96" s="27">
        <v>3</v>
      </c>
      <c r="B96" s="28" t="s">
        <v>200</v>
      </c>
      <c r="C96" s="28" t="s">
        <v>201</v>
      </c>
      <c r="D96" s="28" t="s">
        <v>51</v>
      </c>
      <c r="E96" s="29">
        <v>4</v>
      </c>
      <c r="F96" s="30">
        <v>0</v>
      </c>
      <c r="G96" s="78">
        <f t="shared" si="5"/>
        <v>0</v>
      </c>
      <c r="H96" s="31">
        <v>0</v>
      </c>
    </row>
    <row r="97" spans="1:8" s="6" customFormat="1" ht="13.5" customHeight="1">
      <c r="A97" s="27">
        <v>4</v>
      </c>
      <c r="B97" s="28" t="s">
        <v>202</v>
      </c>
      <c r="C97" s="28" t="s">
        <v>203</v>
      </c>
      <c r="D97" s="28" t="s">
        <v>51</v>
      </c>
      <c r="E97" s="29">
        <v>1</v>
      </c>
      <c r="F97" s="30">
        <v>0</v>
      </c>
      <c r="G97" s="78">
        <f t="shared" si="5"/>
        <v>0</v>
      </c>
      <c r="H97" s="31">
        <v>0</v>
      </c>
    </row>
    <row r="98" spans="1:8" s="6" customFormat="1" ht="13.5" customHeight="1">
      <c r="A98" s="27">
        <v>5</v>
      </c>
      <c r="B98" s="28" t="s">
        <v>204</v>
      </c>
      <c r="C98" s="28" t="s">
        <v>205</v>
      </c>
      <c r="D98" s="28" t="s">
        <v>51</v>
      </c>
      <c r="E98" s="29">
        <v>2</v>
      </c>
      <c r="F98" s="30">
        <v>0</v>
      </c>
      <c r="G98" s="78">
        <f t="shared" si="5"/>
        <v>0</v>
      </c>
      <c r="H98" s="31">
        <v>0</v>
      </c>
    </row>
    <row r="99" spans="1:8" s="6" customFormat="1" ht="13.5" customHeight="1">
      <c r="A99" s="27">
        <v>45</v>
      </c>
      <c r="B99" s="28" t="s">
        <v>206</v>
      </c>
      <c r="C99" s="28" t="s">
        <v>207</v>
      </c>
      <c r="D99" s="28" t="s">
        <v>51</v>
      </c>
      <c r="E99" s="29">
        <v>2</v>
      </c>
      <c r="F99" s="30">
        <v>0</v>
      </c>
      <c r="G99" s="78">
        <f t="shared" si="5"/>
        <v>0</v>
      </c>
      <c r="H99" s="31">
        <v>0</v>
      </c>
    </row>
    <row r="100" spans="1:8" s="6" customFormat="1" ht="13.5" customHeight="1">
      <c r="A100" s="27">
        <v>67</v>
      </c>
      <c r="B100" s="28" t="s">
        <v>208</v>
      </c>
      <c r="C100" s="28" t="s">
        <v>209</v>
      </c>
      <c r="D100" s="28" t="s">
        <v>51</v>
      </c>
      <c r="E100" s="29">
        <v>5</v>
      </c>
      <c r="F100" s="30">
        <v>0</v>
      </c>
      <c r="G100" s="78">
        <f t="shared" si="5"/>
        <v>0</v>
      </c>
      <c r="H100" s="31">
        <v>0</v>
      </c>
    </row>
    <row r="101" spans="1:8" s="6" customFormat="1" ht="13.5" customHeight="1">
      <c r="A101" s="27">
        <v>46</v>
      </c>
      <c r="B101" s="28" t="s">
        <v>210</v>
      </c>
      <c r="C101" s="28" t="s">
        <v>211</v>
      </c>
      <c r="D101" s="28" t="s">
        <v>51</v>
      </c>
      <c r="E101" s="29">
        <v>1</v>
      </c>
      <c r="F101" s="30">
        <v>0</v>
      </c>
      <c r="G101" s="78">
        <f t="shared" si="5"/>
        <v>0</v>
      </c>
      <c r="H101" s="31">
        <v>0</v>
      </c>
    </row>
    <row r="102" spans="1:8" s="6" customFormat="1" ht="13.5" customHeight="1">
      <c r="A102" s="27">
        <v>53</v>
      </c>
      <c r="B102" s="28" t="s">
        <v>212</v>
      </c>
      <c r="C102" s="28" t="s">
        <v>213</v>
      </c>
      <c r="D102" s="28" t="s">
        <v>51</v>
      </c>
      <c r="E102" s="29">
        <v>5</v>
      </c>
      <c r="F102" s="30">
        <v>0</v>
      </c>
      <c r="G102" s="78">
        <f t="shared" si="5"/>
        <v>0</v>
      </c>
      <c r="H102" s="31">
        <v>0</v>
      </c>
    </row>
    <row r="103" spans="1:8" s="6" customFormat="1" ht="13.5" customHeight="1">
      <c r="A103" s="27">
        <v>48</v>
      </c>
      <c r="B103" s="28" t="s">
        <v>214</v>
      </c>
      <c r="C103" s="28" t="s">
        <v>215</v>
      </c>
      <c r="D103" s="28" t="s">
        <v>51</v>
      </c>
      <c r="E103" s="29">
        <v>8</v>
      </c>
      <c r="F103" s="30">
        <v>0</v>
      </c>
      <c r="G103" s="78">
        <f t="shared" si="5"/>
        <v>0</v>
      </c>
      <c r="H103" s="31">
        <v>0</v>
      </c>
    </row>
    <row r="104" spans="1:8" s="6" customFormat="1" ht="13.5" customHeight="1">
      <c r="A104" s="27">
        <v>47</v>
      </c>
      <c r="B104" s="28" t="s">
        <v>216</v>
      </c>
      <c r="C104" s="28" t="s">
        <v>217</v>
      </c>
      <c r="D104" s="28" t="s">
        <v>51</v>
      </c>
      <c r="E104" s="29">
        <v>1</v>
      </c>
      <c r="F104" s="30">
        <v>0</v>
      </c>
      <c r="G104" s="78">
        <f t="shared" si="5"/>
        <v>0</v>
      </c>
      <c r="H104" s="31">
        <v>0</v>
      </c>
    </row>
    <row r="105" spans="1:8" s="6" customFormat="1" ht="13.5" customHeight="1">
      <c r="A105" s="27">
        <v>49</v>
      </c>
      <c r="B105" s="28" t="s">
        <v>218</v>
      </c>
      <c r="C105" s="28" t="s">
        <v>219</v>
      </c>
      <c r="D105" s="28" t="s">
        <v>51</v>
      </c>
      <c r="E105" s="29">
        <v>1</v>
      </c>
      <c r="F105" s="30">
        <v>0</v>
      </c>
      <c r="G105" s="78">
        <f t="shared" si="5"/>
        <v>0</v>
      </c>
      <c r="H105" s="31">
        <v>0</v>
      </c>
    </row>
    <row r="106" spans="1:8" s="6" customFormat="1" ht="13.5" customHeight="1" thickBot="1">
      <c r="A106" s="32">
        <v>7</v>
      </c>
      <c r="B106" s="33" t="s">
        <v>220</v>
      </c>
      <c r="C106" s="33" t="s">
        <v>221</v>
      </c>
      <c r="D106" s="33" t="s">
        <v>51</v>
      </c>
      <c r="E106" s="34">
        <v>1</v>
      </c>
      <c r="F106" s="35">
        <v>0</v>
      </c>
      <c r="G106" s="79">
        <f t="shared" si="5"/>
        <v>0</v>
      </c>
      <c r="H106" s="36">
        <v>0</v>
      </c>
    </row>
    <row r="107" spans="1:8" s="6" customFormat="1" ht="13.5" customHeight="1">
      <c r="A107" s="37">
        <v>0</v>
      </c>
      <c r="B107" s="38" t="s">
        <v>222</v>
      </c>
      <c r="C107" s="38" t="s">
        <v>223</v>
      </c>
      <c r="D107" s="38" t="s">
        <v>51</v>
      </c>
      <c r="E107" s="39">
        <v>71</v>
      </c>
      <c r="F107" s="40">
        <v>0</v>
      </c>
      <c r="G107" s="67">
        <f t="shared" si="5"/>
        <v>0</v>
      </c>
      <c r="H107" s="41">
        <v>0</v>
      </c>
    </row>
    <row r="108" spans="1:8" s="6" customFormat="1" ht="13.5" customHeight="1" thickBot="1">
      <c r="A108" s="47">
        <v>0</v>
      </c>
      <c r="B108" s="48" t="s">
        <v>224</v>
      </c>
      <c r="C108" s="48" t="s">
        <v>225</v>
      </c>
      <c r="D108" s="48" t="s">
        <v>43</v>
      </c>
      <c r="E108" s="49">
        <v>0</v>
      </c>
      <c r="F108" s="50">
        <v>0</v>
      </c>
      <c r="G108" s="72">
        <f t="shared" si="5"/>
        <v>0</v>
      </c>
      <c r="H108" s="51">
        <v>0</v>
      </c>
    </row>
    <row r="109" spans="1:8" s="6" customFormat="1" ht="21" customHeight="1">
      <c r="A109" s="13"/>
      <c r="B109" s="14" t="s">
        <v>226</v>
      </c>
      <c r="C109" s="14" t="s">
        <v>227</v>
      </c>
      <c r="D109" s="14"/>
      <c r="E109" s="15"/>
      <c r="F109" s="16">
        <v>0</v>
      </c>
      <c r="G109" s="16">
        <f>G110</f>
        <v>0</v>
      </c>
      <c r="H109" s="15">
        <v>0</v>
      </c>
    </row>
    <row r="110" spans="1:8" s="6" customFormat="1" ht="21" customHeight="1">
      <c r="A110" s="13"/>
      <c r="B110" s="14" t="s">
        <v>228</v>
      </c>
      <c r="C110" s="14" t="s">
        <v>227</v>
      </c>
      <c r="D110" s="14"/>
      <c r="E110" s="15"/>
      <c r="F110" s="16"/>
      <c r="G110" s="16">
        <f>SUM(G111:G112)</f>
        <v>0</v>
      </c>
      <c r="H110" s="15">
        <v>0</v>
      </c>
    </row>
    <row r="111" spans="1:8" s="6" customFormat="1" ht="13.5" customHeight="1">
      <c r="A111" s="37">
        <v>0</v>
      </c>
      <c r="B111" s="38" t="s">
        <v>229</v>
      </c>
      <c r="C111" s="38" t="s">
        <v>230</v>
      </c>
      <c r="D111" s="38" t="s">
        <v>48</v>
      </c>
      <c r="E111" s="39">
        <v>1</v>
      </c>
      <c r="F111" s="40">
        <v>0</v>
      </c>
      <c r="G111" s="40">
        <f>E111*F111</f>
        <v>0</v>
      </c>
      <c r="H111" s="41">
        <v>0</v>
      </c>
    </row>
    <row r="112" spans="1:8" s="6" customFormat="1" ht="13.5" customHeight="1">
      <c r="A112" s="47">
        <v>0</v>
      </c>
      <c r="B112" s="48" t="s">
        <v>231</v>
      </c>
      <c r="C112" s="48" t="s">
        <v>232</v>
      </c>
      <c r="D112" s="48" t="s">
        <v>48</v>
      </c>
      <c r="E112" s="49">
        <v>1</v>
      </c>
      <c r="F112" s="50">
        <v>0</v>
      </c>
      <c r="G112" s="50">
        <f>E112*F112</f>
        <v>0</v>
      </c>
      <c r="H112" s="51">
        <v>0</v>
      </c>
    </row>
    <row r="113" spans="1:8" s="6" customFormat="1" ht="21" customHeight="1">
      <c r="A113" s="57"/>
      <c r="B113" s="58"/>
      <c r="C113" s="58" t="s">
        <v>233</v>
      </c>
      <c r="D113" s="58"/>
      <c r="E113" s="59"/>
      <c r="F113" s="60"/>
      <c r="G113" s="60">
        <f>G109+G11</f>
        <v>0</v>
      </c>
      <c r="H113" s="59">
        <v>0.58031994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Surková</cp:lastModifiedBy>
  <dcterms:created xsi:type="dcterms:W3CDTF">2013-09-14T13:43:03Z</dcterms:created>
  <dcterms:modified xsi:type="dcterms:W3CDTF">2013-09-19T14:24:44Z</dcterms:modified>
  <cp:category/>
  <cp:version/>
  <cp:contentType/>
  <cp:contentStatus/>
</cp:coreProperties>
</file>