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Projektová dokumentace stavební" sheetId="1" r:id="rId1"/>
  </sheets>
  <definedNames>
    <definedName name="_xlnm.Print_Titles" localSheetId="0">'Projektová dokumentace stavební'!$8:$10</definedName>
  </definedNames>
  <calcPr fullCalcOnLoad="1"/>
</workbook>
</file>

<file path=xl/sharedStrings.xml><?xml version="1.0" encoding="utf-8"?>
<sst xmlns="http://schemas.openxmlformats.org/spreadsheetml/2006/main" count="263" uniqueCount="193">
  <si>
    <t xml:space="preserve">ROZPOČET  </t>
  </si>
  <si>
    <t>Objekt:   Projektová dokumentace stavebních prací terasy a budovy Agrodům Vyškov - ZTI</t>
  </si>
  <si>
    <t xml:space="preserve">JKSO:   </t>
  </si>
  <si>
    <t xml:space="preserve">EČO:   </t>
  </si>
  <si>
    <t>Objednatel:   Česká republika - Ministerstvo zemědělství</t>
  </si>
  <si>
    <t xml:space="preserve">Zpracoval:   </t>
  </si>
  <si>
    <t xml:space="preserve">Zhotovitel:   </t>
  </si>
  <si>
    <t>Datum:   29.8.2013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</si>
  <si>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</si>
  <si>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</si>
  <si>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</si>
  <si>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</si>
  <si>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</si>
  <si>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</si>
  <si>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</si>
  <si>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</si>
  <si>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</si>
  <si>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</si>
  <si>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</si>
  <si>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</si>
  <si>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</si>
  <si>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</si>
  <si>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</si>
  <si>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</si>
  <si>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PSV</t>
  </si>
  <si>
    <t xml:space="preserve">Práce a dodávky PSV   </t>
  </si>
  <si>
    <t>721</t>
  </si>
  <si>
    <t xml:space="preserve">Zdravotechnika - vnitřní kanalizace   </t>
  </si>
  <si>
    <t>72105</t>
  </si>
  <si>
    <t xml:space="preserve">Montáž zápachových uzávěrek   </t>
  </si>
  <si>
    <t>kus</t>
  </si>
  <si>
    <t>72586009</t>
  </si>
  <si>
    <t xml:space="preserve">Sifon umyvadl.40 podom.   </t>
  </si>
  <si>
    <t>72586016</t>
  </si>
  <si>
    <t xml:space="preserve">Sifon sprch. DN 40/50 samočist.   </t>
  </si>
  <si>
    <t>72586017</t>
  </si>
  <si>
    <t xml:space="preserve">Sifon dřezový DN50   </t>
  </si>
  <si>
    <t>721173723</t>
  </si>
  <si>
    <t xml:space="preserve">Potrubí kanalizační z PE připojovací DN 50   </t>
  </si>
  <si>
    <t>m</t>
  </si>
  <si>
    <t>721173724</t>
  </si>
  <si>
    <t xml:space="preserve">Potrubí kanalizační z PE připojovací DN 70   </t>
  </si>
  <si>
    <t>721174005</t>
  </si>
  <si>
    <t xml:space="preserve">Potrubí kanalizační z PP ležaté DN 100   </t>
  </si>
  <si>
    <t>721174006</t>
  </si>
  <si>
    <t xml:space="preserve">Potrubí kanalizační z PP svodné systém HT DN 125   </t>
  </si>
  <si>
    <t>72119400</t>
  </si>
  <si>
    <t xml:space="preserve">Montáž vpustí   </t>
  </si>
  <si>
    <t>72113</t>
  </si>
  <si>
    <t xml:space="preserve">Podlahová vpusť   </t>
  </si>
  <si>
    <t>72119401</t>
  </si>
  <si>
    <t xml:space="preserve">Montáž přivzdušňovacího ventilu   </t>
  </si>
  <si>
    <t>72150</t>
  </si>
  <si>
    <t xml:space="preserve">Přivzdušňovací ventil DN50   </t>
  </si>
  <si>
    <t>72150456</t>
  </si>
  <si>
    <t xml:space="preserve">Přivzdušňovací ventil DN100   </t>
  </si>
  <si>
    <t>721194104</t>
  </si>
  <si>
    <t xml:space="preserve">Vyvedení a upevnění odpadních výpustek DN 40   </t>
  </si>
  <si>
    <t>721194105</t>
  </si>
  <si>
    <t xml:space="preserve">Vyvedení a upevnění odpadních výpustek DN 50   </t>
  </si>
  <si>
    <t>721194109</t>
  </si>
  <si>
    <t xml:space="preserve">Vyvedení a upevnění odpadních výpustek DN 100   </t>
  </si>
  <si>
    <t>721290112</t>
  </si>
  <si>
    <t xml:space="preserve">Zkouška těsnosti potrubí kanalizace vodou   </t>
  </si>
  <si>
    <t>998721201</t>
  </si>
  <si>
    <t xml:space="preserve">Přesun hmot pro vnitřní kanalizace v objektech v do 6 m   </t>
  </si>
  <si>
    <t>%</t>
  </si>
  <si>
    <t>722</t>
  </si>
  <si>
    <t xml:space="preserve">Zdravotechnika - vnitřní vodovod   </t>
  </si>
  <si>
    <t>722130233</t>
  </si>
  <si>
    <t xml:space="preserve">Potrubí vodovodní ocelové závitové pozinkované svařované běžné DN 25   </t>
  </si>
  <si>
    <t>722130235</t>
  </si>
  <si>
    <t xml:space="preserve">Potrubí vodovodní ocelové závitové pozinkované svařované běžné DN 40   </t>
  </si>
  <si>
    <t>722174002</t>
  </si>
  <si>
    <t xml:space="preserve">Potrubí vodovodní plastové PPR svar polyfuze PN 16 D 20 x 2,8 mm   </t>
  </si>
  <si>
    <t>722174003</t>
  </si>
  <si>
    <t xml:space="preserve">Potrubí vodovodní plastové PPR svar polyfuze PN 16 D 25 x 3,5 mm   </t>
  </si>
  <si>
    <t>722174004</t>
  </si>
  <si>
    <t xml:space="preserve">Potrubí vodovodní plastové PPR svar polyfuze PN 16 D 32 x 4,4 mm   </t>
  </si>
  <si>
    <t>722174005</t>
  </si>
  <si>
    <t xml:space="preserve">Potrubí vodovodní plastové PPR svar polyfuze PN 16 D 40 x 5,5 mm   </t>
  </si>
  <si>
    <t>722181231</t>
  </si>
  <si>
    <t xml:space="preserve">Ochrana vodovodního potrubí přilepenými tepelně izolačními trubicemi z PE tl do 15 mm DN do 22 mm   </t>
  </si>
  <si>
    <t>722181232</t>
  </si>
  <si>
    <t xml:space="preserve">Ochrana vodovodního potrubí přilepenými tepelně izolačními trubicemi z PE tl do 15 mm DN do 42 mm   </t>
  </si>
  <si>
    <t>722229101</t>
  </si>
  <si>
    <t xml:space="preserve">Montáž vodovodních armatur s jedním závitem G 1/2 ostatní typ   </t>
  </si>
  <si>
    <t>7220003</t>
  </si>
  <si>
    <t xml:space="preserve">Vypouštěcí kohout 1/2"   </t>
  </si>
  <si>
    <t>72200032566</t>
  </si>
  <si>
    <t xml:space="preserve">Ventil pračkový DN20   </t>
  </si>
  <si>
    <t>7220006</t>
  </si>
  <si>
    <t xml:space="preserve">Tlakoměr   </t>
  </si>
  <si>
    <t>722231073</t>
  </si>
  <si>
    <t xml:space="preserve">Ventil závitový zpětný R 60 G 3/4   </t>
  </si>
  <si>
    <t>722231075</t>
  </si>
  <si>
    <t xml:space="preserve">Ventil zpětný G 5/4  PN 10 do 110°C se dvěma závity   </t>
  </si>
  <si>
    <t>722231252</t>
  </si>
  <si>
    <t xml:space="preserve">Ventil pojistný mosazný s vnitřním x vnějším závitem PN 6, T 100°C G 1" k bojleru   </t>
  </si>
  <si>
    <t>722232044</t>
  </si>
  <si>
    <t xml:space="preserve">Kohout kulový přímý s 2x vnitřním závitem a páčkou PN 42 do 185 °C chrom R250D 3/4" červený voda   </t>
  </si>
  <si>
    <t>722232046</t>
  </si>
  <si>
    <t xml:space="preserve">Kohout kulový přímý G 5/4  PN 42 do 185°C vnitřní závit   </t>
  </si>
  <si>
    <t>722232062</t>
  </si>
  <si>
    <t xml:space="preserve">Kohout kulový přímý G 3/4 PN 42 do 185°C vnitřní závit s vypouštěním   </t>
  </si>
  <si>
    <t>7220002586</t>
  </si>
  <si>
    <t xml:space="preserve">Hydrant   </t>
  </si>
  <si>
    <t>72200025861</t>
  </si>
  <si>
    <t xml:space="preserve">Elektrický průtokový ohřívač TV umístěn pod zařizovacím předmětem, objem 10l, příkon 2,0kW 1PE-N 230/50; IP24   </t>
  </si>
  <si>
    <t>72200025862</t>
  </si>
  <si>
    <t xml:space="preserve">Montáž elektrického průtokového ohřívače TV   </t>
  </si>
  <si>
    <t>722262301</t>
  </si>
  <si>
    <t xml:space="preserve">Vodoměr závitový vícevtokový mokroběžný do 40 °C G 3/4 x 105 mm Qn 2,5 m3/s vertikální   </t>
  </si>
  <si>
    <t>722290226</t>
  </si>
  <si>
    <t xml:space="preserve">Zkouška těsnosti vodovodního potrubí závitového do DN 50   </t>
  </si>
  <si>
    <t>722290234</t>
  </si>
  <si>
    <t xml:space="preserve">Proplach a dezinfekce vodovodního potrubí do DN 80   </t>
  </si>
  <si>
    <t>732331513</t>
  </si>
  <si>
    <t xml:space="preserve">Nádoba tlaková expanzní s membránou typ Expanzomat B PN 0,3 o obsahu 8 litrů   </t>
  </si>
  <si>
    <t>soubor</t>
  </si>
  <si>
    <t>732331921</t>
  </si>
  <si>
    <t xml:space="preserve">Příslušenství k expanzním nádobám bezpečnostní uzávěr G 3/4 k měření tlaku   </t>
  </si>
  <si>
    <t>998722201</t>
  </si>
  <si>
    <t xml:space="preserve">Přesun hmot pro vnitřní vodovod v objektech v do 6 m   </t>
  </si>
  <si>
    <t>725</t>
  </si>
  <si>
    <t xml:space="preserve">Zdravotechnika - zařizovací předměty   </t>
  </si>
  <si>
    <t>7250004</t>
  </si>
  <si>
    <t xml:space="preserve">Montáž krytu a sloupu   </t>
  </si>
  <si>
    <t>7251010</t>
  </si>
  <si>
    <t xml:space="preserve">Sloup k umyvadlu, bílý   </t>
  </si>
  <si>
    <t>725113123</t>
  </si>
  <si>
    <t xml:space="preserve">Montáž klozetových mís vávěsných   </t>
  </si>
  <si>
    <t>7250001</t>
  </si>
  <si>
    <t>725000111</t>
  </si>
  <si>
    <t>725121527</t>
  </si>
  <si>
    <t xml:space="preserve">Pisoárový záchodek automatický s integrovaným napájecím zdrojem   </t>
  </si>
  <si>
    <t>725215102</t>
  </si>
  <si>
    <t xml:space="preserve">Montáž umyvadla připevněného na šrouby do zdiva   </t>
  </si>
  <si>
    <t>7251012</t>
  </si>
  <si>
    <t xml:space="preserve">Umyvadlo ker. 45cm, bílé   </t>
  </si>
  <si>
    <t>soub</t>
  </si>
  <si>
    <t>72510121</t>
  </si>
  <si>
    <t xml:space="preserve">Umyvadlo ker. invalidní 45cm, bílé   </t>
  </si>
  <si>
    <t>725249101</t>
  </si>
  <si>
    <t xml:space="preserve">Montáž vaničky sprchové   </t>
  </si>
  <si>
    <t>7250008</t>
  </si>
  <si>
    <t>725249103</t>
  </si>
  <si>
    <t xml:space="preserve">Montáž koutu sprchového   </t>
  </si>
  <si>
    <t>7250009</t>
  </si>
  <si>
    <t>725331111</t>
  </si>
  <si>
    <t xml:space="preserve">Výlevka bez výtokových armatur keramická se sklopnou plastovou mřížkou 425 mm   </t>
  </si>
  <si>
    <t>725819401</t>
  </si>
  <si>
    <t xml:space="preserve">Montáž ventilů rohových G 1/2 s připojovací trubičkou   </t>
  </si>
  <si>
    <t>7251001</t>
  </si>
  <si>
    <t xml:space="preserve">Ventil rohový 1/2"  + připojovací trubičky   </t>
  </si>
  <si>
    <t>725822721</t>
  </si>
  <si>
    <t xml:space="preserve">Montáž baterie umyvadlové stojánkové G 1/2   </t>
  </si>
  <si>
    <t>7251002</t>
  </si>
  <si>
    <t xml:space="preserve">Baterie umyvadlová stoj. páková   </t>
  </si>
  <si>
    <t>72510021</t>
  </si>
  <si>
    <t xml:space="preserve">Baterie umyvadlová stoj. páková invalidní   </t>
  </si>
  <si>
    <t>725831411</t>
  </si>
  <si>
    <t xml:space="preserve">Montáž baterie výlevkové   </t>
  </si>
  <si>
    <t>7251003</t>
  </si>
  <si>
    <t xml:space="preserve">Baterie výlevková páková   </t>
  </si>
  <si>
    <t>725841411</t>
  </si>
  <si>
    <t xml:space="preserve">Montáž baterie sprchové nástěnné   </t>
  </si>
  <si>
    <t>7251004</t>
  </si>
  <si>
    <t xml:space="preserve">Baterie sprchová nást. páková   </t>
  </si>
  <si>
    <t>72510055</t>
  </si>
  <si>
    <t xml:space="preserve">Baterie dřezová nást. páková   </t>
  </si>
  <si>
    <t>7258414123</t>
  </si>
  <si>
    <t xml:space="preserve">Montáž baterie dřezové   </t>
  </si>
  <si>
    <t>72584141231</t>
  </si>
  <si>
    <t xml:space="preserve">Madla pro invalidní umyvadla   </t>
  </si>
  <si>
    <t>72584141232</t>
  </si>
  <si>
    <t xml:space="preserve">Madla pro invalidní WC   </t>
  </si>
  <si>
    <t>998725201</t>
  </si>
  <si>
    <t xml:space="preserve">Přesun hmot pro zařizovací předměty v objektech v do 6 m   </t>
  </si>
  <si>
    <t>OST</t>
  </si>
  <si>
    <t xml:space="preserve">Ostatní   </t>
  </si>
  <si>
    <t>O01</t>
  </si>
  <si>
    <t>0011</t>
  </si>
  <si>
    <t xml:space="preserve">Stavební výpomoc   </t>
  </si>
  <si>
    <t>kpl</t>
  </si>
  <si>
    <t>0012</t>
  </si>
  <si>
    <t xml:space="preserve">Nepředvídané práce   </t>
  </si>
  <si>
    <t xml:space="preserve">Celkem bez DPH   </t>
  </si>
  <si>
    <t xml:space="preserve">Stavba: </t>
  </si>
  <si>
    <t xml:space="preserve">WC závěsné kombifix + sedátko, bílé + tlačítko v min. hodnotě 10.126,90 Kč  </t>
  </si>
  <si>
    <t xml:space="preserve">WC závěsné invalidní kombifix + sedátko, bílé + tlačítko  v min. hodnotě 13.346,90 Kč  </t>
  </si>
  <si>
    <t xml:space="preserve">Sprchová vanička  v min. hodnotě 5.750,00 Kč   </t>
  </si>
  <si>
    <t xml:space="preserve">Sprchový kout  v min. hodnotě 15.850 Kč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</si>
</sst>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</numFmts>
  <fonts count="43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2" borderId="0" xfId="0" applyFont="1" applyFill="1" applyAlignment="1" applyProtection="1">
      <alignment horizontal="left"/>
      <protection/>
    </xf>
    <xf numFmtId="0" fontId="2" fillId="32" borderId="0" xfId="0" applyFont="1" applyFill="1" applyAlignment="1" applyProtection="1">
      <alignment horizontal="left"/>
      <protection/>
    </xf>
    <xf numFmtId="0" fontId="3" fillId="32" borderId="0" xfId="0" applyFont="1" applyFill="1" applyAlignment="1" applyProtection="1">
      <alignment horizontal="left"/>
      <protection/>
    </xf>
    <xf numFmtId="0" fontId="4" fillId="32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165" fontId="6" fillId="0" borderId="18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165" fontId="6" fillId="0" borderId="21" xfId="0" applyNumberFormat="1" applyFont="1" applyBorder="1" applyAlignment="1">
      <alignment horizontal="right"/>
    </xf>
    <xf numFmtId="166" fontId="6" fillId="0" borderId="21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165" fontId="4" fillId="0" borderId="18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165" fontId="6" fillId="0" borderId="12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6" fontId="4" fillId="0" borderId="23" xfId="0" applyNumberFormat="1" applyFont="1" applyBorder="1" applyAlignment="1">
      <alignment horizontal="right"/>
    </xf>
    <xf numFmtId="165" fontId="4" fillId="0" borderId="24" xfId="0" applyNumberFormat="1" applyFont="1" applyBorder="1" applyAlignment="1">
      <alignment horizontal="right"/>
    </xf>
    <xf numFmtId="166" fontId="4" fillId="0" borderId="25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4" fillId="0" borderId="28" xfId="0" applyNumberFormat="1" applyFont="1" applyBorder="1" applyAlignment="1">
      <alignment horizontal="right"/>
    </xf>
    <xf numFmtId="166" fontId="8" fillId="0" borderId="29" xfId="0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166" fontId="8" fillId="0" borderId="25" xfId="0" applyNumberFormat="1" applyFont="1" applyBorder="1" applyAlignment="1">
      <alignment horizontal="right"/>
    </xf>
    <xf numFmtId="166" fontId="8" fillId="0" borderId="12" xfId="0" applyNumberFormat="1" applyFont="1" applyBorder="1" applyAlignment="1">
      <alignment horizontal="right"/>
    </xf>
    <xf numFmtId="166" fontId="8" fillId="0" borderId="28" xfId="0" applyNumberFormat="1" applyFont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6" fontId="4" fillId="0" borderId="30" xfId="0" applyNumberFormat="1" applyFont="1" applyBorder="1" applyAlignment="1">
      <alignment horizontal="right"/>
    </xf>
    <xf numFmtId="166" fontId="8" fillId="0" borderId="31" xfId="0" applyNumberFormat="1" applyFont="1" applyBorder="1" applyAlignment="1">
      <alignment horizontal="right"/>
    </xf>
    <xf numFmtId="166" fontId="8" fillId="0" borderId="30" xfId="0" applyNumberFormat="1" applyFont="1" applyBorder="1" applyAlignment="1">
      <alignment horizontal="right"/>
    </xf>
    <xf numFmtId="166" fontId="4" fillId="0" borderId="31" xfId="0" applyNumberFormat="1" applyFont="1" applyBorder="1" applyAlignment="1">
      <alignment horizontal="right"/>
    </xf>
    <xf numFmtId="165" fontId="4" fillId="0" borderId="18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tabSelected="1" zoomScalePageLayoutView="0" workbookViewId="0" topLeftCell="A25">
      <selection activeCell="O33" sqref="O33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1.5" style="5" customWidth="1"/>
    <col min="7" max="7" width="13.83203125" style="5" customWidth="1"/>
    <col min="8" max="8" width="13" style="4" customWidth="1"/>
    <col min="9" max="16384" width="10.5" style="1" customWidth="1"/>
  </cols>
  <sheetData>
    <row r="1" spans="1:8" s="6" customFormat="1" ht="17.2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6" customFormat="1" ht="12.75" customHeight="1">
      <c r="A2" s="9" t="s">
        <v>188</v>
      </c>
      <c r="B2" s="8"/>
      <c r="C2" s="8"/>
      <c r="D2" s="8"/>
      <c r="E2" s="8"/>
      <c r="F2" s="8"/>
      <c r="G2" s="8"/>
      <c r="H2" s="8"/>
    </row>
    <row r="3" spans="1:8" s="6" customFormat="1" ht="12.75" customHeight="1">
      <c r="A3" s="9" t="s">
        <v>1</v>
      </c>
      <c r="B3" s="8"/>
      <c r="C3" s="8"/>
      <c r="D3" s="8"/>
      <c r="E3" s="10" t="s">
        <v>2</v>
      </c>
      <c r="F3" s="8"/>
      <c r="G3" s="8"/>
      <c r="H3" s="8"/>
    </row>
    <row r="4" spans="1:8" s="6" customFormat="1" ht="12.75" customHeight="1">
      <c r="A4" s="9"/>
      <c r="B4" s="8"/>
      <c r="C4" s="9"/>
      <c r="D4" s="8"/>
      <c r="E4" s="10" t="s">
        <v>3</v>
      </c>
      <c r="F4" s="8"/>
      <c r="G4" s="8"/>
      <c r="H4" s="8"/>
    </row>
    <row r="5" spans="1:8" s="6" customFormat="1" ht="12.75" customHeight="1">
      <c r="A5" s="10" t="s">
        <v>4</v>
      </c>
      <c r="B5" s="8"/>
      <c r="C5" s="8"/>
      <c r="D5" s="8"/>
      <c r="E5" s="10" t="s">
        <v>5</v>
      </c>
      <c r="F5" s="8"/>
      <c r="G5" s="8"/>
      <c r="H5" s="8"/>
    </row>
    <row r="6" spans="1:8" s="6" customFormat="1" ht="12.75" customHeight="1">
      <c r="A6" s="10" t="s">
        <v>6</v>
      </c>
      <c r="B6" s="8"/>
      <c r="C6" s="8"/>
      <c r="D6" s="8"/>
      <c r="E6" s="10" t="s">
        <v>7</v>
      </c>
      <c r="F6" s="8"/>
      <c r="G6" s="8"/>
      <c r="H6" s="8"/>
    </row>
    <row r="7" spans="1:8" s="6" customFormat="1" ht="6" customHeight="1">
      <c r="A7" s="8"/>
      <c r="B7" s="8"/>
      <c r="C7" s="8"/>
      <c r="D7" s="8"/>
      <c r="E7" s="8"/>
      <c r="F7" s="8"/>
      <c r="G7" s="8"/>
      <c r="H7" s="8"/>
    </row>
    <row r="8" spans="1:8" s="6" customFormat="1" ht="28.5" customHeight="1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s="6" customFormat="1" ht="12.75" customHeight="1">
      <c r="A9" s="11" t="s">
        <v>16</v>
      </c>
      <c r="B9" s="11" t="s">
        <v>17</v>
      </c>
      <c r="C9" s="11" t="s">
        <v>18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23</v>
      </c>
    </row>
    <row r="10" spans="1:8" s="6" customFormat="1" ht="9.75" customHeight="1">
      <c r="A10" s="12"/>
      <c r="B10" s="12"/>
      <c r="C10" s="12"/>
      <c r="D10" s="12"/>
      <c r="E10" s="12"/>
      <c r="F10" s="12"/>
      <c r="G10" s="12"/>
      <c r="H10" s="12"/>
    </row>
    <row r="11" spans="1:8" s="6" customFormat="1" ht="21" customHeight="1">
      <c r="A11" s="13"/>
      <c r="B11" s="14" t="s">
        <v>24</v>
      </c>
      <c r="C11" s="14" t="s">
        <v>25</v>
      </c>
      <c r="D11" s="14"/>
      <c r="E11" s="15"/>
      <c r="F11" s="16"/>
      <c r="G11" s="16">
        <f>G12+G31+G59</f>
        <v>0</v>
      </c>
      <c r="H11" s="15">
        <v>0.94983</v>
      </c>
    </row>
    <row r="12" spans="1:8" s="6" customFormat="1" ht="21" customHeight="1" thickBot="1">
      <c r="A12" s="13"/>
      <c r="B12" s="14" t="s">
        <v>26</v>
      </c>
      <c r="C12" s="14" t="s">
        <v>27</v>
      </c>
      <c r="D12" s="14"/>
      <c r="E12" s="15"/>
      <c r="F12" s="16"/>
      <c r="G12" s="16">
        <f>SUM(G13:G30)</f>
        <v>0</v>
      </c>
      <c r="H12" s="15">
        <v>0.09023</v>
      </c>
    </row>
    <row r="13" spans="1:8" s="6" customFormat="1" ht="13.5" customHeight="1" thickBot="1">
      <c r="A13" s="17">
        <v>0</v>
      </c>
      <c r="B13" s="18" t="s">
        <v>28</v>
      </c>
      <c r="C13" s="18" t="s">
        <v>29</v>
      </c>
      <c r="D13" s="18" t="s">
        <v>30</v>
      </c>
      <c r="E13" s="19">
        <v>7</v>
      </c>
      <c r="F13" s="61">
        <v>0</v>
      </c>
      <c r="G13" s="64">
        <f>E13*F13</f>
        <v>0</v>
      </c>
      <c r="H13" s="62">
        <v>0</v>
      </c>
    </row>
    <row r="14" spans="1:8" s="6" customFormat="1" ht="13.5" customHeight="1">
      <c r="A14" s="22">
        <v>0</v>
      </c>
      <c r="B14" s="23" t="s">
        <v>31</v>
      </c>
      <c r="C14" s="23" t="s">
        <v>32</v>
      </c>
      <c r="D14" s="23" t="s">
        <v>30</v>
      </c>
      <c r="E14" s="24">
        <v>4</v>
      </c>
      <c r="F14" s="25">
        <v>0</v>
      </c>
      <c r="G14" s="67">
        <f aca="true" t="shared" si="0" ref="G14:G30">E14*F14</f>
        <v>0</v>
      </c>
      <c r="H14" s="26">
        <v>0</v>
      </c>
    </row>
    <row r="15" spans="1:8" s="6" customFormat="1" ht="13.5" customHeight="1">
      <c r="A15" s="27">
        <v>0</v>
      </c>
      <c r="B15" s="28" t="s">
        <v>33</v>
      </c>
      <c r="C15" s="28" t="s">
        <v>34</v>
      </c>
      <c r="D15" s="28" t="s">
        <v>30</v>
      </c>
      <c r="E15" s="29">
        <v>1</v>
      </c>
      <c r="F15" s="30">
        <v>0</v>
      </c>
      <c r="G15" s="68">
        <f t="shared" si="0"/>
        <v>0</v>
      </c>
      <c r="H15" s="31">
        <v>0</v>
      </c>
    </row>
    <row r="16" spans="1:8" s="6" customFormat="1" ht="13.5" customHeight="1" thickBot="1">
      <c r="A16" s="32">
        <v>45</v>
      </c>
      <c r="B16" s="33" t="s">
        <v>35</v>
      </c>
      <c r="C16" s="33" t="s">
        <v>36</v>
      </c>
      <c r="D16" s="33" t="s">
        <v>30</v>
      </c>
      <c r="E16" s="34">
        <v>2</v>
      </c>
      <c r="F16" s="35">
        <v>0</v>
      </c>
      <c r="G16" s="69">
        <f t="shared" si="0"/>
        <v>0</v>
      </c>
      <c r="H16" s="36">
        <v>0</v>
      </c>
    </row>
    <row r="17" spans="1:8" s="6" customFormat="1" ht="13.5" customHeight="1">
      <c r="A17" s="37">
        <v>6</v>
      </c>
      <c r="B17" s="38" t="s">
        <v>37</v>
      </c>
      <c r="C17" s="38" t="s">
        <v>38</v>
      </c>
      <c r="D17" s="38" t="s">
        <v>39</v>
      </c>
      <c r="E17" s="39">
        <v>17</v>
      </c>
      <c r="F17" s="40">
        <v>0</v>
      </c>
      <c r="G17" s="66">
        <f t="shared" si="0"/>
        <v>0</v>
      </c>
      <c r="H17" s="41">
        <v>0.0052</v>
      </c>
    </row>
    <row r="18" spans="1:8" s="6" customFormat="1" ht="13.5" customHeight="1">
      <c r="A18" s="42">
        <v>7</v>
      </c>
      <c r="B18" s="43" t="s">
        <v>40</v>
      </c>
      <c r="C18" s="43" t="s">
        <v>41</v>
      </c>
      <c r="D18" s="43" t="s">
        <v>39</v>
      </c>
      <c r="E18" s="44">
        <v>32</v>
      </c>
      <c r="F18" s="45">
        <v>0</v>
      </c>
      <c r="G18" s="65">
        <f t="shared" si="0"/>
        <v>0</v>
      </c>
      <c r="H18" s="46">
        <v>0.01771</v>
      </c>
    </row>
    <row r="19" spans="1:8" s="6" customFormat="1" ht="13.5" customHeight="1">
      <c r="A19" s="42">
        <v>0</v>
      </c>
      <c r="B19" s="43" t="s">
        <v>42</v>
      </c>
      <c r="C19" s="43" t="s">
        <v>43</v>
      </c>
      <c r="D19" s="43" t="s">
        <v>39</v>
      </c>
      <c r="E19" s="44">
        <v>12</v>
      </c>
      <c r="F19" s="45">
        <v>0</v>
      </c>
      <c r="G19" s="65">
        <f t="shared" si="0"/>
        <v>0</v>
      </c>
      <c r="H19" s="46">
        <v>0.05404</v>
      </c>
    </row>
    <row r="20" spans="1:8" s="6" customFormat="1" ht="13.5" customHeight="1">
      <c r="A20" s="42">
        <v>47</v>
      </c>
      <c r="B20" s="43" t="s">
        <v>44</v>
      </c>
      <c r="C20" s="43" t="s">
        <v>45</v>
      </c>
      <c r="D20" s="43" t="s">
        <v>39</v>
      </c>
      <c r="E20" s="44">
        <v>23</v>
      </c>
      <c r="F20" s="45">
        <v>0</v>
      </c>
      <c r="G20" s="65">
        <f t="shared" si="0"/>
        <v>0</v>
      </c>
      <c r="H20" s="46">
        <v>0.01328</v>
      </c>
    </row>
    <row r="21" spans="1:8" s="6" customFormat="1" ht="13.5" customHeight="1" thickBot="1">
      <c r="A21" s="47">
        <v>0</v>
      </c>
      <c r="B21" s="48" t="s">
        <v>46</v>
      </c>
      <c r="C21" s="48" t="s">
        <v>47</v>
      </c>
      <c r="D21" s="48" t="s">
        <v>30</v>
      </c>
      <c r="E21" s="49">
        <v>1</v>
      </c>
      <c r="F21" s="50">
        <v>0</v>
      </c>
      <c r="G21" s="63">
        <f t="shared" si="0"/>
        <v>0</v>
      </c>
      <c r="H21" s="51">
        <v>0</v>
      </c>
    </row>
    <row r="22" spans="1:8" s="6" customFormat="1" ht="13.5" customHeight="1" thickBot="1">
      <c r="A22" s="52">
        <v>0</v>
      </c>
      <c r="B22" s="53" t="s">
        <v>48</v>
      </c>
      <c r="C22" s="53" t="s">
        <v>49</v>
      </c>
      <c r="D22" s="53" t="s">
        <v>30</v>
      </c>
      <c r="E22" s="54">
        <v>1</v>
      </c>
      <c r="F22" s="55">
        <v>0</v>
      </c>
      <c r="G22" s="70">
        <f t="shared" si="0"/>
        <v>0</v>
      </c>
      <c r="H22" s="56">
        <v>0</v>
      </c>
    </row>
    <row r="23" spans="1:8" s="6" customFormat="1" ht="13.5" customHeight="1" thickBot="1">
      <c r="A23" s="17">
        <v>0</v>
      </c>
      <c r="B23" s="18" t="s">
        <v>50</v>
      </c>
      <c r="C23" s="18" t="s">
        <v>51</v>
      </c>
      <c r="D23" s="18" t="s">
        <v>30</v>
      </c>
      <c r="E23" s="19">
        <v>4</v>
      </c>
      <c r="F23" s="20">
        <v>0</v>
      </c>
      <c r="G23" s="20">
        <f t="shared" si="0"/>
        <v>0</v>
      </c>
      <c r="H23" s="21">
        <v>0</v>
      </c>
    </row>
    <row r="24" spans="1:8" s="6" customFormat="1" ht="13.5" customHeight="1">
      <c r="A24" s="22">
        <v>10</v>
      </c>
      <c r="B24" s="23" t="s">
        <v>52</v>
      </c>
      <c r="C24" s="23" t="s">
        <v>53</v>
      </c>
      <c r="D24" s="23" t="s">
        <v>30</v>
      </c>
      <c r="E24" s="24">
        <v>1</v>
      </c>
      <c r="F24" s="25">
        <v>0</v>
      </c>
      <c r="G24" s="71">
        <f t="shared" si="0"/>
        <v>0</v>
      </c>
      <c r="H24" s="26">
        <v>0</v>
      </c>
    </row>
    <row r="25" spans="1:8" s="6" customFormat="1" ht="13.5" customHeight="1" thickBot="1">
      <c r="A25" s="32">
        <v>0</v>
      </c>
      <c r="B25" s="33" t="s">
        <v>54</v>
      </c>
      <c r="C25" s="33" t="s">
        <v>55</v>
      </c>
      <c r="D25" s="33" t="s">
        <v>30</v>
      </c>
      <c r="E25" s="34">
        <v>3</v>
      </c>
      <c r="F25" s="35">
        <v>0</v>
      </c>
      <c r="G25" s="69">
        <f t="shared" si="0"/>
        <v>0</v>
      </c>
      <c r="H25" s="36">
        <v>0</v>
      </c>
    </row>
    <row r="26" spans="1:8" s="6" customFormat="1" ht="13.5" customHeight="1">
      <c r="A26" s="37">
        <v>0</v>
      </c>
      <c r="B26" s="38" t="s">
        <v>56</v>
      </c>
      <c r="C26" s="38" t="s">
        <v>57</v>
      </c>
      <c r="D26" s="38" t="s">
        <v>30</v>
      </c>
      <c r="E26" s="39">
        <v>4</v>
      </c>
      <c r="F26" s="40">
        <v>0</v>
      </c>
      <c r="G26" s="66">
        <f t="shared" si="0"/>
        <v>0</v>
      </c>
      <c r="H26" s="41">
        <v>0</v>
      </c>
    </row>
    <row r="27" spans="1:8" s="6" customFormat="1" ht="13.5" customHeight="1">
      <c r="A27" s="42">
        <v>0</v>
      </c>
      <c r="B27" s="43" t="s">
        <v>58</v>
      </c>
      <c r="C27" s="43" t="s">
        <v>59</v>
      </c>
      <c r="D27" s="43" t="s">
        <v>30</v>
      </c>
      <c r="E27" s="44">
        <v>4</v>
      </c>
      <c r="F27" s="45">
        <v>0</v>
      </c>
      <c r="G27" s="65">
        <f t="shared" si="0"/>
        <v>0</v>
      </c>
      <c r="H27" s="46">
        <v>0</v>
      </c>
    </row>
    <row r="28" spans="1:8" s="6" customFormat="1" ht="13.5" customHeight="1">
      <c r="A28" s="42">
        <v>0</v>
      </c>
      <c r="B28" s="43" t="s">
        <v>60</v>
      </c>
      <c r="C28" s="43" t="s">
        <v>61</v>
      </c>
      <c r="D28" s="43" t="s">
        <v>30</v>
      </c>
      <c r="E28" s="44">
        <v>5</v>
      </c>
      <c r="F28" s="45">
        <v>0</v>
      </c>
      <c r="G28" s="65">
        <f t="shared" si="0"/>
        <v>0</v>
      </c>
      <c r="H28" s="46">
        <v>0</v>
      </c>
    </row>
    <row r="29" spans="1:8" s="6" customFormat="1" ht="13.5" customHeight="1">
      <c r="A29" s="42">
        <v>0</v>
      </c>
      <c r="B29" s="43" t="s">
        <v>62</v>
      </c>
      <c r="C29" s="43" t="s">
        <v>63</v>
      </c>
      <c r="D29" s="43" t="s">
        <v>39</v>
      </c>
      <c r="E29" s="44">
        <v>84</v>
      </c>
      <c r="F29" s="45">
        <v>0</v>
      </c>
      <c r="G29" s="65">
        <f t="shared" si="0"/>
        <v>0</v>
      </c>
      <c r="H29" s="46">
        <v>0</v>
      </c>
    </row>
    <row r="30" spans="1:8" s="6" customFormat="1" ht="13.5" customHeight="1" thickBot="1">
      <c r="A30" s="47">
        <v>0</v>
      </c>
      <c r="B30" s="48" t="s">
        <v>64</v>
      </c>
      <c r="C30" s="48" t="s">
        <v>65</v>
      </c>
      <c r="D30" s="48" t="s">
        <v>66</v>
      </c>
      <c r="E30" s="49">
        <v>372.857</v>
      </c>
      <c r="F30" s="50">
        <v>0</v>
      </c>
      <c r="G30" s="63">
        <f t="shared" si="0"/>
        <v>0</v>
      </c>
      <c r="H30" s="51">
        <v>0</v>
      </c>
    </row>
    <row r="31" spans="1:8" s="6" customFormat="1" ht="21" customHeight="1" thickBot="1">
      <c r="A31" s="13"/>
      <c r="B31" s="14" t="s">
        <v>67</v>
      </c>
      <c r="C31" s="14" t="s">
        <v>68</v>
      </c>
      <c r="D31" s="14"/>
      <c r="E31" s="15"/>
      <c r="F31" s="16"/>
      <c r="G31" s="16">
        <f>SUM(G32:G58)</f>
        <v>0</v>
      </c>
      <c r="H31" s="15">
        <v>0.80399</v>
      </c>
    </row>
    <row r="32" spans="1:8" s="6" customFormat="1" ht="24" customHeight="1">
      <c r="A32" s="37">
        <v>50</v>
      </c>
      <c r="B32" s="38" t="s">
        <v>69</v>
      </c>
      <c r="C32" s="38" t="s">
        <v>70</v>
      </c>
      <c r="D32" s="38" t="s">
        <v>39</v>
      </c>
      <c r="E32" s="39">
        <v>1</v>
      </c>
      <c r="F32" s="40">
        <v>0</v>
      </c>
      <c r="G32" s="40">
        <f>E32*F32</f>
        <v>0</v>
      </c>
      <c r="H32" s="41">
        <v>0.00306</v>
      </c>
    </row>
    <row r="33" spans="1:8" s="6" customFormat="1" ht="24" customHeight="1">
      <c r="A33" s="42">
        <v>51</v>
      </c>
      <c r="B33" s="43" t="s">
        <v>71</v>
      </c>
      <c r="C33" s="43" t="s">
        <v>72</v>
      </c>
      <c r="D33" s="43" t="s">
        <v>39</v>
      </c>
      <c r="E33" s="44">
        <v>42</v>
      </c>
      <c r="F33" s="45">
        <v>0</v>
      </c>
      <c r="G33" s="45">
        <f>E33*F33</f>
        <v>0</v>
      </c>
      <c r="H33" s="46">
        <v>0.138</v>
      </c>
    </row>
    <row r="34" spans="1:8" s="6" customFormat="1" ht="24" customHeight="1">
      <c r="A34" s="42">
        <v>0</v>
      </c>
      <c r="B34" s="43" t="s">
        <v>73</v>
      </c>
      <c r="C34" s="43" t="s">
        <v>74</v>
      </c>
      <c r="D34" s="43" t="s">
        <v>39</v>
      </c>
      <c r="E34" s="44">
        <v>38</v>
      </c>
      <c r="F34" s="45">
        <v>0</v>
      </c>
      <c r="G34" s="45">
        <f aca="true" t="shared" si="1" ref="G34:G58">E34*F34</f>
        <v>0</v>
      </c>
      <c r="H34" s="46">
        <v>0.09744</v>
      </c>
    </row>
    <row r="35" spans="1:8" s="6" customFormat="1" ht="24" customHeight="1">
      <c r="A35" s="42">
        <v>0</v>
      </c>
      <c r="B35" s="43" t="s">
        <v>75</v>
      </c>
      <c r="C35" s="43" t="s">
        <v>76</v>
      </c>
      <c r="D35" s="43" t="s">
        <v>39</v>
      </c>
      <c r="E35" s="77">
        <v>59</v>
      </c>
      <c r="F35" s="45">
        <v>0</v>
      </c>
      <c r="G35" s="45">
        <f t="shared" si="1"/>
        <v>0</v>
      </c>
      <c r="H35" s="46">
        <v>0.3078</v>
      </c>
    </row>
    <row r="36" spans="1:8" s="6" customFormat="1" ht="24" customHeight="1">
      <c r="A36" s="42">
        <v>0</v>
      </c>
      <c r="B36" s="43" t="s">
        <v>77</v>
      </c>
      <c r="C36" s="43" t="s">
        <v>78</v>
      </c>
      <c r="D36" s="43" t="s">
        <v>39</v>
      </c>
      <c r="E36" s="44">
        <v>24</v>
      </c>
      <c r="F36" s="45">
        <v>0</v>
      </c>
      <c r="G36" s="45">
        <f t="shared" si="1"/>
        <v>0</v>
      </c>
      <c r="H36" s="46">
        <v>0.05138</v>
      </c>
    </row>
    <row r="37" spans="1:8" s="6" customFormat="1" ht="24" customHeight="1">
      <c r="A37" s="42">
        <v>0</v>
      </c>
      <c r="B37" s="43" t="s">
        <v>79</v>
      </c>
      <c r="C37" s="43" t="s">
        <v>80</v>
      </c>
      <c r="D37" s="43" t="s">
        <v>39</v>
      </c>
      <c r="E37" s="44">
        <v>35</v>
      </c>
      <c r="F37" s="45">
        <v>0</v>
      </c>
      <c r="G37" s="45">
        <f t="shared" si="1"/>
        <v>0</v>
      </c>
      <c r="H37" s="46">
        <v>0.15275</v>
      </c>
    </row>
    <row r="38" spans="1:8" s="6" customFormat="1" ht="24" customHeight="1">
      <c r="A38" s="42">
        <v>0</v>
      </c>
      <c r="B38" s="43" t="s">
        <v>81</v>
      </c>
      <c r="C38" s="43" t="s">
        <v>82</v>
      </c>
      <c r="D38" s="43" t="s">
        <v>39</v>
      </c>
      <c r="E38" s="44">
        <v>38</v>
      </c>
      <c r="F38" s="45">
        <v>0</v>
      </c>
      <c r="G38" s="45">
        <f t="shared" si="1"/>
        <v>0</v>
      </c>
      <c r="H38" s="46">
        <v>0.0014</v>
      </c>
    </row>
    <row r="39" spans="1:8" s="6" customFormat="1" ht="24" customHeight="1">
      <c r="A39" s="42">
        <v>0</v>
      </c>
      <c r="B39" s="43" t="s">
        <v>83</v>
      </c>
      <c r="C39" s="43" t="s">
        <v>84</v>
      </c>
      <c r="D39" s="43" t="s">
        <v>39</v>
      </c>
      <c r="E39" s="44">
        <v>118</v>
      </c>
      <c r="F39" s="45">
        <v>0</v>
      </c>
      <c r="G39" s="45">
        <f t="shared" si="1"/>
        <v>0</v>
      </c>
      <c r="H39" s="46">
        <v>0.00651</v>
      </c>
    </row>
    <row r="40" spans="1:8" s="6" customFormat="1" ht="24" customHeight="1" thickBot="1">
      <c r="A40" s="47">
        <v>0</v>
      </c>
      <c r="B40" s="48" t="s">
        <v>85</v>
      </c>
      <c r="C40" s="48" t="s">
        <v>86</v>
      </c>
      <c r="D40" s="48" t="s">
        <v>30</v>
      </c>
      <c r="E40" s="49">
        <v>3</v>
      </c>
      <c r="F40" s="50">
        <v>0</v>
      </c>
      <c r="G40" s="76">
        <f t="shared" si="1"/>
        <v>0</v>
      </c>
      <c r="H40" s="51">
        <v>0.00021</v>
      </c>
    </row>
    <row r="41" spans="1:8" s="6" customFormat="1" ht="13.5" customHeight="1">
      <c r="A41" s="22">
        <v>0</v>
      </c>
      <c r="B41" s="23" t="s">
        <v>87</v>
      </c>
      <c r="C41" s="23" t="s">
        <v>88</v>
      </c>
      <c r="D41" s="23" t="s">
        <v>30</v>
      </c>
      <c r="E41" s="24">
        <v>3</v>
      </c>
      <c r="F41" s="25">
        <v>0</v>
      </c>
      <c r="G41" s="75">
        <f t="shared" si="1"/>
        <v>0</v>
      </c>
      <c r="H41" s="26">
        <v>0</v>
      </c>
    </row>
    <row r="42" spans="1:8" s="6" customFormat="1" ht="13.5" customHeight="1">
      <c r="A42" s="27">
        <v>46</v>
      </c>
      <c r="B42" s="28" t="s">
        <v>89</v>
      </c>
      <c r="C42" s="28" t="s">
        <v>90</v>
      </c>
      <c r="D42" s="28" t="s">
        <v>30</v>
      </c>
      <c r="E42" s="29">
        <v>1</v>
      </c>
      <c r="F42" s="30">
        <v>0</v>
      </c>
      <c r="G42" s="72">
        <f t="shared" si="1"/>
        <v>0</v>
      </c>
      <c r="H42" s="31">
        <v>0</v>
      </c>
    </row>
    <row r="43" spans="1:8" s="6" customFormat="1" ht="13.5" customHeight="1" thickBot="1">
      <c r="A43" s="32">
        <v>0</v>
      </c>
      <c r="B43" s="33" t="s">
        <v>91</v>
      </c>
      <c r="C43" s="33" t="s">
        <v>92</v>
      </c>
      <c r="D43" s="33" t="s">
        <v>30</v>
      </c>
      <c r="E43" s="34">
        <v>1</v>
      </c>
      <c r="F43" s="35">
        <v>0</v>
      </c>
      <c r="G43" s="74">
        <f t="shared" si="1"/>
        <v>0</v>
      </c>
      <c r="H43" s="36">
        <v>0</v>
      </c>
    </row>
    <row r="44" spans="1:8" s="6" customFormat="1" ht="13.5" customHeight="1">
      <c r="A44" s="37">
        <v>0</v>
      </c>
      <c r="B44" s="38" t="s">
        <v>93</v>
      </c>
      <c r="C44" s="38" t="s">
        <v>94</v>
      </c>
      <c r="D44" s="38" t="s">
        <v>30</v>
      </c>
      <c r="E44" s="39">
        <v>1</v>
      </c>
      <c r="F44" s="40">
        <v>0</v>
      </c>
      <c r="G44" s="73">
        <f t="shared" si="1"/>
        <v>0</v>
      </c>
      <c r="H44" s="41">
        <v>0.00017</v>
      </c>
    </row>
    <row r="45" spans="1:8" s="6" customFormat="1" ht="13.5" customHeight="1">
      <c r="A45" s="42">
        <v>1</v>
      </c>
      <c r="B45" s="43" t="s">
        <v>95</v>
      </c>
      <c r="C45" s="43" t="s">
        <v>96</v>
      </c>
      <c r="D45" s="43" t="s">
        <v>30</v>
      </c>
      <c r="E45" s="44">
        <v>2</v>
      </c>
      <c r="F45" s="45">
        <v>0</v>
      </c>
      <c r="G45" s="45">
        <f t="shared" si="1"/>
        <v>0</v>
      </c>
      <c r="H45" s="46">
        <v>0.00074</v>
      </c>
    </row>
    <row r="46" spans="1:8" s="6" customFormat="1" ht="24" customHeight="1">
      <c r="A46" s="42">
        <v>0</v>
      </c>
      <c r="B46" s="43" t="s">
        <v>97</v>
      </c>
      <c r="C46" s="43" t="s">
        <v>98</v>
      </c>
      <c r="D46" s="43" t="s">
        <v>30</v>
      </c>
      <c r="E46" s="44">
        <v>3</v>
      </c>
      <c r="F46" s="45">
        <v>0</v>
      </c>
      <c r="G46" s="45">
        <f t="shared" si="1"/>
        <v>0</v>
      </c>
      <c r="H46" s="46">
        <v>0.00051</v>
      </c>
    </row>
    <row r="47" spans="1:8" s="6" customFormat="1" ht="24" customHeight="1">
      <c r="A47" s="42">
        <v>0</v>
      </c>
      <c r="B47" s="43" t="s">
        <v>99</v>
      </c>
      <c r="C47" s="43" t="s">
        <v>100</v>
      </c>
      <c r="D47" s="43" t="s">
        <v>30</v>
      </c>
      <c r="E47" s="44">
        <v>2</v>
      </c>
      <c r="F47" s="45">
        <v>0</v>
      </c>
      <c r="G47" s="45">
        <f t="shared" si="1"/>
        <v>0</v>
      </c>
      <c r="H47" s="46">
        <v>0.00068</v>
      </c>
    </row>
    <row r="48" spans="1:8" s="6" customFormat="1" ht="13.5" customHeight="1">
      <c r="A48" s="42">
        <v>3</v>
      </c>
      <c r="B48" s="43" t="s">
        <v>101</v>
      </c>
      <c r="C48" s="43" t="s">
        <v>102</v>
      </c>
      <c r="D48" s="43" t="s">
        <v>30</v>
      </c>
      <c r="E48" s="44">
        <v>2</v>
      </c>
      <c r="F48" s="45">
        <v>0</v>
      </c>
      <c r="G48" s="45">
        <f t="shared" si="1"/>
        <v>0</v>
      </c>
      <c r="H48" s="46">
        <v>0.00142</v>
      </c>
    </row>
    <row r="49" spans="1:8" s="6" customFormat="1" ht="24" customHeight="1" thickBot="1">
      <c r="A49" s="47">
        <v>17</v>
      </c>
      <c r="B49" s="48" t="s">
        <v>103</v>
      </c>
      <c r="C49" s="48" t="s">
        <v>104</v>
      </c>
      <c r="D49" s="48" t="s">
        <v>30</v>
      </c>
      <c r="E49" s="49">
        <v>2</v>
      </c>
      <c r="F49" s="50">
        <v>0</v>
      </c>
      <c r="G49" s="76">
        <f t="shared" si="1"/>
        <v>0</v>
      </c>
      <c r="H49" s="51">
        <v>0.0008</v>
      </c>
    </row>
    <row r="50" spans="1:8" s="6" customFormat="1" ht="13.5" customHeight="1">
      <c r="A50" s="22">
        <v>0</v>
      </c>
      <c r="B50" s="23" t="s">
        <v>105</v>
      </c>
      <c r="C50" s="23" t="s">
        <v>106</v>
      </c>
      <c r="D50" s="23" t="s">
        <v>30</v>
      </c>
      <c r="E50" s="24">
        <v>1</v>
      </c>
      <c r="F50" s="25">
        <v>0</v>
      </c>
      <c r="G50" s="75">
        <f t="shared" si="1"/>
        <v>0</v>
      </c>
      <c r="H50" s="26">
        <v>0</v>
      </c>
    </row>
    <row r="51" spans="1:8" s="6" customFormat="1" ht="24" customHeight="1">
      <c r="A51" s="27">
        <v>57</v>
      </c>
      <c r="B51" s="28" t="s">
        <v>107</v>
      </c>
      <c r="C51" s="28" t="s">
        <v>108</v>
      </c>
      <c r="D51" s="28" t="s">
        <v>30</v>
      </c>
      <c r="E51" s="29">
        <v>1</v>
      </c>
      <c r="F51" s="30">
        <v>0</v>
      </c>
      <c r="G51" s="72">
        <f t="shared" si="1"/>
        <v>0</v>
      </c>
      <c r="H51" s="31">
        <v>0</v>
      </c>
    </row>
    <row r="52" spans="1:8" s="6" customFormat="1" ht="13.5" customHeight="1" thickBot="1">
      <c r="A52" s="32">
        <v>58</v>
      </c>
      <c r="B52" s="33" t="s">
        <v>109</v>
      </c>
      <c r="C52" s="33" t="s">
        <v>110</v>
      </c>
      <c r="D52" s="33" t="s">
        <v>30</v>
      </c>
      <c r="E52" s="34">
        <v>1</v>
      </c>
      <c r="F52" s="35">
        <v>0</v>
      </c>
      <c r="G52" s="74">
        <f t="shared" si="1"/>
        <v>0</v>
      </c>
      <c r="H52" s="36">
        <v>0</v>
      </c>
    </row>
    <row r="53" spans="1:8" s="6" customFormat="1" ht="24" customHeight="1">
      <c r="A53" s="37">
        <v>52</v>
      </c>
      <c r="B53" s="38" t="s">
        <v>111</v>
      </c>
      <c r="C53" s="38" t="s">
        <v>112</v>
      </c>
      <c r="D53" s="38" t="s">
        <v>30</v>
      </c>
      <c r="E53" s="39">
        <v>1</v>
      </c>
      <c r="F53" s="40">
        <v>0</v>
      </c>
      <c r="G53" s="73">
        <f t="shared" si="1"/>
        <v>0</v>
      </c>
      <c r="H53" s="41">
        <v>0.00513</v>
      </c>
    </row>
    <row r="54" spans="1:8" s="6" customFormat="1" ht="13.5" customHeight="1">
      <c r="A54" s="42">
        <v>0</v>
      </c>
      <c r="B54" s="43" t="s">
        <v>113</v>
      </c>
      <c r="C54" s="43" t="s">
        <v>114</v>
      </c>
      <c r="D54" s="43" t="s">
        <v>39</v>
      </c>
      <c r="E54" s="44">
        <v>214</v>
      </c>
      <c r="F54" s="45">
        <v>0</v>
      </c>
      <c r="G54" s="45">
        <f t="shared" si="1"/>
        <v>0</v>
      </c>
      <c r="H54" s="46">
        <v>0.02772</v>
      </c>
    </row>
    <row r="55" spans="1:8" s="6" customFormat="1" ht="13.5" customHeight="1">
      <c r="A55" s="42">
        <v>0</v>
      </c>
      <c r="B55" s="43" t="s">
        <v>115</v>
      </c>
      <c r="C55" s="43" t="s">
        <v>116</v>
      </c>
      <c r="D55" s="43" t="s">
        <v>39</v>
      </c>
      <c r="E55" s="44">
        <v>214</v>
      </c>
      <c r="F55" s="45">
        <v>0</v>
      </c>
      <c r="G55" s="45">
        <f t="shared" si="1"/>
        <v>0</v>
      </c>
      <c r="H55" s="46">
        <v>0.00154</v>
      </c>
    </row>
    <row r="56" spans="1:8" s="6" customFormat="1" ht="24" customHeight="1">
      <c r="A56" s="42">
        <v>0</v>
      </c>
      <c r="B56" s="43" t="s">
        <v>117</v>
      </c>
      <c r="C56" s="43" t="s">
        <v>118</v>
      </c>
      <c r="D56" s="43" t="s">
        <v>119</v>
      </c>
      <c r="E56" s="44">
        <v>1</v>
      </c>
      <c r="F56" s="45">
        <v>0</v>
      </c>
      <c r="G56" s="45">
        <f t="shared" si="1"/>
        <v>0</v>
      </c>
      <c r="H56" s="46">
        <v>0.00605</v>
      </c>
    </row>
    <row r="57" spans="1:8" s="6" customFormat="1" ht="24" customHeight="1">
      <c r="A57" s="42">
        <v>0</v>
      </c>
      <c r="B57" s="43" t="s">
        <v>120</v>
      </c>
      <c r="C57" s="43" t="s">
        <v>121</v>
      </c>
      <c r="D57" s="43" t="s">
        <v>30</v>
      </c>
      <c r="E57" s="44">
        <v>1</v>
      </c>
      <c r="F57" s="45">
        <v>0</v>
      </c>
      <c r="G57" s="45">
        <f t="shared" si="1"/>
        <v>0</v>
      </c>
      <c r="H57" s="46">
        <v>0.00068</v>
      </c>
    </row>
    <row r="58" spans="1:8" s="6" customFormat="1" ht="13.5" customHeight="1" thickBot="1">
      <c r="A58" s="47">
        <v>0</v>
      </c>
      <c r="B58" s="48" t="s">
        <v>122</v>
      </c>
      <c r="C58" s="48" t="s">
        <v>123</v>
      </c>
      <c r="D58" s="48" t="s">
        <v>66</v>
      </c>
      <c r="E58" s="49">
        <v>1001.321</v>
      </c>
      <c r="F58" s="50">
        <v>0</v>
      </c>
      <c r="G58" s="76">
        <f t="shared" si="1"/>
        <v>0</v>
      </c>
      <c r="H58" s="51">
        <v>0</v>
      </c>
    </row>
    <row r="59" spans="1:8" s="6" customFormat="1" ht="21" customHeight="1" thickBot="1">
      <c r="A59" s="13"/>
      <c r="B59" s="14" t="s">
        <v>124</v>
      </c>
      <c r="C59" s="14" t="s">
        <v>125</v>
      </c>
      <c r="D59" s="14"/>
      <c r="E59" s="15"/>
      <c r="F59" s="16"/>
      <c r="G59" s="16">
        <f>SUM(G60:G87)</f>
        <v>0</v>
      </c>
      <c r="H59" s="15">
        <v>0.05561</v>
      </c>
    </row>
    <row r="60" spans="1:8" s="6" customFormat="1" ht="13.5" customHeight="1" thickBot="1">
      <c r="A60" s="17">
        <v>18</v>
      </c>
      <c r="B60" s="18" t="s">
        <v>126</v>
      </c>
      <c r="C60" s="18" t="s">
        <v>127</v>
      </c>
      <c r="D60" s="18" t="s">
        <v>30</v>
      </c>
      <c r="E60" s="19">
        <v>4</v>
      </c>
      <c r="F60" s="20">
        <v>0</v>
      </c>
      <c r="G60" s="20">
        <f>E60*F60</f>
        <v>0</v>
      </c>
      <c r="H60" s="21">
        <v>0</v>
      </c>
    </row>
    <row r="61" spans="1:8" s="6" customFormat="1" ht="13.5" customHeight="1" thickBot="1">
      <c r="A61" s="52">
        <v>19</v>
      </c>
      <c r="B61" s="53" t="s">
        <v>128</v>
      </c>
      <c r="C61" s="53" t="s">
        <v>129</v>
      </c>
      <c r="D61" s="53" t="s">
        <v>30</v>
      </c>
      <c r="E61" s="54">
        <v>4</v>
      </c>
      <c r="F61" s="55">
        <v>0</v>
      </c>
      <c r="G61" s="70">
        <f aca="true" t="shared" si="2" ref="G61:G87">E61*F61</f>
        <v>0</v>
      </c>
      <c r="H61" s="56">
        <v>0</v>
      </c>
    </row>
    <row r="62" spans="1:8" s="6" customFormat="1" ht="13.5" customHeight="1" thickBot="1">
      <c r="A62" s="17">
        <v>20</v>
      </c>
      <c r="B62" s="18" t="s">
        <v>130</v>
      </c>
      <c r="C62" s="18" t="s">
        <v>131</v>
      </c>
      <c r="D62" s="18" t="s">
        <v>30</v>
      </c>
      <c r="E62" s="19">
        <v>4</v>
      </c>
      <c r="F62" s="20">
        <v>0</v>
      </c>
      <c r="G62" s="20">
        <f t="shared" si="2"/>
        <v>0</v>
      </c>
      <c r="H62" s="21">
        <v>0.00536</v>
      </c>
    </row>
    <row r="63" spans="1:8" s="6" customFormat="1" ht="22.5">
      <c r="A63" s="22">
        <v>21</v>
      </c>
      <c r="B63" s="23" t="s">
        <v>132</v>
      </c>
      <c r="C63" s="23" t="s">
        <v>189</v>
      </c>
      <c r="D63" s="23" t="s">
        <v>30</v>
      </c>
      <c r="E63" s="24">
        <v>3</v>
      </c>
      <c r="F63" s="25">
        <v>0</v>
      </c>
      <c r="G63" s="71">
        <f t="shared" si="2"/>
        <v>0</v>
      </c>
      <c r="H63" s="26">
        <v>0</v>
      </c>
    </row>
    <row r="64" spans="1:8" s="6" customFormat="1" ht="23.25" thickBot="1">
      <c r="A64" s="32">
        <v>22</v>
      </c>
      <c r="B64" s="33" t="s">
        <v>133</v>
      </c>
      <c r="C64" s="33" t="s">
        <v>190</v>
      </c>
      <c r="D64" s="33" t="s">
        <v>30</v>
      </c>
      <c r="E64" s="34">
        <v>1</v>
      </c>
      <c r="F64" s="35">
        <v>0</v>
      </c>
      <c r="G64" s="69">
        <f t="shared" si="2"/>
        <v>0</v>
      </c>
      <c r="H64" s="36">
        <v>0</v>
      </c>
    </row>
    <row r="65" spans="1:8" s="6" customFormat="1" ht="24" customHeight="1">
      <c r="A65" s="37">
        <v>54</v>
      </c>
      <c r="B65" s="38" t="s">
        <v>134</v>
      </c>
      <c r="C65" s="38" t="s">
        <v>135</v>
      </c>
      <c r="D65" s="38" t="s">
        <v>119</v>
      </c>
      <c r="E65" s="39">
        <v>1</v>
      </c>
      <c r="F65" s="40">
        <v>0</v>
      </c>
      <c r="G65" s="66">
        <f t="shared" si="2"/>
        <v>0</v>
      </c>
      <c r="H65" s="41">
        <v>0.01999</v>
      </c>
    </row>
    <row r="66" spans="1:8" s="6" customFormat="1" ht="24" customHeight="1" thickBot="1">
      <c r="A66" s="47">
        <v>24</v>
      </c>
      <c r="B66" s="48" t="s">
        <v>136</v>
      </c>
      <c r="C66" s="48" t="s">
        <v>137</v>
      </c>
      <c r="D66" s="48" t="s">
        <v>119</v>
      </c>
      <c r="E66" s="49">
        <v>4</v>
      </c>
      <c r="F66" s="50">
        <v>0</v>
      </c>
      <c r="G66" s="63">
        <f t="shared" si="2"/>
        <v>0</v>
      </c>
      <c r="H66" s="51">
        <v>0.01008</v>
      </c>
    </row>
    <row r="67" spans="1:8" s="6" customFormat="1" ht="13.5" customHeight="1">
      <c r="A67" s="22">
        <v>25</v>
      </c>
      <c r="B67" s="23" t="s">
        <v>138</v>
      </c>
      <c r="C67" s="23" t="s">
        <v>139</v>
      </c>
      <c r="D67" s="23" t="s">
        <v>140</v>
      </c>
      <c r="E67" s="24">
        <v>3</v>
      </c>
      <c r="F67" s="25">
        <v>0</v>
      </c>
      <c r="G67" s="71">
        <f t="shared" si="2"/>
        <v>0</v>
      </c>
      <c r="H67" s="26">
        <v>0</v>
      </c>
    </row>
    <row r="68" spans="1:8" s="6" customFormat="1" ht="13.5" customHeight="1" thickBot="1">
      <c r="A68" s="32">
        <v>26</v>
      </c>
      <c r="B68" s="33" t="s">
        <v>141</v>
      </c>
      <c r="C68" s="33" t="s">
        <v>142</v>
      </c>
      <c r="D68" s="33" t="s">
        <v>140</v>
      </c>
      <c r="E68" s="34">
        <v>1</v>
      </c>
      <c r="F68" s="35">
        <v>0</v>
      </c>
      <c r="G68" s="69">
        <f t="shared" si="2"/>
        <v>0</v>
      </c>
      <c r="H68" s="36">
        <v>0</v>
      </c>
    </row>
    <row r="69" spans="1:8" s="6" customFormat="1" ht="24" customHeight="1" thickBot="1">
      <c r="A69" s="17">
        <v>27</v>
      </c>
      <c r="B69" s="18" t="s">
        <v>143</v>
      </c>
      <c r="C69" s="18" t="s">
        <v>144</v>
      </c>
      <c r="D69" s="18" t="s">
        <v>119</v>
      </c>
      <c r="E69" s="19">
        <v>1</v>
      </c>
      <c r="F69" s="20">
        <v>0</v>
      </c>
      <c r="G69" s="20">
        <f t="shared" si="2"/>
        <v>0</v>
      </c>
      <c r="H69" s="21">
        <v>0.00081</v>
      </c>
    </row>
    <row r="70" spans="1:8" s="6" customFormat="1" ht="13.5" customHeight="1" thickBot="1">
      <c r="A70" s="52">
        <v>28</v>
      </c>
      <c r="B70" s="53" t="s">
        <v>145</v>
      </c>
      <c r="C70" s="53" t="s">
        <v>191</v>
      </c>
      <c r="D70" s="53" t="s">
        <v>140</v>
      </c>
      <c r="E70" s="54">
        <v>1</v>
      </c>
      <c r="F70" s="55">
        <v>0</v>
      </c>
      <c r="G70" s="70">
        <f t="shared" si="2"/>
        <v>0</v>
      </c>
      <c r="H70" s="56">
        <v>0</v>
      </c>
    </row>
    <row r="71" spans="1:8" s="6" customFormat="1" ht="24" customHeight="1" thickBot="1">
      <c r="A71" s="17">
        <v>29</v>
      </c>
      <c r="B71" s="18" t="s">
        <v>146</v>
      </c>
      <c r="C71" s="18" t="s">
        <v>147</v>
      </c>
      <c r="D71" s="18" t="s">
        <v>119</v>
      </c>
      <c r="E71" s="19">
        <v>1</v>
      </c>
      <c r="F71" s="20">
        <v>0</v>
      </c>
      <c r="G71" s="20">
        <f t="shared" si="2"/>
        <v>0</v>
      </c>
      <c r="H71" s="21">
        <v>0.00017</v>
      </c>
    </row>
    <row r="72" spans="1:8" s="6" customFormat="1" ht="13.5" customHeight="1" thickBot="1">
      <c r="A72" s="52">
        <v>30</v>
      </c>
      <c r="B72" s="53" t="s">
        <v>148</v>
      </c>
      <c r="C72" s="53" t="s">
        <v>192</v>
      </c>
      <c r="D72" s="53" t="s">
        <v>140</v>
      </c>
      <c r="E72" s="54">
        <v>1</v>
      </c>
      <c r="F72" s="55">
        <v>0</v>
      </c>
      <c r="G72" s="70">
        <f t="shared" si="2"/>
        <v>0</v>
      </c>
      <c r="H72" s="56">
        <v>0</v>
      </c>
    </row>
    <row r="73" spans="1:8" s="6" customFormat="1" ht="24" customHeight="1">
      <c r="A73" s="37">
        <v>31</v>
      </c>
      <c r="B73" s="38" t="s">
        <v>149</v>
      </c>
      <c r="C73" s="38" t="s">
        <v>150</v>
      </c>
      <c r="D73" s="38" t="s">
        <v>119</v>
      </c>
      <c r="E73" s="39">
        <v>1</v>
      </c>
      <c r="F73" s="40">
        <v>0</v>
      </c>
      <c r="G73" s="66">
        <f t="shared" si="2"/>
        <v>0</v>
      </c>
      <c r="H73" s="41">
        <v>0.01719</v>
      </c>
    </row>
    <row r="74" spans="1:8" s="6" customFormat="1" ht="24" customHeight="1" thickBot="1">
      <c r="A74" s="47">
        <v>32</v>
      </c>
      <c r="B74" s="48" t="s">
        <v>151</v>
      </c>
      <c r="C74" s="48" t="s">
        <v>152</v>
      </c>
      <c r="D74" s="48" t="s">
        <v>119</v>
      </c>
      <c r="E74" s="49">
        <v>12</v>
      </c>
      <c r="F74" s="50">
        <v>0</v>
      </c>
      <c r="G74" s="63">
        <f t="shared" si="2"/>
        <v>0</v>
      </c>
      <c r="H74" s="51">
        <v>0.00108</v>
      </c>
    </row>
    <row r="75" spans="1:8" s="6" customFormat="1" ht="13.5" customHeight="1" thickBot="1">
      <c r="A75" s="52">
        <v>33</v>
      </c>
      <c r="B75" s="53" t="s">
        <v>153</v>
      </c>
      <c r="C75" s="53" t="s">
        <v>154</v>
      </c>
      <c r="D75" s="53" t="s">
        <v>30</v>
      </c>
      <c r="E75" s="54">
        <v>12</v>
      </c>
      <c r="F75" s="55">
        <v>0</v>
      </c>
      <c r="G75" s="70">
        <f t="shared" si="2"/>
        <v>0</v>
      </c>
      <c r="H75" s="56">
        <v>0</v>
      </c>
    </row>
    <row r="76" spans="1:8" s="6" customFormat="1" ht="13.5" customHeight="1" thickBot="1">
      <c r="A76" s="17">
        <v>34</v>
      </c>
      <c r="B76" s="18" t="s">
        <v>155</v>
      </c>
      <c r="C76" s="18" t="s">
        <v>156</v>
      </c>
      <c r="D76" s="18" t="s">
        <v>30</v>
      </c>
      <c r="E76" s="19">
        <v>4</v>
      </c>
      <c r="F76" s="20">
        <v>0</v>
      </c>
      <c r="G76" s="20">
        <f t="shared" si="2"/>
        <v>0</v>
      </c>
      <c r="H76" s="21">
        <v>0.00016</v>
      </c>
    </row>
    <row r="77" spans="1:8" s="6" customFormat="1" ht="13.5" customHeight="1">
      <c r="A77" s="22">
        <v>35</v>
      </c>
      <c r="B77" s="23" t="s">
        <v>157</v>
      </c>
      <c r="C77" s="23" t="s">
        <v>158</v>
      </c>
      <c r="D77" s="23" t="s">
        <v>30</v>
      </c>
      <c r="E77" s="24">
        <v>3</v>
      </c>
      <c r="F77" s="25">
        <v>0</v>
      </c>
      <c r="G77" s="71">
        <f t="shared" si="2"/>
        <v>0</v>
      </c>
      <c r="H77" s="26">
        <v>0</v>
      </c>
    </row>
    <row r="78" spans="1:8" s="6" customFormat="1" ht="13.5" customHeight="1" thickBot="1">
      <c r="A78" s="32">
        <v>53</v>
      </c>
      <c r="B78" s="33" t="s">
        <v>159</v>
      </c>
      <c r="C78" s="33" t="s">
        <v>160</v>
      </c>
      <c r="D78" s="33" t="s">
        <v>30</v>
      </c>
      <c r="E78" s="34">
        <v>1</v>
      </c>
      <c r="F78" s="35">
        <v>0</v>
      </c>
      <c r="G78" s="69">
        <f t="shared" si="2"/>
        <v>0</v>
      </c>
      <c r="H78" s="36">
        <v>0</v>
      </c>
    </row>
    <row r="79" spans="1:8" s="6" customFormat="1" ht="24" customHeight="1" thickBot="1">
      <c r="A79" s="17">
        <v>36</v>
      </c>
      <c r="B79" s="18" t="s">
        <v>161</v>
      </c>
      <c r="C79" s="18" t="s">
        <v>162</v>
      </c>
      <c r="D79" s="18" t="s">
        <v>119</v>
      </c>
      <c r="E79" s="19">
        <v>1</v>
      </c>
      <c r="F79" s="20">
        <v>0</v>
      </c>
      <c r="G79" s="20">
        <f t="shared" si="2"/>
        <v>0</v>
      </c>
      <c r="H79" s="21">
        <v>0.00012</v>
      </c>
    </row>
    <row r="80" spans="1:8" s="6" customFormat="1" ht="13.5" customHeight="1" thickBot="1">
      <c r="A80" s="52">
        <v>37</v>
      </c>
      <c r="B80" s="53" t="s">
        <v>163</v>
      </c>
      <c r="C80" s="53" t="s">
        <v>164</v>
      </c>
      <c r="D80" s="53" t="s">
        <v>30</v>
      </c>
      <c r="E80" s="54">
        <v>1</v>
      </c>
      <c r="F80" s="55">
        <v>0</v>
      </c>
      <c r="G80" s="70">
        <f t="shared" si="2"/>
        <v>0</v>
      </c>
      <c r="H80" s="56">
        <v>0</v>
      </c>
    </row>
    <row r="81" spans="1:8" s="6" customFormat="1" ht="13.5" customHeight="1" thickBot="1">
      <c r="A81" s="17">
        <v>38</v>
      </c>
      <c r="B81" s="18" t="s">
        <v>165</v>
      </c>
      <c r="C81" s="18" t="s">
        <v>166</v>
      </c>
      <c r="D81" s="18" t="s">
        <v>30</v>
      </c>
      <c r="E81" s="19">
        <v>1</v>
      </c>
      <c r="F81" s="20">
        <v>0</v>
      </c>
      <c r="G81" s="20">
        <f t="shared" si="2"/>
        <v>0</v>
      </c>
      <c r="H81" s="21">
        <v>0.00013</v>
      </c>
    </row>
    <row r="82" spans="1:8" s="6" customFormat="1" ht="13.5" customHeight="1">
      <c r="A82" s="22">
        <v>39</v>
      </c>
      <c r="B82" s="23" t="s">
        <v>167</v>
      </c>
      <c r="C82" s="23" t="s">
        <v>168</v>
      </c>
      <c r="D82" s="23" t="s">
        <v>30</v>
      </c>
      <c r="E82" s="24">
        <v>1</v>
      </c>
      <c r="F82" s="25">
        <v>0</v>
      </c>
      <c r="G82" s="71">
        <f t="shared" si="2"/>
        <v>0</v>
      </c>
      <c r="H82" s="26">
        <v>0</v>
      </c>
    </row>
    <row r="83" spans="1:8" s="6" customFormat="1" ht="13.5" customHeight="1" thickBot="1">
      <c r="A83" s="32">
        <v>40</v>
      </c>
      <c r="B83" s="33" t="s">
        <v>169</v>
      </c>
      <c r="C83" s="33" t="s">
        <v>170</v>
      </c>
      <c r="D83" s="33" t="s">
        <v>30</v>
      </c>
      <c r="E83" s="34">
        <v>2</v>
      </c>
      <c r="F83" s="35">
        <v>0</v>
      </c>
      <c r="G83" s="69">
        <f t="shared" si="2"/>
        <v>0</v>
      </c>
      <c r="H83" s="36">
        <v>0</v>
      </c>
    </row>
    <row r="84" spans="1:8" s="6" customFormat="1" ht="13.5" customHeight="1">
      <c r="A84" s="37">
        <v>41</v>
      </c>
      <c r="B84" s="38" t="s">
        <v>171</v>
      </c>
      <c r="C84" s="38" t="s">
        <v>172</v>
      </c>
      <c r="D84" s="38" t="s">
        <v>30</v>
      </c>
      <c r="E84" s="39">
        <v>2</v>
      </c>
      <c r="F84" s="40">
        <v>0</v>
      </c>
      <c r="G84" s="66">
        <f t="shared" si="2"/>
        <v>0</v>
      </c>
      <c r="H84" s="41">
        <v>0.00026</v>
      </c>
    </row>
    <row r="85" spans="1:8" s="6" customFormat="1" ht="13.5" customHeight="1">
      <c r="A85" s="42">
        <v>55</v>
      </c>
      <c r="B85" s="43" t="s">
        <v>173</v>
      </c>
      <c r="C85" s="43" t="s">
        <v>174</v>
      </c>
      <c r="D85" s="43" t="s">
        <v>30</v>
      </c>
      <c r="E85" s="44">
        <v>1</v>
      </c>
      <c r="F85" s="45">
        <v>0</v>
      </c>
      <c r="G85" s="65">
        <f t="shared" si="2"/>
        <v>0</v>
      </c>
      <c r="H85" s="46">
        <v>0.00013</v>
      </c>
    </row>
    <row r="86" spans="1:8" s="6" customFormat="1" ht="13.5" customHeight="1">
      <c r="A86" s="42">
        <v>56</v>
      </c>
      <c r="B86" s="43" t="s">
        <v>175</v>
      </c>
      <c r="C86" s="43" t="s">
        <v>176</v>
      </c>
      <c r="D86" s="43" t="s">
        <v>30</v>
      </c>
      <c r="E86" s="44">
        <v>1</v>
      </c>
      <c r="F86" s="45">
        <v>0</v>
      </c>
      <c r="G86" s="65">
        <f t="shared" si="2"/>
        <v>0</v>
      </c>
      <c r="H86" s="46">
        <v>0.00013</v>
      </c>
    </row>
    <row r="87" spans="1:8" s="6" customFormat="1" ht="13.5" customHeight="1" thickBot="1">
      <c r="A87" s="47">
        <v>42</v>
      </c>
      <c r="B87" s="48" t="s">
        <v>177</v>
      </c>
      <c r="C87" s="48" t="s">
        <v>178</v>
      </c>
      <c r="D87" s="48" t="s">
        <v>66</v>
      </c>
      <c r="E87" s="49">
        <v>1205.513</v>
      </c>
      <c r="F87" s="50">
        <v>0</v>
      </c>
      <c r="G87" s="63">
        <f t="shared" si="2"/>
        <v>0</v>
      </c>
      <c r="H87" s="51">
        <v>0</v>
      </c>
    </row>
    <row r="88" spans="1:8" s="6" customFormat="1" ht="21" customHeight="1">
      <c r="A88" s="13"/>
      <c r="B88" s="14" t="s">
        <v>179</v>
      </c>
      <c r="C88" s="14" t="s">
        <v>180</v>
      </c>
      <c r="D88" s="14"/>
      <c r="E88" s="15"/>
      <c r="F88" s="16"/>
      <c r="G88" s="16">
        <f>G89</f>
        <v>0</v>
      </c>
      <c r="H88" s="15">
        <v>0</v>
      </c>
    </row>
    <row r="89" spans="1:8" s="6" customFormat="1" ht="21" customHeight="1">
      <c r="A89" s="13"/>
      <c r="B89" s="14" t="s">
        <v>181</v>
      </c>
      <c r="C89" s="14" t="s">
        <v>180</v>
      </c>
      <c r="D89" s="14"/>
      <c r="E89" s="15"/>
      <c r="F89" s="16"/>
      <c r="G89" s="16">
        <f>SUM(G90:G91)</f>
        <v>0</v>
      </c>
      <c r="H89" s="15">
        <v>0</v>
      </c>
    </row>
    <row r="90" spans="1:8" s="6" customFormat="1" ht="13.5" customHeight="1" thickBot="1">
      <c r="A90" s="37">
        <v>0</v>
      </c>
      <c r="B90" s="38" t="s">
        <v>182</v>
      </c>
      <c r="C90" s="38" t="s">
        <v>183</v>
      </c>
      <c r="D90" s="38" t="s">
        <v>184</v>
      </c>
      <c r="E90" s="39">
        <v>1</v>
      </c>
      <c r="F90" s="40">
        <v>0</v>
      </c>
      <c r="G90" s="40">
        <f>E90*F90</f>
        <v>0</v>
      </c>
      <c r="H90" s="41">
        <v>0</v>
      </c>
    </row>
    <row r="91" spans="1:8" s="6" customFormat="1" ht="13.5" customHeight="1" thickBot="1">
      <c r="A91" s="47">
        <v>0</v>
      </c>
      <c r="B91" s="48" t="s">
        <v>185</v>
      </c>
      <c r="C91" s="48" t="s">
        <v>186</v>
      </c>
      <c r="D91" s="48" t="s">
        <v>184</v>
      </c>
      <c r="E91" s="49">
        <v>1</v>
      </c>
      <c r="F91" s="50">
        <v>0</v>
      </c>
      <c r="G91" s="40">
        <f>E91*F91</f>
        <v>0</v>
      </c>
      <c r="H91" s="51">
        <v>0</v>
      </c>
    </row>
    <row r="92" spans="1:8" s="6" customFormat="1" ht="21" customHeight="1">
      <c r="A92" s="57"/>
      <c r="B92" s="58"/>
      <c r="C92" s="58" t="s">
        <v>187</v>
      </c>
      <c r="D92" s="58"/>
      <c r="E92" s="59"/>
      <c r="F92" s="60"/>
      <c r="G92" s="60">
        <f>G88+G11</f>
        <v>0</v>
      </c>
      <c r="H92" s="59">
        <v>0.94983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</cp:lastModifiedBy>
  <dcterms:created xsi:type="dcterms:W3CDTF">2013-09-14T13:14:35Z</dcterms:created>
  <dcterms:modified xsi:type="dcterms:W3CDTF">2013-12-10T17:18:12Z</dcterms:modified>
  <cp:category/>
  <cp:version/>
  <cp:contentType/>
  <cp:contentStatus/>
</cp:coreProperties>
</file>